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4\経）産業振興部・経済戦略推進部\経済戦略推進部\02　イノベーション推進課\01　IT産業係\【簿冊（2023～）】ＩＴ人材確保育成事業\R7\【直営】札幌市みらいIT人材チャレンジ補助金\99_記載例\02_団体申請\"/>
    </mc:Choice>
  </mc:AlternateContent>
  <xr:revisionPtr revIDLastSave="0" documentId="13_ncr:1_{782E1462-5C06-4445-9EAE-088789DCD409}" xr6:coauthVersionLast="47" xr6:coauthVersionMax="47" xr10:uidLastSave="{00000000-0000-0000-0000-000000000000}"/>
  <bookViews>
    <workbookView xWindow="10425" yWindow="420" windowWidth="14685" windowHeight="15120" tabRatio="759" firstSheet="8" activeTab="12" xr2:uid="{937C9727-25C9-4C6A-B21A-3CB8FD0E521A}"/>
  </bookViews>
  <sheets>
    <sheet name="申請から交付までの流れ" sheetId="31" r:id="rId1"/>
    <sheet name="★申請時の注意事項" sheetId="35" r:id="rId2"/>
    <sheet name="申請時の様式▶" sheetId="23" r:id="rId3"/>
    <sheet name="【様式１】" sheetId="37" r:id="rId4"/>
    <sheet name="【様式１-２】" sheetId="14" r:id="rId5"/>
    <sheet name="【様式２】" sheetId="44" r:id="rId6"/>
    <sheet name="交付申請書類チェックリスト" sheetId="29" r:id="rId7"/>
    <sheet name="★報告時の注意事項" sheetId="25" r:id="rId8"/>
    <sheet name="報告時の様式▶" sheetId="24" r:id="rId9"/>
    <sheet name="【様式５】" sheetId="16" r:id="rId10"/>
    <sheet name="【様式６】" sheetId="45" r:id="rId11"/>
    <sheet name="【様式６-１】" sheetId="42" r:id="rId12"/>
    <sheet name="報告書類チェックリスト" sheetId="46" r:id="rId13"/>
  </sheets>
  <definedNames>
    <definedName name="_Hlk95315476" localSheetId="3">【様式１】!$A$7</definedName>
    <definedName name="_xlnm.Print_Area" localSheetId="3">【様式１】!$A$1:$I$64</definedName>
    <definedName name="_xlnm.Print_Area" localSheetId="4">'【様式１-２】'!$A$1:$I$41</definedName>
    <definedName name="_xlnm.Print_Area" localSheetId="5">【様式２】!$A$1:$BT$67</definedName>
    <definedName name="_xlnm.Print_Area" localSheetId="9">【様式５】!$A$1:$I$64</definedName>
    <definedName name="_xlnm.Print_Area" localSheetId="10">【様式６】!$A$1:$BR$68</definedName>
    <definedName name="_xlnm.Print_Area" localSheetId="11">'【様式６-１】'!$A$1:$J$35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42" i="45" l="1"/>
  <c r="AU38" i="45"/>
  <c r="AU39" i="45"/>
  <c r="AU40" i="45"/>
  <c r="AU37" i="45"/>
  <c r="AU36" i="45"/>
  <c r="B42" i="37" l="1"/>
  <c r="AW37" i="44"/>
  <c r="AW36" i="44"/>
  <c r="B39" i="44"/>
  <c r="B37" i="45" l="1"/>
  <c r="B38" i="45"/>
  <c r="B39" i="45"/>
  <c r="B40" i="45"/>
  <c r="B41" i="45"/>
  <c r="B42" i="45"/>
  <c r="B43" i="45"/>
  <c r="B44" i="45"/>
  <c r="B45" i="45"/>
  <c r="B36" i="45"/>
  <c r="B23" i="45"/>
  <c r="B24" i="45"/>
  <c r="B25" i="45"/>
  <c r="B26" i="45"/>
  <c r="B27" i="45"/>
  <c r="B28" i="45"/>
  <c r="B29" i="45"/>
  <c r="B30" i="45"/>
  <c r="B31" i="45"/>
  <c r="B22" i="45"/>
  <c r="B8" i="45"/>
  <c r="B9" i="45"/>
  <c r="B10" i="45"/>
  <c r="B11" i="45"/>
  <c r="B12" i="45"/>
  <c r="B13" i="45"/>
  <c r="B14" i="45"/>
  <c r="B15" i="45"/>
  <c r="B16" i="45"/>
  <c r="B7" i="45"/>
  <c r="B43" i="44"/>
  <c r="B44" i="44"/>
  <c r="B45" i="44"/>
  <c r="B42" i="44"/>
  <c r="B41" i="44"/>
  <c r="B40" i="44"/>
  <c r="B38" i="44"/>
  <c r="B37" i="44"/>
  <c r="B36" i="44"/>
  <c r="B24" i="44"/>
  <c r="B25" i="44"/>
  <c r="B26" i="44"/>
  <c r="B27" i="44"/>
  <c r="B28" i="44"/>
  <c r="B29" i="44"/>
  <c r="B30" i="44"/>
  <c r="B31" i="44"/>
  <c r="B23" i="44"/>
  <c r="B22" i="44"/>
  <c r="B14" i="44"/>
  <c r="B15" i="44"/>
  <c r="B16" i="44"/>
  <c r="B13" i="44"/>
  <c r="B12" i="44"/>
  <c r="B11" i="44"/>
  <c r="B10" i="44"/>
  <c r="B9" i="44"/>
  <c r="B8" i="44"/>
  <c r="B7" i="44"/>
  <c r="G34" i="14"/>
  <c r="G25" i="14"/>
  <c r="G16" i="14"/>
  <c r="B22" i="42"/>
  <c r="E10" i="42"/>
  <c r="E8" i="42"/>
  <c r="B33" i="42"/>
  <c r="B31" i="42"/>
  <c r="B29" i="42"/>
  <c r="F27" i="42"/>
  <c r="B27" i="42"/>
  <c r="AW38" i="44"/>
  <c r="AW39" i="44"/>
  <c r="AW40" i="44"/>
  <c r="AW41" i="44"/>
  <c r="AU41" i="45"/>
  <c r="B41" i="37"/>
  <c r="B37" i="16" s="1"/>
  <c r="B25" i="16"/>
  <c r="B24" i="16"/>
  <c r="G25" i="16"/>
  <c r="C20" i="16"/>
  <c r="C19" i="16"/>
  <c r="C17" i="16"/>
  <c r="C16" i="16"/>
  <c r="G10" i="37"/>
  <c r="G7" i="14"/>
  <c r="H18" i="16"/>
  <c r="F4" i="42"/>
  <c r="B9" i="16"/>
  <c r="G24" i="16"/>
  <c r="B23" i="16"/>
  <c r="C18" i="16"/>
  <c r="C14" i="16"/>
  <c r="H14" i="16"/>
  <c r="C12" i="16"/>
  <c r="B13" i="16"/>
  <c r="AW42" i="44" l="1"/>
  <c r="B40" i="37" s="1"/>
  <c r="B36" i="16"/>
  <c r="B3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三幣 亜希</author>
  </authors>
  <commentList>
    <comment ref="E2" authorId="0" shapeId="0" xr:uid="{324425DC-6140-4677-BB29-A42025B12BA6}">
      <text>
        <r>
          <rPr>
            <b/>
            <sz val="9"/>
            <color indexed="81"/>
            <rFont val="MS P ゴシック"/>
            <family val="3"/>
            <charset val="128"/>
          </rPr>
          <t>三幣 亜希:</t>
        </r>
        <r>
          <rPr>
            <sz val="9"/>
            <color indexed="81"/>
            <rFont val="MS P ゴシック"/>
            <family val="3"/>
            <charset val="128"/>
          </rPr>
          <t xml:space="preserve">
団体か個人か選ぶと確認するところだけ出てくる、色がつくみたいにしたい
</t>
        </r>
      </text>
    </comment>
    <comment ref="E8" authorId="0" shapeId="0" xr:uid="{90D9CBD5-33FB-425E-A6D1-001507A55015}">
      <text>
        <r>
          <rPr>
            <b/>
            <sz val="9"/>
            <color indexed="81"/>
            <rFont val="MS P ゴシック"/>
            <family val="3"/>
            <charset val="128"/>
          </rPr>
          <t>三幣 亜希:</t>
        </r>
        <r>
          <rPr>
            <sz val="9"/>
            <color indexed="81"/>
            <rFont val="MS P ゴシック"/>
            <family val="3"/>
            <charset val="128"/>
          </rPr>
          <t xml:space="preserve">
ここで、どの書類確認するか、記載した方が分かりやすいか？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三幣 亜希</author>
  </authors>
  <commentList>
    <comment ref="E2" authorId="0" shapeId="0" xr:uid="{AF05D8AA-C057-4079-98DD-AEEBEC65C3FF}">
      <text>
        <r>
          <rPr>
            <b/>
            <sz val="9"/>
            <color indexed="81"/>
            <rFont val="MS P ゴシック"/>
            <family val="3"/>
            <charset val="128"/>
          </rPr>
          <t>三幣 亜希:</t>
        </r>
        <r>
          <rPr>
            <sz val="9"/>
            <color indexed="81"/>
            <rFont val="MS P ゴシック"/>
            <family val="3"/>
            <charset val="128"/>
          </rPr>
          <t xml:space="preserve">
団体か個人か選ぶと確認するところだけ出てくる、色がつくみたいにしたい
</t>
        </r>
      </text>
    </comment>
    <comment ref="E7" authorId="0" shapeId="0" xr:uid="{6CA81019-4278-4EBD-9DAB-67F32B8C4A0E}">
      <text>
        <r>
          <rPr>
            <b/>
            <sz val="9"/>
            <color indexed="81"/>
            <rFont val="MS P ゴシック"/>
            <family val="3"/>
            <charset val="128"/>
          </rPr>
          <t>三幣 亜希:</t>
        </r>
        <r>
          <rPr>
            <sz val="9"/>
            <color indexed="81"/>
            <rFont val="MS P ゴシック"/>
            <family val="3"/>
            <charset val="128"/>
          </rPr>
          <t xml:space="preserve">
ここで、どの書類確認するか、記載した方が分かりやすいか？</t>
        </r>
      </text>
    </comment>
  </commentList>
</comments>
</file>

<file path=xl/sharedStrings.xml><?xml version="1.0" encoding="utf-8"?>
<sst xmlns="http://schemas.openxmlformats.org/spreadsheetml/2006/main" count="1074" uniqueCount="383">
  <si>
    <t>申請時の注意事項</t>
    <rPh sb="0" eb="3">
      <t>シンセイジ</t>
    </rPh>
    <rPh sb="4" eb="8">
      <t>チュウイジコウ</t>
    </rPh>
    <phoneticPr fontId="20"/>
  </si>
  <si>
    <t>提出期限</t>
    <rPh sb="0" eb="2">
      <t>テイシュツ</t>
    </rPh>
    <rPh sb="2" eb="4">
      <t>キゲン</t>
    </rPh>
    <phoneticPr fontId="20"/>
  </si>
  <si>
    <t>例）大会開始日：8月25日　→　提出期限：8月11日まで</t>
    <rPh sb="16" eb="20">
      <t>テイシュツキゲン</t>
    </rPh>
    <phoneticPr fontId="1"/>
  </si>
  <si>
    <t>提出書類</t>
    <rPh sb="0" eb="2">
      <t>テイシュツ</t>
    </rPh>
    <rPh sb="2" eb="4">
      <t>ショルイ</t>
    </rPh>
    <phoneticPr fontId="20"/>
  </si>
  <si>
    <t>共通書類</t>
    <rPh sb="0" eb="2">
      <t>キョウツウ</t>
    </rPh>
    <rPh sb="2" eb="4">
      <t>ショルイ</t>
    </rPh>
    <phoneticPr fontId="20"/>
  </si>
  <si>
    <t>団体の場合※</t>
    <rPh sb="0" eb="2">
      <t>ダンタイ</t>
    </rPh>
    <rPh sb="3" eb="5">
      <t>バアイ</t>
    </rPh>
    <phoneticPr fontId="20"/>
  </si>
  <si>
    <t xml:space="preserve">・様式１‐２：補助対象大会参加者名簿	
・添付⑤：申請団体の概要が分かる書類	</t>
    <phoneticPr fontId="20"/>
  </si>
  <si>
    <t>補助対象経費の記載について</t>
    <rPh sb="0" eb="6">
      <t>ホジョタイショウケイヒ</t>
    </rPh>
    <rPh sb="7" eb="9">
      <t>キサイ</t>
    </rPh>
    <phoneticPr fontId="20"/>
  </si>
  <si>
    <t>〇補助対象経費には、引率者等の補助対象者以外の者の費用を含めないこと</t>
    <rPh sb="1" eb="7">
      <t>ホジョタイショウケイヒ</t>
    </rPh>
    <rPh sb="10" eb="14">
      <t>インソツシャトウ</t>
    </rPh>
    <rPh sb="15" eb="20">
      <t>ホジョタイショウシャ</t>
    </rPh>
    <rPh sb="20" eb="22">
      <t>イガイ</t>
    </rPh>
    <rPh sb="23" eb="24">
      <t>モノ</t>
    </rPh>
    <rPh sb="25" eb="27">
      <t>ヒヨウ</t>
    </rPh>
    <rPh sb="28" eb="29">
      <t>フク</t>
    </rPh>
    <phoneticPr fontId="20"/>
  </si>
  <si>
    <t>〇大会参加に伴う経路、宿泊以外は補助対象経費としないこと</t>
    <rPh sb="1" eb="5">
      <t>タイカイサンカ</t>
    </rPh>
    <rPh sb="6" eb="7">
      <t>トモナ</t>
    </rPh>
    <rPh sb="8" eb="10">
      <t>ケイロ</t>
    </rPh>
    <rPh sb="11" eb="13">
      <t>シュクハク</t>
    </rPh>
    <rPh sb="13" eb="15">
      <t>イガイ</t>
    </rPh>
    <rPh sb="16" eb="22">
      <t>ホジョタイショウケイヒ</t>
    </rPh>
    <phoneticPr fontId="20"/>
  </si>
  <si>
    <t>補助対象経費の見積書の要件等について</t>
    <rPh sb="0" eb="6">
      <t>ホジョタイショウケイヒ</t>
    </rPh>
    <rPh sb="7" eb="9">
      <t>ミツモリ</t>
    </rPh>
    <rPh sb="9" eb="10">
      <t>ショ</t>
    </rPh>
    <rPh sb="11" eb="13">
      <t>ヨウケン</t>
    </rPh>
    <rPh sb="13" eb="14">
      <t>トウ</t>
    </rPh>
    <phoneticPr fontId="20"/>
  </si>
  <si>
    <t>①航空費
　・予約完了時のWEBページや確定メールの画像データ
　　→発着空港名・発着時間・航空会社・便名・金額・補助対象者名が記載されていること</t>
    <rPh sb="1" eb="4">
      <t>コウクウヒ</t>
    </rPh>
    <rPh sb="9" eb="11">
      <t>カンリョウ</t>
    </rPh>
    <rPh sb="11" eb="12">
      <t>ジ</t>
    </rPh>
    <rPh sb="20" eb="22">
      <t>カクテイ</t>
    </rPh>
    <rPh sb="26" eb="28">
      <t>ガゾウ</t>
    </rPh>
    <rPh sb="57" eb="62">
      <t>ホジョタイショウシャ</t>
    </rPh>
    <rPh sb="62" eb="63">
      <t>メイ</t>
    </rPh>
    <rPh sb="64" eb="66">
      <t>キサイ</t>
    </rPh>
    <phoneticPr fontId="1"/>
  </si>
  <si>
    <t>②宿泊費
　・予約完了時のWEBページや確定メールの画像データ
　　→ホテル名・宿泊期間・１泊ごとの宿泊費・補助対象者名が記載されていること</t>
    <rPh sb="20" eb="22">
      <t>カクテイ</t>
    </rPh>
    <rPh sb="54" eb="60">
      <t>ホジョタイショウシャメイ</t>
    </rPh>
    <rPh sb="61" eb="63">
      <t>キサイ</t>
    </rPh>
    <phoneticPr fontId="1"/>
  </si>
  <si>
    <t>③大会参加費
　・大会要綱やチラシ等の画像データ
　　→必要な経費が明示されていること</t>
    <rPh sb="9" eb="11">
      <t>タイカイ</t>
    </rPh>
    <rPh sb="11" eb="13">
      <t>ヨウコウ</t>
    </rPh>
    <rPh sb="17" eb="18">
      <t>トウ</t>
    </rPh>
    <rPh sb="28" eb="30">
      <t>ヒツヨウ</t>
    </rPh>
    <rPh sb="31" eb="33">
      <t>ケイヒ</t>
    </rPh>
    <rPh sb="34" eb="36">
      <t>メイジ</t>
    </rPh>
    <phoneticPr fontId="1"/>
  </si>
  <si>
    <t>④機器等運搬費
　・見積書や料金表等の画像データ
　　→運搬方法と金額が明示されていること</t>
    <rPh sb="10" eb="13">
      <t>ミツモリショ</t>
    </rPh>
    <rPh sb="14" eb="16">
      <t>リョウキン</t>
    </rPh>
    <rPh sb="16" eb="17">
      <t>ヒョウ</t>
    </rPh>
    <rPh sb="17" eb="18">
      <t>トウ</t>
    </rPh>
    <rPh sb="28" eb="32">
      <t>ウンパンホウホウ</t>
    </rPh>
    <rPh sb="33" eb="35">
      <t>キンガク</t>
    </rPh>
    <rPh sb="36" eb="38">
      <t>メイジ</t>
    </rPh>
    <phoneticPr fontId="1"/>
  </si>
  <si>
    <t>⑤部材・資材等購入費
　・見積書や料金表等の画像データ
　　→品名、数量、購入金額が明示されていること。目的・用途も追記（別紙可）すること。</t>
    <rPh sb="31" eb="33">
      <t>ヒンメイ</t>
    </rPh>
    <rPh sb="34" eb="36">
      <t>スウリョウ</t>
    </rPh>
    <rPh sb="52" eb="54">
      <t>モクテキ</t>
    </rPh>
    <rPh sb="55" eb="57">
      <t>ヨウト</t>
    </rPh>
    <rPh sb="58" eb="60">
      <t>ツイキ</t>
    </rPh>
    <rPh sb="61" eb="63">
      <t>ベッシ</t>
    </rPh>
    <rPh sb="63" eb="64">
      <t>カ</t>
    </rPh>
    <phoneticPr fontId="1"/>
  </si>
  <si>
    <t>⑥その他
　・見積書等の画像データ
　　→品名、数量、購入金額が明示されていること。目的・用途も追記（別紙可）すること。</t>
    <rPh sb="3" eb="4">
      <t>タ</t>
    </rPh>
    <rPh sb="21" eb="23">
      <t>ヒンメイ</t>
    </rPh>
    <rPh sb="24" eb="26">
      <t>スウリョウ</t>
    </rPh>
    <rPh sb="42" eb="44">
      <t>モクテキ</t>
    </rPh>
    <rPh sb="45" eb="47">
      <t>ヨウト</t>
    </rPh>
    <rPh sb="48" eb="50">
      <t>ツイキ</t>
    </rPh>
    <rPh sb="51" eb="53">
      <t>ベッシ</t>
    </rPh>
    <rPh sb="53" eb="54">
      <t>カ</t>
    </rPh>
    <phoneticPr fontId="1"/>
  </si>
  <si>
    <t>※PDF等のデータファイルにて提出すること</t>
    <rPh sb="4" eb="5">
      <t>トウ</t>
    </rPh>
    <rPh sb="15" eb="17">
      <t>テイシュツ</t>
    </rPh>
    <phoneticPr fontId="20"/>
  </si>
  <si>
    <t>※ポイント・マイル等での支払や値引額等は補助対象経費から除くこと</t>
    <rPh sb="9" eb="10">
      <t>トウ</t>
    </rPh>
    <rPh sb="12" eb="14">
      <t>シハライ</t>
    </rPh>
    <rPh sb="15" eb="17">
      <t>ネビキ</t>
    </rPh>
    <rPh sb="17" eb="19">
      <t>ガクナド</t>
    </rPh>
    <rPh sb="20" eb="22">
      <t>ホジョ</t>
    </rPh>
    <rPh sb="22" eb="24">
      <t>タイショウ</t>
    </rPh>
    <rPh sb="24" eb="26">
      <t>ケイヒ</t>
    </rPh>
    <rPh sb="28" eb="29">
      <t>ノゾ</t>
    </rPh>
    <phoneticPr fontId="20"/>
  </si>
  <si>
    <t>※日本円以外での支払いの場合には算出時点のレートと日本円での換算金額を追記（別紙可）すること</t>
    <rPh sb="1" eb="3">
      <t>ニホン</t>
    </rPh>
    <rPh sb="3" eb="4">
      <t>エン</t>
    </rPh>
    <rPh sb="4" eb="6">
      <t>イガイ</t>
    </rPh>
    <rPh sb="8" eb="10">
      <t>シハラ</t>
    </rPh>
    <rPh sb="12" eb="14">
      <t>バアイ</t>
    </rPh>
    <rPh sb="16" eb="20">
      <t>サンシュツジテン</t>
    </rPh>
    <rPh sb="25" eb="28">
      <t>ニホンエン</t>
    </rPh>
    <rPh sb="30" eb="32">
      <t>カンザン</t>
    </rPh>
    <rPh sb="32" eb="34">
      <t>キンガク</t>
    </rPh>
    <rPh sb="35" eb="37">
      <t>ツイキ</t>
    </rPh>
    <rPh sb="38" eb="40">
      <t>ベッシ</t>
    </rPh>
    <rPh sb="40" eb="41">
      <t>カ</t>
    </rPh>
    <phoneticPr fontId="20"/>
  </si>
  <si>
    <t>その他</t>
  </si>
  <si>
    <t>・  各種書類は札幌市公式ホームページよりダウンロードできます。</t>
  </si>
  <si>
    <t>・  手続きや申請書類について不明点等ございましたら下記までお気軽にお問合せください。</t>
    <rPh sb="26" eb="28">
      <t>カキ</t>
    </rPh>
    <phoneticPr fontId="1"/>
  </si>
  <si>
    <t>（様式１）</t>
    <rPh sb="1" eb="3">
      <t>ヨウシキ</t>
    </rPh>
    <phoneticPr fontId="1"/>
  </si>
  <si>
    <t>令和　 　年　  月   日　　</t>
  </si>
  <si>
    <t>（あて先）札幌市長</t>
  </si>
  <si>
    <t>補助金交付申請書</t>
  </si>
  <si>
    <t>　札幌市みらいIT人材チャレンジ補助金交付要綱第７条の規定に基づき、以下の大会の参加に関して補助金の交付を受けたいので、次のとおり関係書類を添えて申請します。　</t>
    <phoneticPr fontId="1"/>
  </si>
  <si>
    <t>１　申請者等情報</t>
    <rPh sb="2" eb="5">
      <t>シンセイシャ</t>
    </rPh>
    <rPh sb="5" eb="6">
      <t>ナド</t>
    </rPh>
    <rPh sb="6" eb="8">
      <t>ジョウホウ</t>
    </rPh>
    <phoneticPr fontId="1"/>
  </si>
  <si>
    <t>申 請 者 名</t>
  </si>
  <si>
    <t>生年月日・年齢</t>
  </si>
  <si>
    <t>生年月日</t>
    <rPh sb="0" eb="4">
      <t>セイネンガッピ</t>
    </rPh>
    <phoneticPr fontId="1"/>
  </si>
  <si>
    <t>申請者住所</t>
  </si>
  <si>
    <t xml:space="preserve">〒    </t>
    <phoneticPr fontId="1"/>
  </si>
  <si>
    <t>℡・携帯・Mail</t>
  </si>
  <si>
    <t>℡</t>
  </si>
  <si>
    <t>Mail</t>
  </si>
  <si>
    <t>連　絡　先</t>
    <phoneticPr fontId="1"/>
  </si>
  <si>
    <t>&lt;&lt;連絡先が上記と異なる場合、また、申請者が未成年の場合記載すること&gt;&gt;</t>
    <phoneticPr fontId="1"/>
  </si>
  <si>
    <t>参加形式</t>
    <rPh sb="0" eb="4">
      <t>サンカケイシキ</t>
    </rPh>
    <phoneticPr fontId="1"/>
  </si>
  <si>
    <t>□</t>
  </si>
  <si>
    <t>個人</t>
    <rPh sb="0" eb="2">
      <t>コジン</t>
    </rPh>
    <phoneticPr fontId="1"/>
  </si>
  <si>
    <t>団体</t>
    <rPh sb="0" eb="2">
      <t>ダンタイ</t>
    </rPh>
    <phoneticPr fontId="1"/>
  </si>
  <si>
    <t>団体名</t>
    <rPh sb="0" eb="3">
      <t>ダンタイメイ</t>
    </rPh>
    <phoneticPr fontId="1"/>
  </si>
  <si>
    <t>２　補助対象大会の情報</t>
    <phoneticPr fontId="1"/>
  </si>
  <si>
    <t>名　　　　　称</t>
    <phoneticPr fontId="1"/>
  </si>
  <si>
    <t>大会開催期間</t>
    <phoneticPr fontId="1"/>
  </si>
  <si>
    <t>～</t>
    <phoneticPr fontId="1"/>
  </si>
  <si>
    <t>大会分類</t>
    <rPh sb="0" eb="4">
      <t>タイカイブンルイ</t>
    </rPh>
    <phoneticPr fontId="1"/>
  </si>
  <si>
    <t>全国大会（国内）</t>
    <rPh sb="0" eb="4">
      <t>ゼンコクタイカイ</t>
    </rPh>
    <rPh sb="5" eb="7">
      <t>コクナイ</t>
    </rPh>
    <phoneticPr fontId="1"/>
  </si>
  <si>
    <t>国際大会</t>
    <rPh sb="0" eb="4">
      <t>コクサイタイカイ</t>
    </rPh>
    <phoneticPr fontId="1"/>
  </si>
  <si>
    <t>開　　催　　地</t>
    <phoneticPr fontId="1"/>
  </si>
  <si>
    <t>主　　催　　者</t>
    <phoneticPr fontId="1"/>
  </si>
  <si>
    <t>競　技　内　容</t>
    <phoneticPr fontId="1"/>
  </si>
  <si>
    <t>３　補助対象経費及び補助金交付申請額</t>
  </si>
  <si>
    <t>補助対象経費</t>
  </si>
  <si>
    <t>補助上限額</t>
    <rPh sb="0" eb="5">
      <t>ホジョジョウゲンガク</t>
    </rPh>
    <phoneticPr fontId="1"/>
  </si>
  <si>
    <t>交付申請上限額</t>
    <rPh sb="4" eb="6">
      <t>ジョウゲン</t>
    </rPh>
    <phoneticPr fontId="1"/>
  </si>
  <si>
    <t>交付申請額</t>
    <phoneticPr fontId="1"/>
  </si>
  <si>
    <t>※交付申請額は補助上限額と交付申請上限額のいずれか小さい方の額を上限とする。</t>
    <rPh sb="28" eb="29">
      <t>ホウ</t>
    </rPh>
    <rPh sb="32" eb="34">
      <t>ジョウゲン</t>
    </rPh>
    <phoneticPr fontId="1"/>
  </si>
  <si>
    <t>４　補助対象大会参加にかかる他団体からの補助金、助成金の交付有無</t>
    <rPh sb="2" eb="6">
      <t>ホジョタイショウ</t>
    </rPh>
    <rPh sb="6" eb="10">
      <t>タイカイサンカ</t>
    </rPh>
    <rPh sb="14" eb="15">
      <t>ホカ</t>
    </rPh>
    <rPh sb="15" eb="17">
      <t>ダンタイ</t>
    </rPh>
    <rPh sb="20" eb="23">
      <t>ホジョキン</t>
    </rPh>
    <rPh sb="24" eb="27">
      <t>ジョセイキン</t>
    </rPh>
    <rPh sb="28" eb="32">
      <t>コウフウム</t>
    </rPh>
    <phoneticPr fontId="1"/>
  </si>
  <si>
    <t>申請・受領の予定</t>
    <rPh sb="0" eb="2">
      <t>シンセイ</t>
    </rPh>
    <rPh sb="3" eb="5">
      <t>ジュリョウ</t>
    </rPh>
    <rPh sb="6" eb="8">
      <t>ヨテイ</t>
    </rPh>
    <phoneticPr fontId="1"/>
  </si>
  <si>
    <t>申請・受領の予定がある</t>
    <rPh sb="0" eb="2">
      <t>シンセイ</t>
    </rPh>
    <rPh sb="3" eb="5">
      <t>ジュリョウ</t>
    </rPh>
    <rPh sb="6" eb="8">
      <t>ヨテイ</t>
    </rPh>
    <phoneticPr fontId="1"/>
  </si>
  <si>
    <t>申請・受領の予定は一切ない</t>
    <rPh sb="0" eb="2">
      <t>シンセイ</t>
    </rPh>
    <rPh sb="3" eb="5">
      <t>ジュリョウ</t>
    </rPh>
    <rPh sb="6" eb="8">
      <t>ヨテイ</t>
    </rPh>
    <rPh sb="9" eb="11">
      <t>イッサイ</t>
    </rPh>
    <phoneticPr fontId="1"/>
  </si>
  <si>
    <t>申請・受領の内容</t>
    <rPh sb="0" eb="2">
      <t>シンセイ</t>
    </rPh>
    <rPh sb="3" eb="5">
      <t>ジュリョウ</t>
    </rPh>
    <rPh sb="6" eb="8">
      <t>ナイヨウ</t>
    </rPh>
    <phoneticPr fontId="1"/>
  </si>
  <si>
    <t>金額</t>
    <rPh sb="0" eb="2">
      <t>キンガク</t>
    </rPh>
    <phoneticPr fontId="1"/>
  </si>
  <si>
    <t>※　記載欄が足りない場合は、行をコピーして追加のうえ記載すること。</t>
    <rPh sb="14" eb="15">
      <t>ギョウ</t>
    </rPh>
    <phoneticPr fontId="1"/>
  </si>
  <si>
    <t>５　その他要件確認</t>
    <rPh sb="4" eb="5">
      <t>タ</t>
    </rPh>
    <rPh sb="5" eb="9">
      <t>ヨウケンカクニン</t>
    </rPh>
    <phoneticPr fontId="1"/>
  </si>
  <si>
    <t>※内容を確認し問題なければ☑を選択してください</t>
    <rPh sb="1" eb="3">
      <t>ナイヨウ</t>
    </rPh>
    <rPh sb="4" eb="6">
      <t>カクニン</t>
    </rPh>
    <rPh sb="7" eb="9">
      <t>モンダイ</t>
    </rPh>
    <rPh sb="15" eb="17">
      <t>センタク</t>
    </rPh>
    <phoneticPr fontId="1"/>
  </si>
  <si>
    <t>誓約事項</t>
    <rPh sb="0" eb="4">
      <t>セイヤクジコウ</t>
    </rPh>
    <phoneticPr fontId="1"/>
  </si>
  <si>
    <t>団体の場合、様式１-２に記載のある団体メンバー全員から補助金の申請と受領にかかる権限について委任を受けていること</t>
    <phoneticPr fontId="1"/>
  </si>
  <si>
    <t>団体の場合、受領した補助金の分配については代表者の責任のもと行うこと</t>
    <phoneticPr fontId="1"/>
  </si>
  <si>
    <t>（様式１-２）</t>
    <rPh sb="1" eb="3">
      <t>ヨウシキ</t>
    </rPh>
    <phoneticPr fontId="1"/>
  </si>
  <si>
    <t>氏　　名</t>
    <phoneticPr fontId="1"/>
  </si>
  <si>
    <t>生年月日</t>
    <phoneticPr fontId="1"/>
  </si>
  <si>
    <t>住　　所</t>
    <phoneticPr fontId="1"/>
  </si>
  <si>
    <t>通勤・通学先</t>
    <phoneticPr fontId="1"/>
  </si>
  <si>
    <t>名称</t>
  </si>
  <si>
    <t>住所</t>
  </si>
  <si>
    <t>航空費</t>
    <phoneticPr fontId="1"/>
  </si>
  <si>
    <t>宿泊費</t>
    <phoneticPr fontId="1"/>
  </si>
  <si>
    <t>大会参加費</t>
    <phoneticPr fontId="1"/>
  </si>
  <si>
    <t>機器等運搬費</t>
    <phoneticPr fontId="1"/>
  </si>
  <si>
    <t>部品・資材等購入費</t>
    <phoneticPr fontId="1"/>
  </si>
  <si>
    <t>その他</t>
    <phoneticPr fontId="1"/>
  </si>
  <si>
    <t>補助対象経費　合計</t>
    <phoneticPr fontId="1"/>
  </si>
  <si>
    <t>　</t>
  </si>
  <si>
    <t>費用項目</t>
  </si>
  <si>
    <t>宿泊地</t>
    <rPh sb="0" eb="3">
      <t>シュクハクチ</t>
    </rPh>
    <phoneticPr fontId="1"/>
  </si>
  <si>
    <t>備考</t>
    <rPh sb="0" eb="2">
      <t>ビコウ</t>
    </rPh>
    <phoneticPr fontId="1"/>
  </si>
  <si>
    <t>交付申請書類　チェックリスト</t>
    <rPh sb="0" eb="2">
      <t>コウフ</t>
    </rPh>
    <rPh sb="2" eb="4">
      <t>シンセイ</t>
    </rPh>
    <rPh sb="4" eb="6">
      <t>ショルイ</t>
    </rPh>
    <phoneticPr fontId="1"/>
  </si>
  <si>
    <t>分類</t>
    <rPh sb="0" eb="2">
      <t>ブンルイ</t>
    </rPh>
    <phoneticPr fontId="1"/>
  </si>
  <si>
    <t>観点</t>
    <rPh sb="0" eb="2">
      <t>カンテン</t>
    </rPh>
    <phoneticPr fontId="1"/>
  </si>
  <si>
    <t>チェック欄</t>
    <rPh sb="4" eb="5">
      <t>ラン</t>
    </rPh>
    <phoneticPr fontId="1"/>
  </si>
  <si>
    <t>期限</t>
    <rPh sb="0" eb="2">
      <t>キゲン</t>
    </rPh>
    <phoneticPr fontId="1"/>
  </si>
  <si>
    <t>提出日が大会開始日の14日前になっているか</t>
    <rPh sb="0" eb="3">
      <t>テイシュツビ</t>
    </rPh>
    <rPh sb="4" eb="8">
      <t>タイカイカイシ</t>
    </rPh>
    <rPh sb="8" eb="9">
      <t>ビ</t>
    </rPh>
    <rPh sb="12" eb="14">
      <t>ニチマエ</t>
    </rPh>
    <phoneticPr fontId="1"/>
  </si>
  <si>
    <t>提出書類の充足確認</t>
    <phoneticPr fontId="1"/>
  </si>
  <si>
    <t>共通</t>
    <rPh sb="0" eb="2">
      <t>キョウツウ</t>
    </rPh>
    <phoneticPr fontId="1"/>
  </si>
  <si>
    <t>・様式１：補助金交付申請書</t>
    <rPh sb="1" eb="3">
      <t>ヨウシキ</t>
    </rPh>
    <rPh sb="5" eb="10">
      <t>ホジョキンコウフ</t>
    </rPh>
    <rPh sb="10" eb="13">
      <t>シンセイショ</t>
    </rPh>
    <phoneticPr fontId="1"/>
  </si>
  <si>
    <t>・添付①：大会要綱等、補助対象大会の概要が分かる書類</t>
    <rPh sb="1" eb="3">
      <t>テンプ</t>
    </rPh>
    <rPh sb="7" eb="9">
      <t>ヨウコウ</t>
    </rPh>
    <phoneticPr fontId="1"/>
  </si>
  <si>
    <t>・添付④：保護者の身分証明書の写し（申請者が未成年の場合）</t>
    <rPh sb="1" eb="3">
      <t>テンプ</t>
    </rPh>
    <phoneticPr fontId="1"/>
  </si>
  <si>
    <t>団体の場合</t>
    <rPh sb="0" eb="2">
      <t>ダンタイ</t>
    </rPh>
    <rPh sb="3" eb="5">
      <t>バアイ</t>
    </rPh>
    <phoneticPr fontId="1"/>
  </si>
  <si>
    <t>・様式１‐２：補助対象大会参加者名簿</t>
    <rPh sb="1" eb="3">
      <t>ヨウシキ</t>
    </rPh>
    <rPh sb="7" eb="13">
      <t>ホジョタイショウタイカイ</t>
    </rPh>
    <rPh sb="13" eb="15">
      <t>サンカ</t>
    </rPh>
    <rPh sb="15" eb="16">
      <t>シャ</t>
    </rPh>
    <rPh sb="16" eb="18">
      <t>メイボ</t>
    </rPh>
    <phoneticPr fontId="1"/>
  </si>
  <si>
    <t>・添付⑤：申請団体の概要が分かる書類</t>
    <rPh sb="1" eb="3">
      <t>テンプ</t>
    </rPh>
    <phoneticPr fontId="1"/>
  </si>
  <si>
    <t>記載内容等</t>
    <rPh sb="0" eb="2">
      <t>キサイ</t>
    </rPh>
    <rPh sb="2" eb="4">
      <t>ナイヨウ</t>
    </rPh>
    <rPh sb="4" eb="5">
      <t>トウ</t>
    </rPh>
    <phoneticPr fontId="1"/>
  </si>
  <si>
    <t>確認書類</t>
    <rPh sb="0" eb="4">
      <t>カクニン</t>
    </rPh>
    <phoneticPr fontId="1"/>
  </si>
  <si>
    <t>・様式１</t>
    <rPh sb="1" eb="3">
      <t>ヨウシキ</t>
    </rPh>
    <phoneticPr fontId="1"/>
  </si>
  <si>
    <t>「１」に記載の申請者が未成年の場合、同意する保護者の記載があるか</t>
    <rPh sb="4" eb="6">
      <t>キサイ</t>
    </rPh>
    <rPh sb="7" eb="10">
      <t>シンセイシャ</t>
    </rPh>
    <rPh sb="11" eb="14">
      <t>ミセイネン</t>
    </rPh>
    <rPh sb="15" eb="17">
      <t>バアイ</t>
    </rPh>
    <rPh sb="18" eb="20">
      <t>ドウイ</t>
    </rPh>
    <rPh sb="22" eb="25">
      <t>ホゴシャ</t>
    </rPh>
    <rPh sb="26" eb="28">
      <t>キサイ</t>
    </rPh>
    <phoneticPr fontId="1"/>
  </si>
  <si>
    <t>「３」に記載の交付申請額は補助上限額と交付申請上限額のいずれか小さい方の額を上限としているか</t>
    <rPh sb="4" eb="6">
      <t>キサイ</t>
    </rPh>
    <phoneticPr fontId="1"/>
  </si>
  <si>
    <t>参加形式・大会分類・他団体からの補助金予定の有無・宣誓の各項目に適切にチェックを選択しているか</t>
    <rPh sb="0" eb="4">
      <t>サンカケイシキ</t>
    </rPh>
    <rPh sb="5" eb="9">
      <t>タイカイブンルイ</t>
    </rPh>
    <rPh sb="10" eb="13">
      <t>タダンタイ</t>
    </rPh>
    <rPh sb="16" eb="19">
      <t>ホジョキン</t>
    </rPh>
    <rPh sb="19" eb="21">
      <t>ヨテイ</t>
    </rPh>
    <rPh sb="22" eb="24">
      <t>ウム</t>
    </rPh>
    <rPh sb="25" eb="27">
      <t>センセイ</t>
    </rPh>
    <rPh sb="28" eb="31">
      <t>カクコウモク</t>
    </rPh>
    <rPh sb="32" eb="34">
      <t>テキセツ</t>
    </rPh>
    <rPh sb="40" eb="42">
      <t>センタク</t>
    </rPh>
    <phoneticPr fontId="1"/>
  </si>
  <si>
    <t>引率者等の補助対象者以外の費用が入っていないか</t>
    <rPh sb="0" eb="3">
      <t>インソツシャ</t>
    </rPh>
    <rPh sb="3" eb="4">
      <t>トウ</t>
    </rPh>
    <rPh sb="5" eb="7">
      <t>ホジョ</t>
    </rPh>
    <rPh sb="7" eb="9">
      <t>タイショウ</t>
    </rPh>
    <rPh sb="9" eb="10">
      <t>シャ</t>
    </rPh>
    <rPh sb="10" eb="12">
      <t>イガイ</t>
    </rPh>
    <rPh sb="13" eb="15">
      <t>ヒヨウ</t>
    </rPh>
    <rPh sb="16" eb="17">
      <t>ハイホジョタイショウシャイガイインソツシャトウヒヨウフク</t>
    </rPh>
    <phoneticPr fontId="1"/>
  </si>
  <si>
    <t>・全般</t>
    <rPh sb="1" eb="3">
      <t>ゼンパン</t>
    </rPh>
    <phoneticPr fontId="1"/>
  </si>
  <si>
    <t>各申請書類の記載事項に漏れがないこと</t>
    <rPh sb="0" eb="1">
      <t>カク</t>
    </rPh>
    <rPh sb="1" eb="3">
      <t>シンセイ</t>
    </rPh>
    <rPh sb="3" eb="5">
      <t>ショルイ</t>
    </rPh>
    <rPh sb="6" eb="10">
      <t>キサイジコウ</t>
    </rPh>
    <rPh sb="11" eb="12">
      <t>モ</t>
    </rPh>
    <phoneticPr fontId="1"/>
  </si>
  <si>
    <t>個人の場合</t>
    <rPh sb="0" eb="2">
      <t>コジン</t>
    </rPh>
    <rPh sb="3" eb="5">
      <t>バアイ</t>
    </rPh>
    <phoneticPr fontId="1"/>
  </si>
  <si>
    <t>・様式１</t>
    <phoneticPr fontId="1"/>
  </si>
  <si>
    <t>「１」に記載の申請者は補助対象者の要件である「札幌市在住又は札幌市に通勤・通学する22歳以下」を満たしているか</t>
    <rPh sb="11" eb="16">
      <t>ホジョタイショウシャ</t>
    </rPh>
    <rPh sb="17" eb="19">
      <t>ヨウケン</t>
    </rPh>
    <rPh sb="48" eb="49">
      <t>ミ</t>
    </rPh>
    <phoneticPr fontId="1"/>
  </si>
  <si>
    <t>大会の参加者全員の記載があるか</t>
    <rPh sb="0" eb="2">
      <t>タイカイ</t>
    </rPh>
    <rPh sb="3" eb="6">
      <t>サンカシャ</t>
    </rPh>
    <rPh sb="6" eb="8">
      <t>ゼンイン</t>
    </rPh>
    <rPh sb="9" eb="11">
      <t>キサイ</t>
    </rPh>
    <phoneticPr fontId="1"/>
  </si>
  <si>
    <t>補助対象者団体要件である「主たる活動拠点が札幌市内かつ、補助対象大会参加者全員が22歳以下であり、その過半数が札幌市在住又は札幌市に通勤・通学する者で構成されていること。」を満たしているか</t>
    <rPh sb="0" eb="5">
      <t>ホジョタイショウシャ</t>
    </rPh>
    <rPh sb="87" eb="88">
      <t>ミ</t>
    </rPh>
    <phoneticPr fontId="1"/>
  </si>
  <si>
    <t>報告時の注意事項</t>
  </si>
  <si>
    <t>提出期限</t>
    <phoneticPr fontId="20"/>
  </si>
  <si>
    <t xml:space="preserve">　 </t>
    <phoneticPr fontId="20"/>
  </si>
  <si>
    <r>
      <rPr>
        <b/>
        <u/>
        <sz val="11"/>
        <color indexed="8"/>
        <rFont val="ＭＳ Ｐゴシック"/>
        <family val="3"/>
        <charset val="128"/>
      </rPr>
      <t>大会終了後速やかに</t>
    </r>
    <r>
      <rPr>
        <sz val="11"/>
        <rFont val="ＭＳ Ｐゴシック"/>
        <family val="3"/>
        <charset val="128"/>
      </rPr>
      <t>提出してください。年度を跨ぐことのないよう提出してください</t>
    </r>
    <phoneticPr fontId="20"/>
  </si>
  <si>
    <t>・  手続きや申請書類について不明点等ございましたらお気軽にお問合せください。</t>
  </si>
  <si>
    <t>（様式５）</t>
    <rPh sb="1" eb="3">
      <t>ヨウシキ</t>
    </rPh>
    <phoneticPr fontId="1"/>
  </si>
  <si>
    <t>補助対象大会実績報告書</t>
  </si>
  <si>
    <t>付</t>
    <rPh sb="0" eb="1">
      <t>ヅケ</t>
    </rPh>
    <phoneticPr fontId="1"/>
  </si>
  <si>
    <t>により交付決定を受けた補助対象大会が完了しました</t>
    <rPh sb="18" eb="20">
      <t>カンリョウ</t>
    </rPh>
    <phoneticPr fontId="1"/>
  </si>
  <si>
    <t>ので、札幌市みらいIT人材チャレンジ補助金交付要綱第９条の規定に基づき、関係書類を添えて下記のとおり提出します。　</t>
    <phoneticPr fontId="1"/>
  </si>
  <si>
    <t xml:space="preserve">〒   　　    </t>
    <phoneticPr fontId="1"/>
  </si>
  <si>
    <t>通勤・通学先</t>
  </si>
  <si>
    <t>〒</t>
    <phoneticPr fontId="1"/>
  </si>
  <si>
    <t>１　補助対象大会の情報</t>
  </si>
  <si>
    <t>名　　　　　称</t>
  </si>
  <si>
    <t>成　　　　　績</t>
    <phoneticPr fontId="1"/>
  </si>
  <si>
    <t>（順位や受賞結果等、大会参加の成果がわかる内容を記載すること）</t>
  </si>
  <si>
    <t>大会参加レポート</t>
    <phoneticPr fontId="1"/>
  </si>
  <si>
    <t>（大会参加に伴う感想、また今後の目標などについて自由に記載すること。）</t>
  </si>
  <si>
    <t>※記載いただいた内容や写真等は、本補助金の報告又は広報に使用する場合があります。</t>
    <phoneticPr fontId="1"/>
  </si>
  <si>
    <t>※記載枠の長さは、必要に応じて調整すること。</t>
  </si>
  <si>
    <t>２　補助対象経費及び補助金交付申請額</t>
    <phoneticPr fontId="1"/>
  </si>
  <si>
    <t>補助上限額</t>
    <phoneticPr fontId="1"/>
  </si>
  <si>
    <t>３　補助対象大会参加にかかる他団体からの補助金、助成金の交付有無</t>
    <rPh sb="2" eb="6">
      <t>ホジョタイショウ</t>
    </rPh>
    <rPh sb="6" eb="10">
      <t>タイカイサンカ</t>
    </rPh>
    <rPh sb="14" eb="15">
      <t>ホカ</t>
    </rPh>
    <rPh sb="15" eb="17">
      <t>ダンタイ</t>
    </rPh>
    <rPh sb="20" eb="23">
      <t>ホジョキン</t>
    </rPh>
    <rPh sb="24" eb="27">
      <t>ジョセイキン</t>
    </rPh>
    <rPh sb="28" eb="32">
      <t>コウフウム</t>
    </rPh>
    <phoneticPr fontId="1"/>
  </si>
  <si>
    <t>申請・受領</t>
    <rPh sb="0" eb="2">
      <t>シンセイ</t>
    </rPh>
    <rPh sb="3" eb="5">
      <t>ジュリョウ</t>
    </rPh>
    <phoneticPr fontId="1"/>
  </si>
  <si>
    <t>申請・受領がある</t>
    <rPh sb="0" eb="2">
      <t>シンセイ</t>
    </rPh>
    <rPh sb="3" eb="5">
      <t>ジュリョウ</t>
    </rPh>
    <phoneticPr fontId="1"/>
  </si>
  <si>
    <t>申請・受領はない</t>
    <rPh sb="0" eb="2">
      <t>シンセイ</t>
    </rPh>
    <rPh sb="3" eb="5">
      <t>ジュリョウ</t>
    </rPh>
    <phoneticPr fontId="1"/>
  </si>
  <si>
    <t>４　交付申請時の情報に変更が生じた場合の内容と経緯（具体的に）</t>
    <phoneticPr fontId="1"/>
  </si>
  <si>
    <t>　札幌市みらいIT人材チャレンジ補助金に係る振込口座について下記のとおり届出いたします。</t>
    <rPh sb="1" eb="4">
      <t>サッポロシ</t>
    </rPh>
    <rPh sb="9" eb="11">
      <t>ジンザイ</t>
    </rPh>
    <rPh sb="16" eb="19">
      <t>ホジョキン</t>
    </rPh>
    <rPh sb="20" eb="21">
      <t>カカ</t>
    </rPh>
    <rPh sb="22" eb="26">
      <t>フリコミコウザ</t>
    </rPh>
    <rPh sb="30" eb="32">
      <t>カキ</t>
    </rPh>
    <rPh sb="36" eb="37">
      <t>トド</t>
    </rPh>
    <rPh sb="37" eb="38">
      <t>デ</t>
    </rPh>
    <phoneticPr fontId="1"/>
  </si>
  <si>
    <t>振込先金融機関</t>
    <rPh sb="0" eb="3">
      <t>フリコミサキ</t>
    </rPh>
    <rPh sb="3" eb="7">
      <t>キンユウキカン</t>
    </rPh>
    <phoneticPr fontId="1"/>
  </si>
  <si>
    <t>（支店名</t>
    <rPh sb="1" eb="4">
      <t>シテンメイ</t>
    </rPh>
    <phoneticPr fontId="1"/>
  </si>
  <si>
    <t>）</t>
    <phoneticPr fontId="1"/>
  </si>
  <si>
    <t>預金種目</t>
    <rPh sb="0" eb="4">
      <t>ヨキンシュモク</t>
    </rPh>
    <phoneticPr fontId="1"/>
  </si>
  <si>
    <t>口座番号</t>
    <rPh sb="0" eb="4">
      <t>コウザバンゴウ</t>
    </rPh>
    <phoneticPr fontId="1"/>
  </si>
  <si>
    <t>口座名義</t>
    <rPh sb="0" eb="4">
      <t>コウザメイギ</t>
    </rPh>
    <phoneticPr fontId="1"/>
  </si>
  <si>
    <t>委任状兼口座振替申出書</t>
  </si>
  <si>
    <t>　札幌市長　様</t>
    <phoneticPr fontId="1"/>
  </si>
  <si>
    <t>住　　所</t>
    <rPh sb="0" eb="1">
      <t>ジュウ</t>
    </rPh>
    <rPh sb="3" eb="4">
      <t>ショ</t>
    </rPh>
    <phoneticPr fontId="1"/>
  </si>
  <si>
    <t>委 任 者</t>
    <rPh sb="0" eb="1">
      <t>イ</t>
    </rPh>
    <rPh sb="2" eb="3">
      <t>ニン</t>
    </rPh>
    <rPh sb="4" eb="5">
      <t>モノ</t>
    </rPh>
    <phoneticPr fontId="1"/>
  </si>
  <si>
    <t>印</t>
    <rPh sb="0" eb="1">
      <t>イン</t>
    </rPh>
    <phoneticPr fontId="1"/>
  </si>
  <si>
    <t>　私は、札幌市みらいIT人材チャレンジ補助金に係る請求・受領の権限を下記の者に委任します。</t>
    <rPh sb="4" eb="7">
      <t>サッポロシ</t>
    </rPh>
    <rPh sb="12" eb="14">
      <t>ジンザイ</t>
    </rPh>
    <phoneticPr fontId="1"/>
  </si>
  <si>
    <t>記</t>
  </si>
  <si>
    <t>受 任 者</t>
  </si>
  <si>
    <r>
      <t>　１．住　所　　　　　</t>
    </r>
    <r>
      <rPr>
        <u/>
        <sz val="12"/>
        <rFont val="ＭＳ 明朝"/>
        <family val="1"/>
        <charset val="128"/>
      </rPr>
      <t>　　　　　　　　　　　　　　　　　　　　　　　</t>
    </r>
    <phoneticPr fontId="1"/>
  </si>
  <si>
    <r>
      <t>　２．氏　名　　　　</t>
    </r>
    <r>
      <rPr>
        <u/>
        <sz val="12"/>
        <rFont val="ＭＳ 明朝"/>
        <family val="1"/>
        <charset val="128"/>
      </rPr>
      <t>　　　　　　　　　　　　　　　　　　　　　　　</t>
    </r>
    <rPh sb="3" eb="4">
      <t>シ</t>
    </rPh>
    <rPh sb="5" eb="6">
      <t>ナ</t>
    </rPh>
    <phoneticPr fontId="1"/>
  </si>
  <si>
    <t>振込先口座</t>
  </si>
  <si>
    <r>
      <t>　１．振込先金融機関　</t>
    </r>
    <r>
      <rPr>
        <u/>
        <sz val="12"/>
        <rFont val="ＭＳ 明朝"/>
        <family val="1"/>
        <charset val="128"/>
      </rPr>
      <t>　　　　　　　　　</t>
    </r>
    <phoneticPr fontId="1"/>
  </si>
  <si>
    <t>（支店名：　</t>
    <phoneticPr fontId="1"/>
  </si>
  <si>
    <r>
      <t>　２．預金種目　　　　</t>
    </r>
    <r>
      <rPr>
        <u/>
        <sz val="12"/>
        <rFont val="ＭＳ 明朝"/>
        <family val="1"/>
        <charset val="128"/>
      </rPr>
      <t>　　　　　　　　　　　　　　　　　　　　　　　</t>
    </r>
    <phoneticPr fontId="1"/>
  </si>
  <si>
    <r>
      <t>　３．口座番号　　　　</t>
    </r>
    <r>
      <rPr>
        <u/>
        <sz val="12"/>
        <rFont val="ＭＳ 明朝"/>
        <family val="1"/>
        <charset val="128"/>
      </rPr>
      <t>　　　　　　　　　　　　　　　　　　　　　　　</t>
    </r>
    <phoneticPr fontId="1"/>
  </si>
  <si>
    <r>
      <t>　４．口座名義　　　　</t>
    </r>
    <r>
      <rPr>
        <u/>
        <sz val="12"/>
        <rFont val="ＭＳ 明朝"/>
        <family val="1"/>
        <charset val="128"/>
      </rPr>
      <t>　　　　　　　　　　　　　　　　　　　　　　　</t>
    </r>
    <phoneticPr fontId="1"/>
  </si>
  <si>
    <t>報告書類　チェックリスト</t>
    <rPh sb="0" eb="2">
      <t>ホウコク</t>
    </rPh>
    <rPh sb="2" eb="4">
      <t>ショルイ</t>
    </rPh>
    <phoneticPr fontId="1"/>
  </si>
  <si>
    <t>【４　経費内訳 合計】</t>
    <rPh sb="3" eb="7">
      <t>ケイヒウチワケ</t>
    </rPh>
    <rPh sb="8" eb="10">
      <t>ゴウケイ</t>
    </rPh>
    <phoneticPr fontId="1"/>
  </si>
  <si>
    <t>　</t>
    <phoneticPr fontId="1"/>
  </si>
  <si>
    <t>　補助対象経費</t>
    <phoneticPr fontId="1"/>
  </si>
  <si>
    <t>出発日</t>
    <rPh sb="0" eb="3">
      <t>シュッパツビ</t>
    </rPh>
    <phoneticPr fontId="1"/>
  </si>
  <si>
    <t>便名</t>
    <rPh sb="0" eb="2">
      <t>ビンメイ</t>
    </rPh>
    <phoneticPr fontId="1"/>
  </si>
  <si>
    <t>金額</t>
    <phoneticPr fontId="1"/>
  </si>
  <si>
    <t>復路</t>
    <rPh sb="0" eb="2">
      <t>フクロ</t>
    </rPh>
    <phoneticPr fontId="1"/>
  </si>
  <si>
    <t>宿泊施設名</t>
    <rPh sb="0" eb="5">
      <t>シュクハクシセツメイ</t>
    </rPh>
    <phoneticPr fontId="1"/>
  </si>
  <si>
    <t>※　記載欄が足りない場合は、追加のうえ記載すること。</t>
    <phoneticPr fontId="1"/>
  </si>
  <si>
    <t>往路</t>
    <rPh sb="0" eb="1">
      <t>オウ</t>
    </rPh>
    <phoneticPr fontId="1"/>
  </si>
  <si>
    <t>申請日</t>
    <rPh sb="0" eb="3">
      <t>シンセイビ</t>
    </rPh>
    <phoneticPr fontId="1"/>
  </si>
  <si>
    <t>歳</t>
    <rPh sb="0" eb="1">
      <t>サイ</t>
    </rPh>
    <phoneticPr fontId="1"/>
  </si>
  <si>
    <t>℡・携帯・Mail</t>
    <phoneticPr fontId="1"/>
  </si>
  <si>
    <t>補助申請宿泊期間</t>
    <rPh sb="0" eb="2">
      <t>ホジョ</t>
    </rPh>
    <rPh sb="2" eb="4">
      <t>シンセイ</t>
    </rPh>
    <rPh sb="4" eb="8">
      <t>シュクハクキカン</t>
    </rPh>
    <phoneticPr fontId="1"/>
  </si>
  <si>
    <t>補助申請
宿泊金額</t>
    <rPh sb="0" eb="2">
      <t>ホジョ</t>
    </rPh>
    <rPh sb="2" eb="4">
      <t>シンセイ</t>
    </rPh>
    <rPh sb="5" eb="7">
      <t>シュクハク</t>
    </rPh>
    <rPh sb="7" eb="9">
      <t>キンガク</t>
    </rPh>
    <phoneticPr fontId="1"/>
  </si>
  <si>
    <t>空港名（発）</t>
    <rPh sb="0" eb="3">
      <t>クウコウメイ</t>
    </rPh>
    <rPh sb="4" eb="5">
      <t>ハツ</t>
    </rPh>
    <phoneticPr fontId="1"/>
  </si>
  <si>
    <t>空港名（着）</t>
    <rPh sb="0" eb="3">
      <t>クウコウメイ</t>
    </rPh>
    <rPh sb="4" eb="5">
      <t>チャク</t>
    </rPh>
    <phoneticPr fontId="1"/>
  </si>
  <si>
    <t>チェックイン日</t>
    <rPh sb="6" eb="7">
      <t>ヒ</t>
    </rPh>
    <phoneticPr fontId="1"/>
  </si>
  <si>
    <t>チェックアウト日</t>
    <rPh sb="7" eb="8">
      <t>ヒ</t>
    </rPh>
    <phoneticPr fontId="1"/>
  </si>
  <si>
    <t>※内容照会等に際する連絡先が上記と異なる場合のみ、以下の「連絡先」に必要事項を記載すること</t>
    <rPh sb="1" eb="3">
      <t>ナイヨウ</t>
    </rPh>
    <rPh sb="3" eb="5">
      <t>ショウカイ</t>
    </rPh>
    <rPh sb="5" eb="6">
      <t>トウ</t>
    </rPh>
    <rPh sb="7" eb="8">
      <t>サイ</t>
    </rPh>
    <rPh sb="10" eb="13">
      <t>レンラクサキ</t>
    </rPh>
    <rPh sb="25" eb="27">
      <t>イカ</t>
    </rPh>
    <rPh sb="29" eb="32">
      <t>レンラクサキ</t>
    </rPh>
    <rPh sb="34" eb="38">
      <t>ヒツヨウジコウ</t>
    </rPh>
    <phoneticPr fontId="1"/>
  </si>
  <si>
    <t>申請日時点の満年齢</t>
    <rPh sb="0" eb="3">
      <t>シンセイビ</t>
    </rPh>
    <rPh sb="3" eb="5">
      <t>ジテン</t>
    </rPh>
    <rPh sb="6" eb="7">
      <t>マン</t>
    </rPh>
    <rPh sb="7" eb="9">
      <t>ネンレイ</t>
    </rPh>
    <phoneticPr fontId="1"/>
  </si>
  <si>
    <t>保護者</t>
    <rPh sb="0" eb="3">
      <t>ホゴシャ</t>
    </rPh>
    <phoneticPr fontId="1"/>
  </si>
  <si>
    <t>住所</t>
    <rPh sb="0" eb="2">
      <t>ジュウショ</t>
    </rPh>
    <phoneticPr fontId="1"/>
  </si>
  <si>
    <t>氏名</t>
    <rPh sb="0" eb="2">
      <t>シメイ</t>
    </rPh>
    <phoneticPr fontId="1"/>
  </si>
  <si>
    <t>私（保護者）は申請者（未成年）が本補助金の申請を行うことに同意します。</t>
    <phoneticPr fontId="1"/>
  </si>
  <si>
    <t>※申請者が未成年の場合、以下の「保護者」欄に必要事項を記載すること</t>
    <rPh sb="1" eb="4">
      <t>シンセイシャ</t>
    </rPh>
    <rPh sb="5" eb="8">
      <t>ミセイネン</t>
    </rPh>
    <rPh sb="9" eb="11">
      <t>バアイ</t>
    </rPh>
    <rPh sb="12" eb="14">
      <t>イカ</t>
    </rPh>
    <rPh sb="16" eb="19">
      <t>ホゴシャ</t>
    </rPh>
    <rPh sb="20" eb="21">
      <t>ラン</t>
    </rPh>
    <rPh sb="22" eb="26">
      <t>ヒツヨウジコウ</t>
    </rPh>
    <phoneticPr fontId="1"/>
  </si>
  <si>
    <t>申請日の属する年度の4月1日時点の年齢</t>
    <rPh sb="11" eb="12">
      <t>ツキ</t>
    </rPh>
    <rPh sb="13" eb="14">
      <t>ニチ</t>
    </rPh>
    <rPh sb="14" eb="16">
      <t>ジテン</t>
    </rPh>
    <rPh sb="17" eb="19">
      <t>ネンレイ</t>
    </rPh>
    <phoneticPr fontId="1"/>
  </si>
  <si>
    <t>居住市町村</t>
    <rPh sb="0" eb="2">
      <t>キョジュウ</t>
    </rPh>
    <rPh sb="2" eb="5">
      <t>シチョウソン</t>
    </rPh>
    <phoneticPr fontId="1"/>
  </si>
  <si>
    <t>※参加形式が「個人」かつ居住市町村が「札幌市外」の場合、以下の欄に通勤・通学先の情報を記載すること</t>
    <rPh sb="1" eb="5">
      <t>サンカケイシキ</t>
    </rPh>
    <rPh sb="7" eb="9">
      <t>コジン</t>
    </rPh>
    <rPh sb="12" eb="14">
      <t>キョジュウ</t>
    </rPh>
    <rPh sb="14" eb="17">
      <t>シチョウソン</t>
    </rPh>
    <rPh sb="19" eb="22">
      <t>サッポロシ</t>
    </rPh>
    <rPh sb="22" eb="23">
      <t>ガイ</t>
    </rPh>
    <rPh sb="25" eb="27">
      <t>バアイ</t>
    </rPh>
    <rPh sb="33" eb="35">
      <t>ツウキン</t>
    </rPh>
    <rPh sb="36" eb="38">
      <t>ツウガク</t>
    </rPh>
    <rPh sb="38" eb="39">
      <t>サキ</t>
    </rPh>
    <rPh sb="40" eb="42">
      <t>ジョウホウ</t>
    </rPh>
    <phoneticPr fontId="1"/>
  </si>
  <si>
    <t>※居住市町村が「札幌市外」かつ通勤・通学先が札幌市内の場合、以下に必要事項を記載</t>
    <rPh sb="1" eb="3">
      <t>キョジュウ</t>
    </rPh>
    <rPh sb="3" eb="6">
      <t>シチョウソン</t>
    </rPh>
    <rPh sb="8" eb="10">
      <t>サッポロ</t>
    </rPh>
    <rPh sb="10" eb="12">
      <t>シガイ</t>
    </rPh>
    <rPh sb="15" eb="17">
      <t>ツウキン</t>
    </rPh>
    <rPh sb="18" eb="20">
      <t>ツウガク</t>
    </rPh>
    <rPh sb="20" eb="21">
      <t>サキ</t>
    </rPh>
    <rPh sb="22" eb="26">
      <t>サッポロシナイ</t>
    </rPh>
    <rPh sb="27" eb="29">
      <t>バアイ</t>
    </rPh>
    <phoneticPr fontId="1"/>
  </si>
  <si>
    <t>航空費分類（※３）</t>
    <rPh sb="0" eb="3">
      <t>コウクウヒ</t>
    </rPh>
    <rPh sb="3" eb="5">
      <t>ブンルイ</t>
    </rPh>
    <phoneticPr fontId="1"/>
  </si>
  <si>
    <t>宿泊費分類（※４）</t>
    <rPh sb="0" eb="3">
      <t>シュクハクヒ</t>
    </rPh>
    <rPh sb="3" eb="5">
      <t>ブンルイ</t>
    </rPh>
    <phoneticPr fontId="1"/>
  </si>
  <si>
    <t>前泊/後泊を要する理由（※５）</t>
    <rPh sb="0" eb="2">
      <t>ゼンパク</t>
    </rPh>
    <rPh sb="3" eb="5">
      <t>コウハク</t>
    </rPh>
    <rPh sb="6" eb="7">
      <t>ヨウ</t>
    </rPh>
    <rPh sb="9" eb="11">
      <t>リユウ</t>
    </rPh>
    <phoneticPr fontId="1"/>
  </si>
  <si>
    <t>補助対象大会出場予定者名簿</t>
    <phoneticPr fontId="1"/>
  </si>
  <si>
    <t>（様式２）</t>
    <rPh sb="1" eb="3">
      <t>ヨウシキ</t>
    </rPh>
    <phoneticPr fontId="1"/>
  </si>
  <si>
    <t>【１　航空費入力欄】</t>
    <rPh sb="3" eb="6">
      <t>コウクウヒ</t>
    </rPh>
    <phoneticPr fontId="1"/>
  </si>
  <si>
    <t>【２　宿泊費入力欄】</t>
    <rPh sb="3" eb="6">
      <t>シュクハクヒ</t>
    </rPh>
    <phoneticPr fontId="1"/>
  </si>
  <si>
    <t>【３　その他の経費入力欄（航空費、宿泊費以外）】</t>
    <rPh sb="5" eb="6">
      <t>タ</t>
    </rPh>
    <rPh sb="7" eb="9">
      <t>ケイヒ</t>
    </rPh>
    <phoneticPr fontId="1"/>
  </si>
  <si>
    <t>対象者名（※２）</t>
    <rPh sb="0" eb="4">
      <t>タイショウシャメイ</t>
    </rPh>
    <phoneticPr fontId="1"/>
  </si>
  <si>
    <t>対象者名（※２）</t>
    <rPh sb="0" eb="2">
      <t>タイショウ</t>
    </rPh>
    <rPh sb="2" eb="3">
      <t>シャ</t>
    </rPh>
    <rPh sb="3" eb="4">
      <t>メイ</t>
    </rPh>
    <phoneticPr fontId="1"/>
  </si>
  <si>
    <t>証跡データファイル名（※１）</t>
    <phoneticPr fontId="1"/>
  </si>
  <si>
    <r>
      <t>大会開始日の</t>
    </r>
    <r>
      <rPr>
        <b/>
        <u/>
        <sz val="11"/>
        <color indexed="8"/>
        <rFont val="ＭＳ Ｐゴシック"/>
        <family val="3"/>
        <charset val="128"/>
      </rPr>
      <t>14日前まで</t>
    </r>
    <r>
      <rPr>
        <sz val="11"/>
        <rFont val="ＭＳ Ｐゴシック"/>
        <family val="3"/>
        <charset val="128"/>
      </rPr>
      <t>にご提出ください。</t>
    </r>
    <rPh sb="14" eb="16">
      <t>テイシュツ</t>
    </rPh>
    <phoneticPr fontId="20"/>
  </si>
  <si>
    <t>うち参加期間</t>
    <rPh sb="2" eb="4">
      <t>サンカ</t>
    </rPh>
    <rPh sb="4" eb="6">
      <t>キカン</t>
    </rPh>
    <phoneticPr fontId="1"/>
  </si>
  <si>
    <t>・添付②：補助対象経費の見積書等の証跡書類一式</t>
    <rPh sb="1" eb="3">
      <t>テンプ</t>
    </rPh>
    <rPh sb="5" eb="7">
      <t>ホジョ</t>
    </rPh>
    <rPh sb="7" eb="9">
      <t>タイショウ</t>
    </rPh>
    <rPh sb="9" eb="11">
      <t>ケイヒ</t>
    </rPh>
    <rPh sb="12" eb="16">
      <t>ミツモリショナド</t>
    </rPh>
    <rPh sb="17" eb="19">
      <t>ショウセキ</t>
    </rPh>
    <rPh sb="19" eb="21">
      <t>ショルイ</t>
    </rPh>
    <rPh sb="21" eb="23">
      <t>イッシキ</t>
    </rPh>
    <phoneticPr fontId="1"/>
  </si>
  <si>
    <t>・添付③：申請者・補助対象者の身分証明書</t>
    <rPh sb="1" eb="3">
      <t>テンプ</t>
    </rPh>
    <rPh sb="5" eb="8">
      <t>シンセイシャ</t>
    </rPh>
    <rPh sb="15" eb="20">
      <t>ミブンショウメイショ</t>
    </rPh>
    <phoneticPr fontId="1"/>
  </si>
  <si>
    <t>様式２に記載の金額が全て添付②で確認可能か</t>
    <rPh sb="0" eb="2">
      <t>ヨウシキ</t>
    </rPh>
    <rPh sb="4" eb="6">
      <t>キサイ</t>
    </rPh>
    <rPh sb="7" eb="9">
      <t>キンガク</t>
    </rPh>
    <rPh sb="10" eb="11">
      <t>スベ</t>
    </rPh>
    <rPh sb="12" eb="14">
      <t>テンプ</t>
    </rPh>
    <rPh sb="16" eb="20">
      <t>カクニンカノウホジョタイショウシャイガイインソツシャトウヒヨウフク</t>
    </rPh>
    <phoneticPr fontId="1"/>
  </si>
  <si>
    <t>大会開催前の前泊又は終了後の後泊の宿泊費を計上している場合、様式２の記載ルール上の認定基準を満たしているか</t>
    <rPh sb="0" eb="2">
      <t>タイカイ</t>
    </rPh>
    <rPh sb="2" eb="4">
      <t>カイサイ</t>
    </rPh>
    <rPh sb="4" eb="5">
      <t>マエ</t>
    </rPh>
    <rPh sb="6" eb="8">
      <t>ゼンパク</t>
    </rPh>
    <rPh sb="8" eb="9">
      <t>マタ</t>
    </rPh>
    <rPh sb="10" eb="12">
      <t>シュウリョウ</t>
    </rPh>
    <rPh sb="12" eb="13">
      <t>ゴ</t>
    </rPh>
    <rPh sb="14" eb="16">
      <t>コウハク</t>
    </rPh>
    <rPh sb="17" eb="20">
      <t>シュクハクヒ</t>
    </rPh>
    <rPh sb="21" eb="23">
      <t>ケイジョウ</t>
    </rPh>
    <rPh sb="27" eb="29">
      <t>バアイ</t>
    </rPh>
    <rPh sb="30" eb="32">
      <t>ヨウシキ</t>
    </rPh>
    <rPh sb="41" eb="45">
      <t>ニンテイキジュン</t>
    </rPh>
    <rPh sb="46" eb="47">
      <t>ミ</t>
    </rPh>
    <phoneticPr fontId="1"/>
  </si>
  <si>
    <t>※データファイル名称は【様式２】の記載ルールに基づき設定すること</t>
    <rPh sb="8" eb="10">
      <t>メイショウ</t>
    </rPh>
    <rPh sb="12" eb="14">
      <t>ヨウシキ</t>
    </rPh>
    <rPh sb="17" eb="19">
      <t>キサイ</t>
    </rPh>
    <rPh sb="23" eb="24">
      <t>モト</t>
    </rPh>
    <rPh sb="26" eb="28">
      <t>セッテイ</t>
    </rPh>
    <phoneticPr fontId="20"/>
  </si>
  <si>
    <r>
      <rPr>
        <b/>
        <sz val="9"/>
        <rFont val="ＭＳ ゴシック"/>
        <family val="3"/>
        <charset val="128"/>
      </rPr>
      <t>※　注意事項</t>
    </r>
    <r>
      <rPr>
        <sz val="9"/>
        <rFont val="ＭＳ ゴシック"/>
        <family val="3"/>
        <charset val="128"/>
      </rPr>
      <t xml:space="preserve">
　・この様式は、団体申請の場合に提出するものです。
　・大会に出場する全参加者分を記載してください。
　（様式１の「申請者」が大会に出場する場合、申請者も改めてご記載ください。）
　・記載欄が足りない場合は、追加のうえご記載ください。
　・以下の団体要件に該当するかご確認ください。
　　主たる活動拠点が札幌市内かつ、補助対象大会参加者全員が22歳以下であり、その過半
　　数が札幌市在住又は札幌市に通勤・通学する者で構成されていること。</t>
    </r>
    <rPh sb="2" eb="6">
      <t>チュウイジコウ</t>
    </rPh>
    <rPh sb="127" eb="129">
      <t>イカ</t>
    </rPh>
    <rPh sb="135" eb="137">
      <t>ガイトウ</t>
    </rPh>
    <rPh sb="141" eb="143">
      <t>カクニン</t>
    </rPh>
    <phoneticPr fontId="1"/>
  </si>
  <si>
    <r>
      <rPr>
        <b/>
        <sz val="14"/>
        <rFont val="ＭＳ ゴシック"/>
        <family val="3"/>
        <charset val="128"/>
      </rPr>
      <t>　　　　</t>
    </r>
    <r>
      <rPr>
        <b/>
        <u/>
        <sz val="10"/>
        <rFont val="ＭＳ ゴシック"/>
        <family val="3"/>
        <charset val="128"/>
      </rPr>
      <t>→作成方法：補助対象経費として申請する経費証跡書類ごとに、下枠「記載ルール」に従って表を記載のうえ、証跡データファイル名の設定を行ってください。</t>
    </r>
    <rPh sb="5" eb="9">
      <t>サクセイホウホウ</t>
    </rPh>
    <rPh sb="10" eb="16">
      <t>ホジョタイショウケイヒ</t>
    </rPh>
    <rPh sb="19" eb="21">
      <t>シンセイ</t>
    </rPh>
    <rPh sb="23" eb="25">
      <t>ケイヒ</t>
    </rPh>
    <rPh sb="25" eb="29">
      <t>ショウセキショルイ</t>
    </rPh>
    <rPh sb="33" eb="35">
      <t>シタワク</t>
    </rPh>
    <rPh sb="36" eb="38">
      <t>キサイ</t>
    </rPh>
    <rPh sb="43" eb="44">
      <t>シタガ</t>
    </rPh>
    <rPh sb="46" eb="47">
      <t>ヒョウ</t>
    </rPh>
    <rPh sb="48" eb="50">
      <t>キサイ</t>
    </rPh>
    <rPh sb="54" eb="56">
      <t>ショウセキ</t>
    </rPh>
    <rPh sb="63" eb="64">
      <t>メイ</t>
    </rPh>
    <rPh sb="65" eb="67">
      <t>セッテイ</t>
    </rPh>
    <rPh sb="68" eb="69">
      <t>オコナ</t>
    </rPh>
    <phoneticPr fontId="1"/>
  </si>
  <si>
    <t>・様式１‐２
・添付③
・添付⑤</t>
    <rPh sb="8" eb="10">
      <t>テンプ</t>
    </rPh>
    <rPh sb="13" eb="15">
      <t>テンプ</t>
    </rPh>
    <phoneticPr fontId="1"/>
  </si>
  <si>
    <t>・様式２
・添付②</t>
    <rPh sb="1" eb="3">
      <t>ヨウシキ</t>
    </rPh>
    <rPh sb="6" eb="8">
      <t>テンプ</t>
    </rPh>
    <phoneticPr fontId="1"/>
  </si>
  <si>
    <t>ポイント・マイル等での支払や値引額等は金額から除いているか</t>
    <phoneticPr fontId="1"/>
  </si>
  <si>
    <t>日本円以外での支払いの場合には算出時点のレートと日本円での換算金額を確認可能となっているか</t>
    <rPh sb="34" eb="38">
      <t>カクニンカノウ</t>
    </rPh>
    <phoneticPr fontId="1"/>
  </si>
  <si>
    <t>氏名</t>
    <rPh sb="0" eb="1">
      <t>ウジ</t>
    </rPh>
    <phoneticPr fontId="1"/>
  </si>
  <si>
    <t>住所</t>
    <phoneticPr fontId="1"/>
  </si>
  <si>
    <t>・  各様式について、黄色網掛部分はご記載ください。灰色網掛部分は記載不要です。</t>
    <rPh sb="3" eb="6">
      <t>カクヨウシキ</t>
    </rPh>
    <rPh sb="11" eb="17">
      <t>キイロアミカケブブン</t>
    </rPh>
    <rPh sb="19" eb="21">
      <t>キサイ</t>
    </rPh>
    <rPh sb="26" eb="32">
      <t>ハイイロアミカケブブン</t>
    </rPh>
    <rPh sb="33" eb="37">
      <t>キサイフヨウ</t>
    </rPh>
    <phoneticPr fontId="1"/>
  </si>
  <si>
    <t>　　〇　経費予算内訳書（証跡書類概要表）</t>
    <rPh sb="4" eb="6">
      <t>ケイヒ</t>
    </rPh>
    <rPh sb="6" eb="8">
      <t>ヨサン</t>
    </rPh>
    <rPh sb="12" eb="16">
      <t>ショウセキショルイ</t>
    </rPh>
    <rPh sb="16" eb="18">
      <t>ガイヨウ</t>
    </rPh>
    <rPh sb="18" eb="19">
      <t>ヒョウ</t>
    </rPh>
    <phoneticPr fontId="1"/>
  </si>
  <si>
    <t>・様式２：経費予算内訳書</t>
    <rPh sb="1" eb="3">
      <t>ヨウシキ</t>
    </rPh>
    <rPh sb="5" eb="7">
      <t>ケイヒ</t>
    </rPh>
    <rPh sb="7" eb="9">
      <t>ヨサン</t>
    </rPh>
    <rPh sb="9" eb="12">
      <t>ウチワケショ</t>
    </rPh>
    <phoneticPr fontId="1"/>
  </si>
  <si>
    <t>　　〇　経費報告書（証跡書類概要表）</t>
    <rPh sb="4" eb="6">
      <t>ケイヒ</t>
    </rPh>
    <rPh sb="6" eb="8">
      <t>ホウコク</t>
    </rPh>
    <rPh sb="10" eb="14">
      <t>ショウセキショルイ</t>
    </rPh>
    <rPh sb="14" eb="16">
      <t>ガイヨウ</t>
    </rPh>
    <rPh sb="16" eb="17">
      <t>ヒョウ</t>
    </rPh>
    <phoneticPr fontId="1"/>
  </si>
  <si>
    <t>書類分類（※４）</t>
    <rPh sb="0" eb="4">
      <t>ショルイブンルイ</t>
    </rPh>
    <phoneticPr fontId="1"/>
  </si>
  <si>
    <t>宿泊費分類（※５）</t>
    <rPh sb="0" eb="3">
      <t>シュクハクヒ</t>
    </rPh>
    <rPh sb="3" eb="5">
      <t>ブンルイ</t>
    </rPh>
    <phoneticPr fontId="1"/>
  </si>
  <si>
    <t>前泊/後泊を要する理由（※６）</t>
    <rPh sb="0" eb="2">
      <t>ゼンパク</t>
    </rPh>
    <rPh sb="3" eb="5">
      <t>コウハク</t>
    </rPh>
    <rPh sb="6" eb="7">
      <t>ヨウ</t>
    </rPh>
    <rPh sb="9" eb="11">
      <t>リユウ</t>
    </rPh>
    <phoneticPr fontId="1"/>
  </si>
  <si>
    <t>（様式６）</t>
    <rPh sb="1" eb="3">
      <t>ヨウシキ</t>
    </rPh>
    <phoneticPr fontId="1"/>
  </si>
  <si>
    <t>５　振込指定口座</t>
    <rPh sb="2" eb="8">
      <t>フリコミシテイコウザ</t>
    </rPh>
    <phoneticPr fontId="1"/>
  </si>
  <si>
    <t>補助対象経費について</t>
    <rPh sb="0" eb="6">
      <t>ホジョタイショウケイヒ</t>
    </rPh>
    <phoneticPr fontId="20"/>
  </si>
  <si>
    <t>支出証跡書類の要件について</t>
    <rPh sb="0" eb="2">
      <t>シシュツ</t>
    </rPh>
    <rPh sb="2" eb="4">
      <t>ショウセキ</t>
    </rPh>
    <rPh sb="4" eb="6">
      <t>ショルイ</t>
    </rPh>
    <rPh sb="7" eb="9">
      <t>ヨウケン</t>
    </rPh>
    <phoneticPr fontId="20"/>
  </si>
  <si>
    <t>①航空費
　・搭乗証明書
　・領収書
　　→発着空港名・発着時間・航空会社・便名・金額・補助対象者名が記載されていること</t>
    <rPh sb="1" eb="4">
      <t>コウクウヒ</t>
    </rPh>
    <rPh sb="7" eb="12">
      <t>トウジョウショウメイショ</t>
    </rPh>
    <rPh sb="15" eb="18">
      <t>リョウシュウショ</t>
    </rPh>
    <rPh sb="44" eb="49">
      <t>ホジョタイショウシャ</t>
    </rPh>
    <rPh sb="49" eb="50">
      <t>メイ</t>
    </rPh>
    <rPh sb="51" eb="53">
      <t>キサイ</t>
    </rPh>
    <phoneticPr fontId="1"/>
  </si>
  <si>
    <t>報告書類について</t>
    <rPh sb="0" eb="2">
      <t>ホウコク</t>
    </rPh>
    <rPh sb="2" eb="4">
      <t>ショルイ</t>
    </rPh>
    <phoneticPr fontId="20"/>
  </si>
  <si>
    <t>報告書類</t>
    <rPh sb="0" eb="2">
      <t>ホウコク</t>
    </rPh>
    <rPh sb="2" eb="4">
      <t>ショルイ</t>
    </rPh>
    <phoneticPr fontId="20"/>
  </si>
  <si>
    <t>・様式１：補助金交付申請書	
・様式２：経費予算内訳書
・添付①：大会要綱等、補助対象大会の概要が分かる書類	
・添付②：補助対象経費の見積書等の証跡書類一式	
・添付③：申請者・補助対象者の身分証明書の写し	
・添付④：保護者の身分証明書の写し（申請者が未成年の場合のみ）</t>
    <rPh sb="22" eb="24">
      <t>ヨサン</t>
    </rPh>
    <rPh sb="73" eb="77">
      <t>ショウセキショルイ</t>
    </rPh>
    <rPh sb="86" eb="89">
      <t>シンセイシャ</t>
    </rPh>
    <rPh sb="102" eb="103">
      <t>ウツ</t>
    </rPh>
    <phoneticPr fontId="20"/>
  </si>
  <si>
    <t>※データファイル名称は【様式６】の記載ルールに基づき設定すること</t>
    <rPh sb="8" eb="10">
      <t>メイショウ</t>
    </rPh>
    <rPh sb="12" eb="14">
      <t>ヨウシキ</t>
    </rPh>
    <rPh sb="17" eb="19">
      <t>キサイ</t>
    </rPh>
    <rPh sb="23" eb="24">
      <t>モト</t>
    </rPh>
    <rPh sb="26" eb="28">
      <t>セッテイ</t>
    </rPh>
    <phoneticPr fontId="20"/>
  </si>
  <si>
    <t>②宿泊費
　・宿泊証明書
　・領収書
　　→ホテル名・宿泊期間・１泊ごとの宿泊費・補助対象者名が記載されていること</t>
    <rPh sb="7" eb="12">
      <t>シュクハクショウメイショ</t>
    </rPh>
    <rPh sb="15" eb="18">
      <t>リョウシュウショ</t>
    </rPh>
    <rPh sb="41" eb="47">
      <t>ホジョタイショウシャメイ</t>
    </rPh>
    <rPh sb="48" eb="50">
      <t>キサイ</t>
    </rPh>
    <phoneticPr fontId="1"/>
  </si>
  <si>
    <t>③大会参加費
　・領収書
　　→必要な経費が明示されていること</t>
    <rPh sb="9" eb="12">
      <t>リョウシュウショ</t>
    </rPh>
    <rPh sb="16" eb="18">
      <t>ヒツヨウ</t>
    </rPh>
    <rPh sb="19" eb="21">
      <t>ケイヒ</t>
    </rPh>
    <rPh sb="22" eb="24">
      <t>メイジ</t>
    </rPh>
    <phoneticPr fontId="1"/>
  </si>
  <si>
    <t>④機器等運搬費
　・領収書
　　→運搬方法と金額が明示されていること</t>
    <rPh sb="10" eb="13">
      <t>リョウシュウショ</t>
    </rPh>
    <rPh sb="17" eb="21">
      <t>ウンパンホウホウ</t>
    </rPh>
    <rPh sb="22" eb="24">
      <t>キンガク</t>
    </rPh>
    <rPh sb="25" eb="27">
      <t>メイジ</t>
    </rPh>
    <phoneticPr fontId="1"/>
  </si>
  <si>
    <t>⑤部材・資材等購入費
　・納品書
　・領収書
　　→品名、数量、購入金額が明示されていること。申請時に提出していない物品の場合、目的・用途
　　　も追記（別紙可）すること。</t>
    <rPh sb="13" eb="16">
      <t>ノウヒンショ</t>
    </rPh>
    <rPh sb="19" eb="22">
      <t>リョウシュウショ</t>
    </rPh>
    <rPh sb="26" eb="28">
      <t>ヒンメイ</t>
    </rPh>
    <rPh sb="29" eb="31">
      <t>スウリョウ</t>
    </rPh>
    <rPh sb="47" eb="50">
      <t>シンセイジ</t>
    </rPh>
    <rPh sb="58" eb="60">
      <t>ブッピン</t>
    </rPh>
    <rPh sb="64" eb="66">
      <t>モクテキ</t>
    </rPh>
    <rPh sb="67" eb="69">
      <t>ヨウト</t>
    </rPh>
    <rPh sb="74" eb="76">
      <t>ツイキ</t>
    </rPh>
    <rPh sb="77" eb="79">
      <t>ベッシ</t>
    </rPh>
    <rPh sb="79" eb="80">
      <t>カ</t>
    </rPh>
    <phoneticPr fontId="1"/>
  </si>
  <si>
    <t>⑥その他
　・領収書
　　→品名、数量、購入金額が明示されていること。申請時に提出していない物品の場合、目的・用途
　　　も追記（別紙可）すること。</t>
    <rPh sb="3" eb="4">
      <t>タ</t>
    </rPh>
    <rPh sb="7" eb="10">
      <t>リョウシュウショ</t>
    </rPh>
    <rPh sb="14" eb="16">
      <t>ヒンメイ</t>
    </rPh>
    <rPh sb="17" eb="19">
      <t>スウリョウ</t>
    </rPh>
    <rPh sb="52" eb="54">
      <t>モクテキ</t>
    </rPh>
    <rPh sb="55" eb="57">
      <t>ヨウト</t>
    </rPh>
    <rPh sb="62" eb="64">
      <t>ツイキ</t>
    </rPh>
    <rPh sb="65" eb="67">
      <t>ベッシ</t>
    </rPh>
    <rPh sb="67" eb="68">
      <t>カ</t>
    </rPh>
    <phoneticPr fontId="1"/>
  </si>
  <si>
    <t>※領収書の宛名は補助対象者の名前とすること（補助対象者が未成年の場合は保護者等でも可とする）</t>
    <rPh sb="1" eb="4">
      <t>リョウシュウショ</t>
    </rPh>
    <rPh sb="5" eb="7">
      <t>アテナ</t>
    </rPh>
    <rPh sb="8" eb="13">
      <t>ホジョタイショウシャ</t>
    </rPh>
    <rPh sb="14" eb="16">
      <t>ナマエ</t>
    </rPh>
    <rPh sb="22" eb="24">
      <t>ホジョ</t>
    </rPh>
    <rPh sb="24" eb="26">
      <t>タイショウ</t>
    </rPh>
    <rPh sb="26" eb="27">
      <t>シャ</t>
    </rPh>
    <rPh sb="28" eb="31">
      <t>ミセイネン</t>
    </rPh>
    <rPh sb="32" eb="34">
      <t>バアイ</t>
    </rPh>
    <rPh sb="35" eb="38">
      <t>ホゴシャ</t>
    </rPh>
    <rPh sb="38" eb="39">
      <t>トウ</t>
    </rPh>
    <rPh sb="41" eb="42">
      <t>カ</t>
    </rPh>
    <phoneticPr fontId="20"/>
  </si>
  <si>
    <t>・様式５：補助対象大会実績報告書</t>
    <rPh sb="1" eb="3">
      <t>ヨウシキ</t>
    </rPh>
    <rPh sb="5" eb="7">
      <t>ホジョ</t>
    </rPh>
    <rPh sb="7" eb="9">
      <t>タイショウ</t>
    </rPh>
    <rPh sb="9" eb="11">
      <t>タイカイ</t>
    </rPh>
    <rPh sb="11" eb="13">
      <t>ジッセキ</t>
    </rPh>
    <rPh sb="13" eb="16">
      <t>ホウコクショ</t>
    </rPh>
    <phoneticPr fontId="1"/>
  </si>
  <si>
    <t>・様式６：経費報告書</t>
    <rPh sb="1" eb="3">
      <t>ヨウシキ</t>
    </rPh>
    <rPh sb="5" eb="7">
      <t>ケイヒ</t>
    </rPh>
    <rPh sb="7" eb="10">
      <t>ホウコクショ</t>
    </rPh>
    <phoneticPr fontId="1"/>
  </si>
  <si>
    <t>・添付ア：大会プログラム及び出場結果/参加記録</t>
    <phoneticPr fontId="1"/>
  </si>
  <si>
    <t>・添付イ：大会への参加を証明できる画像データ３種類</t>
    <rPh sb="1" eb="3">
      <t>テンプ</t>
    </rPh>
    <rPh sb="5" eb="7">
      <t>タイカイ</t>
    </rPh>
    <rPh sb="9" eb="11">
      <t>サンカ</t>
    </rPh>
    <rPh sb="12" eb="14">
      <t>ショウメイ</t>
    </rPh>
    <rPh sb="17" eb="19">
      <t>ガゾウ</t>
    </rPh>
    <rPh sb="23" eb="25">
      <t>シュルイ</t>
    </rPh>
    <phoneticPr fontId="1"/>
  </si>
  <si>
    <t>・添付ウ：補助対象経費の領収書等の証跡書類一式</t>
    <rPh sb="1" eb="3">
      <t>テンプ</t>
    </rPh>
    <rPh sb="5" eb="7">
      <t>ホジョ</t>
    </rPh>
    <rPh sb="7" eb="9">
      <t>タイショウ</t>
    </rPh>
    <rPh sb="9" eb="11">
      <t>ケイヒ</t>
    </rPh>
    <rPh sb="12" eb="16">
      <t>リョウシュウショナド</t>
    </rPh>
    <rPh sb="17" eb="19">
      <t>ショウセキ</t>
    </rPh>
    <rPh sb="19" eb="21">
      <t>ショルイ</t>
    </rPh>
    <rPh sb="21" eb="23">
      <t>イッシキ</t>
    </rPh>
    <phoneticPr fontId="1"/>
  </si>
  <si>
    <t>・添付エ：補助金交付決定通知書の写し</t>
    <phoneticPr fontId="1"/>
  </si>
  <si>
    <t>・添付オ：振込指定口座の確認書類（通帳の写し等）</t>
    <phoneticPr fontId="1"/>
  </si>
  <si>
    <t>申請者と指定振込口座名義が異なる場合</t>
    <rPh sb="0" eb="3">
      <t>シンセイシャ</t>
    </rPh>
    <rPh sb="4" eb="6">
      <t>シテイ</t>
    </rPh>
    <rPh sb="6" eb="8">
      <t>フリコミ</t>
    </rPh>
    <rPh sb="8" eb="10">
      <t>コウザ</t>
    </rPh>
    <rPh sb="10" eb="12">
      <t>メイギ</t>
    </rPh>
    <rPh sb="13" eb="14">
      <t>コト</t>
    </rPh>
    <rPh sb="16" eb="18">
      <t>バアイコトバアイ</t>
    </rPh>
    <phoneticPr fontId="1"/>
  </si>
  <si>
    <t>・様式５
・添付エ</t>
    <rPh sb="1" eb="3">
      <t>ヨウシキ</t>
    </rPh>
    <rPh sb="6" eb="8">
      <t>テンプ</t>
    </rPh>
    <phoneticPr fontId="1"/>
  </si>
  <si>
    <t>前文に添付エ「補助金交付決定通知書」の日付・文書番号の記載があるか</t>
    <rPh sb="0" eb="2">
      <t>ゼンブン</t>
    </rPh>
    <rPh sb="3" eb="5">
      <t>テンプ</t>
    </rPh>
    <rPh sb="7" eb="14">
      <t>ホジョキンコウフケッテイ</t>
    </rPh>
    <rPh sb="14" eb="17">
      <t>ツウチショ</t>
    </rPh>
    <rPh sb="19" eb="21">
      <t>ヒヅケ</t>
    </rPh>
    <rPh sb="22" eb="26">
      <t>ブンショバンゴウ</t>
    </rPh>
    <rPh sb="27" eb="29">
      <t>キサイ</t>
    </rPh>
    <phoneticPr fontId="1"/>
  </si>
  <si>
    <t>「２」に記載の交付申請額は補助上限額と交付申請上限額のいずれか小さい方の額を上限としているか</t>
    <rPh sb="4" eb="6">
      <t>キサイ</t>
    </rPh>
    <phoneticPr fontId="1"/>
  </si>
  <si>
    <t>「５　振込指定口座」を記載しているか</t>
    <rPh sb="3" eb="5">
      <t>フリコミ</t>
    </rPh>
    <rPh sb="5" eb="7">
      <t>シテイ</t>
    </rPh>
    <rPh sb="7" eb="9">
      <t>コウザ</t>
    </rPh>
    <rPh sb="11" eb="13">
      <t>キサイ</t>
    </rPh>
    <phoneticPr fontId="1"/>
  </si>
  <si>
    <t>・様式６
・添付ウ</t>
    <rPh sb="1" eb="3">
      <t>ヨウシキ</t>
    </rPh>
    <rPh sb="6" eb="8">
      <t>テンプ</t>
    </rPh>
    <phoneticPr fontId="1"/>
  </si>
  <si>
    <t>添付ウのすべてのファイル名称が、様式６の記載ルール通りのファイル名となっているか</t>
    <rPh sb="0" eb="2">
      <t>テンプ</t>
    </rPh>
    <rPh sb="12" eb="14">
      <t>メイショウ</t>
    </rPh>
    <rPh sb="16" eb="18">
      <t>ヨウシキ</t>
    </rPh>
    <rPh sb="20" eb="22">
      <t>キサイ</t>
    </rPh>
    <rPh sb="25" eb="26">
      <t>ドオ</t>
    </rPh>
    <rPh sb="32" eb="33">
      <t>メイ</t>
    </rPh>
    <phoneticPr fontId="1"/>
  </si>
  <si>
    <t>添付②のすべてのファイル名称が、様式２の記載ルール通りのファイル名となっているか</t>
    <rPh sb="0" eb="2">
      <t>テンプ</t>
    </rPh>
    <rPh sb="12" eb="14">
      <t>メイショウ</t>
    </rPh>
    <rPh sb="16" eb="18">
      <t>ヨウシキ</t>
    </rPh>
    <rPh sb="20" eb="22">
      <t>キサイ</t>
    </rPh>
    <rPh sb="25" eb="26">
      <t>ドオ</t>
    </rPh>
    <rPh sb="32" eb="33">
      <t>メイ</t>
    </rPh>
    <phoneticPr fontId="1"/>
  </si>
  <si>
    <t>様式６に記載の金額が全て添付ウで確認可能か</t>
    <rPh sb="0" eb="2">
      <t>ヨウシキ</t>
    </rPh>
    <rPh sb="4" eb="6">
      <t>キサイ</t>
    </rPh>
    <rPh sb="7" eb="9">
      <t>キンガク</t>
    </rPh>
    <rPh sb="10" eb="11">
      <t>スベ</t>
    </rPh>
    <rPh sb="12" eb="14">
      <t>テンプ</t>
    </rPh>
    <rPh sb="16" eb="20">
      <t>カクニンカノウホジョタイショウシャイガイインソツシャトウヒヨウフク</t>
    </rPh>
    <phoneticPr fontId="1"/>
  </si>
  <si>
    <t>大会開催前の前泊又は終了後の後泊の宿泊費を計上している場合、様式６の記載ルール上の認定基準を満たしているか</t>
    <rPh sb="0" eb="2">
      <t>タイカイ</t>
    </rPh>
    <rPh sb="2" eb="4">
      <t>カイサイ</t>
    </rPh>
    <rPh sb="4" eb="5">
      <t>マエ</t>
    </rPh>
    <rPh sb="6" eb="8">
      <t>ゼンパク</t>
    </rPh>
    <rPh sb="8" eb="9">
      <t>マタ</t>
    </rPh>
    <rPh sb="10" eb="12">
      <t>シュウリョウ</t>
    </rPh>
    <rPh sb="12" eb="13">
      <t>ゴ</t>
    </rPh>
    <rPh sb="14" eb="16">
      <t>コウハク</t>
    </rPh>
    <rPh sb="17" eb="20">
      <t>シュクハクヒ</t>
    </rPh>
    <rPh sb="21" eb="23">
      <t>ケイジョウ</t>
    </rPh>
    <rPh sb="27" eb="29">
      <t>バアイ</t>
    </rPh>
    <rPh sb="30" eb="32">
      <t>ヨウシキ</t>
    </rPh>
    <rPh sb="41" eb="45">
      <t>ニンテイキジュン</t>
    </rPh>
    <rPh sb="46" eb="47">
      <t>ミ</t>
    </rPh>
    <phoneticPr fontId="1"/>
  </si>
  <si>
    <t>添付ウの領収書の宛名は補助対象者の名前となっているか（補助対象者が未成年の場合は保護者等でも可）</t>
    <rPh sb="0" eb="2">
      <t>テンプ</t>
    </rPh>
    <rPh sb="4" eb="7">
      <t>リョウシュウショ</t>
    </rPh>
    <rPh sb="8" eb="10">
      <t>アテナ</t>
    </rPh>
    <rPh sb="11" eb="13">
      <t>ホジョ</t>
    </rPh>
    <rPh sb="13" eb="15">
      <t>タイショウ</t>
    </rPh>
    <rPh sb="15" eb="16">
      <t>シャ</t>
    </rPh>
    <rPh sb="17" eb="19">
      <t>ナマエ</t>
    </rPh>
    <rPh sb="27" eb="29">
      <t>ホジョ</t>
    </rPh>
    <rPh sb="29" eb="31">
      <t>タイショウ</t>
    </rPh>
    <rPh sb="31" eb="32">
      <t>シャ</t>
    </rPh>
    <rPh sb="33" eb="36">
      <t>ミセイネン</t>
    </rPh>
    <rPh sb="37" eb="39">
      <t>バアイ</t>
    </rPh>
    <rPh sb="40" eb="43">
      <t>ホゴシャ</t>
    </rPh>
    <rPh sb="43" eb="44">
      <t>トウ</t>
    </rPh>
    <rPh sb="46" eb="47">
      <t>カ</t>
    </rPh>
    <phoneticPr fontId="1"/>
  </si>
  <si>
    <t>委任者及び受任者の押印があるか</t>
    <rPh sb="0" eb="3">
      <t>イニンシャ</t>
    </rPh>
    <rPh sb="3" eb="4">
      <t>オヨ</t>
    </rPh>
    <rPh sb="5" eb="8">
      <t>ジュニンシャ</t>
    </rPh>
    <rPh sb="9" eb="11">
      <t>オウイン</t>
    </rPh>
    <phoneticPr fontId="1"/>
  </si>
  <si>
    <t>※備考　この様式により難いときは、この様式に準じた別の様式を使用することができる。</t>
    <phoneticPr fontId="1"/>
  </si>
  <si>
    <t>※ 備考　この様式により難いときは、この様式に準じた別の様式を使用することができる。</t>
    <phoneticPr fontId="1"/>
  </si>
  <si>
    <t>申請から交付までの流れ</t>
    <rPh sb="0" eb="2">
      <t>シンセイ</t>
    </rPh>
    <rPh sb="4" eb="6">
      <t>コウフ</t>
    </rPh>
    <rPh sb="9" eb="10">
      <t>ナガ</t>
    </rPh>
    <phoneticPr fontId="1"/>
  </si>
  <si>
    <t>・  各種書類は下記札幌市公式ホームページよりダウンロードできます。</t>
    <rPh sb="8" eb="10">
      <t>カキ</t>
    </rPh>
    <phoneticPr fontId="1"/>
  </si>
  <si>
    <t>　　https://www.city.sapporo.jp/keizai/top/topics/it/miraiitcharenge.html</t>
    <phoneticPr fontId="1"/>
  </si>
  <si>
    <t>※１　添付③の身分証明書の写しは以下のうちいずれかを提出すること
　　　なお、団体の場合は様式１－２に記載の補助対象者全員分の身分証明書の写しの提出が必要
　・保険証
　・マイナンバーカード（裏面の個人番号は収集が禁じられているため表面のみの写しとすること）
　・運転免許証
　・学生証又は社員証（札幌市内に通勤・通学する者であることが証明できるもの）
　・その他札幌市が認めるもの
　　なお、補助対象者として提出する場合は、以下の補助対象要件を満たしていることを証明するものを提出
　すること
　【個人要件】　札幌市在住又は札幌市に通勤・通学する22歳以下の個人
　【団体要件】　主たる活動拠点が札幌市内かつ、補助対象大会参加者全員が22歳以下であり、その過半
　　　　　　　　　数が札幌市在住又は札幌市に通勤・通学する者で構成されていること。
※２　添付④の身分証明書の写しは以下のうちいずれかを提出すること
　・保険証
　・マイナンバーカード（裏面の個人番号は収集が禁じられているため表面のみの写しとすること）
　・運転免許証
　・社員証
　・その他札幌市が認めるもの</t>
    <rPh sb="3" eb="5">
      <t>テンプ</t>
    </rPh>
    <rPh sb="7" eb="12">
      <t>ミブンショウメイショ</t>
    </rPh>
    <rPh sb="13" eb="14">
      <t>ウツ</t>
    </rPh>
    <rPh sb="16" eb="18">
      <t>イカ</t>
    </rPh>
    <rPh sb="26" eb="28">
      <t>テイシュツ</t>
    </rPh>
    <rPh sb="39" eb="41">
      <t>ダンタイ</t>
    </rPh>
    <rPh sb="42" eb="44">
      <t>バアイ</t>
    </rPh>
    <rPh sb="45" eb="47">
      <t>ヨウシキ</t>
    </rPh>
    <rPh sb="51" eb="53">
      <t>キサイ</t>
    </rPh>
    <rPh sb="54" eb="59">
      <t>ホジョタイショウシャ</t>
    </rPh>
    <rPh sb="59" eb="61">
      <t>ゼンイン</t>
    </rPh>
    <rPh sb="61" eb="62">
      <t>ブン</t>
    </rPh>
    <rPh sb="80" eb="83">
      <t>ホケンショウ</t>
    </rPh>
    <rPh sb="96" eb="98">
      <t>リメン</t>
    </rPh>
    <rPh sb="99" eb="103">
      <t>コジンバンゴウ</t>
    </rPh>
    <rPh sb="104" eb="106">
      <t>シュウシュウ</t>
    </rPh>
    <rPh sb="107" eb="108">
      <t>キン</t>
    </rPh>
    <rPh sb="116" eb="118">
      <t>オモテメン</t>
    </rPh>
    <rPh sb="121" eb="122">
      <t>ウツ</t>
    </rPh>
    <rPh sb="132" eb="134">
      <t>ウンテン</t>
    </rPh>
    <rPh sb="134" eb="137">
      <t>メンキョショウ</t>
    </rPh>
    <rPh sb="181" eb="182">
      <t>タ</t>
    </rPh>
    <rPh sb="182" eb="185">
      <t>サッポロシ</t>
    </rPh>
    <rPh sb="186" eb="187">
      <t>ミト</t>
    </rPh>
    <rPh sb="197" eb="202">
      <t>ホジョタイショウシャ</t>
    </rPh>
    <rPh sb="205" eb="207">
      <t>テイシュツ</t>
    </rPh>
    <rPh sb="209" eb="211">
      <t>バアイ</t>
    </rPh>
    <rPh sb="216" eb="220">
      <t>ホジョタイショウ</t>
    </rPh>
    <rPh sb="232" eb="234">
      <t>ショウメイ</t>
    </rPh>
    <rPh sb="236" eb="238">
      <t>イカ</t>
    </rPh>
    <rPh sb="239" eb="241">
      <t>ヨウケン</t>
    </rPh>
    <rPh sb="262" eb="264">
      <t>テイシュツ</t>
    </rPh>
    <rPh sb="270" eb="274">
      <t>コジンヨウケン</t>
    </rPh>
    <rPh sb="305" eb="307">
      <t>ダンタイ</t>
    </rPh>
    <rPh sb="307" eb="309">
      <t>ヨウケン</t>
    </rPh>
    <rPh sb="310" eb="311">
      <t>シュ</t>
    </rPh>
    <rPh sb="313" eb="315">
      <t>カツドウ</t>
    </rPh>
    <rPh sb="315" eb="317">
      <t>キョテン</t>
    </rPh>
    <rPh sb="318" eb="322">
      <t>サッポロシナイ</t>
    </rPh>
    <rPh sb="325" eb="327">
      <t>ホジョ</t>
    </rPh>
    <rPh sb="327" eb="329">
      <t>タイショウ</t>
    </rPh>
    <rPh sb="329" eb="331">
      <t>タイカイ</t>
    </rPh>
    <rPh sb="344" eb="346">
      <t>ゼンイン</t>
    </rPh>
    <rPh sb="349" eb="352">
      <t>サイイカ</t>
    </rPh>
    <rPh sb="358" eb="361">
      <t>カハンスウ</t>
    </rPh>
    <rPh sb="362" eb="365">
      <t>サッポロシ</t>
    </rPh>
    <rPh sb="365" eb="367">
      <t>ザイジュウ</t>
    </rPh>
    <rPh sb="367" eb="368">
      <t>マタ</t>
    </rPh>
    <rPh sb="369" eb="372">
      <t>サッポロシ</t>
    </rPh>
    <rPh sb="379" eb="381">
      <t>テンプツウガクモノコウセイ</t>
    </rPh>
    <rPh sb="463" eb="465">
      <t>ウンテン</t>
    </rPh>
    <rPh sb="465" eb="468">
      <t>メンキョショウ</t>
    </rPh>
    <rPh sb="471" eb="474">
      <t>シャインショウ</t>
    </rPh>
    <rPh sb="479" eb="480">
      <t>タ</t>
    </rPh>
    <rPh sb="480" eb="483">
      <t>サッポロシ</t>
    </rPh>
    <rPh sb="484" eb="485">
      <t>ミト</t>
    </rPh>
    <phoneticPr fontId="1"/>
  </si>
  <si>
    <t>該当者名（※２）</t>
    <rPh sb="0" eb="3">
      <t>ガイトウシャ</t>
    </rPh>
    <rPh sb="3" eb="4">
      <t>メイ</t>
    </rPh>
    <phoneticPr fontId="1"/>
  </si>
  <si>
    <t>該当者名（※２）</t>
    <rPh sb="0" eb="2">
      <t>ガイトウ</t>
    </rPh>
    <rPh sb="2" eb="3">
      <t>シャ</t>
    </rPh>
    <rPh sb="3" eb="4">
      <t>メイ</t>
    </rPh>
    <phoneticPr fontId="1"/>
  </si>
  <si>
    <t>通勤・通学先</t>
    <rPh sb="0" eb="2">
      <t>ツウキン</t>
    </rPh>
    <rPh sb="3" eb="5">
      <t>ツウガク</t>
    </rPh>
    <rPh sb="5" eb="6">
      <t>サキ</t>
    </rPh>
    <phoneticPr fontId="1"/>
  </si>
  <si>
    <t>※補助金申請者と異なる名義の口座へ振込を希望する場合は様式６-１をご提出ください。</t>
    <rPh sb="1" eb="4">
      <t>ホジョキン</t>
    </rPh>
    <rPh sb="4" eb="7">
      <t>シンセイシャ</t>
    </rPh>
    <rPh sb="8" eb="9">
      <t>コト</t>
    </rPh>
    <rPh sb="11" eb="13">
      <t>メイギ</t>
    </rPh>
    <rPh sb="14" eb="16">
      <t>コウザ</t>
    </rPh>
    <rPh sb="17" eb="19">
      <t>フリコミ</t>
    </rPh>
    <rPh sb="20" eb="22">
      <t>キボウ</t>
    </rPh>
    <rPh sb="24" eb="26">
      <t>バアイ</t>
    </rPh>
    <rPh sb="27" eb="29">
      <t>ヨウシキ</t>
    </rPh>
    <rPh sb="34" eb="36">
      <t>テイシュツ</t>
    </rPh>
    <phoneticPr fontId="1"/>
  </si>
  <si>
    <t>（様式６-１）</t>
    <rPh sb="1" eb="3">
      <t>ヨウシキ</t>
    </rPh>
    <phoneticPr fontId="1"/>
  </si>
  <si>
    <t>①申請者及び団体の場合その構成員が、暴力団員による不当な行為の防止等に関する法律（平成３年法律第77号）第３条又は第４条の規定に基づき都道府県公安委員会が指定した暴力団等の構成員を、役員、代理人、支配人その他の使用人等として使用している者ではないこと</t>
    <rPh sb="1" eb="4">
      <t>シンセイシャ</t>
    </rPh>
    <rPh sb="4" eb="5">
      <t>オヨ</t>
    </rPh>
    <rPh sb="6" eb="8">
      <t>ダンタイ</t>
    </rPh>
    <rPh sb="9" eb="11">
      <t>バアイ</t>
    </rPh>
    <rPh sb="13" eb="16">
      <t>コウセイイン</t>
    </rPh>
    <rPh sb="118" eb="119">
      <t>モノ</t>
    </rPh>
    <phoneticPr fontId="1"/>
  </si>
  <si>
    <t>②補助大会の参加に関し法令に違反していないこと</t>
    <rPh sb="1" eb="3">
      <t>ホジョ</t>
    </rPh>
    <rPh sb="3" eb="5">
      <t>タイカイ</t>
    </rPh>
    <rPh sb="6" eb="8">
      <t>サンカ</t>
    </rPh>
    <rPh sb="9" eb="10">
      <t>カン</t>
    </rPh>
    <rPh sb="11" eb="13">
      <t>ホウレイ</t>
    </rPh>
    <rPh sb="14" eb="16">
      <t>イハン</t>
    </rPh>
    <phoneticPr fontId="1"/>
  </si>
  <si>
    <t>③重大又は悪質な法令違反をしていないこと</t>
    <rPh sb="1" eb="4">
      <t>ジュウダイマタ</t>
    </rPh>
    <rPh sb="5" eb="7">
      <t>アクシツ</t>
    </rPh>
    <rPh sb="8" eb="10">
      <t>ホウレイ</t>
    </rPh>
    <rPh sb="10" eb="12">
      <t>イハン</t>
    </rPh>
    <phoneticPr fontId="1"/>
  </si>
  <si>
    <t>補助金の交付を受ける前に上記①～③に該当しなくなった場合、補助金の交付を受けないこと</t>
    <rPh sb="0" eb="3">
      <t>ホジョキン</t>
    </rPh>
    <rPh sb="4" eb="6">
      <t>コウフ</t>
    </rPh>
    <rPh sb="7" eb="8">
      <t>ウ</t>
    </rPh>
    <rPh sb="10" eb="11">
      <t>マエ</t>
    </rPh>
    <rPh sb="12" eb="14">
      <t>ジョウキ</t>
    </rPh>
    <rPh sb="18" eb="20">
      <t>ガイトウ</t>
    </rPh>
    <rPh sb="26" eb="28">
      <t>バアイ</t>
    </rPh>
    <rPh sb="29" eb="32">
      <t>ホジョキン</t>
    </rPh>
    <rPh sb="33" eb="35">
      <t>コウフ</t>
    </rPh>
    <rPh sb="36" eb="37">
      <t>ウ</t>
    </rPh>
    <phoneticPr fontId="1"/>
  </si>
  <si>
    <t>補助金の交付を受けた後に上記①～③に該当しなくなった場合、札幌市長の指示に従い補助金の全部又は一部を返還すること</t>
    <rPh sb="0" eb="3">
      <t>ホジョキン</t>
    </rPh>
    <rPh sb="4" eb="6">
      <t>コウフ</t>
    </rPh>
    <rPh sb="7" eb="8">
      <t>ウ</t>
    </rPh>
    <rPh sb="10" eb="11">
      <t>アト</t>
    </rPh>
    <rPh sb="12" eb="14">
      <t>ジョウキ</t>
    </rPh>
    <rPh sb="18" eb="20">
      <t>ガイトウ</t>
    </rPh>
    <rPh sb="26" eb="28">
      <t>バアイ</t>
    </rPh>
    <rPh sb="29" eb="33">
      <t>サッポロシチョウ</t>
    </rPh>
    <rPh sb="34" eb="36">
      <t>シジ</t>
    </rPh>
    <rPh sb="37" eb="38">
      <t>シタガ</t>
    </rPh>
    <rPh sb="39" eb="42">
      <t>ホジョキン</t>
    </rPh>
    <rPh sb="43" eb="45">
      <t>ゼンブ</t>
    </rPh>
    <rPh sb="45" eb="46">
      <t>マタ</t>
    </rPh>
    <rPh sb="47" eb="49">
      <t>イチブ</t>
    </rPh>
    <rPh sb="50" eb="52">
      <t>ヘンカン</t>
    </rPh>
    <phoneticPr fontId="1"/>
  </si>
  <si>
    <t>☑</t>
  </si>
  <si>
    <t>田中　太郎</t>
    <phoneticPr fontId="1"/>
  </si>
  <si>
    <t>060-8611</t>
    <phoneticPr fontId="1"/>
  </si>
  <si>
    <t>札幌市中央区北１条西２丁目</t>
    <phoneticPr fontId="1"/>
  </si>
  <si>
    <t>011-211-2379</t>
    <phoneticPr fontId="1"/>
  </si>
  <si>
    <t>it.contents@city.sapporo.jp</t>
    <phoneticPr fontId="1"/>
  </si>
  <si>
    <t>000-000-0000</t>
    <phoneticPr fontId="1"/>
  </si>
  <si>
    <t>〇〇〇@.〇〇〇.ne.jp</t>
    <phoneticPr fontId="1"/>
  </si>
  <si>
    <t>○○○○○○チーム</t>
    <phoneticPr fontId="1"/>
  </si>
  <si>
    <t>アメリカ　ハワイ州</t>
    <rPh sb="8" eb="9">
      <t>シュウ</t>
    </rPh>
    <phoneticPr fontId="1"/>
  </si>
  <si>
    <t>自分で作成したロボットを使用して順位を競う大会</t>
    <rPh sb="0" eb="2">
      <t>ジブン</t>
    </rPh>
    <rPh sb="3" eb="5">
      <t>サクセイ</t>
    </rPh>
    <rPh sb="12" eb="14">
      <t>シヨウ</t>
    </rPh>
    <rPh sb="16" eb="18">
      <t>ジュンイ</t>
    </rPh>
    <rPh sb="19" eb="20">
      <t>キソ</t>
    </rPh>
    <rPh sb="21" eb="23">
      <t>タイカイ</t>
    </rPh>
    <phoneticPr fontId="1"/>
  </si>
  <si>
    <t>株式会社○○</t>
    <rPh sb="0" eb="4">
      <t>カブシキガイシャ</t>
    </rPh>
    <phoneticPr fontId="1"/>
  </si>
  <si>
    <t>経済産業省</t>
    <rPh sb="0" eb="5">
      <t>ケイザイサンギョウショウ</t>
    </rPh>
    <phoneticPr fontId="1"/>
  </si>
  <si>
    <t>札幌市</t>
  </si>
  <si>
    <t>田中　太郎</t>
    <rPh sb="0" eb="2">
      <t>タナカ</t>
    </rPh>
    <rPh sb="3" eb="5">
      <t>タロウ</t>
    </rPh>
    <phoneticPr fontId="1"/>
  </si>
  <si>
    <t>札幌市中央区北○条西○丁目</t>
    <rPh sb="0" eb="3">
      <t>サッポロシ</t>
    </rPh>
    <rPh sb="3" eb="6">
      <t>チュウオウク</t>
    </rPh>
    <rPh sb="6" eb="7">
      <t>キタ</t>
    </rPh>
    <rPh sb="8" eb="9">
      <t>ジョウ</t>
    </rPh>
    <rPh sb="9" eb="10">
      <t>ニシ</t>
    </rPh>
    <rPh sb="11" eb="13">
      <t>チョウメ</t>
    </rPh>
    <phoneticPr fontId="1"/>
  </si>
  <si>
    <t>鈴木　次郎</t>
    <rPh sb="0" eb="2">
      <t>スズキ</t>
    </rPh>
    <rPh sb="3" eb="5">
      <t>ジロウ</t>
    </rPh>
    <phoneticPr fontId="1"/>
  </si>
  <si>
    <t>札幌市厚別区○○</t>
    <rPh sb="0" eb="3">
      <t>サッポロシ</t>
    </rPh>
    <rPh sb="3" eb="6">
      <t>アツベツク</t>
    </rPh>
    <phoneticPr fontId="1"/>
  </si>
  <si>
    <t>札幌市外</t>
  </si>
  <si>
    <t>○○中学校</t>
    <rPh sb="2" eb="5">
      <t>チュウガッコウ</t>
    </rPh>
    <phoneticPr fontId="1"/>
  </si>
  <si>
    <t>前田　幸子</t>
    <rPh sb="0" eb="2">
      <t>マエダ</t>
    </rPh>
    <rPh sb="3" eb="5">
      <t>サチコ</t>
    </rPh>
    <phoneticPr fontId="1"/>
  </si>
  <si>
    <t>往路＋復路</t>
  </si>
  <si>
    <t>往路のみ</t>
  </si>
  <si>
    <t>復路のみ</t>
  </si>
  <si>
    <t>前田</t>
    <rPh sb="0" eb="2">
      <t>マエダ</t>
    </rPh>
    <phoneticPr fontId="1"/>
  </si>
  <si>
    <t>新千歳空港</t>
    <rPh sb="0" eb="5">
      <t>シンチトセクウコウ</t>
    </rPh>
    <phoneticPr fontId="1"/>
  </si>
  <si>
    <t>前泊・後泊を含む</t>
  </si>
  <si>
    <t>ハワイ</t>
    <phoneticPr fontId="1"/>
  </si>
  <si>
    <t>大会参加費</t>
  </si>
  <si>
    <t>機器等運搬費</t>
  </si>
  <si>
    <t>往復分</t>
    <rPh sb="0" eb="3">
      <t>オウフクブン</t>
    </rPh>
    <phoneticPr fontId="1"/>
  </si>
  <si>
    <t>部品・資材等購入費</t>
  </si>
  <si>
    <t>✓</t>
  </si>
  <si>
    <t>○位</t>
    <rPh sb="1" eb="2">
      <t>クライ</t>
    </rPh>
    <phoneticPr fontId="1"/>
  </si>
  <si>
    <t>自由記載</t>
    <phoneticPr fontId="1"/>
  </si>
  <si>
    <t>札経イ第○号</t>
    <rPh sb="0" eb="1">
      <t>サツ</t>
    </rPh>
    <rPh sb="1" eb="2">
      <t>キョウ</t>
    </rPh>
    <rPh sb="3" eb="4">
      <t>ダイ</t>
    </rPh>
    <rPh sb="5" eb="6">
      <t>ゴウ</t>
    </rPh>
    <phoneticPr fontId="1"/>
  </si>
  <si>
    <t>△△銀行</t>
    <phoneticPr fontId="1"/>
  </si>
  <si>
    <t>リンゴ支店</t>
    <phoneticPr fontId="1"/>
  </si>
  <si>
    <t>普通</t>
    <phoneticPr fontId="1"/>
  </si>
  <si>
    <t>0000000</t>
    <phoneticPr fontId="1"/>
  </si>
  <si>
    <t>田中　花子</t>
    <rPh sb="0" eb="2">
      <t>タナカ</t>
    </rPh>
    <rPh sb="3" eb="5">
      <t>ハナコ</t>
    </rPh>
    <phoneticPr fontId="1"/>
  </si>
  <si>
    <t xml:space="preserve">○○○○ロボット大会 </t>
    <rPh sb="8" eb="10">
      <t>タイカイ</t>
    </rPh>
    <phoneticPr fontId="1"/>
  </si>
  <si>
    <t>一般社団法人〇〇△△</t>
    <rPh sb="0" eb="6">
      <t>イッパンシャダンホウジン</t>
    </rPh>
    <phoneticPr fontId="1"/>
  </si>
  <si>
    <t>ﾀﾞﾆｴﾙKｲﾉｳｴ空港</t>
    <rPh sb="9" eb="11">
      <t>クウコウ</t>
    </rPh>
    <phoneticPr fontId="1"/>
  </si>
  <si>
    <t>鈴木</t>
    <rPh sb="0" eb="2">
      <t>スズキ</t>
    </rPh>
    <phoneticPr fontId="1"/>
  </si>
  <si>
    <t>佐々木　一郎</t>
    <rPh sb="0" eb="3">
      <t>ササキ</t>
    </rPh>
    <rPh sb="4" eb="6">
      <t>イチロウ</t>
    </rPh>
    <phoneticPr fontId="1"/>
  </si>
  <si>
    <t>田中、佐々木</t>
    <rPh sb="0" eb="2">
      <t>タナカ</t>
    </rPh>
    <rPh sb="3" eb="6">
      <t>ササキ</t>
    </rPh>
    <phoneticPr fontId="1"/>
  </si>
  <si>
    <t>2490.26＄　145円/＄申請日時点のレート（1205.63＋1284.63）</t>
    <rPh sb="12" eb="13">
      <t>エン</t>
    </rPh>
    <rPh sb="15" eb="20">
      <t>シンセイビジテン</t>
    </rPh>
    <phoneticPr fontId="1"/>
  </si>
  <si>
    <t>1392.58＄　145円/＄申請日時点のレート</t>
    <phoneticPr fontId="1"/>
  </si>
  <si>
    <t>鈴木</t>
    <rPh sb="0" eb="2">
      <t>スズキ</t>
    </rPh>
    <phoneticPr fontId="1"/>
  </si>
  <si>
    <t>前田</t>
    <rPh sb="0" eb="2">
      <t>マエダ</t>
    </rPh>
    <phoneticPr fontId="1"/>
  </si>
  <si>
    <t>○○Hotel</t>
  </si>
  <si>
    <t>○○Hotel</t>
    <phoneticPr fontId="1"/>
  </si>
  <si>
    <t>HOTEL PREMIUM〇〇</t>
    <phoneticPr fontId="1"/>
  </si>
  <si>
    <t>〇〇〇〇購入分</t>
    <rPh sb="4" eb="7">
      <t>コウニュウブン</t>
    </rPh>
    <phoneticPr fontId="1"/>
  </si>
  <si>
    <t>田中</t>
    <rPh sb="0" eb="2">
      <t>タナカ</t>
    </rPh>
    <phoneticPr fontId="1"/>
  </si>
  <si>
    <t>田中、佐々木</t>
    <rPh sb="0" eb="2">
      <t>タナカ</t>
    </rPh>
    <rPh sb="3" eb="6">
      <t>ササキ</t>
    </rPh>
    <phoneticPr fontId="1"/>
  </si>
  <si>
    <t>佐々木</t>
    <rPh sb="0" eb="3">
      <t>ササキ</t>
    </rPh>
    <phoneticPr fontId="1"/>
  </si>
  <si>
    <t>領収書のみ</t>
  </si>
  <si>
    <t>搭乗証明書のみ</t>
  </si>
  <si>
    <t>領収書＋搭乗証明書</t>
  </si>
  <si>
    <t>領収書＋宿泊証明書</t>
  </si>
  <si>
    <t>ハワイ</t>
  </si>
  <si>
    <t>往路のみ</t>
    <rPh sb="0" eb="2">
      <t>オウロ</t>
    </rPh>
    <phoneticPr fontId="1"/>
  </si>
  <si>
    <t>△△Hotel</t>
    <phoneticPr fontId="1"/>
  </si>
  <si>
    <t>1001.38＄　145円/＄申請日時点のレート</t>
    <phoneticPr fontId="1"/>
  </si>
  <si>
    <t>HOTEL PREMIUM〇〇</t>
    <phoneticPr fontId="1"/>
  </si>
  <si>
    <t>060-8611</t>
    <phoneticPr fontId="1"/>
  </si>
  <si>
    <t>札幌市中央区北１条西２丁目</t>
    <phoneticPr fontId="1"/>
  </si>
  <si>
    <t>【前泊】【後泊】飛行機での移動に11時間要するため、大会当日中の出国、帰国が困難。</t>
    <rPh sb="1" eb="2">
      <t>マエ</t>
    </rPh>
    <rPh sb="2" eb="3">
      <t>ハク</t>
    </rPh>
    <rPh sb="5" eb="6">
      <t>ウシ</t>
    </rPh>
    <rPh sb="6" eb="7">
      <t>ハク</t>
    </rPh>
    <rPh sb="8" eb="11">
      <t>ヒコウキ</t>
    </rPh>
    <rPh sb="13" eb="15">
      <t>イドウ</t>
    </rPh>
    <rPh sb="18" eb="21">
      <t>ジカンヨウ</t>
    </rPh>
    <rPh sb="26" eb="30">
      <t>タイカイトウジツ</t>
    </rPh>
    <rPh sb="30" eb="31">
      <t>チュウ</t>
    </rPh>
    <rPh sb="32" eb="34">
      <t>シュッコク</t>
    </rPh>
    <rPh sb="35" eb="37">
      <t>キコク</t>
    </rPh>
    <rPh sb="38" eb="40">
      <t>コンナン</t>
    </rPh>
    <phoneticPr fontId="1"/>
  </si>
  <si>
    <t>151,439×２　151.23円/＄</t>
    <rPh sb="16" eb="17">
      <t>エン</t>
    </rPh>
    <phoneticPr fontId="1"/>
  </si>
  <si>
    <t>江別市○○</t>
    <rPh sb="0" eb="3">
      <t>エベツシ</t>
    </rPh>
    <phoneticPr fontId="1"/>
  </si>
  <si>
    <t>石狩市○○</t>
    <rPh sb="0" eb="3">
      <t>イシカリシ</t>
    </rPh>
    <phoneticPr fontId="1"/>
  </si>
  <si>
    <t>札幌市中央区北５条西８丁目</t>
    <phoneticPr fontId="1"/>
  </si>
  <si>
    <t>【前泊】飛行機での移動に11時間要するため、大会当日中の出国、帰国が困難。
なお、4/29は大会に参加しないため後泊は不要。</t>
    <rPh sb="1" eb="2">
      <t>マエ</t>
    </rPh>
    <rPh sb="2" eb="3">
      <t>ハク</t>
    </rPh>
    <rPh sb="4" eb="7">
      <t>ヒコウキ</t>
    </rPh>
    <rPh sb="9" eb="11">
      <t>イドウ</t>
    </rPh>
    <rPh sb="14" eb="17">
      <t>ジカンヨウ</t>
    </rPh>
    <rPh sb="22" eb="26">
      <t>タイカイトウジツ</t>
    </rPh>
    <rPh sb="26" eb="27">
      <t>チュウ</t>
    </rPh>
    <rPh sb="28" eb="30">
      <t>シュッコク</t>
    </rPh>
    <rPh sb="31" eb="33">
      <t>キコク</t>
    </rPh>
    <rPh sb="34" eb="36">
      <t>コンナン</t>
    </rPh>
    <rPh sb="46" eb="48">
      <t>タイカイ</t>
    </rPh>
    <rPh sb="49" eb="51">
      <t>サンカ</t>
    </rPh>
    <rPh sb="56" eb="58">
      <t>コウハク</t>
    </rPh>
    <rPh sb="59" eb="61">
      <t>フヨウ</t>
    </rPh>
    <phoneticPr fontId="1"/>
  </si>
  <si>
    <t>〇〇〇〇〇…等購入分　249.97＄×145円/＄</t>
    <rPh sb="6" eb="7">
      <t>トウ</t>
    </rPh>
    <rPh sb="7" eb="10">
      <t>コウニュウブン</t>
    </rPh>
    <rPh sb="22" eb="23">
      <t>エン</t>
    </rPh>
    <phoneticPr fontId="1"/>
  </si>
  <si>
    <t>182,327＋194,275　151.23円/＄</t>
    <rPh sb="22" eb="23">
      <t>エン</t>
    </rPh>
    <phoneticPr fontId="1"/>
  </si>
  <si>
    <t>　 なお、様式６-1は押印必須のため、郵送または押印後の画像データを電子メールでご提出ください。</t>
    <rPh sb="5" eb="7">
      <t>ヨウシキ</t>
    </rPh>
    <rPh sb="11" eb="13">
      <t>オウイン</t>
    </rPh>
    <rPh sb="13" eb="15">
      <t>ヒッス</t>
    </rPh>
    <rPh sb="19" eb="21">
      <t>ユウソウ</t>
    </rPh>
    <rPh sb="24" eb="27">
      <t>オウインゴ</t>
    </rPh>
    <rPh sb="28" eb="30">
      <t>ガゾウ</t>
    </rPh>
    <rPh sb="34" eb="36">
      <t>デンシ</t>
    </rPh>
    <rPh sb="41" eb="43">
      <t>テイシュツ</t>
    </rPh>
    <phoneticPr fontId="1"/>
  </si>
  <si>
    <t>田中　花子</t>
    <rPh sb="3" eb="5">
      <t>ハナコ</t>
    </rPh>
    <phoneticPr fontId="1"/>
  </si>
  <si>
    <t>佐藤　正</t>
    <rPh sb="0" eb="2">
      <t>サトウ</t>
    </rPh>
    <rPh sb="3" eb="4">
      <t>タダシ</t>
    </rPh>
    <phoneticPr fontId="1"/>
  </si>
  <si>
    <t>【前泊】飛行機での移動に11時間要するため、大会当日中の出国、帰国が困難。
なお、4/29は大会に参加しないため後泊は不要。</t>
    <rPh sb="1" eb="2">
      <t>マエ</t>
    </rPh>
    <rPh sb="2" eb="3">
      <t>ハク</t>
    </rPh>
    <rPh sb="4" eb="7">
      <t>ヒコウキ</t>
    </rPh>
    <rPh sb="9" eb="11">
      <t>イドウ</t>
    </rPh>
    <rPh sb="14" eb="17">
      <t>ジカンヨウ</t>
    </rPh>
    <rPh sb="22" eb="26">
      <t>タイカイトウジツ</t>
    </rPh>
    <rPh sb="26" eb="27">
      <t>チュウ</t>
    </rPh>
    <rPh sb="28" eb="30">
      <t>シュッコク</t>
    </rPh>
    <rPh sb="31" eb="33">
      <t>キコク</t>
    </rPh>
    <rPh sb="34" eb="36">
      <t>コンナン</t>
    </rPh>
    <phoneticPr fontId="1"/>
  </si>
  <si>
    <t>JL0101/JL0073</t>
    <phoneticPr fontId="1"/>
  </si>
  <si>
    <t>JL0508/JL0531</t>
    <phoneticPr fontId="1"/>
  </si>
  <si>
    <t>JL0101/JL0073</t>
    <phoneticPr fontId="1"/>
  </si>
  <si>
    <t>JL0508/JL0531</t>
    <phoneticPr fontId="1"/>
  </si>
  <si>
    <t>JW009/JW081</t>
    <phoneticPr fontId="1"/>
  </si>
  <si>
    <t>JＷ421/JW168</t>
    <phoneticPr fontId="1"/>
  </si>
  <si>
    <t>ネット販売A購入分</t>
    <rPh sb="6" eb="9">
      <t>コウニュウブン</t>
    </rPh>
    <phoneticPr fontId="1"/>
  </si>
  <si>
    <t>194,856円÷4人×2人＝97,428円</t>
    <rPh sb="7" eb="8">
      <t>エン</t>
    </rPh>
    <rPh sb="10" eb="11">
      <t>ニン</t>
    </rPh>
    <rPh sb="13" eb="14">
      <t>ニン</t>
    </rPh>
    <rPh sb="21" eb="22">
      <t>エン</t>
    </rPh>
    <phoneticPr fontId="1"/>
  </si>
  <si>
    <t>1298＄÷4人×２人＝649＄　145円/＄申請日時点のレート</t>
    <rPh sb="7" eb="8">
      <t>ヒト</t>
    </rPh>
    <rPh sb="10" eb="11">
      <t>ヒト</t>
    </rPh>
    <phoneticPr fontId="1"/>
  </si>
  <si>
    <t>912＄÷２人＝456＄　145円/＄申請日時点のレート</t>
    <rPh sb="6" eb="7">
      <t>ヒト</t>
    </rPh>
    <phoneticPr fontId="1"/>
  </si>
  <si>
    <t>79,666円÷２人＝39,833円</t>
    <rPh sb="6" eb="7">
      <t>エン</t>
    </rPh>
    <rPh sb="9" eb="10">
      <t>ヒト</t>
    </rPh>
    <rPh sb="17" eb="18">
      <t>エン</t>
    </rPh>
    <phoneticPr fontId="1"/>
  </si>
  <si>
    <t>・航空費：前田分について搭乗証明書を提出することができないため、経費から削除した。
・宿泊費：鈴木が申請時のホテルに手配ミスで宿泊できず、△△Hotelに宿泊したため変更。
・機器等運搬費：復路の領収書を紛失したため経費から削除した。
・部品・資材等購入費等：ロボットが壊れ、申請後に追加で部品を購入したため追加した。
・経済産業省からの補助金の金額が減額したため、修正した。</t>
    <rPh sb="1" eb="4">
      <t>コウクウヒ</t>
    </rPh>
    <rPh sb="5" eb="7">
      <t>マエダ</t>
    </rPh>
    <rPh sb="7" eb="8">
      <t>ブン</t>
    </rPh>
    <rPh sb="12" eb="17">
      <t>トウジョウショウメイショ</t>
    </rPh>
    <rPh sb="18" eb="20">
      <t>テイシュツ</t>
    </rPh>
    <rPh sb="32" eb="34">
      <t>ケイヒ</t>
    </rPh>
    <rPh sb="36" eb="38">
      <t>サクジョ</t>
    </rPh>
    <rPh sb="47" eb="49">
      <t>スズキ</t>
    </rPh>
    <rPh sb="58" eb="60">
      <t>テハイ</t>
    </rPh>
    <rPh sb="83" eb="85">
      <t>ヘンコウ</t>
    </rPh>
    <rPh sb="88" eb="91">
      <t>キキトウ</t>
    </rPh>
    <rPh sb="91" eb="94">
      <t>ウンパンヒ</t>
    </rPh>
    <rPh sb="95" eb="97">
      <t>フクロ</t>
    </rPh>
    <rPh sb="98" eb="101">
      <t>リョウシュウショ</t>
    </rPh>
    <rPh sb="102" eb="104">
      <t>フンシツ</t>
    </rPh>
    <rPh sb="108" eb="110">
      <t>ケイヒ</t>
    </rPh>
    <rPh sb="112" eb="114">
      <t>サクジョ</t>
    </rPh>
    <rPh sb="135" eb="136">
      <t>コワ</t>
    </rPh>
    <rPh sb="138" eb="141">
      <t>シンセイゴ</t>
    </rPh>
    <rPh sb="142" eb="144">
      <t>ツイカ</t>
    </rPh>
    <rPh sb="145" eb="147">
      <t>ブヒン</t>
    </rPh>
    <rPh sb="148" eb="150">
      <t>コウニュウ</t>
    </rPh>
    <rPh sb="154" eb="156">
      <t>ツイカ</t>
    </rPh>
    <rPh sb="161" eb="166">
      <t>ケイザイサンギョウショウ</t>
    </rPh>
    <rPh sb="169" eb="172">
      <t>ホジョキン</t>
    </rPh>
    <rPh sb="173" eb="175">
      <t>キンガク</t>
    </rPh>
    <rPh sb="176" eb="178">
      <t>ゲンガク</t>
    </rPh>
    <rPh sb="183" eb="185">
      <t>シュウセイ</t>
    </rPh>
    <phoneticPr fontId="1"/>
  </si>
  <si>
    <t>・様式６-１：委任状兼口座振替申出書</t>
    <rPh sb="1" eb="3">
      <t>ヨウシキ</t>
    </rPh>
    <rPh sb="7" eb="10">
      <t>イニンジョウ</t>
    </rPh>
    <rPh sb="10" eb="11">
      <t>ケン</t>
    </rPh>
    <rPh sb="11" eb="13">
      <t>コウザ</t>
    </rPh>
    <rPh sb="13" eb="15">
      <t>フリカエ</t>
    </rPh>
    <rPh sb="15" eb="18">
      <t>モウシデショ</t>
    </rPh>
    <phoneticPr fontId="1"/>
  </si>
  <si>
    <t>・様式６-１</t>
    <rPh sb="1" eb="3">
      <t>ヨウシキ</t>
    </rPh>
    <phoneticPr fontId="1"/>
  </si>
  <si>
    <t>225,780円÷2人＝112,890円</t>
    <rPh sb="7" eb="8">
      <t>エン</t>
    </rPh>
    <rPh sb="10" eb="11">
      <t>ヒト</t>
    </rPh>
    <rPh sb="19" eb="20">
      <t>エン</t>
    </rPh>
    <phoneticPr fontId="1"/>
  </si>
  <si>
    <t>82,479円÷2人＝41,239円</t>
    <rPh sb="6" eb="7">
      <t>エン</t>
    </rPh>
    <rPh sb="9" eb="10">
      <t>ヒト</t>
    </rPh>
    <rPh sb="17" eb="18">
      <t>エン</t>
    </rPh>
    <phoneticPr fontId="1"/>
  </si>
  <si>
    <t>・様式５：補助対象大会実績報告書	
・様式６：経費報告書   　　　　　　　　　　　　　　　　　　　　　　　　　　　　　　　　　　　　　　　　　　　　　　　　　　　　　　　・様式６-１：委任状兼口座振替申出書（申請者と振込指定口座名義が異なる場合のみ）
・添付ア：大会プログラム及び出場結果/参加記録
・添付イ：大会への参加を証明できる画像データ３種類
・添付ウ：補助対象経費の領収書等の証跡書類一式	
・添付エ：補助金交付決定通知書の写し
・添付オ：振込指定口座の確認書類（通帳の写し等）
・添付カ：様式６-１の受任者の身分証明書（申請時に提出していない場合のみ）</t>
    <rPh sb="25" eb="27">
      <t>ホウコク</t>
    </rPh>
    <rPh sb="189" eb="191">
      <t>リョウシュウ</t>
    </rPh>
    <rPh sb="194" eb="198">
      <t>ショウセキショルイ</t>
    </rPh>
    <rPh sb="207" eb="217">
      <t>ホジョキンコウフケッテイツウチショ</t>
    </rPh>
    <rPh sb="218" eb="219">
      <t>ウツ</t>
    </rPh>
    <rPh sb="222" eb="224">
      <t>テンプ</t>
    </rPh>
    <rPh sb="247" eb="249">
      <t>テンプ</t>
    </rPh>
    <rPh sb="251" eb="253">
      <t>ヨウシキ</t>
    </rPh>
    <rPh sb="257" eb="260">
      <t>ジュニンシャ</t>
    </rPh>
    <rPh sb="261" eb="266">
      <t>ミブンショウメイショ</t>
    </rPh>
    <rPh sb="267" eb="270">
      <t>シンセイジ</t>
    </rPh>
    <rPh sb="271" eb="273">
      <t>テイシュツ</t>
    </rPh>
    <rPh sb="278" eb="280">
      <t>バアイ</t>
    </rPh>
    <phoneticPr fontId="1"/>
  </si>
  <si>
    <t>※　添付カの身分証明書の写しは以下のうちいずれかを提出すること
　・保険証
　・マイナンバーカード（裏面の個人番号は収集が禁じられているため表面のみの写しとすること）
　・運転免許証
　・社員証
　・その他札幌市が認めるもの</t>
    <phoneticPr fontId="1"/>
  </si>
  <si>
    <t>・添付カ：様式６-１の受任者の身分証明書（申請時に提出していない場合のみ）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</si>
</sst>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円&quot;"/>
    <numFmt numFmtId="177" formatCode="gggyy&quot;年&quot;m&quot;月&quot;d&quot;日&quot;"/>
    <numFmt numFmtId="178" formatCode="000&quot;-&quot;0000"/>
    <numFmt numFmtId="179" formatCode="gggyy&quot;年&quot;m&quot;月&quot;d&quot;日&quot;\(aaa\)"/>
    <numFmt numFmtId="180" formatCode="[$-F800]dddd\,\ mmmm\ dd\,\ yyyy"/>
    <numFmt numFmtId="181" formatCode="&quot;札経イ第&quot;#&quot;号&quot;"/>
    <numFmt numFmtId="182" formatCode="[$]ggge&quot;年&quot;m&quot;月&quot;d&quot;日&quot;;@" x16r2:formatCode16="[$-ja-JP-x-gannen]ggge&quot;年&quot;m&quot;月&quot;d&quot;日&quot;;@"/>
    <numFmt numFmtId="183" formatCode="gggyyyy&quot;年&quot;m&quot;月&quot;d&quot;日&quot;"/>
    <numFmt numFmtId="184" formatCode="hh:mm"/>
  </numFmts>
  <fonts count="60">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ゴシック"/>
      <family val="3"/>
      <charset val="128"/>
    </font>
    <font>
      <sz val="12"/>
      <name val="ＭＳ ゴシック"/>
      <family val="3"/>
      <charset val="128"/>
    </font>
    <font>
      <sz val="10"/>
      <name val="Century"/>
      <family val="1"/>
    </font>
    <font>
      <sz val="10.5"/>
      <name val="ＭＳ ゴシック"/>
      <family val="3"/>
      <charset val="128"/>
    </font>
    <font>
      <sz val="8"/>
      <name val="ＭＳ ゴシック"/>
      <family val="3"/>
      <charset val="128"/>
    </font>
    <font>
      <b/>
      <sz val="11"/>
      <name val="ＭＳ ゴシック"/>
      <family val="3"/>
      <charset val="128"/>
    </font>
    <font>
      <sz val="10"/>
      <name val="ＭＳ ゴシック"/>
      <family val="3"/>
      <charset val="128"/>
    </font>
    <font>
      <sz val="9"/>
      <color indexed="81"/>
      <name val="MS P ゴシック"/>
      <family val="3"/>
      <charset val="128"/>
    </font>
    <font>
      <b/>
      <sz val="9"/>
      <color indexed="81"/>
      <name val="MS P ゴシック"/>
      <family val="3"/>
      <charset val="128"/>
    </font>
    <font>
      <b/>
      <sz val="18"/>
      <name val="ＭＳ Ｐゴシック"/>
      <family val="3"/>
      <charset val="128"/>
    </font>
    <font>
      <sz val="18"/>
      <name val="ＭＳ Ｐゴシック"/>
      <family val="3"/>
      <charset val="128"/>
    </font>
    <font>
      <b/>
      <sz val="18"/>
      <name val="ＭＳ ゴシック"/>
      <family val="3"/>
      <charset val="128"/>
    </font>
    <font>
      <sz val="10.5"/>
      <name val="Century"/>
      <family val="1"/>
    </font>
    <font>
      <sz val="12"/>
      <name val="Century"/>
      <family val="1"/>
    </font>
    <font>
      <u/>
      <sz val="12"/>
      <name val="ＭＳ 明朝"/>
      <family val="1"/>
      <charset val="128"/>
    </font>
    <font>
      <sz val="16"/>
      <name val="ＭＳ 明朝"/>
      <family val="1"/>
      <charset val="128"/>
    </font>
    <font>
      <sz val="6"/>
      <name val="ＭＳ Ｐゴシック"/>
      <family val="3"/>
      <charset val="128"/>
    </font>
    <font>
      <b/>
      <u/>
      <sz val="11"/>
      <color indexed="8"/>
      <name val="ＭＳ Ｐゴシック"/>
      <family val="3"/>
      <charset val="128"/>
    </font>
    <font>
      <b/>
      <sz val="1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9"/>
      <color rgb="FF000000"/>
      <name val="ＭＳ ゴシック"/>
      <family val="3"/>
      <charset val="128"/>
    </font>
    <font>
      <sz val="10"/>
      <color rgb="FF000000"/>
      <name val="ＭＳ ゴシック"/>
      <family val="3"/>
      <charset val="128"/>
    </font>
    <font>
      <sz val="11"/>
      <color rgb="FF000000"/>
      <name val="ＭＳ ゴシック"/>
      <family val="3"/>
      <charset val="128"/>
    </font>
    <font>
      <sz val="11"/>
      <color theme="1"/>
      <name val="游ゴシック"/>
      <family val="3"/>
      <charset val="128"/>
    </font>
    <font>
      <b/>
      <sz val="20"/>
      <color theme="1"/>
      <name val="ＭＳ Ｐゴシック"/>
      <family val="3"/>
      <charset val="128"/>
      <scheme val="minor"/>
    </font>
    <font>
      <b/>
      <sz val="10"/>
      <color rgb="FFFF0000"/>
      <name val="ＭＳ ゴシック"/>
      <family val="3"/>
      <charset val="128"/>
    </font>
    <font>
      <sz val="11"/>
      <color rgb="FFFF0000"/>
      <name val="ＭＳ Ｐゴシック"/>
      <family val="3"/>
      <charset val="128"/>
    </font>
    <font>
      <u/>
      <sz val="9"/>
      <color rgb="FF000000"/>
      <name val="ＭＳ ゴシック"/>
      <family val="3"/>
      <charset val="128"/>
    </font>
    <font>
      <u/>
      <sz val="8"/>
      <color rgb="FFFF0000"/>
      <name val="ＭＳ ゴシック"/>
      <family val="3"/>
      <charset val="128"/>
    </font>
    <font>
      <u/>
      <sz val="11"/>
      <color theme="10"/>
      <name val="ＭＳ Ｐゴシック"/>
      <family val="3"/>
      <charset val="128"/>
    </font>
    <font>
      <sz val="11"/>
      <color theme="1"/>
      <name val="ＭＳ Ｐゴシック"/>
      <family val="3"/>
      <charset val="128"/>
    </font>
    <font>
      <sz val="8"/>
      <name val="ＭＳ Ｐゴシック"/>
      <family val="3"/>
      <charset val="128"/>
    </font>
    <font>
      <sz val="9"/>
      <name val="ＭＳ ゴシック"/>
      <family val="3"/>
      <charset val="128"/>
    </font>
    <font>
      <u/>
      <sz val="7"/>
      <color rgb="FF000000"/>
      <name val="ＭＳ ゴシック"/>
      <family val="3"/>
      <charset val="128"/>
    </font>
    <font>
      <sz val="7"/>
      <name val="ＭＳ ゴシック"/>
      <family val="3"/>
      <charset val="128"/>
    </font>
    <font>
      <sz val="9"/>
      <color theme="1"/>
      <name val="ＭＳ Ｐゴシック"/>
      <family val="3"/>
      <charset val="128"/>
    </font>
    <font>
      <sz val="9"/>
      <name val="ＭＳ Ｐゴシック"/>
      <family val="3"/>
      <charset val="128"/>
    </font>
    <font>
      <u/>
      <sz val="6"/>
      <name val="ＭＳ ゴシック"/>
      <family val="3"/>
      <charset val="128"/>
    </font>
    <font>
      <u/>
      <sz val="6"/>
      <name val="ＭＳ Ｐゴシック"/>
      <family val="3"/>
      <charset val="128"/>
    </font>
    <font>
      <b/>
      <sz val="9"/>
      <name val="ＭＳ ゴシック"/>
      <family val="3"/>
      <charset val="128"/>
    </font>
    <font>
      <sz val="6"/>
      <name val="ＭＳ ゴシック"/>
      <family val="3"/>
      <charset val="128"/>
    </font>
    <font>
      <b/>
      <sz val="14"/>
      <name val="ＭＳ Ｐゴシック"/>
      <family val="3"/>
      <charset val="128"/>
    </font>
    <font>
      <sz val="14"/>
      <name val="ＭＳ ゴシック"/>
      <family val="3"/>
      <charset val="128"/>
    </font>
    <font>
      <b/>
      <u/>
      <sz val="10"/>
      <name val="ＭＳ ゴシック"/>
      <family val="3"/>
      <charset val="128"/>
    </font>
    <font>
      <b/>
      <sz val="14"/>
      <name val="ＭＳ ゴシック"/>
      <family val="3"/>
      <charset val="128"/>
    </font>
    <font>
      <sz val="12"/>
      <color rgb="FFFF0000"/>
      <name val="ＭＳ ゴシック"/>
      <family val="3"/>
      <charset val="128"/>
    </font>
    <font>
      <sz val="10.5"/>
      <color rgb="FFFF0000"/>
      <name val="ＭＳ ゴシック"/>
      <family val="3"/>
      <charset val="128"/>
    </font>
    <font>
      <sz val="11"/>
      <color rgb="FFFF0000"/>
      <name val="ＭＳ ゴシック"/>
      <family val="3"/>
      <charset val="128"/>
    </font>
    <font>
      <u/>
      <sz val="11"/>
      <color rgb="FFFF0000"/>
      <name val="ＭＳ Ｐゴシック"/>
      <family val="3"/>
      <charset val="128"/>
    </font>
    <font>
      <sz val="9"/>
      <color rgb="FFFF0000"/>
      <name val="ＭＳ ゴシック"/>
      <family val="3"/>
      <charset val="128"/>
    </font>
    <font>
      <sz val="9"/>
      <color rgb="FFFF0000"/>
      <name val="ＭＳ Ｐゴシック"/>
      <family val="3"/>
      <charset val="128"/>
    </font>
    <font>
      <sz val="10"/>
      <color rgb="FFFF0000"/>
      <name val="ＭＳ ゴシック"/>
      <family val="3"/>
      <charset val="128"/>
    </font>
    <font>
      <sz val="8"/>
      <color rgb="FFFF0000"/>
      <name val="ＭＳ ゴシック"/>
      <family val="3"/>
      <charset val="128"/>
    </font>
    <font>
      <sz val="8"/>
      <color rgb="FFFF0000"/>
      <name val="ＭＳ Ｐゴシック"/>
      <family val="3"/>
      <charset val="128"/>
    </font>
    <font>
      <b/>
      <sz val="11"/>
      <color rgb="FFFF0000"/>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rgb="FFB4C6E7"/>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FF00"/>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FFFF00"/>
        <bgColor rgb="FFFFFF00"/>
      </patternFill>
    </fill>
    <fill>
      <patternFill patternType="solid">
        <fgColor theme="0"/>
        <bgColor rgb="FFFFFF00"/>
      </patternFill>
    </fill>
  </fills>
  <borders count="7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diagonal/>
    </border>
    <border>
      <left style="thin">
        <color indexed="64"/>
      </left>
      <right style="dotted">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top style="thin">
        <color indexed="64"/>
      </top>
      <bottom style="medium">
        <color indexed="64"/>
      </bottom>
      <diagonal/>
    </border>
    <border>
      <left style="hair">
        <color indexed="64"/>
      </left>
      <right/>
      <top style="thin">
        <color indexed="64"/>
      </top>
      <bottom style="medium">
        <color indexed="64"/>
      </bottom>
      <diagonal/>
    </border>
    <border>
      <left style="dotted">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bottom/>
      <diagonal/>
    </border>
    <border>
      <left/>
      <right style="dotted">
        <color indexed="64"/>
      </right>
      <top style="thin">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hair">
        <color indexed="64"/>
      </right>
      <top style="thin">
        <color indexed="64"/>
      </top>
      <bottom style="medium">
        <color indexed="64"/>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599">
    <xf numFmtId="0" fontId="0" fillId="0" borderId="0" xfId="0">
      <alignment vertical="center"/>
    </xf>
    <xf numFmtId="0" fontId="27" fillId="3" borderId="17" xfId="0" applyFont="1" applyFill="1" applyBorder="1" applyAlignment="1">
      <alignment horizontal="center" vertical="center" wrapText="1"/>
    </xf>
    <xf numFmtId="0" fontId="0" fillId="0" borderId="1" xfId="0" applyBorder="1">
      <alignment vertical="center"/>
    </xf>
    <xf numFmtId="0" fontId="27" fillId="3" borderId="19" xfId="0" applyFont="1" applyFill="1" applyBorder="1" applyAlignment="1">
      <alignment horizontal="justify" vertical="center" wrapText="1"/>
    </xf>
    <xf numFmtId="0" fontId="0" fillId="0" borderId="0" xfId="0" applyAlignment="1">
      <alignment vertical="center" wrapText="1"/>
    </xf>
    <xf numFmtId="0" fontId="27" fillId="3" borderId="25" xfId="0" applyFont="1" applyFill="1" applyBorder="1" applyAlignment="1">
      <alignment horizontal="left" vertical="center" wrapText="1"/>
    </xf>
    <xf numFmtId="0" fontId="27" fillId="3" borderId="26" xfId="0" applyFont="1" applyFill="1" applyBorder="1" applyAlignment="1">
      <alignment horizontal="center" vertical="center" wrapText="1"/>
    </xf>
    <xf numFmtId="0" fontId="4" fillId="0" borderId="30" xfId="0" applyFont="1" applyBorder="1" applyAlignment="1">
      <alignment horizontal="left" vertical="center" wrapText="1"/>
    </xf>
    <xf numFmtId="0" fontId="26" fillId="3" borderId="26"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lignment vertical="center"/>
    </xf>
    <xf numFmtId="0" fontId="0" fillId="0" borderId="1" xfId="0" applyBorder="1" applyAlignment="1">
      <alignment vertical="center" wrapText="1"/>
    </xf>
    <xf numFmtId="0" fontId="23" fillId="0" borderId="0" xfId="0" applyFont="1">
      <alignment vertical="center"/>
    </xf>
    <xf numFmtId="0" fontId="0" fillId="0" borderId="1" xfId="0" applyBorder="1" applyAlignment="1">
      <alignment horizontal="left" vertical="center" wrapText="1"/>
    </xf>
    <xf numFmtId="0" fontId="28" fillId="0" borderId="0" xfId="0" applyFont="1">
      <alignment vertical="center"/>
    </xf>
    <xf numFmtId="0" fontId="29" fillId="0" borderId="0" xfId="0" applyFont="1">
      <alignment vertical="center"/>
    </xf>
    <xf numFmtId="0" fontId="27" fillId="3" borderId="25"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0" fillId="2" borderId="0" xfId="0" applyFill="1">
      <alignment vertical="center"/>
    </xf>
    <xf numFmtId="0" fontId="0" fillId="2" borderId="0" xfId="0" applyFill="1" applyAlignment="1">
      <alignment horizontal="right" vertical="center"/>
    </xf>
    <xf numFmtId="0" fontId="4" fillId="2" borderId="0" xfId="0" applyFont="1" applyFill="1" applyAlignment="1">
      <alignment horizontal="right" vertical="center" indent="15"/>
    </xf>
    <xf numFmtId="0" fontId="4" fillId="2" borderId="0" xfId="0" applyFont="1" applyFill="1" applyAlignment="1">
      <alignment horizontal="justify" vertical="center"/>
    </xf>
    <xf numFmtId="0" fontId="4" fillId="2" borderId="0" xfId="0" applyFont="1" applyFill="1" applyAlignment="1">
      <alignment horizontal="center" vertical="center"/>
    </xf>
    <xf numFmtId="0" fontId="4" fillId="0" borderId="7" xfId="0" applyFont="1" applyBorder="1" applyAlignment="1">
      <alignment vertical="center" wrapText="1"/>
    </xf>
    <xf numFmtId="0" fontId="25" fillId="3" borderId="26" xfId="0" applyFont="1" applyFill="1" applyBorder="1" applyAlignment="1">
      <alignment horizontal="center" vertical="center" wrapText="1"/>
    </xf>
    <xf numFmtId="0" fontId="4"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7" fillId="2" borderId="0" xfId="0" applyFont="1" applyFill="1">
      <alignment vertical="center"/>
    </xf>
    <xf numFmtId="0" fontId="9" fillId="2" borderId="0" xfId="0" applyFont="1" applyFill="1" applyAlignment="1">
      <alignment horizontal="justify" vertical="center"/>
    </xf>
    <xf numFmtId="0" fontId="4" fillId="2" borderId="42" xfId="0" applyFont="1" applyFill="1" applyBorder="1" applyAlignment="1">
      <alignment vertical="center" wrapText="1"/>
    </xf>
    <xf numFmtId="0" fontId="27" fillId="3" borderId="58" xfId="0" applyFont="1" applyFill="1" applyBorder="1" applyAlignment="1">
      <alignment horizontal="left" vertical="center" wrapText="1"/>
    </xf>
    <xf numFmtId="0" fontId="27" fillId="3" borderId="59" xfId="0" applyFont="1" applyFill="1" applyBorder="1" applyAlignment="1">
      <alignment horizontal="left" vertical="center" wrapText="1"/>
    </xf>
    <xf numFmtId="0" fontId="27" fillId="3" borderId="59" xfId="0" applyFont="1" applyFill="1" applyBorder="1" applyAlignment="1">
      <alignment horizontal="justify" vertical="center" wrapText="1"/>
    </xf>
    <xf numFmtId="0" fontId="4" fillId="0" borderId="30" xfId="0" applyFont="1" applyBorder="1" applyAlignment="1">
      <alignment horizontal="left" vertical="center" shrinkToFit="1"/>
    </xf>
    <xf numFmtId="0" fontId="4" fillId="0" borderId="46" xfId="0" applyFont="1" applyBorder="1" applyAlignment="1">
      <alignment horizontal="left" vertical="center" shrinkToFit="1"/>
    </xf>
    <xf numFmtId="0" fontId="0" fillId="2" borderId="20" xfId="0" applyFill="1" applyBorder="1">
      <alignment vertical="center"/>
    </xf>
    <xf numFmtId="0" fontId="31" fillId="0" borderId="0" xfId="0" applyFont="1">
      <alignment vertical="center"/>
    </xf>
    <xf numFmtId="0" fontId="4" fillId="2" borderId="0" xfId="0" applyFont="1" applyFill="1" applyAlignment="1">
      <alignment vertical="center" wrapText="1"/>
    </xf>
    <xf numFmtId="0" fontId="33" fillId="3" borderId="20" xfId="0" applyFont="1" applyFill="1" applyBorder="1" applyAlignment="1">
      <alignment horizontal="left" vertical="center" wrapText="1"/>
    </xf>
    <xf numFmtId="0" fontId="33" fillId="3" borderId="19" xfId="0" applyFont="1" applyFill="1" applyBorder="1" applyAlignment="1">
      <alignment horizontal="left" vertical="center" wrapText="1"/>
    </xf>
    <xf numFmtId="0" fontId="9" fillId="2" borderId="0" xfId="0" applyFont="1" applyFill="1">
      <alignment vertical="center"/>
    </xf>
    <xf numFmtId="0" fontId="27" fillId="3" borderId="26" xfId="0" applyFont="1" applyFill="1" applyBorder="1" applyAlignment="1">
      <alignment horizontal="justify" vertical="center" wrapText="1"/>
    </xf>
    <xf numFmtId="0" fontId="4" fillId="2" borderId="13" xfId="0" applyFont="1" applyFill="1" applyBorder="1" applyAlignment="1">
      <alignment vertical="center" wrapText="1"/>
    </xf>
    <xf numFmtId="178" fontId="4" fillId="2" borderId="3" xfId="0" applyNumberFormat="1" applyFont="1" applyFill="1" applyBorder="1" applyAlignment="1">
      <alignment horizontal="left" vertical="center" wrapText="1"/>
    </xf>
    <xf numFmtId="0" fontId="0" fillId="4" borderId="2" xfId="0" applyFill="1" applyBorder="1" applyAlignment="1">
      <alignment horizontal="center" vertical="center"/>
    </xf>
    <xf numFmtId="0" fontId="17" fillId="2" borderId="0" xfId="0" applyFont="1" applyFill="1" applyAlignment="1">
      <alignment horizontal="right" vertical="center"/>
    </xf>
    <xf numFmtId="0" fontId="3" fillId="2" borderId="0" xfId="0" applyFont="1" applyFill="1">
      <alignment vertical="center"/>
    </xf>
    <xf numFmtId="0" fontId="17" fillId="2" borderId="0" xfId="0" applyFont="1" applyFill="1" applyAlignment="1">
      <alignment horizontal="justify" vertical="center"/>
    </xf>
    <xf numFmtId="0" fontId="3" fillId="2" borderId="0" xfId="0" applyFont="1" applyFill="1" applyAlignment="1">
      <alignment horizontal="justify" vertical="center"/>
    </xf>
    <xf numFmtId="0" fontId="16" fillId="2" borderId="0" xfId="0" applyFont="1" applyFill="1" applyAlignment="1">
      <alignment horizontal="justify" vertical="center"/>
    </xf>
    <xf numFmtId="0" fontId="9" fillId="2" borderId="0" xfId="0" applyFont="1" applyFill="1" applyAlignment="1">
      <alignment horizontal="center" vertical="center" wrapText="1"/>
    </xf>
    <xf numFmtId="0" fontId="0" fillId="4" borderId="2" xfId="0" applyFill="1" applyBorder="1" applyAlignment="1">
      <alignment horizontal="left" vertical="center"/>
    </xf>
    <xf numFmtId="0" fontId="0" fillId="0" borderId="2" xfId="0" applyBorder="1">
      <alignment vertical="center"/>
    </xf>
    <xf numFmtId="0" fontId="0" fillId="0" borderId="2" xfId="0" applyBorder="1" applyAlignment="1">
      <alignment horizontal="right" vertical="center"/>
    </xf>
    <xf numFmtId="0" fontId="3" fillId="2" borderId="0" xfId="0" applyFont="1" applyFill="1" applyAlignment="1">
      <alignment vertical="center" wrapText="1"/>
    </xf>
    <xf numFmtId="0" fontId="0" fillId="4" borderId="2" xfId="0" applyFill="1" applyBorder="1" applyAlignment="1">
      <alignment horizontal="left" vertical="center" shrinkToFit="1"/>
    </xf>
    <xf numFmtId="0" fontId="3" fillId="2" borderId="0" xfId="0" applyFont="1" applyFill="1" applyAlignment="1">
      <alignment horizontal="center" vertical="center" shrinkToFit="1"/>
    </xf>
    <xf numFmtId="0" fontId="26" fillId="3" borderId="41" xfId="0" applyFont="1" applyFill="1" applyBorder="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right" vertical="center"/>
    </xf>
    <xf numFmtId="0" fontId="35" fillId="0" borderId="0" xfId="0" applyFont="1">
      <alignment vertical="center"/>
    </xf>
    <xf numFmtId="14" fontId="0" fillId="0" borderId="0" xfId="0" applyNumberFormat="1">
      <alignment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0" fillId="3" borderId="1" xfId="0" applyFill="1" applyBorder="1">
      <alignment vertical="center"/>
    </xf>
    <xf numFmtId="0" fontId="22" fillId="3" borderId="1" xfId="0" applyFont="1" applyFill="1" applyBorder="1">
      <alignment vertical="center"/>
    </xf>
    <xf numFmtId="0" fontId="0" fillId="6" borderId="0" xfId="0" applyFont="1" applyFill="1" applyBorder="1" applyAlignment="1">
      <alignment vertical="center"/>
    </xf>
    <xf numFmtId="0" fontId="22" fillId="6" borderId="0" xfId="0" applyFont="1" applyFill="1" applyBorder="1" applyAlignment="1">
      <alignment vertical="center"/>
    </xf>
    <xf numFmtId="0" fontId="22" fillId="6" borderId="0" xfId="0" applyFont="1" applyFill="1" applyAlignment="1">
      <alignment vertical="center"/>
    </xf>
    <xf numFmtId="0" fontId="27" fillId="3" borderId="25" xfId="0" applyFont="1" applyFill="1" applyBorder="1" applyAlignment="1">
      <alignment horizontal="center" vertical="center" wrapText="1"/>
    </xf>
    <xf numFmtId="0" fontId="0" fillId="9" borderId="0" xfId="0" applyFont="1" applyFill="1" applyBorder="1" applyAlignment="1">
      <alignment vertical="center"/>
    </xf>
    <xf numFmtId="0" fontId="2" fillId="2" borderId="0" xfId="0" applyFont="1" applyFill="1" applyAlignment="1">
      <alignment vertical="center" shrinkToFit="1"/>
    </xf>
    <xf numFmtId="49" fontId="10" fillId="2" borderId="39" xfId="0" applyNumberFormat="1" applyFont="1" applyFill="1" applyBorder="1" applyAlignment="1">
      <alignment horizontal="center" vertical="center" wrapText="1"/>
    </xf>
    <xf numFmtId="0" fontId="10" fillId="2" borderId="0" xfId="0" applyFont="1" applyFill="1" applyBorder="1" applyAlignment="1">
      <alignment vertical="center" wrapText="1"/>
    </xf>
    <xf numFmtId="0" fontId="4" fillId="0" borderId="42" xfId="0" applyFont="1" applyBorder="1" applyAlignment="1">
      <alignment vertical="center" wrapText="1"/>
    </xf>
    <xf numFmtId="0" fontId="4" fillId="0" borderId="62" xfId="0" applyFont="1" applyBorder="1" applyAlignment="1">
      <alignment vertical="center" wrapText="1"/>
    </xf>
    <xf numFmtId="0" fontId="2" fillId="2" borderId="1" xfId="0" applyFont="1" applyFill="1" applyBorder="1" applyAlignment="1">
      <alignment horizontal="center" vertical="center" shrinkToFit="1"/>
    </xf>
    <xf numFmtId="0" fontId="0" fillId="0" borderId="0" xfId="0" applyAlignment="1">
      <alignment vertical="center"/>
    </xf>
    <xf numFmtId="0" fontId="27" fillId="3" borderId="41"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39" xfId="0" applyFont="1" applyFill="1" applyBorder="1" applyAlignment="1">
      <alignment vertical="center" wrapText="1"/>
    </xf>
    <xf numFmtId="0" fontId="39" fillId="2" borderId="63" xfId="0" applyFont="1" applyFill="1" applyBorder="1" applyAlignment="1">
      <alignment vertical="center" wrapText="1"/>
    </xf>
    <xf numFmtId="0" fontId="26" fillId="3" borderId="59" xfId="0" applyFont="1" applyFill="1" applyBorder="1" applyAlignment="1">
      <alignment horizontal="center" vertical="center" wrapText="1"/>
    </xf>
    <xf numFmtId="0" fontId="4" fillId="0" borderId="30" xfId="0" applyFont="1" applyBorder="1" applyAlignment="1">
      <alignment vertical="center" wrapText="1"/>
    </xf>
    <xf numFmtId="0" fontId="4" fillId="2" borderId="21"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25" fillId="3" borderId="67"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71"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2" borderId="0" xfId="0" applyFill="1" applyBorder="1">
      <alignment vertical="center"/>
    </xf>
    <xf numFmtId="0" fontId="37" fillId="2" borderId="0" xfId="0" applyFont="1" applyFill="1" applyAlignment="1">
      <alignment horizontal="left" vertical="center"/>
    </xf>
    <xf numFmtId="0" fontId="27" fillId="3" borderId="59"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28" fillId="0" borderId="0" xfId="0" applyFont="1" applyAlignment="1">
      <alignment horizontal="center" vertical="center" wrapText="1"/>
    </xf>
    <xf numFmtId="0" fontId="35" fillId="0" borderId="1" xfId="0" applyFont="1" applyBorder="1" applyAlignment="1">
      <alignment vertical="top" wrapText="1"/>
    </xf>
    <xf numFmtId="0" fontId="27" fillId="3" borderId="4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39" xfId="0" applyFont="1" applyFill="1" applyBorder="1" applyAlignment="1">
      <alignment horizontal="left" vertical="center" shrinkToFit="1"/>
    </xf>
    <xf numFmtId="0" fontId="4" fillId="2" borderId="28" xfId="0" applyFont="1" applyFill="1" applyBorder="1" applyAlignment="1">
      <alignment horizontal="left" vertical="center" wrapText="1"/>
    </xf>
    <xf numFmtId="0" fontId="22" fillId="6" borderId="0" xfId="0" applyFont="1" applyFill="1" applyAlignment="1"/>
    <xf numFmtId="0" fontId="22" fillId="6" borderId="0" xfId="0" applyFont="1" applyFill="1" applyBorder="1" applyAlignment="1">
      <alignment horizontal="left"/>
    </xf>
    <xf numFmtId="0" fontId="4" fillId="2" borderId="63" xfId="0" applyFont="1" applyFill="1" applyBorder="1" applyAlignment="1">
      <alignment horizontal="left" vertical="center" shrinkToFit="1"/>
    </xf>
    <xf numFmtId="0" fontId="4" fillId="2" borderId="63" xfId="0" applyFont="1" applyFill="1" applyBorder="1" applyAlignment="1">
      <alignment horizontal="left" vertical="center" wrapText="1"/>
    </xf>
    <xf numFmtId="0" fontId="4" fillId="0" borderId="6" xfId="0" applyFont="1" applyBorder="1" applyAlignment="1">
      <alignment horizontal="center" vertical="center" wrapText="1"/>
    </xf>
    <xf numFmtId="0" fontId="27" fillId="3" borderId="67" xfId="0" applyFont="1" applyFill="1" applyBorder="1" applyAlignment="1">
      <alignment horizontal="center" vertical="center" wrapText="1"/>
    </xf>
    <xf numFmtId="0" fontId="4" fillId="0" borderId="74" xfId="0" applyFont="1" applyBorder="1" applyAlignment="1">
      <alignment horizontal="center" vertical="center" wrapText="1"/>
    </xf>
    <xf numFmtId="0" fontId="0" fillId="0" borderId="6" xfId="0" applyBorder="1" applyAlignment="1">
      <alignment vertical="center" wrapText="1"/>
    </xf>
    <xf numFmtId="0" fontId="0" fillId="0" borderId="0" xfId="0" applyAlignment="1">
      <alignment vertical="center"/>
    </xf>
    <xf numFmtId="0" fontId="34" fillId="0" borderId="0" xfId="1">
      <alignment vertical="center"/>
    </xf>
    <xf numFmtId="176" fontId="4" fillId="0" borderId="54" xfId="0" applyNumberFormat="1" applyFont="1" applyBorder="1" applyAlignment="1" applyProtection="1">
      <alignment horizontal="right" vertical="center" wrapText="1"/>
      <protection locked="0"/>
    </xf>
    <xf numFmtId="0" fontId="0" fillId="2" borderId="0" xfId="0" applyFill="1" applyProtection="1">
      <alignment vertical="center"/>
      <protection locked="0"/>
    </xf>
    <xf numFmtId="0" fontId="30"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24" fillId="0" borderId="1" xfId="0" applyFont="1" applyBorder="1" applyAlignment="1" applyProtection="1">
      <alignment horizontal="center" vertical="center"/>
      <protection locked="0"/>
    </xf>
    <xf numFmtId="0" fontId="9" fillId="2" borderId="0" xfId="0" applyFont="1" applyFill="1" applyAlignment="1" applyProtection="1">
      <alignment horizontal="justify" vertical="center"/>
      <protection locked="0"/>
    </xf>
    <xf numFmtId="0" fontId="0" fillId="2" borderId="25" xfId="0" applyFill="1" applyBorder="1" applyProtection="1">
      <alignment vertical="center"/>
      <protection locked="0"/>
    </xf>
    <xf numFmtId="0" fontId="0" fillId="2" borderId="26" xfId="0" applyFill="1" applyBorder="1" applyProtection="1">
      <alignment vertical="center"/>
      <protection locked="0"/>
    </xf>
    <xf numFmtId="0" fontId="0" fillId="2" borderId="22" xfId="0" applyFill="1" applyBorder="1" applyProtection="1">
      <alignment vertical="center"/>
      <protection locked="0"/>
    </xf>
    <xf numFmtId="0" fontId="0" fillId="0" borderId="0" xfId="0" applyProtection="1">
      <alignment vertical="center"/>
      <protection locked="0"/>
    </xf>
    <xf numFmtId="177" fontId="31" fillId="4" borderId="1" xfId="0" applyNumberFormat="1" applyFont="1" applyFill="1" applyBorder="1" applyAlignment="1" applyProtection="1">
      <alignment horizontal="right" vertical="center"/>
      <protection locked="0"/>
    </xf>
    <xf numFmtId="0" fontId="53" fillId="4" borderId="53" xfId="1" applyFont="1" applyFill="1" applyBorder="1" applyAlignment="1" applyProtection="1">
      <alignment horizontal="left" vertical="center" shrinkToFit="1"/>
      <protection locked="0"/>
    </xf>
    <xf numFmtId="176" fontId="52" fillId="0" borderId="39" xfId="0" applyNumberFormat="1" applyFont="1" applyBorder="1" applyAlignment="1">
      <alignment horizontal="right" vertical="center" wrapText="1"/>
    </xf>
    <xf numFmtId="0" fontId="54" fillId="10" borderId="1" xfId="0" quotePrefix="1" applyFont="1" applyFill="1" applyBorder="1" applyAlignment="1">
      <alignment horizontal="center" vertical="center" wrapText="1"/>
    </xf>
    <xf numFmtId="177" fontId="31" fillId="4" borderId="0" xfId="0" applyNumberFormat="1" applyFont="1" applyFill="1" applyAlignment="1">
      <alignment horizontal="right" vertical="center"/>
    </xf>
    <xf numFmtId="177" fontId="31" fillId="4" borderId="1" xfId="0" applyNumberFormat="1" applyFont="1" applyFill="1" applyBorder="1" applyAlignment="1">
      <alignment horizontal="right" vertical="center"/>
    </xf>
    <xf numFmtId="181" fontId="52" fillId="4" borderId="0" xfId="0" applyNumberFormat="1" applyFont="1" applyFill="1" applyAlignment="1">
      <alignment vertical="center" shrinkToFit="1"/>
    </xf>
    <xf numFmtId="176" fontId="52" fillId="0" borderId="39" xfId="0" applyNumberFormat="1" applyFont="1" applyBorder="1" applyAlignment="1" applyProtection="1">
      <alignment horizontal="right" vertical="center" wrapText="1"/>
      <protection locked="0"/>
    </xf>
    <xf numFmtId="0" fontId="31" fillId="4" borderId="24" xfId="0" applyFont="1" applyFill="1" applyBorder="1" applyAlignment="1">
      <alignment horizontal="center" vertical="center"/>
    </xf>
    <xf numFmtId="0" fontId="0" fillId="4" borderId="23" xfId="0" applyFill="1" applyBorder="1">
      <alignment vertical="center"/>
    </xf>
    <xf numFmtId="0" fontId="31" fillId="0" borderId="0" xfId="0" applyFont="1" applyFill="1" applyBorder="1" applyAlignment="1">
      <alignment horizontal="left" vertical="center"/>
    </xf>
    <xf numFmtId="0" fontId="31" fillId="2" borderId="0" xfId="0" applyFont="1" applyFill="1" applyBorder="1" applyAlignment="1" applyProtection="1">
      <alignment horizontal="left" vertical="center"/>
      <protection locked="0"/>
    </xf>
    <xf numFmtId="0" fontId="31" fillId="0" borderId="0" xfId="0" applyFont="1" applyFill="1" applyAlignment="1">
      <alignment horizontal="left" vertical="center"/>
    </xf>
    <xf numFmtId="0" fontId="35" fillId="0" borderId="0" xfId="0" applyFont="1" applyFill="1" applyBorder="1" applyAlignment="1">
      <alignment horizontal="left" vertical="center"/>
    </xf>
    <xf numFmtId="0" fontId="37" fillId="2" borderId="63" xfId="0" applyFont="1" applyFill="1" applyBorder="1" applyAlignment="1">
      <alignment horizontal="center" vertical="center" wrapText="1"/>
    </xf>
    <xf numFmtId="0" fontId="10" fillId="2" borderId="63" xfId="0" applyFont="1" applyFill="1" applyBorder="1" applyAlignment="1">
      <alignment horizontal="left" vertical="center" shrinkToFit="1"/>
    </xf>
    <xf numFmtId="0" fontId="13" fillId="0" borderId="0" xfId="0" applyFont="1" applyAlignment="1">
      <alignment horizontal="left" vertical="center"/>
    </xf>
    <xf numFmtId="0" fontId="35" fillId="0" borderId="1" xfId="0" applyFont="1" applyBorder="1" applyAlignment="1">
      <alignment vertical="top" wrapText="1"/>
    </xf>
    <xf numFmtId="0" fontId="0" fillId="0" borderId="1" xfId="0" applyBorder="1" applyAlignment="1">
      <alignment vertical="top"/>
    </xf>
    <xf numFmtId="0" fontId="0" fillId="0" borderId="21" xfId="0" applyBorder="1" applyAlignment="1">
      <alignment vertical="center" wrapText="1"/>
    </xf>
    <xf numFmtId="0" fontId="29" fillId="0" borderId="0" xfId="0" applyFont="1" applyAlignment="1">
      <alignment horizontal="left" vertical="center"/>
    </xf>
    <xf numFmtId="0" fontId="28" fillId="0" borderId="0" xfId="0" applyFont="1" applyAlignment="1">
      <alignment horizontal="center" vertical="center" wrapText="1"/>
    </xf>
    <xf numFmtId="0" fontId="27" fillId="2" borderId="15" xfId="0" applyFont="1" applyFill="1" applyBorder="1" applyAlignment="1" applyProtection="1">
      <alignment horizontal="left" vertical="center" shrinkToFit="1"/>
      <protection locked="0"/>
    </xf>
    <xf numFmtId="0" fontId="27" fillId="2" borderId="0" xfId="0" applyFont="1" applyFill="1" applyAlignment="1" applyProtection="1">
      <alignment horizontal="left" vertical="center" wrapText="1"/>
      <protection locked="0"/>
    </xf>
    <xf numFmtId="0" fontId="52" fillId="4" borderId="12" xfId="0" applyFont="1" applyFill="1" applyBorder="1" applyAlignment="1">
      <alignment horizontal="center" vertical="center" wrapText="1"/>
    </xf>
    <xf numFmtId="0" fontId="52" fillId="4" borderId="77" xfId="0" applyFont="1" applyFill="1" applyBorder="1" applyAlignment="1">
      <alignment horizontal="center" vertical="center" wrapText="1"/>
    </xf>
    <xf numFmtId="0" fontId="4" fillId="0" borderId="4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52" fillId="4" borderId="1" xfId="0" applyFont="1" applyFill="1" applyBorder="1" applyAlignment="1">
      <alignment horizontal="center" vertical="center" wrapText="1"/>
    </xf>
    <xf numFmtId="0" fontId="52" fillId="4" borderId="30" xfId="0" applyFont="1" applyFill="1" applyBorder="1" applyAlignment="1">
      <alignment horizontal="center" vertical="center" wrapText="1"/>
    </xf>
    <xf numFmtId="0" fontId="52" fillId="4" borderId="6" xfId="0" applyFont="1" applyFill="1" applyBorder="1" applyAlignment="1">
      <alignment horizontal="center" vertical="center" wrapText="1"/>
    </xf>
    <xf numFmtId="0" fontId="52" fillId="4" borderId="29" xfId="0" applyFont="1" applyFill="1" applyBorder="1" applyAlignment="1">
      <alignment horizontal="center" vertical="center" wrapText="1"/>
    </xf>
    <xf numFmtId="0" fontId="4" fillId="0" borderId="60"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27" fillId="3" borderId="41"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26" fillId="3" borderId="43" xfId="0" applyFont="1" applyFill="1" applyBorder="1" applyAlignment="1">
      <alignment horizontal="center" vertical="center" wrapText="1"/>
    </xf>
    <xf numFmtId="0" fontId="0" fillId="0" borderId="44" xfId="0" applyBorder="1" applyAlignment="1">
      <alignment horizontal="center" vertical="center" wrapText="1"/>
    </xf>
    <xf numFmtId="0" fontId="4" fillId="0" borderId="13" xfId="0" applyFont="1" applyBorder="1" applyAlignment="1">
      <alignment vertical="center" wrapText="1"/>
    </xf>
    <xf numFmtId="0" fontId="0" fillId="0" borderId="3" xfId="0" applyBorder="1" applyAlignment="1">
      <alignment vertical="center" wrapText="1"/>
    </xf>
    <xf numFmtId="49" fontId="52" fillId="0" borderId="64" xfId="0" applyNumberFormat="1" applyFont="1" applyBorder="1" applyAlignment="1">
      <alignment horizontal="left" vertical="center" wrapText="1"/>
    </xf>
    <xf numFmtId="0" fontId="31" fillId="0" borderId="3" xfId="0" applyFont="1" applyBorder="1" applyAlignment="1">
      <alignment horizontal="left" vertical="center" wrapText="1"/>
    </xf>
    <xf numFmtId="0" fontId="31" fillId="0" borderId="14" xfId="0" applyFont="1" applyBorder="1" applyAlignment="1">
      <alignment horizontal="left" vertical="center" wrapText="1"/>
    </xf>
    <xf numFmtId="0" fontId="52" fillId="0" borderId="6" xfId="0" applyFont="1" applyFill="1" applyBorder="1" applyAlignment="1" applyProtection="1">
      <alignment horizontal="center" vertical="center" wrapText="1"/>
      <protection locked="0"/>
    </xf>
    <xf numFmtId="0" fontId="31" fillId="0" borderId="12" xfId="0" applyFont="1" applyFill="1" applyBorder="1" applyAlignment="1" applyProtection="1">
      <alignment vertical="center" wrapText="1"/>
      <protection locked="0"/>
    </xf>
    <xf numFmtId="49" fontId="54" fillId="0" borderId="64" xfId="0" applyNumberFormat="1" applyFont="1" applyBorder="1" applyAlignment="1">
      <alignment horizontal="left" vertical="center" wrapText="1"/>
    </xf>
    <xf numFmtId="0" fontId="55" fillId="0" borderId="3" xfId="0" applyFont="1" applyBorder="1" applyAlignment="1">
      <alignment horizontal="left" vertical="center" wrapText="1"/>
    </xf>
    <xf numFmtId="0" fontId="55" fillId="0" borderId="14" xfId="0" applyFont="1" applyBorder="1" applyAlignment="1">
      <alignment horizontal="left" vertical="center" wrapText="1"/>
    </xf>
    <xf numFmtId="0" fontId="38" fillId="0" borderId="13" xfId="0" applyFont="1" applyBorder="1" applyAlignment="1">
      <alignment horizontal="justify" vertical="center" wrapText="1"/>
    </xf>
    <xf numFmtId="0" fontId="39" fillId="0" borderId="3" xfId="0" applyFont="1" applyBorder="1" applyAlignment="1">
      <alignment horizontal="justify" vertical="center" wrapText="1"/>
    </xf>
    <xf numFmtId="0" fontId="39" fillId="0" borderId="39" xfId="0" applyFont="1" applyBorder="1" applyAlignment="1">
      <alignment horizontal="justify" vertical="center" wrapText="1"/>
    </xf>
    <xf numFmtId="0" fontId="4" fillId="0" borderId="72" xfId="0" applyFont="1" applyBorder="1" applyAlignment="1">
      <alignment vertical="center" wrapText="1"/>
    </xf>
    <xf numFmtId="0" fontId="52" fillId="4" borderId="3" xfId="0" applyFont="1" applyFill="1" applyBorder="1" applyAlignment="1">
      <alignment horizontal="left" vertical="center" shrinkToFit="1"/>
    </xf>
    <xf numFmtId="0" fontId="31" fillId="0" borderId="3" xfId="0" applyFont="1" applyBorder="1" applyAlignment="1">
      <alignment horizontal="left" vertical="center" shrinkToFit="1"/>
    </xf>
    <xf numFmtId="0" fontId="31" fillId="0" borderId="39"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72" xfId="0" applyFont="1" applyBorder="1" applyAlignment="1">
      <alignment horizontal="left" vertical="center" shrinkToFit="1"/>
    </xf>
    <xf numFmtId="0" fontId="8" fillId="0" borderId="10" xfId="0" applyFont="1" applyBorder="1" applyAlignment="1">
      <alignment horizontal="center" vertical="center" shrinkToFit="1"/>
    </xf>
    <xf numFmtId="0" fontId="8" fillId="0" borderId="2" xfId="0" applyFont="1" applyBorder="1" applyAlignment="1">
      <alignment horizontal="center" vertical="center" shrinkToFit="1"/>
    </xf>
    <xf numFmtId="183" fontId="51" fillId="4" borderId="42" xfId="0" applyNumberFormat="1" applyFont="1" applyFill="1" applyBorder="1" applyAlignment="1" applyProtection="1">
      <alignment horizontal="center" vertical="center" wrapText="1"/>
      <protection locked="0"/>
    </xf>
    <xf numFmtId="183" fontId="51" fillId="4" borderId="3" xfId="0" applyNumberFormat="1" applyFont="1" applyFill="1" applyBorder="1" applyAlignment="1" applyProtection="1">
      <alignment horizontal="center" vertical="center" wrapText="1"/>
      <protection locked="0"/>
    </xf>
    <xf numFmtId="179" fontId="52" fillId="4" borderId="4" xfId="0" applyNumberFormat="1" applyFont="1" applyFill="1" applyBorder="1" applyAlignment="1">
      <alignment horizontal="center" vertical="center" wrapText="1"/>
    </xf>
    <xf numFmtId="179" fontId="52" fillId="4" borderId="21" xfId="0" applyNumberFormat="1" applyFont="1" applyFill="1" applyBorder="1" applyAlignment="1">
      <alignment horizontal="center" vertical="center" wrapText="1"/>
    </xf>
    <xf numFmtId="179" fontId="52" fillId="4" borderId="40" xfId="0" applyNumberFormat="1"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0" fillId="5" borderId="21" xfId="0" applyFill="1" applyBorder="1" applyAlignment="1">
      <alignment vertical="center" wrapText="1"/>
    </xf>
    <xf numFmtId="0" fontId="0" fillId="5" borderId="40" xfId="0" applyFill="1" applyBorder="1" applyAlignment="1">
      <alignment vertical="center" wrapText="1"/>
    </xf>
    <xf numFmtId="0" fontId="27" fillId="5" borderId="10"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0" fillId="5" borderId="2" xfId="0" applyFill="1" applyBorder="1" applyAlignment="1">
      <alignment vertical="center" wrapText="1"/>
    </xf>
    <xf numFmtId="0" fontId="0" fillId="5" borderId="35" xfId="0" applyFill="1" applyBorder="1" applyAlignment="1">
      <alignment vertical="center" wrapText="1"/>
    </xf>
    <xf numFmtId="0" fontId="40" fillId="2" borderId="65" xfId="1" applyFont="1" applyFill="1" applyBorder="1" applyAlignment="1">
      <alignment horizontal="left" vertical="center" wrapText="1"/>
    </xf>
    <xf numFmtId="0" fontId="40" fillId="0" borderId="49" xfId="0" applyFont="1" applyBorder="1" applyAlignment="1">
      <alignment horizontal="left" vertical="center" wrapText="1"/>
    </xf>
    <xf numFmtId="0" fontId="56" fillId="2" borderId="13" xfId="0" applyFont="1" applyFill="1" applyBorder="1" applyAlignment="1">
      <alignment horizontal="left" vertical="center" wrapText="1"/>
    </xf>
    <xf numFmtId="0" fontId="56" fillId="2" borderId="3" xfId="0" applyFont="1" applyFill="1" applyBorder="1" applyAlignment="1">
      <alignment horizontal="left" vertical="center" wrapText="1"/>
    </xf>
    <xf numFmtId="0" fontId="56" fillId="2" borderId="39" xfId="0" applyFont="1" applyFill="1" applyBorder="1" applyAlignment="1">
      <alignment horizontal="left" vertical="center" wrapText="1"/>
    </xf>
    <xf numFmtId="0" fontId="37" fillId="10" borderId="1" xfId="0" quotePrefix="1" applyFont="1" applyFill="1"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42" fillId="0" borderId="10" xfId="0" applyFont="1" applyFill="1" applyBorder="1" applyAlignment="1">
      <alignment horizontal="left" vertical="center" wrapText="1"/>
    </xf>
    <xf numFmtId="0" fontId="43" fillId="0" borderId="2" xfId="0" applyFont="1" applyFill="1" applyBorder="1" applyAlignment="1">
      <alignment horizontal="left" vertical="center" wrapText="1"/>
    </xf>
    <xf numFmtId="0" fontId="43" fillId="0" borderId="35" xfId="0" applyFont="1" applyFill="1" applyBorder="1" applyAlignment="1">
      <alignment horizontal="left" vertical="center" wrapText="1"/>
    </xf>
    <xf numFmtId="0" fontId="10" fillId="0" borderId="36"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39" xfId="0" applyFont="1" applyFill="1" applyBorder="1" applyAlignment="1" applyProtection="1">
      <alignment horizontal="left" vertical="center" wrapText="1"/>
      <protection locked="0"/>
    </xf>
    <xf numFmtId="0" fontId="8" fillId="0" borderId="61" xfId="0" applyFont="1" applyFill="1" applyBorder="1" applyAlignment="1" applyProtection="1">
      <alignment horizontal="left" vertical="center" wrapText="1"/>
      <protection locked="0"/>
    </xf>
    <xf numFmtId="0" fontId="8" fillId="0" borderId="47" xfId="0" applyFont="1" applyFill="1" applyBorder="1" applyAlignment="1" applyProtection="1">
      <alignment horizontal="left" vertical="center" wrapText="1"/>
      <protection locked="0"/>
    </xf>
    <xf numFmtId="0" fontId="8" fillId="0" borderId="48" xfId="0" applyFont="1" applyFill="1" applyBorder="1" applyAlignment="1" applyProtection="1">
      <alignment horizontal="left" vertical="center" wrapText="1"/>
      <protection locked="0"/>
    </xf>
    <xf numFmtId="0" fontId="56" fillId="4" borderId="32" xfId="0" applyFont="1" applyFill="1" applyBorder="1" applyAlignment="1">
      <alignment horizontal="left" vertical="center" wrapText="1" shrinkToFit="1"/>
    </xf>
    <xf numFmtId="0" fontId="56" fillId="4" borderId="38" xfId="0" applyFont="1" applyFill="1" applyBorder="1" applyAlignment="1">
      <alignment horizontal="left" vertical="center" wrapText="1" shrinkToFit="1"/>
    </xf>
    <xf numFmtId="0" fontId="4" fillId="2" borderId="0" xfId="0" applyFont="1" applyFill="1" applyAlignment="1">
      <alignment horizontal="left" vertical="center"/>
    </xf>
    <xf numFmtId="0" fontId="7" fillId="0" borderId="0" xfId="0" applyFont="1" applyAlignment="1">
      <alignment horizontal="left" vertical="center"/>
    </xf>
    <xf numFmtId="0" fontId="9" fillId="2" borderId="16" xfId="0" applyFont="1" applyFill="1" applyBorder="1" applyAlignment="1">
      <alignment horizontal="left" vertical="center"/>
    </xf>
    <xf numFmtId="0" fontId="52" fillId="4" borderId="4" xfId="0" applyFont="1" applyFill="1" applyBorder="1" applyAlignment="1" applyProtection="1">
      <alignment horizontal="center" vertical="center" wrapText="1"/>
      <protection locked="0"/>
    </xf>
    <xf numFmtId="0" fontId="52" fillId="4" borderId="56" xfId="0" applyFont="1" applyFill="1" applyBorder="1" applyAlignment="1" applyProtection="1">
      <alignment horizontal="center" vertical="center" wrapText="1"/>
      <protection locked="0"/>
    </xf>
    <xf numFmtId="49" fontId="52" fillId="4" borderId="42" xfId="0" applyNumberFormat="1" applyFont="1" applyFill="1" applyBorder="1" applyAlignment="1" applyProtection="1">
      <alignment horizontal="center" vertical="center" wrapText="1"/>
      <protection locked="0"/>
    </xf>
    <xf numFmtId="49" fontId="52" fillId="4" borderId="3" xfId="0" applyNumberFormat="1" applyFont="1" applyFill="1" applyBorder="1" applyAlignment="1" applyProtection="1">
      <alignment horizontal="center" vertical="center" wrapText="1"/>
      <protection locked="0"/>
    </xf>
    <xf numFmtId="49" fontId="52" fillId="4" borderId="14" xfId="0" applyNumberFormat="1" applyFont="1" applyFill="1" applyBorder="1" applyAlignment="1" applyProtection="1">
      <alignment horizontal="center" vertical="center" wrapText="1"/>
      <protection locked="0"/>
    </xf>
    <xf numFmtId="0" fontId="4" fillId="0" borderId="0" xfId="0" applyFont="1" applyAlignment="1">
      <alignment horizontal="left" vertical="center"/>
    </xf>
    <xf numFmtId="178" fontId="52" fillId="4" borderId="21" xfId="0" applyNumberFormat="1" applyFont="1" applyFill="1" applyBorder="1" applyAlignment="1" applyProtection="1">
      <alignment horizontal="center" vertical="center" wrapText="1"/>
      <protection locked="0"/>
    </xf>
    <xf numFmtId="0" fontId="27" fillId="3" borderId="52"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4" fillId="4" borderId="4" xfId="0" applyFont="1" applyFill="1" applyBorder="1" applyAlignment="1" applyProtection="1">
      <alignment horizontal="center" vertical="center" wrapText="1"/>
      <protection locked="0"/>
    </xf>
    <xf numFmtId="0" fontId="4" fillId="4" borderId="56" xfId="0" applyFont="1" applyFill="1" applyBorder="1" applyAlignment="1" applyProtection="1">
      <alignment horizontal="center" vertical="center" wrapText="1"/>
      <protection locked="0"/>
    </xf>
    <xf numFmtId="0" fontId="5" fillId="2" borderId="0" xfId="0" applyFont="1" applyFill="1" applyAlignment="1">
      <alignment horizontal="center" vertical="center"/>
    </xf>
    <xf numFmtId="0" fontId="4" fillId="2" borderId="0" xfId="0" applyFont="1" applyFill="1" applyAlignment="1">
      <alignment horizontal="left" vertical="center" wrapText="1"/>
    </xf>
    <xf numFmtId="0" fontId="50" fillId="4" borderId="33" xfId="0" applyFont="1" applyFill="1" applyBorder="1" applyAlignment="1" applyProtection="1">
      <alignment horizontal="center" vertical="center" wrapText="1"/>
      <protection locked="0"/>
    </xf>
    <xf numFmtId="0" fontId="50" fillId="4" borderId="24" xfId="0" applyFont="1" applyFill="1" applyBorder="1" applyAlignment="1" applyProtection="1">
      <alignment horizontal="center" vertical="center" wrapText="1"/>
      <protection locked="0"/>
    </xf>
    <xf numFmtId="0" fontId="50" fillId="4" borderId="15" xfId="0" applyFont="1" applyFill="1" applyBorder="1" applyAlignment="1" applyProtection="1">
      <alignment horizontal="center" vertical="center" wrapText="1"/>
      <protection locked="0"/>
    </xf>
    <xf numFmtId="0" fontId="50" fillId="4" borderId="23" xfId="0" applyFont="1" applyFill="1" applyBorder="1" applyAlignment="1" applyProtection="1">
      <alignment horizontal="center" vertical="center" wrapText="1"/>
      <protection locked="0"/>
    </xf>
    <xf numFmtId="0" fontId="27" fillId="3" borderId="43" xfId="0" applyFont="1" applyFill="1" applyBorder="1" applyAlignment="1">
      <alignment horizontal="center" vertical="center" wrapText="1"/>
    </xf>
    <xf numFmtId="0" fontId="52" fillId="4" borderId="7" xfId="0" applyFont="1" applyFill="1" applyBorder="1" applyAlignment="1" applyProtection="1">
      <alignment horizontal="left" vertical="center" wrapText="1"/>
      <protection locked="0"/>
    </xf>
    <xf numFmtId="0" fontId="52" fillId="4" borderId="0" xfId="0" applyFont="1" applyFill="1" applyAlignment="1" applyProtection="1">
      <alignment horizontal="left" vertical="center" wrapText="1"/>
      <protection locked="0"/>
    </xf>
    <xf numFmtId="0" fontId="52" fillId="4" borderId="18" xfId="0" applyFont="1" applyFill="1" applyBorder="1" applyAlignment="1" applyProtection="1">
      <alignment horizontal="left" vertical="center" wrapText="1"/>
      <protection locked="0"/>
    </xf>
    <xf numFmtId="0" fontId="52" fillId="4" borderId="10" xfId="0" applyFont="1" applyFill="1" applyBorder="1" applyAlignment="1" applyProtection="1">
      <alignment horizontal="left" vertical="center" wrapText="1"/>
      <protection locked="0"/>
    </xf>
    <xf numFmtId="0" fontId="52" fillId="4" borderId="2" xfId="0" applyFont="1" applyFill="1" applyBorder="1" applyAlignment="1" applyProtection="1">
      <alignment horizontal="left" vertical="center" wrapText="1"/>
      <protection locked="0"/>
    </xf>
    <xf numFmtId="0" fontId="52" fillId="4" borderId="35" xfId="0" applyFont="1" applyFill="1" applyBorder="1" applyAlignment="1" applyProtection="1">
      <alignment horizontal="left" vertical="center" wrapText="1"/>
      <protection locked="0"/>
    </xf>
    <xf numFmtId="0" fontId="4" fillId="0" borderId="1" xfId="0" applyFont="1" applyBorder="1" applyAlignment="1">
      <alignment horizontal="center" vertical="center" shrinkToFit="1"/>
    </xf>
    <xf numFmtId="0" fontId="4" fillId="0" borderId="30" xfId="0" applyFont="1" applyBorder="1" applyAlignment="1">
      <alignment horizontal="center" vertical="center" shrinkToFit="1"/>
    </xf>
    <xf numFmtId="0" fontId="52" fillId="0" borderId="42" xfId="0" applyFont="1" applyBorder="1" applyAlignment="1">
      <alignment horizontal="left" vertical="center" wrapText="1"/>
    </xf>
    <xf numFmtId="0" fontId="52" fillId="0" borderId="3" xfId="0" applyFont="1" applyBorder="1" applyAlignment="1">
      <alignment horizontal="left" vertical="center" wrapText="1"/>
    </xf>
    <xf numFmtId="0" fontId="52" fillId="0" borderId="14" xfId="0" applyFont="1" applyBorder="1" applyAlignment="1">
      <alignment horizontal="left" vertical="center" wrapText="1"/>
    </xf>
    <xf numFmtId="0" fontId="52" fillId="4" borderId="12" xfId="0" applyFont="1" applyFill="1" applyBorder="1" applyAlignment="1">
      <alignment horizontal="left" vertical="center" wrapText="1"/>
    </xf>
    <xf numFmtId="0" fontId="52" fillId="4" borderId="49" xfId="0" applyFont="1" applyFill="1" applyBorder="1" applyAlignment="1">
      <alignment horizontal="left" vertical="center" wrapText="1"/>
    </xf>
    <xf numFmtId="0" fontId="31" fillId="4" borderId="13" xfId="0" applyFont="1" applyFill="1" applyBorder="1" applyAlignment="1">
      <alignment horizontal="left" vertical="center" wrapText="1" shrinkToFit="1"/>
    </xf>
    <xf numFmtId="0" fontId="31" fillId="4" borderId="3" xfId="0" applyFont="1" applyFill="1" applyBorder="1" applyAlignment="1">
      <alignment horizontal="left" vertical="center" wrapText="1" shrinkToFit="1"/>
    </xf>
    <xf numFmtId="0" fontId="31" fillId="4" borderId="39" xfId="0" applyFont="1" applyFill="1" applyBorder="1" applyAlignment="1">
      <alignment horizontal="left" vertical="center" wrapText="1" shrinkToFit="1"/>
    </xf>
    <xf numFmtId="0" fontId="52" fillId="4" borderId="46" xfId="0" applyFont="1" applyFill="1" applyBorder="1" applyAlignment="1">
      <alignment horizontal="left" vertical="center" wrapText="1" shrinkToFit="1"/>
    </xf>
    <xf numFmtId="0" fontId="52" fillId="4" borderId="47" xfId="0" applyFont="1" applyFill="1" applyBorder="1" applyAlignment="1">
      <alignment horizontal="left" vertical="center" wrapText="1" shrinkToFit="1"/>
    </xf>
    <xf numFmtId="0" fontId="52" fillId="4" borderId="48" xfId="0" applyFont="1" applyFill="1" applyBorder="1" applyAlignment="1">
      <alignment horizontal="left" vertical="center" wrapText="1" shrinkToFit="1"/>
    </xf>
    <xf numFmtId="0" fontId="9" fillId="2" borderId="0" xfId="0" applyFont="1" applyFill="1" applyAlignment="1">
      <alignment horizontal="left" vertical="center"/>
    </xf>
    <xf numFmtId="0" fontId="52" fillId="0" borderId="1" xfId="0" applyFont="1" applyBorder="1" applyAlignment="1">
      <alignment horizontal="left" vertical="center" wrapText="1"/>
    </xf>
    <xf numFmtId="0" fontId="27" fillId="3" borderId="41" xfId="0" applyFont="1" applyFill="1" applyBorder="1" applyAlignment="1">
      <alignment horizontal="center" vertical="center" shrinkToFit="1"/>
    </xf>
    <xf numFmtId="0" fontId="27" fillId="3" borderId="43" xfId="0" applyFont="1" applyFill="1" applyBorder="1" applyAlignment="1">
      <alignment horizontal="center" vertical="center" shrinkToFit="1"/>
    </xf>
    <xf numFmtId="0" fontId="27" fillId="3" borderId="22" xfId="0" applyFont="1" applyFill="1" applyBorder="1" applyAlignment="1">
      <alignment horizontal="center" vertical="center" shrinkToFit="1"/>
    </xf>
    <xf numFmtId="0" fontId="4" fillId="0" borderId="28"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45"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176" fontId="0" fillId="0" borderId="1" xfId="0" applyNumberFormat="1" applyBorder="1" applyAlignment="1">
      <alignment horizontal="right" vertical="center" shrinkToFit="1"/>
    </xf>
    <xf numFmtId="176" fontId="0" fillId="0" borderId="37" xfId="0" applyNumberFormat="1" applyBorder="1" applyAlignment="1">
      <alignment horizontal="right" vertical="center" shrinkToFit="1"/>
    </xf>
    <xf numFmtId="0" fontId="52" fillId="4" borderId="32" xfId="0" applyFont="1" applyFill="1" applyBorder="1" applyAlignment="1" applyProtection="1">
      <alignment horizontal="center" vertical="center" wrapText="1"/>
      <protection locked="0"/>
    </xf>
    <xf numFmtId="0" fontId="52" fillId="4" borderId="57"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23" xfId="0" applyFont="1" applyBorder="1" applyAlignment="1">
      <alignment horizontal="left" vertical="center" wrapText="1"/>
    </xf>
    <xf numFmtId="0" fontId="4" fillId="4" borderId="1"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0" borderId="3" xfId="0" applyFont="1" applyBorder="1" applyAlignment="1">
      <alignment horizontal="left" vertical="center" wrapText="1"/>
    </xf>
    <xf numFmtId="0" fontId="4" fillId="0" borderId="39" xfId="0" applyFont="1" applyBorder="1" applyAlignment="1">
      <alignment horizontal="left" vertical="center" wrapText="1"/>
    </xf>
    <xf numFmtId="176" fontId="31" fillId="4" borderId="28" xfId="0" applyNumberFormat="1" applyFont="1" applyFill="1" applyBorder="1" applyAlignment="1" applyProtection="1">
      <alignment horizontal="right" vertical="center"/>
      <protection locked="0"/>
    </xf>
    <xf numFmtId="176" fontId="31" fillId="4" borderId="27" xfId="0" applyNumberFormat="1" applyFont="1" applyFill="1" applyBorder="1" applyAlignment="1" applyProtection="1">
      <alignment horizontal="right" vertical="center"/>
      <protection locked="0"/>
    </xf>
    <xf numFmtId="0" fontId="27" fillId="3" borderId="26" xfId="0" applyFont="1" applyFill="1" applyBorder="1" applyAlignment="1">
      <alignment horizontal="center" vertical="center" wrapText="1"/>
    </xf>
    <xf numFmtId="0" fontId="4" fillId="0" borderId="42" xfId="0" applyFont="1" applyBorder="1" applyAlignment="1">
      <alignment horizontal="left" vertical="center" wrapText="1"/>
    </xf>
    <xf numFmtId="0" fontId="52" fillId="4" borderId="1" xfId="0" applyFont="1" applyFill="1" applyBorder="1" applyAlignment="1" applyProtection="1">
      <alignment horizontal="center" vertical="center" wrapText="1"/>
      <protection locked="0"/>
    </xf>
    <xf numFmtId="0" fontId="52" fillId="4" borderId="30" xfId="0" applyFont="1" applyFill="1" applyBorder="1" applyAlignment="1" applyProtection="1">
      <alignment horizontal="center" vertical="center" wrapText="1"/>
      <protection locked="0"/>
    </xf>
    <xf numFmtId="0" fontId="0" fillId="0" borderId="43" xfId="0" applyBorder="1" applyAlignment="1">
      <alignment horizontal="center" vertical="center" wrapText="1"/>
    </xf>
    <xf numFmtId="0" fontId="0" fillId="0" borderId="22" xfId="0" applyBorder="1" applyAlignment="1">
      <alignment horizontal="center" vertical="center" wrapText="1"/>
    </xf>
    <xf numFmtId="0" fontId="4" fillId="4" borderId="13" xfId="0" applyFont="1" applyFill="1" applyBorder="1" applyAlignment="1" applyProtection="1">
      <alignment horizontal="center" vertical="center" wrapText="1"/>
      <protection locked="0"/>
    </xf>
    <xf numFmtId="0" fontId="4" fillId="4" borderId="66" xfId="0" applyFont="1" applyFill="1" applyBorder="1" applyAlignment="1" applyProtection="1">
      <alignment horizontal="center" vertical="center" wrapText="1"/>
      <protection locked="0"/>
    </xf>
    <xf numFmtId="176" fontId="0" fillId="0" borderId="32" xfId="0" applyNumberFormat="1" applyBorder="1" applyAlignment="1">
      <alignment horizontal="right" vertical="center"/>
    </xf>
    <xf numFmtId="176" fontId="0" fillId="0" borderId="38" xfId="0" applyNumberFormat="1" applyBorder="1" applyAlignment="1">
      <alignment horizontal="right" vertical="center"/>
    </xf>
    <xf numFmtId="0" fontId="4" fillId="2" borderId="15" xfId="0" applyFont="1" applyFill="1" applyBorder="1" applyAlignment="1">
      <alignment horizontal="left" vertical="center" wrapText="1"/>
    </xf>
    <xf numFmtId="0" fontId="22" fillId="2" borderId="0" xfId="0" applyFont="1" applyFill="1" applyAlignment="1">
      <alignment horizontal="left" vertical="center"/>
    </xf>
    <xf numFmtId="0" fontId="9" fillId="2" borderId="0" xfId="0" applyFont="1" applyFill="1" applyAlignment="1" applyProtection="1">
      <alignment horizontal="left" vertical="center"/>
      <protection locked="0"/>
    </xf>
    <xf numFmtId="0" fontId="52" fillId="4" borderId="75" xfId="0" applyFont="1" applyFill="1" applyBorder="1" applyAlignment="1">
      <alignment horizontal="center" vertical="center" wrapText="1"/>
    </xf>
    <xf numFmtId="0" fontId="52" fillId="4" borderId="76" xfId="0" applyFont="1" applyFill="1" applyBorder="1" applyAlignment="1">
      <alignment horizontal="center" vertical="center" wrapText="1"/>
    </xf>
    <xf numFmtId="0" fontId="4" fillId="0" borderId="24"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27" fillId="3" borderId="34" xfId="0" applyFont="1" applyFill="1" applyBorder="1" applyAlignment="1" applyProtection="1">
      <alignment horizontal="center" vertical="center" shrinkToFit="1"/>
      <protection locked="0"/>
    </xf>
    <xf numFmtId="0" fontId="27" fillId="3" borderId="43" xfId="0" applyFont="1" applyFill="1" applyBorder="1" applyAlignment="1" applyProtection="1">
      <alignment horizontal="center" vertical="center" shrinkToFit="1"/>
      <protection locked="0"/>
    </xf>
    <xf numFmtId="176" fontId="0" fillId="0" borderId="1" xfId="0" applyNumberFormat="1" applyBorder="1" applyAlignment="1">
      <alignment horizontal="right" vertical="center"/>
    </xf>
    <xf numFmtId="176" fontId="0" fillId="0" borderId="37" xfId="0" applyNumberFormat="1" applyBorder="1" applyAlignment="1">
      <alignment horizontal="right" vertical="center"/>
    </xf>
    <xf numFmtId="0" fontId="4" fillId="2" borderId="0" xfId="0" applyFont="1" applyFill="1" applyAlignment="1" applyProtection="1">
      <alignment horizontal="left" vertical="center"/>
      <protection locked="0"/>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54" fillId="11" borderId="13" xfId="0" quotePrefix="1" applyFont="1" applyFill="1" applyBorder="1" applyAlignment="1">
      <alignment horizontal="center" vertical="center" wrapText="1"/>
    </xf>
    <xf numFmtId="0" fontId="31" fillId="0" borderId="39" xfId="0" applyFont="1" applyBorder="1" applyAlignment="1">
      <alignment horizontal="center" vertical="center" wrapText="1"/>
    </xf>
    <xf numFmtId="0" fontId="56" fillId="4" borderId="7" xfId="0" applyFont="1" applyFill="1" applyBorder="1" applyAlignment="1">
      <alignment horizontal="left" vertical="center" wrapText="1"/>
    </xf>
    <xf numFmtId="0" fontId="56" fillId="4" borderId="0" xfId="0" applyFont="1" applyFill="1" applyAlignment="1">
      <alignment horizontal="left" vertical="center" wrapText="1"/>
    </xf>
    <xf numFmtId="0" fontId="56" fillId="4" borderId="18" xfId="0" applyFont="1" applyFill="1" applyBorder="1" applyAlignment="1">
      <alignment horizontal="left" vertical="center" wrapText="1"/>
    </xf>
    <xf numFmtId="0" fontId="56" fillId="4" borderId="10" xfId="0" applyFont="1" applyFill="1" applyBorder="1" applyAlignment="1">
      <alignment horizontal="left" vertical="center" wrapText="1"/>
    </xf>
    <xf numFmtId="0" fontId="56" fillId="4" borderId="2" xfId="0" applyFont="1" applyFill="1" applyBorder="1" applyAlignment="1">
      <alignment horizontal="left" vertical="center" wrapText="1"/>
    </xf>
    <xf numFmtId="0" fontId="56" fillId="4" borderId="35" xfId="0" applyFont="1" applyFill="1" applyBorder="1" applyAlignment="1">
      <alignment horizontal="left" vertical="center" wrapText="1"/>
    </xf>
    <xf numFmtId="0" fontId="42" fillId="0" borderId="13"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39" xfId="0" applyFont="1" applyFill="1" applyBorder="1" applyAlignment="1">
      <alignment horizontal="left" vertical="center" wrapText="1"/>
    </xf>
    <xf numFmtId="0" fontId="56" fillId="2" borderId="36" xfId="0" applyFont="1" applyFill="1" applyBorder="1" applyAlignment="1">
      <alignment horizontal="left" vertical="center" wrapText="1"/>
    </xf>
    <xf numFmtId="0" fontId="57" fillId="2" borderId="61" xfId="0" applyFont="1" applyFill="1" applyBorder="1" applyAlignment="1">
      <alignment horizontal="left" vertical="center" wrapText="1"/>
    </xf>
    <xf numFmtId="0" fontId="57" fillId="2" borderId="47" xfId="0" applyFont="1" applyFill="1" applyBorder="1" applyAlignment="1">
      <alignment horizontal="left" vertical="center" wrapText="1"/>
    </xf>
    <xf numFmtId="0" fontId="57" fillId="2" borderId="48" xfId="0" applyFont="1" applyFill="1" applyBorder="1" applyAlignment="1">
      <alignment horizontal="left" vertical="center" wrapText="1"/>
    </xf>
    <xf numFmtId="182" fontId="57" fillId="4" borderId="4" xfId="0" applyNumberFormat="1" applyFont="1" applyFill="1" applyBorder="1" applyAlignment="1">
      <alignment horizontal="left" vertical="center" wrapText="1"/>
    </xf>
    <xf numFmtId="182" fontId="57" fillId="4" borderId="21" xfId="0" applyNumberFormat="1" applyFont="1" applyFill="1" applyBorder="1" applyAlignment="1">
      <alignment horizontal="left" vertical="center" wrapText="1"/>
    </xf>
    <xf numFmtId="182" fontId="57" fillId="4" borderId="5" xfId="0" applyNumberFormat="1" applyFont="1" applyFill="1" applyBorder="1" applyAlignment="1">
      <alignment horizontal="left" vertical="center" wrapText="1"/>
    </xf>
    <xf numFmtId="0" fontId="8" fillId="2" borderId="13"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26" fillId="3" borderId="44" xfId="0" applyFont="1" applyFill="1" applyBorder="1" applyAlignment="1">
      <alignment horizontal="center" vertical="center" wrapText="1"/>
    </xf>
    <xf numFmtId="0" fontId="45" fillId="2" borderId="1" xfId="0" applyFont="1" applyFill="1" applyBorder="1" applyAlignment="1">
      <alignment vertical="center" wrapText="1"/>
    </xf>
    <xf numFmtId="0" fontId="41" fillId="0" borderId="13" xfId="0" applyFont="1" applyBorder="1" applyAlignment="1">
      <alignment vertical="center" wrapText="1"/>
    </xf>
    <xf numFmtId="0" fontId="45"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56" fillId="4" borderId="33" xfId="0" applyFont="1" applyFill="1" applyBorder="1" applyAlignment="1">
      <alignment horizontal="left" vertical="center" wrapText="1"/>
    </xf>
    <xf numFmtId="0" fontId="56" fillId="4" borderId="24" xfId="0" applyFont="1" applyFill="1" applyBorder="1" applyAlignment="1">
      <alignment horizontal="left" vertical="center" wrapText="1"/>
    </xf>
    <xf numFmtId="0" fontId="56" fillId="4" borderId="23" xfId="0" applyFont="1" applyFill="1" applyBorder="1" applyAlignment="1">
      <alignment horizontal="left" vertical="center" wrapText="1"/>
    </xf>
    <xf numFmtId="0" fontId="37" fillId="11" borderId="13" xfId="0" quotePrefix="1" applyFont="1" applyFill="1" applyBorder="1" applyAlignment="1">
      <alignment horizontal="center" vertical="center" wrapText="1"/>
    </xf>
    <xf numFmtId="0" fontId="0" fillId="0" borderId="39" xfId="0" applyBorder="1" applyAlignment="1">
      <alignment horizontal="center" vertical="center" wrapText="1"/>
    </xf>
    <xf numFmtId="0" fontId="10" fillId="2" borderId="36"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8" fillId="2" borderId="61"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27" fillId="2" borderId="15" xfId="0" applyFont="1" applyFill="1" applyBorder="1" applyAlignment="1">
      <alignment horizontal="left" vertical="center" shrinkToFit="1"/>
    </xf>
    <xf numFmtId="0" fontId="4" fillId="2" borderId="0" xfId="0" applyFont="1" applyFill="1" applyBorder="1" applyAlignment="1">
      <alignment horizontal="left" vertical="center"/>
    </xf>
    <xf numFmtId="0" fontId="56" fillId="4" borderId="15"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37" fillId="2" borderId="1" xfId="0" applyFont="1" applyFill="1" applyBorder="1" applyAlignment="1">
      <alignment horizontal="left" vertical="center"/>
    </xf>
    <xf numFmtId="0" fontId="0" fillId="0" borderId="1" xfId="0" applyBorder="1" applyAlignment="1">
      <alignment vertical="center"/>
    </xf>
    <xf numFmtId="0" fontId="52" fillId="4" borderId="7" xfId="0" applyFont="1" applyFill="1" applyBorder="1" applyAlignment="1">
      <alignment horizontal="left" vertical="center" wrapText="1"/>
    </xf>
    <xf numFmtId="0" fontId="52" fillId="4" borderId="0" xfId="0" applyFont="1" applyFill="1" applyAlignment="1">
      <alignment horizontal="left" vertical="center" wrapText="1"/>
    </xf>
    <xf numFmtId="0" fontId="52" fillId="4" borderId="18" xfId="0" applyFont="1" applyFill="1" applyBorder="1" applyAlignment="1">
      <alignment horizontal="left" vertical="center" wrapText="1"/>
    </xf>
    <xf numFmtId="0" fontId="52" fillId="4" borderId="10" xfId="0" applyFont="1" applyFill="1" applyBorder="1" applyAlignment="1">
      <alignment horizontal="left" vertical="center" wrapText="1"/>
    </xf>
    <xf numFmtId="0" fontId="52" fillId="4" borderId="2" xfId="0" applyFont="1" applyFill="1" applyBorder="1" applyAlignment="1">
      <alignment horizontal="left" vertical="center" wrapText="1"/>
    </xf>
    <xf numFmtId="0" fontId="52" fillId="4" borderId="35" xfId="0" applyFont="1" applyFill="1" applyBorder="1" applyAlignment="1">
      <alignment horizontal="left" vertical="center" wrapText="1"/>
    </xf>
    <xf numFmtId="0" fontId="27" fillId="2" borderId="0" xfId="0" applyFont="1" applyFill="1" applyBorder="1" applyAlignment="1">
      <alignment horizontal="left" vertical="center" shrinkToFit="1"/>
    </xf>
    <xf numFmtId="0" fontId="0" fillId="0" borderId="0" xfId="0" applyAlignment="1">
      <alignment vertical="center"/>
    </xf>
    <xf numFmtId="0" fontId="0" fillId="9" borderId="1" xfId="0" applyFont="1" applyFill="1" applyBorder="1" applyAlignment="1">
      <alignment horizontal="left" vertical="center"/>
    </xf>
    <xf numFmtId="0" fontId="0" fillId="7" borderId="1" xfId="0" applyFont="1" applyFill="1" applyBorder="1" applyAlignment="1">
      <alignment horizontal="left" vertical="center"/>
    </xf>
    <xf numFmtId="0" fontId="0" fillId="8" borderId="13" xfId="0" applyFont="1" applyFill="1" applyBorder="1" applyAlignment="1">
      <alignment horizontal="left" vertical="center"/>
    </xf>
    <xf numFmtId="0" fontId="0" fillId="8" borderId="3" xfId="0" applyFont="1" applyFill="1" applyBorder="1" applyAlignment="1">
      <alignment horizontal="left" vertical="center"/>
    </xf>
    <xf numFmtId="0" fontId="0" fillId="8" borderId="14" xfId="0" applyFont="1" applyFill="1" applyBorder="1" applyAlignment="1">
      <alignment horizontal="left" vertical="center"/>
    </xf>
    <xf numFmtId="56" fontId="0" fillId="9" borderId="13" xfId="0" applyNumberFormat="1" applyFont="1" applyFill="1" applyBorder="1" applyAlignment="1">
      <alignment horizontal="left" vertical="center"/>
    </xf>
    <xf numFmtId="56" fontId="0" fillId="9" borderId="3" xfId="0" applyNumberFormat="1" applyFont="1" applyFill="1" applyBorder="1" applyAlignment="1">
      <alignment horizontal="left" vertical="center"/>
    </xf>
    <xf numFmtId="56" fontId="0" fillId="9" borderId="14" xfId="0" applyNumberFormat="1" applyFont="1" applyFill="1" applyBorder="1" applyAlignment="1">
      <alignment horizontal="left" vertical="center"/>
    </xf>
    <xf numFmtId="0" fontId="0" fillId="4" borderId="13" xfId="0" applyFill="1" applyBorder="1" applyAlignment="1">
      <alignment horizontal="center" vertical="center"/>
    </xf>
    <xf numFmtId="0" fontId="0" fillId="4" borderId="3" xfId="0" applyFill="1" applyBorder="1" applyAlignment="1">
      <alignment horizontal="center" vertical="center"/>
    </xf>
    <xf numFmtId="0" fontId="0" fillId="4" borderId="14" xfId="0" applyFill="1" applyBorder="1" applyAlignment="1">
      <alignment horizontal="center" vertical="center"/>
    </xf>
    <xf numFmtId="179" fontId="36" fillId="4" borderId="1" xfId="0" applyNumberFormat="1" applyFont="1" applyFill="1" applyBorder="1" applyAlignment="1">
      <alignment horizontal="center" vertical="center" shrinkToFit="1"/>
    </xf>
    <xf numFmtId="176" fontId="31" fillId="4" borderId="1" xfId="0" applyNumberFormat="1" applyFont="1" applyFill="1" applyBorder="1" applyAlignment="1">
      <alignment horizontal="right" vertical="center"/>
    </xf>
    <xf numFmtId="0" fontId="31" fillId="4" borderId="1" xfId="0" applyFont="1" applyFill="1" applyBorder="1" applyAlignment="1">
      <alignment horizontal="left" vertical="center" wrapText="1"/>
    </xf>
    <xf numFmtId="0" fontId="31" fillId="7" borderId="3" xfId="0" applyFont="1" applyFill="1" applyBorder="1" applyAlignment="1">
      <alignment horizontal="center" vertical="center" shrinkToFit="1"/>
    </xf>
    <xf numFmtId="0" fontId="31" fillId="7" borderId="14" xfId="0" applyFont="1" applyFill="1" applyBorder="1" applyAlignment="1">
      <alignment horizontal="center" vertical="center" shrinkToFit="1"/>
    </xf>
    <xf numFmtId="0" fontId="0" fillId="8" borderId="3" xfId="0" applyFont="1" applyFill="1" applyBorder="1" applyAlignment="1">
      <alignment horizontal="center" vertical="center"/>
    </xf>
    <xf numFmtId="0" fontId="0" fillId="8" borderId="14" xfId="0" applyFont="1" applyFill="1" applyBorder="1" applyAlignment="1">
      <alignment horizontal="center" vertical="center"/>
    </xf>
    <xf numFmtId="176" fontId="0" fillId="4" borderId="1" xfId="0" applyNumberFormat="1" applyFill="1" applyBorder="1" applyAlignment="1">
      <alignment horizontal="right" vertical="center"/>
    </xf>
    <xf numFmtId="0" fontId="31" fillId="7" borderId="13" xfId="0" applyFont="1" applyFill="1" applyBorder="1" applyAlignment="1">
      <alignment horizontal="center" vertical="center" shrinkToFit="1"/>
    </xf>
    <xf numFmtId="0" fontId="47" fillId="6" borderId="0" xfId="0" applyFont="1" applyFill="1" applyBorder="1" applyAlignment="1">
      <alignment horizontal="left" vertical="center"/>
    </xf>
    <xf numFmtId="0" fontId="0" fillId="8" borderId="1" xfId="0" applyFont="1" applyFill="1" applyBorder="1" applyAlignment="1">
      <alignment horizontal="center" vertical="center"/>
    </xf>
    <xf numFmtId="0" fontId="31" fillId="4" borderId="13" xfId="0" applyFont="1" applyFill="1" applyBorder="1" applyAlignment="1">
      <alignment horizontal="left" vertical="center" shrinkToFit="1"/>
    </xf>
    <xf numFmtId="0" fontId="31" fillId="4" borderId="3" xfId="0" applyFont="1" applyFill="1" applyBorder="1" applyAlignment="1">
      <alignment horizontal="left" vertical="center" shrinkToFit="1"/>
    </xf>
    <xf numFmtId="0" fontId="31" fillId="4" borderId="14" xfId="0" applyFont="1" applyFill="1" applyBorder="1" applyAlignment="1">
      <alignment horizontal="left" vertical="center" shrinkToFit="1"/>
    </xf>
    <xf numFmtId="0" fontId="0" fillId="4" borderId="1" xfId="0" applyFill="1" applyBorder="1" applyAlignment="1">
      <alignment horizontal="left" vertical="center" wrapText="1"/>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5" borderId="21" xfId="0" applyFill="1" applyBorder="1" applyAlignment="1">
      <alignment horizontal="center" vertical="center"/>
    </xf>
    <xf numFmtId="0" fontId="0" fillId="5" borderId="10" xfId="0" applyFill="1" applyBorder="1" applyAlignment="1">
      <alignment horizontal="center" vertical="center"/>
    </xf>
    <xf numFmtId="0" fontId="0" fillId="5" borderId="2" xfId="0" applyFill="1" applyBorder="1" applyAlignment="1">
      <alignment horizontal="center" vertical="center"/>
    </xf>
    <xf numFmtId="0" fontId="31" fillId="4" borderId="13"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14" xfId="0" applyFont="1" applyFill="1" applyBorder="1" applyAlignment="1">
      <alignment horizontal="center" vertical="center"/>
    </xf>
    <xf numFmtId="0" fontId="0" fillId="4" borderId="1" xfId="0" applyNumberFormat="1" applyFill="1" applyBorder="1" applyAlignment="1">
      <alignment horizontal="left" vertical="center" shrinkToFit="1"/>
    </xf>
    <xf numFmtId="0" fontId="31" fillId="2" borderId="13"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0" fillId="2" borderId="13" xfId="0" applyFill="1" applyBorder="1" applyAlignment="1">
      <alignment horizontal="left" vertical="center" wrapText="1"/>
    </xf>
    <xf numFmtId="0" fontId="0" fillId="2" borderId="3" xfId="0" applyFill="1" applyBorder="1" applyAlignment="1">
      <alignment horizontal="left" vertical="center" wrapText="1"/>
    </xf>
    <xf numFmtId="0" fontId="0" fillId="2" borderId="14" xfId="0" applyFill="1" applyBorder="1" applyAlignment="1">
      <alignment horizontal="left" vertical="center" wrapText="1"/>
    </xf>
    <xf numFmtId="179" fontId="58" fillId="4" borderId="1" xfId="0" applyNumberFormat="1" applyFont="1" applyFill="1" applyBorder="1" applyAlignment="1">
      <alignment horizontal="center" vertical="center" shrinkToFit="1"/>
    </xf>
    <xf numFmtId="0" fontId="0" fillId="8" borderId="4" xfId="0" applyFont="1" applyFill="1" applyBorder="1" applyAlignment="1">
      <alignment horizontal="center" vertical="center" shrinkToFit="1"/>
    </xf>
    <xf numFmtId="0" fontId="0" fillId="8" borderId="21" xfId="0" applyFont="1" applyFill="1" applyBorder="1" applyAlignment="1">
      <alignment horizontal="center" vertical="center" shrinkToFit="1"/>
    </xf>
    <xf numFmtId="0" fontId="0" fillId="8" borderId="5" xfId="0" applyFont="1" applyFill="1" applyBorder="1" applyAlignment="1">
      <alignment horizontal="center" vertical="center" shrinkToFit="1"/>
    </xf>
    <xf numFmtId="0" fontId="0" fillId="8" borderId="7" xfId="0" applyFont="1" applyFill="1" applyBorder="1" applyAlignment="1">
      <alignment horizontal="center" vertical="center" shrinkToFit="1"/>
    </xf>
    <xf numFmtId="0" fontId="0" fillId="8" borderId="0" xfId="0" applyFont="1" applyFill="1" applyBorder="1" applyAlignment="1">
      <alignment horizontal="center" vertical="center" shrinkToFit="1"/>
    </xf>
    <xf numFmtId="0" fontId="0" fillId="8" borderId="8" xfId="0" applyFont="1" applyFill="1" applyBorder="1" applyAlignment="1">
      <alignment horizontal="center" vertical="center" shrinkToFit="1"/>
    </xf>
    <xf numFmtId="0" fontId="31" fillId="7" borderId="1" xfId="0" applyFont="1" applyFill="1" applyBorder="1" applyAlignment="1">
      <alignment horizontal="left" vertical="center"/>
    </xf>
    <xf numFmtId="176" fontId="0" fillId="0" borderId="1" xfId="0" applyNumberFormat="1" applyFill="1" applyBorder="1" applyAlignment="1">
      <alignment horizontal="right" vertical="center"/>
    </xf>
    <xf numFmtId="179" fontId="0" fillId="0" borderId="1" xfId="0" applyNumberFormat="1" applyFill="1" applyBorder="1" applyAlignment="1">
      <alignment horizontal="center" vertical="center" shrinkToFit="1"/>
    </xf>
    <xf numFmtId="184" fontId="0" fillId="0" borderId="1" xfId="0" applyNumberFormat="1" applyFill="1" applyBorder="1" applyAlignment="1">
      <alignment horizontal="center" vertical="center"/>
    </xf>
    <xf numFmtId="0" fontId="0" fillId="0" borderId="1" xfId="0" applyNumberFormat="1" applyFill="1" applyBorder="1" applyAlignment="1">
      <alignment horizontal="left" vertical="center" shrinkToFit="1"/>
    </xf>
    <xf numFmtId="0" fontId="0" fillId="0" borderId="1" xfId="0" applyBorder="1" applyAlignment="1">
      <alignment horizontal="left" vertical="center" shrinkToFit="1"/>
    </xf>
    <xf numFmtId="179" fontId="58" fillId="0" borderId="1" xfId="0" applyNumberFormat="1" applyFont="1" applyBorder="1" applyAlignment="1">
      <alignment horizontal="center" vertical="center" shrinkToFit="1"/>
    </xf>
    <xf numFmtId="0" fontId="31" fillId="0" borderId="1" xfId="0" applyFont="1" applyBorder="1" applyAlignment="1">
      <alignment horizontal="left" vertical="center" shrinkToFit="1"/>
    </xf>
    <xf numFmtId="176" fontId="31" fillId="2" borderId="13" xfId="0" applyNumberFormat="1" applyFont="1" applyFill="1" applyBorder="1" applyAlignment="1">
      <alignment horizontal="right" vertical="center"/>
    </xf>
    <xf numFmtId="176" fontId="31" fillId="2" borderId="3" xfId="0" applyNumberFormat="1" applyFont="1" applyFill="1" applyBorder="1" applyAlignment="1">
      <alignment horizontal="right" vertical="center"/>
    </xf>
    <xf numFmtId="176" fontId="31" fillId="2" borderId="14" xfId="0" applyNumberFormat="1" applyFont="1" applyFill="1" applyBorder="1" applyAlignment="1">
      <alignment horizontal="right" vertical="center"/>
    </xf>
    <xf numFmtId="176" fontId="31" fillId="0" borderId="13" xfId="0" applyNumberFormat="1" applyFont="1" applyBorder="1" applyAlignment="1">
      <alignment horizontal="right" vertical="center"/>
    </xf>
    <xf numFmtId="176" fontId="31" fillId="0" borderId="3" xfId="0" applyNumberFormat="1" applyFont="1" applyBorder="1" applyAlignment="1">
      <alignment horizontal="right" vertical="center"/>
    </xf>
    <xf numFmtId="176" fontId="31" fillId="0" borderId="14" xfId="0" applyNumberFormat="1" applyFont="1" applyBorder="1" applyAlignment="1">
      <alignment horizontal="right" vertical="center"/>
    </xf>
    <xf numFmtId="179" fontId="0" fillId="0" borderId="13" xfId="0" applyNumberFormat="1" applyBorder="1" applyAlignment="1">
      <alignment horizontal="center" vertical="center" shrinkToFit="1"/>
    </xf>
    <xf numFmtId="179" fontId="0" fillId="0" borderId="3" xfId="0" applyNumberFormat="1" applyBorder="1" applyAlignment="1">
      <alignment horizontal="center" vertical="center" shrinkToFit="1"/>
    </xf>
    <xf numFmtId="179" fontId="0" fillId="0" borderId="14" xfId="0" applyNumberFormat="1" applyBorder="1" applyAlignment="1">
      <alignment horizontal="center" vertical="center" shrinkToFit="1"/>
    </xf>
    <xf numFmtId="184" fontId="0" fillId="0" borderId="13" xfId="0" applyNumberFormat="1" applyBorder="1" applyAlignment="1">
      <alignment horizontal="center" vertical="center"/>
    </xf>
    <xf numFmtId="184" fontId="0" fillId="0" borderId="3" xfId="0" applyNumberFormat="1" applyBorder="1" applyAlignment="1">
      <alignment horizontal="center" vertical="center"/>
    </xf>
    <xf numFmtId="184" fontId="0" fillId="0" borderId="14" xfId="0" applyNumberFormat="1" applyBorder="1" applyAlignment="1">
      <alignment horizontal="center" vertical="center"/>
    </xf>
    <xf numFmtId="0" fontId="0" fillId="5" borderId="13" xfId="0" applyFill="1" applyBorder="1" applyAlignment="1">
      <alignment horizontal="center" vertical="center"/>
    </xf>
    <xf numFmtId="0" fontId="0" fillId="5" borderId="3" xfId="0" applyFill="1" applyBorder="1" applyAlignment="1">
      <alignment horizontal="center" vertical="center"/>
    </xf>
    <xf numFmtId="0" fontId="0" fillId="5" borderId="14" xfId="0" applyFill="1" applyBorder="1" applyAlignment="1">
      <alignment horizontal="center" vertical="center"/>
    </xf>
    <xf numFmtId="179" fontId="0" fillId="0" borderId="1" xfId="0" applyNumberFormat="1" applyBorder="1" applyAlignment="1">
      <alignment horizontal="center" vertical="center" shrinkToFit="1"/>
    </xf>
    <xf numFmtId="0" fontId="31" fillId="4" borderId="1" xfId="0" applyFont="1" applyFill="1" applyBorder="1" applyAlignment="1">
      <alignment horizontal="left" vertical="center" shrinkToFit="1"/>
    </xf>
    <xf numFmtId="176" fontId="0" fillId="0" borderId="13"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0" fillId="0" borderId="14" xfId="0" applyNumberFormat="1" applyFill="1" applyBorder="1" applyAlignment="1">
      <alignment horizontal="right" vertical="center"/>
    </xf>
    <xf numFmtId="0" fontId="0" fillId="0" borderId="13" xfId="0"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176" fontId="0" fillId="0" borderId="13" xfId="0" applyNumberFormat="1" applyBorder="1" applyAlignment="1">
      <alignment horizontal="right" vertical="center"/>
    </xf>
    <xf numFmtId="176" fontId="0" fillId="0" borderId="3" xfId="0" applyNumberFormat="1" applyBorder="1" applyAlignment="1">
      <alignment horizontal="right" vertical="center"/>
    </xf>
    <xf numFmtId="176" fontId="0" fillId="0" borderId="14" xfId="0" applyNumberFormat="1" applyBorder="1" applyAlignment="1">
      <alignment horizontal="right" vertical="center"/>
    </xf>
    <xf numFmtId="184" fontId="31" fillId="0" borderId="1" xfId="0" applyNumberFormat="1" applyFont="1" applyBorder="1" applyAlignment="1">
      <alignment horizontal="center" vertical="center"/>
    </xf>
    <xf numFmtId="0" fontId="0" fillId="8" borderId="4" xfId="0" applyFont="1" applyFill="1" applyBorder="1" applyAlignment="1">
      <alignment horizontal="center" vertical="center" wrapText="1"/>
    </xf>
    <xf numFmtId="0" fontId="0" fillId="8" borderId="21"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10"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0" fillId="8" borderId="11" xfId="0" applyFont="1" applyFill="1" applyBorder="1" applyAlignment="1">
      <alignment horizontal="center" vertical="center" wrapText="1"/>
    </xf>
    <xf numFmtId="176" fontId="31" fillId="0" borderId="1" xfId="0" applyNumberFormat="1" applyFont="1" applyBorder="1" applyAlignment="1">
      <alignment horizontal="right" vertical="center"/>
    </xf>
    <xf numFmtId="0" fontId="0" fillId="0" borderId="1" xfId="0" applyFont="1" applyFill="1" applyBorder="1" applyAlignment="1">
      <alignment horizontal="left" vertical="center" shrinkToFit="1"/>
    </xf>
    <xf numFmtId="176" fontId="0" fillId="6" borderId="13" xfId="0" applyNumberFormat="1" applyFont="1" applyFill="1" applyBorder="1" applyAlignment="1">
      <alignment horizontal="right" vertical="center"/>
    </xf>
    <xf numFmtId="176" fontId="0" fillId="6" borderId="3" xfId="0" applyNumberFormat="1" applyFont="1" applyFill="1" applyBorder="1" applyAlignment="1">
      <alignment horizontal="right" vertical="center"/>
    </xf>
    <xf numFmtId="176" fontId="0" fillId="6" borderId="14" xfId="0" applyNumberFormat="1" applyFont="1" applyFill="1" applyBorder="1" applyAlignment="1">
      <alignment horizontal="right" vertical="center"/>
    </xf>
    <xf numFmtId="176" fontId="0" fillId="8" borderId="13" xfId="0" applyNumberFormat="1" applyFont="1" applyFill="1" applyBorder="1" applyAlignment="1">
      <alignment horizontal="right" vertical="center"/>
    </xf>
    <xf numFmtId="176" fontId="0" fillId="8" borderId="3" xfId="0" applyNumberFormat="1" applyFont="1" applyFill="1" applyBorder="1" applyAlignment="1">
      <alignment horizontal="right" vertical="center"/>
    </xf>
    <xf numFmtId="176" fontId="0" fillId="8" borderId="14" xfId="0" applyNumberFormat="1" applyFont="1" applyFill="1" applyBorder="1" applyAlignment="1">
      <alignment horizontal="right" vertical="center"/>
    </xf>
    <xf numFmtId="0" fontId="0" fillId="7" borderId="3" xfId="0" applyFont="1" applyFill="1" applyBorder="1" applyAlignment="1">
      <alignment horizontal="center" vertical="center" shrinkToFit="1"/>
    </xf>
    <xf numFmtId="0" fontId="0" fillId="7" borderId="14" xfId="0" applyFont="1" applyFill="1" applyBorder="1" applyAlignment="1">
      <alignment horizontal="center" vertical="center" shrinkToFit="1"/>
    </xf>
    <xf numFmtId="0" fontId="0" fillId="8" borderId="1" xfId="0" applyFont="1" applyFill="1" applyBorder="1" applyAlignment="1">
      <alignment horizontal="left" vertical="center"/>
    </xf>
    <xf numFmtId="0" fontId="0" fillId="8" borderId="1" xfId="0" applyFont="1" applyFill="1" applyBorder="1" applyAlignment="1">
      <alignment horizontal="center" vertical="center" shrinkToFit="1"/>
    </xf>
    <xf numFmtId="0" fontId="46" fillId="2" borderId="0" xfId="0" applyFont="1" applyFill="1" applyAlignment="1">
      <alignment vertical="center"/>
    </xf>
    <xf numFmtId="0" fontId="48" fillId="6" borderId="0" xfId="0" applyFont="1" applyFill="1" applyBorder="1" applyAlignment="1">
      <alignment horizontal="left" vertical="center"/>
    </xf>
    <xf numFmtId="179" fontId="31" fillId="0" borderId="1" xfId="0" applyNumberFormat="1" applyFont="1" applyBorder="1" applyAlignment="1">
      <alignment horizontal="center" vertical="center" shrinkToFit="1"/>
    </xf>
    <xf numFmtId="0" fontId="0" fillId="5" borderId="13" xfId="0" applyFill="1" applyBorder="1" applyAlignment="1">
      <alignment horizontal="center" vertical="center" wrapText="1"/>
    </xf>
    <xf numFmtId="0" fontId="0" fillId="0" borderId="14" xfId="0" applyBorder="1" applyAlignment="1">
      <alignment vertic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14"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5" borderId="14" xfId="0" applyFill="1" applyBorder="1" applyAlignment="1">
      <alignment vertical="center"/>
    </xf>
    <xf numFmtId="0" fontId="15" fillId="0" borderId="0" xfId="0" applyFont="1" applyAlignment="1">
      <alignment horizontal="left" vertical="center"/>
    </xf>
    <xf numFmtId="0" fontId="4" fillId="2" borderId="0" xfId="0" applyFont="1" applyFill="1" applyAlignment="1">
      <alignment horizontal="justify" vertical="center" shrinkToFit="1"/>
    </xf>
    <xf numFmtId="0" fontId="0" fillId="0" borderId="0" xfId="0" applyAlignment="1">
      <alignment vertical="center" shrinkToFit="1"/>
    </xf>
    <xf numFmtId="0" fontId="4" fillId="2" borderId="3" xfId="0" applyFont="1" applyFill="1" applyBorder="1" applyAlignment="1">
      <alignment horizontal="left" vertical="center" shrinkToFit="1"/>
    </xf>
    <xf numFmtId="0" fontId="0" fillId="0" borderId="39" xfId="0" applyBorder="1" applyAlignment="1">
      <alignment horizontal="left" vertical="center" shrinkToFit="1"/>
    </xf>
    <xf numFmtId="0" fontId="4" fillId="2" borderId="13" xfId="0" applyFont="1" applyFill="1" applyBorder="1" applyAlignment="1">
      <alignment horizontal="left" vertical="center" wrapText="1"/>
    </xf>
    <xf numFmtId="0" fontId="0" fillId="2" borderId="39" xfId="0" applyFill="1" applyBorder="1" applyAlignment="1">
      <alignment horizontal="left" vertical="center" wrapText="1"/>
    </xf>
    <xf numFmtId="0" fontId="4" fillId="2" borderId="46" xfId="0" applyFont="1" applyFill="1" applyBorder="1" applyAlignment="1">
      <alignment horizontal="left" vertical="center" wrapText="1"/>
    </xf>
    <xf numFmtId="0" fontId="0" fillId="2" borderId="47" xfId="0" applyFill="1" applyBorder="1" applyAlignment="1">
      <alignment horizontal="left" vertical="center" wrapText="1"/>
    </xf>
    <xf numFmtId="0" fontId="0" fillId="2" borderId="48" xfId="0" applyFill="1" applyBorder="1" applyAlignment="1">
      <alignment horizontal="left" vertical="center" wrapText="1"/>
    </xf>
    <xf numFmtId="0" fontId="27" fillId="3" borderId="31"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32"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27" fillId="3" borderId="25" xfId="0" applyFont="1" applyFill="1" applyBorder="1" applyAlignment="1">
      <alignment horizontal="center" vertical="center" wrapText="1"/>
    </xf>
    <xf numFmtId="0" fontId="31" fillId="4" borderId="46" xfId="0" applyFont="1" applyFill="1" applyBorder="1" applyAlignment="1">
      <alignment horizontal="center" vertical="center"/>
    </xf>
    <xf numFmtId="0" fontId="31" fillId="4" borderId="47" xfId="0" applyFont="1" applyFill="1" applyBorder="1" applyAlignment="1">
      <alignment horizontal="center" vertical="center"/>
    </xf>
    <xf numFmtId="0" fontId="31" fillId="4" borderId="48" xfId="0" applyFont="1" applyFill="1" applyBorder="1" applyAlignment="1">
      <alignment horizontal="center" vertical="center"/>
    </xf>
    <xf numFmtId="0" fontId="4" fillId="2" borderId="16" xfId="0" applyFont="1" applyFill="1" applyBorder="1" applyAlignment="1">
      <alignment horizontal="left" vertical="center"/>
    </xf>
    <xf numFmtId="0" fontId="59" fillId="4" borderId="44" xfId="0" applyFont="1" applyFill="1" applyBorder="1" applyAlignment="1" applyProtection="1">
      <alignment horizontal="left" vertical="center" wrapText="1"/>
      <protection locked="0"/>
    </xf>
    <xf numFmtId="0" fontId="59" fillId="4" borderId="12" xfId="0" applyFont="1" applyFill="1" applyBorder="1" applyAlignment="1" applyProtection="1">
      <alignment horizontal="left" vertical="center" wrapText="1"/>
      <protection locked="0"/>
    </xf>
    <xf numFmtId="0" fontId="59" fillId="4" borderId="49" xfId="0" applyFont="1" applyFill="1" applyBorder="1" applyAlignment="1" applyProtection="1">
      <alignment horizontal="left" vertical="center" wrapText="1"/>
      <protection locked="0"/>
    </xf>
    <xf numFmtId="0" fontId="59" fillId="4" borderId="26" xfId="0" applyFont="1" applyFill="1" applyBorder="1" applyAlignment="1" applyProtection="1">
      <alignment horizontal="left" vertical="center" wrapText="1"/>
      <protection locked="0"/>
    </xf>
    <xf numFmtId="0" fontId="59" fillId="4" borderId="1" xfId="0" applyFont="1" applyFill="1" applyBorder="1" applyAlignment="1" applyProtection="1">
      <alignment horizontal="left" vertical="center" wrapText="1"/>
      <protection locked="0"/>
    </xf>
    <xf numFmtId="0" fontId="59" fillId="4" borderId="37" xfId="0" applyFont="1" applyFill="1" applyBorder="1" applyAlignment="1" applyProtection="1">
      <alignment horizontal="left" vertical="center" wrapText="1"/>
      <protection locked="0"/>
    </xf>
    <xf numFmtId="0" fontId="59" fillId="4" borderId="31" xfId="0" applyFont="1" applyFill="1" applyBorder="1" applyAlignment="1" applyProtection="1">
      <alignment horizontal="left" vertical="center" wrapText="1"/>
      <protection locked="0"/>
    </xf>
    <xf numFmtId="0" fontId="59" fillId="4" borderId="28" xfId="0" applyFont="1" applyFill="1" applyBorder="1" applyAlignment="1" applyProtection="1">
      <alignment horizontal="left" vertical="center" wrapText="1"/>
      <protection locked="0"/>
    </xf>
    <xf numFmtId="0" fontId="59" fillId="4" borderId="27" xfId="0" applyFont="1" applyFill="1" applyBorder="1" applyAlignment="1" applyProtection="1">
      <alignment horizontal="left" vertical="center" wrapText="1"/>
      <protection locked="0"/>
    </xf>
    <xf numFmtId="0" fontId="0" fillId="4" borderId="50" xfId="0" applyFill="1" applyBorder="1" applyAlignment="1">
      <alignment horizontal="center" vertical="center"/>
    </xf>
    <xf numFmtId="0" fontId="0" fillId="4" borderId="24" xfId="0" applyFill="1" applyBorder="1" applyAlignment="1">
      <alignment horizontal="center" vertical="center"/>
    </xf>
    <xf numFmtId="0" fontId="31" fillId="4" borderId="33" xfId="0" applyFont="1" applyFill="1" applyBorder="1" applyAlignment="1">
      <alignment horizontal="center" vertical="center"/>
    </xf>
    <xf numFmtId="0" fontId="31" fillId="4" borderId="51" xfId="0" applyFont="1" applyFill="1" applyBorder="1" applyAlignment="1">
      <alignment horizontal="center" vertical="center"/>
    </xf>
    <xf numFmtId="176" fontId="0" fillId="0" borderId="12" xfId="0" applyNumberFormat="1" applyBorder="1" applyAlignment="1">
      <alignment horizontal="right" vertical="center"/>
    </xf>
    <xf numFmtId="176" fontId="0" fillId="0" borderId="49" xfId="0" applyNumberFormat="1" applyBorder="1" applyAlignment="1">
      <alignment horizontal="right" vertical="center"/>
    </xf>
    <xf numFmtId="176" fontId="52" fillId="4" borderId="28" xfId="0" applyNumberFormat="1" applyFont="1" applyFill="1" applyBorder="1" applyAlignment="1" applyProtection="1">
      <alignment horizontal="right" vertical="center" wrapText="1"/>
      <protection locked="0"/>
    </xf>
    <xf numFmtId="176" fontId="52" fillId="4" borderId="27" xfId="0" applyNumberFormat="1" applyFont="1" applyFill="1" applyBorder="1" applyAlignment="1" applyProtection="1">
      <alignment horizontal="right" vertical="center" wrapText="1"/>
      <protection locked="0"/>
    </xf>
    <xf numFmtId="0" fontId="4" fillId="4" borderId="32" xfId="0" applyFont="1" applyFill="1" applyBorder="1" applyAlignment="1" applyProtection="1">
      <alignment horizontal="center" vertical="center" wrapText="1"/>
      <protection locked="0"/>
    </xf>
    <xf numFmtId="0" fontId="4" fillId="4" borderId="57" xfId="0" applyFont="1" applyFill="1" applyBorder="1" applyAlignment="1" applyProtection="1">
      <alignment horizontal="center" vertical="center" wrapText="1"/>
      <protection locked="0"/>
    </xf>
    <xf numFmtId="0" fontId="31" fillId="4" borderId="39" xfId="0" applyFont="1" applyFill="1" applyBorder="1" applyAlignment="1">
      <alignment horizontal="center" vertical="center"/>
    </xf>
    <xf numFmtId="49" fontId="31" fillId="4" borderId="3" xfId="0" applyNumberFormat="1" applyFont="1" applyFill="1" applyBorder="1" applyAlignment="1">
      <alignment horizontal="center" vertical="center"/>
    </xf>
    <xf numFmtId="49" fontId="31" fillId="4" borderId="39" xfId="0" applyNumberFormat="1" applyFont="1" applyFill="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37"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32"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2" borderId="37" xfId="0" applyFont="1" applyFill="1" applyBorder="1" applyAlignment="1">
      <alignment horizontal="justify" vertical="center" wrapText="1"/>
    </xf>
    <xf numFmtId="0" fontId="26" fillId="3" borderId="1" xfId="0" applyFont="1" applyFill="1" applyBorder="1" applyAlignment="1">
      <alignment horizontal="center" vertical="center" wrapText="1"/>
    </xf>
    <xf numFmtId="180" fontId="4" fillId="0" borderId="4" xfId="0" applyNumberFormat="1" applyFont="1" applyBorder="1" applyAlignment="1">
      <alignment horizontal="center" vertical="center" wrapText="1"/>
    </xf>
    <xf numFmtId="180" fontId="4" fillId="0" borderId="40" xfId="0" applyNumberFormat="1" applyFont="1" applyBorder="1" applyAlignment="1">
      <alignment horizontal="center" vertical="center" wrapText="1"/>
    </xf>
    <xf numFmtId="0" fontId="52" fillId="4" borderId="1" xfId="0" applyFont="1" applyFill="1" applyBorder="1" applyAlignment="1">
      <alignment horizontal="left" vertical="center" wrapText="1"/>
    </xf>
    <xf numFmtId="0" fontId="52" fillId="4" borderId="37" xfId="0" applyFont="1" applyFill="1" applyBorder="1" applyAlignment="1">
      <alignment horizontal="left" vertical="center" wrapText="1"/>
    </xf>
    <xf numFmtId="180" fontId="4" fillId="0" borderId="21" xfId="0" applyNumberFormat="1" applyFont="1" applyBorder="1" applyAlignment="1">
      <alignment horizontal="center" vertical="center" wrapText="1"/>
    </xf>
    <xf numFmtId="180" fontId="4" fillId="0" borderId="5" xfId="0" applyNumberFormat="1" applyFont="1" applyBorder="1" applyAlignment="1">
      <alignment horizontal="center" vertical="center" wrapText="1"/>
    </xf>
    <xf numFmtId="0" fontId="52" fillId="4" borderId="28" xfId="0" applyFont="1" applyFill="1" applyBorder="1" applyAlignment="1">
      <alignment horizontal="left" vertical="center" wrapText="1"/>
    </xf>
    <xf numFmtId="0" fontId="52" fillId="4" borderId="27" xfId="0" applyFont="1" applyFill="1" applyBorder="1" applyAlignment="1">
      <alignment horizontal="left" vertical="center" wrapText="1"/>
    </xf>
    <xf numFmtId="180" fontId="4" fillId="0" borderId="68" xfId="0" applyNumberFormat="1" applyFont="1" applyBorder="1" applyAlignment="1">
      <alignment horizontal="center" vertical="center" wrapText="1"/>
    </xf>
    <xf numFmtId="180" fontId="4" fillId="0" borderId="69" xfId="0" applyNumberFormat="1" applyFont="1" applyBorder="1" applyAlignment="1">
      <alignment horizontal="center" vertical="center" wrapText="1"/>
    </xf>
    <xf numFmtId="180" fontId="4" fillId="0" borderId="73" xfId="0" applyNumberFormat="1" applyFont="1" applyBorder="1" applyAlignment="1">
      <alignment horizontal="center" vertical="center" wrapText="1"/>
    </xf>
    <xf numFmtId="180" fontId="4" fillId="0" borderId="70" xfId="0" applyNumberFormat="1" applyFont="1" applyBorder="1" applyAlignment="1">
      <alignment horizontal="center" vertical="center" wrapText="1"/>
    </xf>
    <xf numFmtId="0" fontId="0" fillId="7" borderId="13" xfId="0" applyFont="1" applyFill="1" applyBorder="1" applyAlignment="1">
      <alignment horizontal="center" vertical="center" shrinkToFit="1"/>
    </xf>
    <xf numFmtId="0" fontId="0" fillId="4" borderId="13" xfId="0" applyFill="1" applyBorder="1" applyAlignment="1">
      <alignment horizontal="center"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31" fillId="4" borderId="13"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14" xfId="0" applyFont="1" applyBorder="1" applyAlignment="1">
      <alignment horizontal="center" vertical="center" shrinkToFit="1"/>
    </xf>
    <xf numFmtId="176" fontId="31" fillId="4" borderId="13" xfId="0" applyNumberFormat="1" applyFont="1" applyFill="1" applyBorder="1" applyAlignment="1">
      <alignment horizontal="right" vertical="center"/>
    </xf>
    <xf numFmtId="176" fontId="31" fillId="4" borderId="3" xfId="0" applyNumberFormat="1" applyFont="1" applyFill="1" applyBorder="1" applyAlignment="1">
      <alignment horizontal="right" vertical="center"/>
    </xf>
    <xf numFmtId="176" fontId="31" fillId="4" borderId="14" xfId="0" applyNumberFormat="1" applyFont="1" applyFill="1" applyBorder="1" applyAlignment="1">
      <alignment horizontal="right" vertical="center"/>
    </xf>
    <xf numFmtId="0" fontId="31" fillId="4" borderId="3" xfId="0" applyFont="1" applyFill="1" applyBorder="1" applyAlignment="1">
      <alignment horizontal="center" vertical="center" shrinkToFit="1"/>
    </xf>
    <xf numFmtId="0" fontId="31" fillId="4" borderId="14" xfId="0" applyFont="1" applyFill="1" applyBorder="1" applyAlignment="1">
      <alignment horizontal="center" vertical="center" shrinkToFit="1"/>
    </xf>
    <xf numFmtId="0" fontId="0" fillId="4" borderId="3" xfId="0" applyFill="1" applyBorder="1" applyAlignment="1">
      <alignment horizontal="center" vertical="center" shrinkToFit="1"/>
    </xf>
    <xf numFmtId="0" fontId="0" fillId="4" borderId="14" xfId="0" applyFill="1" applyBorder="1" applyAlignment="1">
      <alignment horizontal="center" vertical="center" shrinkToFit="1"/>
    </xf>
    <xf numFmtId="0" fontId="31" fillId="4" borderId="1" xfId="0" applyNumberFormat="1" applyFont="1" applyFill="1" applyBorder="1" applyAlignment="1">
      <alignment horizontal="left" vertical="center" shrinkToFit="1"/>
    </xf>
    <xf numFmtId="0" fontId="0" fillId="5" borderId="1" xfId="0" applyFill="1" applyBorder="1" applyAlignment="1">
      <alignment horizontal="center" vertical="center" shrinkToFit="1"/>
    </xf>
    <xf numFmtId="0" fontId="0" fillId="5" borderId="4" xfId="0" applyFill="1" applyBorder="1" applyAlignment="1">
      <alignment horizontal="center" vertical="center" shrinkToFit="1"/>
    </xf>
    <xf numFmtId="0" fontId="0" fillId="0" borderId="21" xfId="0" applyBorder="1" applyAlignment="1">
      <alignment horizontal="center" vertical="center" shrinkToFit="1"/>
    </xf>
    <xf numFmtId="0" fontId="0" fillId="0" borderId="5"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179" fontId="58" fillId="0" borderId="13" xfId="0" applyNumberFormat="1" applyFont="1" applyFill="1" applyBorder="1" applyAlignment="1">
      <alignment horizontal="center" vertical="center" shrinkToFit="1"/>
    </xf>
    <xf numFmtId="179" fontId="58" fillId="0" borderId="3" xfId="0" applyNumberFormat="1" applyFont="1" applyFill="1" applyBorder="1" applyAlignment="1">
      <alignment horizontal="center" vertical="center" shrinkToFit="1"/>
    </xf>
    <xf numFmtId="179" fontId="58" fillId="0" borderId="14" xfId="0" applyNumberFormat="1" applyFont="1" applyFill="1" applyBorder="1" applyAlignment="1">
      <alignment horizontal="center" vertical="center" shrinkToFit="1"/>
    </xf>
    <xf numFmtId="0" fontId="31" fillId="0" borderId="13" xfId="0" applyFont="1" applyBorder="1" applyAlignment="1">
      <alignment horizontal="left" vertical="center" shrinkToFit="1"/>
    </xf>
    <xf numFmtId="0" fontId="31" fillId="0" borderId="14" xfId="0" applyFont="1" applyBorder="1" applyAlignment="1">
      <alignment horizontal="left" vertical="center" shrinkToFit="1"/>
    </xf>
    <xf numFmtId="0" fontId="0" fillId="8" borderId="13" xfId="0" applyFont="1" applyFill="1" applyBorder="1" applyAlignment="1">
      <alignment horizontal="center" vertical="center"/>
    </xf>
    <xf numFmtId="0" fontId="31" fillId="0" borderId="1" xfId="0" applyNumberFormat="1" applyFont="1" applyFill="1" applyBorder="1" applyAlignment="1">
      <alignment horizontal="left" vertical="center" shrinkToFit="1"/>
    </xf>
    <xf numFmtId="179" fontId="31" fillId="0" borderId="1" xfId="0" applyNumberFormat="1" applyFont="1" applyFill="1" applyBorder="1" applyAlignment="1">
      <alignment horizontal="center" vertical="center" shrinkToFit="1"/>
    </xf>
    <xf numFmtId="184" fontId="31" fillId="0" borderId="1" xfId="0" applyNumberFormat="1" applyFont="1" applyFill="1" applyBorder="1" applyAlignment="1">
      <alignment horizontal="center" vertical="center"/>
    </xf>
    <xf numFmtId="176" fontId="31" fillId="0" borderId="1" xfId="0" applyNumberFormat="1" applyFont="1" applyFill="1" applyBorder="1" applyAlignment="1">
      <alignment horizontal="right" vertical="center"/>
    </xf>
    <xf numFmtId="179" fontId="31" fillId="0" borderId="13" xfId="0" applyNumberFormat="1" applyFont="1" applyFill="1" applyBorder="1" applyAlignment="1">
      <alignment horizontal="center" vertical="center" shrinkToFit="1"/>
    </xf>
    <xf numFmtId="179" fontId="31" fillId="0" borderId="3" xfId="0" applyNumberFormat="1" applyFont="1" applyFill="1" applyBorder="1" applyAlignment="1">
      <alignment horizontal="center" vertical="center" shrinkToFit="1"/>
    </xf>
    <xf numFmtId="179" fontId="31" fillId="0" borderId="14" xfId="0" applyNumberFormat="1" applyFont="1" applyFill="1" applyBorder="1" applyAlignment="1">
      <alignment horizontal="center" vertical="center" shrinkToFit="1"/>
    </xf>
    <xf numFmtId="184" fontId="31" fillId="0" borderId="13" xfId="0" applyNumberFormat="1" applyFont="1" applyFill="1" applyBorder="1" applyAlignment="1">
      <alignment horizontal="center" vertical="center"/>
    </xf>
    <xf numFmtId="184" fontId="31" fillId="0" borderId="3" xfId="0" applyNumberFormat="1" applyFont="1" applyFill="1" applyBorder="1" applyAlignment="1">
      <alignment horizontal="center" vertical="center"/>
    </xf>
    <xf numFmtId="184" fontId="31" fillId="0" borderId="14" xfId="0" applyNumberFormat="1" applyFont="1" applyFill="1" applyBorder="1" applyAlignment="1">
      <alignment horizontal="center" vertical="center"/>
    </xf>
    <xf numFmtId="0" fontId="31" fillId="0" borderId="13" xfId="0" applyNumberFormat="1" applyFont="1" applyFill="1" applyBorder="1" applyAlignment="1">
      <alignment horizontal="left" vertical="center" shrinkToFit="1"/>
    </xf>
    <xf numFmtId="0" fontId="31" fillId="0" borderId="3" xfId="0" applyNumberFormat="1" applyFont="1" applyFill="1" applyBorder="1" applyAlignment="1">
      <alignment horizontal="left" vertical="center" shrinkToFit="1"/>
    </xf>
    <xf numFmtId="0" fontId="31" fillId="0" borderId="14" xfId="0" applyNumberFormat="1" applyFont="1" applyFill="1" applyBorder="1" applyAlignment="1">
      <alignment horizontal="left" vertical="center" shrinkToFit="1"/>
    </xf>
    <xf numFmtId="176" fontId="31" fillId="0" borderId="13" xfId="0" applyNumberFormat="1" applyFont="1" applyFill="1" applyBorder="1" applyAlignment="1">
      <alignment horizontal="right" vertical="center"/>
    </xf>
    <xf numFmtId="176" fontId="31" fillId="0" borderId="3" xfId="0" applyNumberFormat="1" applyFont="1" applyFill="1" applyBorder="1" applyAlignment="1">
      <alignment horizontal="right" vertical="center"/>
    </xf>
    <xf numFmtId="176" fontId="31" fillId="0" borderId="14" xfId="0" applyNumberFormat="1" applyFont="1" applyFill="1" applyBorder="1" applyAlignment="1">
      <alignment horizontal="right" vertical="center"/>
    </xf>
    <xf numFmtId="0" fontId="0" fillId="2" borderId="0" xfId="0" applyFill="1" applyAlignment="1">
      <alignment horizontal="center" vertical="center"/>
    </xf>
    <xf numFmtId="0" fontId="0" fillId="4" borderId="2" xfId="0" applyFill="1" applyBorder="1" applyAlignment="1">
      <alignment horizontal="left" vertical="center"/>
    </xf>
    <xf numFmtId="0" fontId="3" fillId="2" borderId="0" xfId="0" applyFont="1" applyFill="1" applyAlignment="1">
      <alignment horizontal="left" vertical="center" wrapText="1"/>
    </xf>
    <xf numFmtId="0" fontId="19" fillId="2" borderId="0" xfId="0" applyFont="1" applyFill="1" applyAlignment="1">
      <alignment horizontal="center" vertical="center"/>
    </xf>
    <xf numFmtId="0" fontId="3" fillId="2" borderId="0" xfId="0" applyFont="1" applyFill="1" applyAlignment="1">
      <alignment horizontal="center" vertical="center"/>
    </xf>
    <xf numFmtId="177" fontId="3" fillId="2" borderId="0" xfId="0" applyNumberFormat="1" applyFont="1" applyFill="1" applyAlignment="1">
      <alignment horizontal="right" vertical="center"/>
    </xf>
    <xf numFmtId="49" fontId="0" fillId="4" borderId="2" xfId="0" applyNumberFormat="1" applyFill="1" applyBorder="1" applyAlignment="1">
      <alignment horizontal="left" vertical="center"/>
    </xf>
    <xf numFmtId="0" fontId="0" fillId="4" borderId="2" xfId="0" applyFill="1" applyBorder="1" applyAlignment="1">
      <alignment horizontal="left" vertical="center" shrinkToFit="1"/>
    </xf>
    <xf numFmtId="0" fontId="31" fillId="2" borderId="0" xfId="0" applyFont="1" applyFill="1" applyBorder="1" applyAlignment="1" applyProtection="1">
      <alignment horizontal="left" vertical="center"/>
      <protection locked="0"/>
    </xf>
    <xf numFmtId="0" fontId="31" fillId="2" borderId="0" xfId="0" applyFont="1" applyFill="1" applyAlignment="1" applyProtection="1">
      <alignment horizontal="left" vertical="center"/>
      <protection locked="0"/>
    </xf>
    <xf numFmtId="0" fontId="0" fillId="0" borderId="0" xfId="0" applyAlignment="1">
      <alignment horizontal="left"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5" borderId="14" xfId="0" applyFill="1" applyBorder="1" applyAlignment="1">
      <alignment horizontal="center" vertical="center" wrapText="1"/>
    </xf>
  </cellXfs>
  <cellStyles count="2">
    <cellStyle name="ハイパーリンク" xfId="1" builtinId="8"/>
    <cellStyle name="標準" xfId="0" builtinId="0"/>
  </cellStyles>
  <dxfs count="110">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bgColor auto="1"/>
        </patternFill>
      </fill>
    </dxf>
  </dxfs>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52667</xdr:colOff>
      <xdr:row>1</xdr:row>
      <xdr:rowOff>167528</xdr:rowOff>
    </xdr:from>
    <xdr:to>
      <xdr:col>11</xdr:col>
      <xdr:colOff>160552</xdr:colOff>
      <xdr:row>34</xdr:row>
      <xdr:rowOff>47625</xdr:rowOff>
    </xdr:to>
    <xdr:pic>
      <xdr:nvPicPr>
        <xdr:cNvPr id="2" name="図 1">
          <a:extLst>
            <a:ext uri="{FF2B5EF4-FFF2-40B4-BE49-F238E27FC236}">
              <a16:creationId xmlns:a16="http://schemas.microsoft.com/office/drawing/2014/main" id="{7542CBC9-FEE6-4B37-9C71-FB01895D70E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43" t="7446" r="1278" b="2229"/>
        <a:stretch/>
      </xdr:blipFill>
      <xdr:spPr>
        <a:xfrm>
          <a:off x="52667" y="338978"/>
          <a:ext cx="7651685" cy="5537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933450</xdr:colOff>
      <xdr:row>35</xdr:row>
      <xdr:rowOff>44450</xdr:rowOff>
    </xdr:from>
    <xdr:to>
      <xdr:col>3</xdr:col>
      <xdr:colOff>0</xdr:colOff>
      <xdr:row>40</xdr:row>
      <xdr:rowOff>76153</xdr:rowOff>
    </xdr:to>
    <xdr:sp macro="" textlink="">
      <xdr:nvSpPr>
        <xdr:cNvPr id="2" name="テキスト ボックス 1">
          <a:extLst>
            <a:ext uri="{FF2B5EF4-FFF2-40B4-BE49-F238E27FC236}">
              <a16:creationId xmlns:a16="http://schemas.microsoft.com/office/drawing/2014/main" id="{FA07D918-A2AD-CD8E-346D-592E2B91E9D8}"/>
            </a:ext>
          </a:extLst>
        </xdr:cNvPr>
        <xdr:cNvSpPr txBox="1"/>
      </xdr:nvSpPr>
      <xdr:spPr>
        <a:xfrm>
          <a:off x="1714500" y="14201775"/>
          <a:ext cx="4686300" cy="904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1466850" marR="266700" indent="-1466850" algn="l">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【お問い合わせ先】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66700" indent="-1466850" algn="r">
            <a:lnSpc>
              <a:spcPts val="12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札幌市経済観光局経済戦略推進部イノベーション推進課</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IT</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産業係</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00025" indent="-1466850" algn="r" latinLnBrk="1">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060-8611 </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札幌市中央区北</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条西</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2</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丁目（札幌市役所</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15</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階南側）</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indent="-1466850" algn="r">
            <a:lnSpc>
              <a:spcPts val="1200"/>
            </a:lnSpc>
          </a:pPr>
          <a:r>
            <a:rPr lang="en-US" sz="1050" kern="100">
              <a:effectLst/>
              <a:latin typeface="ＭＳ ゴシック" panose="020B0609070205080204" pitchFamily="49" charset="-128"/>
              <a:ea typeface="游明朝" panose="02020400000000000000" pitchFamily="18" charset="-128"/>
              <a:cs typeface="Times New Roman" panose="02020603050405020304" pitchFamily="18" charset="0"/>
            </a:rPr>
            <a:t>TEL</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011-211-2379</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　メールアドレス</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l:it.contents@city.sapporo.jp</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190500</xdr:colOff>
      <xdr:row>32</xdr:row>
      <xdr:rowOff>238125</xdr:rowOff>
    </xdr:from>
    <xdr:to>
      <xdr:col>9</xdr:col>
      <xdr:colOff>409575</xdr:colOff>
      <xdr:row>34</xdr:row>
      <xdr:rowOff>180975</xdr:rowOff>
    </xdr:to>
    <xdr:sp macro="" textlink="">
      <xdr:nvSpPr>
        <xdr:cNvPr id="2" name="吹き出し: 角を丸めた四角形 1">
          <a:extLst>
            <a:ext uri="{FF2B5EF4-FFF2-40B4-BE49-F238E27FC236}">
              <a16:creationId xmlns:a16="http://schemas.microsoft.com/office/drawing/2014/main" id="{29A054BC-4A1C-4AB9-A182-461ACD8BF083}"/>
            </a:ext>
          </a:extLst>
        </xdr:cNvPr>
        <xdr:cNvSpPr/>
      </xdr:nvSpPr>
      <xdr:spPr>
        <a:xfrm>
          <a:off x="4248150" y="8372475"/>
          <a:ext cx="2581275" cy="514350"/>
        </a:xfrm>
        <a:prstGeom prst="wedgeRoundRectCallout">
          <a:avLst>
            <a:gd name="adj1" fmla="val -80723"/>
            <a:gd name="adj2" fmla="val 36968"/>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全国大会は都道府県</a:t>
          </a:r>
          <a:endParaRPr kumimoji="1" lang="en-US" altLang="ja-JP" sz="1100" b="1">
            <a:solidFill>
              <a:schemeClr val="tx1"/>
            </a:solidFill>
          </a:endParaRPr>
        </a:p>
        <a:p>
          <a:pPr algn="l"/>
          <a:r>
            <a:rPr kumimoji="1" lang="ja-JP" altLang="en-US" sz="1100" b="1">
              <a:solidFill>
                <a:schemeClr val="tx1"/>
              </a:solidFill>
            </a:rPr>
            <a:t>国際大会は国、地域を記載してください</a:t>
          </a:r>
        </a:p>
      </xdr:txBody>
    </xdr:sp>
    <xdr:clientData/>
  </xdr:twoCellAnchor>
  <xdr:twoCellAnchor>
    <xdr:from>
      <xdr:col>7</xdr:col>
      <xdr:colOff>542925</xdr:colOff>
      <xdr:row>35</xdr:row>
      <xdr:rowOff>123825</xdr:rowOff>
    </xdr:from>
    <xdr:to>
      <xdr:col>11</xdr:col>
      <xdr:colOff>523875</xdr:colOff>
      <xdr:row>36</xdr:row>
      <xdr:rowOff>561976</xdr:rowOff>
    </xdr:to>
    <xdr:sp macro="" textlink="">
      <xdr:nvSpPr>
        <xdr:cNvPr id="3" name="吹き出し: 角を丸めた四角形 2">
          <a:extLst>
            <a:ext uri="{FF2B5EF4-FFF2-40B4-BE49-F238E27FC236}">
              <a16:creationId xmlns:a16="http://schemas.microsoft.com/office/drawing/2014/main" id="{2B9C9D47-8918-4110-ADB5-8685E43A3726}"/>
            </a:ext>
          </a:extLst>
        </xdr:cNvPr>
        <xdr:cNvSpPr/>
      </xdr:nvSpPr>
      <xdr:spPr>
        <a:xfrm>
          <a:off x="5057775" y="9115425"/>
          <a:ext cx="3324225" cy="723901"/>
        </a:xfrm>
        <a:prstGeom prst="wedgeRoundRectCallout">
          <a:avLst>
            <a:gd name="adj1" fmla="val -71267"/>
            <a:gd name="adj2" fmla="val 22494"/>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「プログラミングや数理情報科学、ロボティクス等の</a:t>
          </a:r>
          <a:r>
            <a:rPr kumimoji="1" lang="en-US" altLang="ja-JP" sz="1100" b="1">
              <a:solidFill>
                <a:schemeClr val="tx1"/>
              </a:solidFill>
            </a:rPr>
            <a:t>IT</a:t>
          </a:r>
          <a:r>
            <a:rPr kumimoji="1" lang="ja-JP" altLang="en-US" sz="1100" b="1">
              <a:solidFill>
                <a:schemeClr val="tx1"/>
              </a:solidFill>
            </a:rPr>
            <a:t>技術に関する高度な知識や技術力を競うもの」であることが確認できる内容を記載してください。</a:t>
          </a:r>
        </a:p>
      </xdr:txBody>
    </xdr:sp>
    <xdr:clientData/>
  </xdr:twoCellAnchor>
  <xdr:twoCellAnchor>
    <xdr:from>
      <xdr:col>4</xdr:col>
      <xdr:colOff>152400</xdr:colOff>
      <xdr:row>1</xdr:row>
      <xdr:rowOff>66675</xdr:rowOff>
    </xdr:from>
    <xdr:to>
      <xdr:col>5</xdr:col>
      <xdr:colOff>581024</xdr:colOff>
      <xdr:row>3</xdr:row>
      <xdr:rowOff>76201</xdr:rowOff>
    </xdr:to>
    <xdr:sp macro="" textlink="">
      <xdr:nvSpPr>
        <xdr:cNvPr id="4" name="正方形/長方形 3">
          <a:extLst>
            <a:ext uri="{FF2B5EF4-FFF2-40B4-BE49-F238E27FC236}">
              <a16:creationId xmlns:a16="http://schemas.microsoft.com/office/drawing/2014/main" id="{46174C02-2CD1-4478-AA03-CEF991B5530F}"/>
            </a:ext>
          </a:extLst>
        </xdr:cNvPr>
        <xdr:cNvSpPr/>
      </xdr:nvSpPr>
      <xdr:spPr>
        <a:xfrm>
          <a:off x="2771775" y="238125"/>
          <a:ext cx="923924" cy="352426"/>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1">
              <a:solidFill>
                <a:srgbClr val="FF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530087</xdr:colOff>
      <xdr:row>0</xdr:row>
      <xdr:rowOff>132521</xdr:rowOff>
    </xdr:from>
    <xdr:to>
      <xdr:col>6</xdr:col>
      <xdr:colOff>183874</xdr:colOff>
      <xdr:row>2</xdr:row>
      <xdr:rowOff>24019</xdr:rowOff>
    </xdr:to>
    <xdr:sp macro="" textlink="">
      <xdr:nvSpPr>
        <xdr:cNvPr id="2" name="正方形/長方形 1">
          <a:extLst>
            <a:ext uri="{FF2B5EF4-FFF2-40B4-BE49-F238E27FC236}">
              <a16:creationId xmlns:a16="http://schemas.microsoft.com/office/drawing/2014/main" id="{844B6B4C-6D05-474F-9BCC-6B53711D1532}"/>
            </a:ext>
          </a:extLst>
        </xdr:cNvPr>
        <xdr:cNvSpPr/>
      </xdr:nvSpPr>
      <xdr:spPr>
        <a:xfrm>
          <a:off x="3470413" y="132521"/>
          <a:ext cx="647700" cy="247650"/>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78440</xdr:colOff>
      <xdr:row>47</xdr:row>
      <xdr:rowOff>56030</xdr:rowOff>
    </xdr:from>
    <xdr:to>
      <xdr:col>35</xdr:col>
      <xdr:colOff>57150</xdr:colOff>
      <xdr:row>66</xdr:row>
      <xdr:rowOff>127000</xdr:rowOff>
    </xdr:to>
    <xdr:sp macro="" textlink="">
      <xdr:nvSpPr>
        <xdr:cNvPr id="5" name="テキスト ボックス 1">
          <a:extLst>
            <a:ext uri="{FF2B5EF4-FFF2-40B4-BE49-F238E27FC236}">
              <a16:creationId xmlns:a16="http://schemas.microsoft.com/office/drawing/2014/main" id="{0DAAD357-6CAB-6829-A9F1-7D4DB1600CF1}"/>
            </a:ext>
          </a:extLst>
        </xdr:cNvPr>
        <xdr:cNvSpPr txBox="1"/>
      </xdr:nvSpPr>
      <xdr:spPr>
        <a:xfrm>
          <a:off x="338790" y="8317380"/>
          <a:ext cx="8856010" cy="3207870"/>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記載ルール</a:t>
          </a:r>
          <a:r>
            <a:rPr kumimoji="1" lang="en-US" altLang="ja-JP" sz="1100"/>
            <a:t>】</a:t>
          </a:r>
        </a:p>
        <a:p>
          <a:r>
            <a:rPr kumimoji="1" lang="en-US" altLang="ja-JP" sz="1100"/>
            <a:t>※</a:t>
          </a:r>
          <a:r>
            <a:rPr kumimoji="1" lang="ja-JP" altLang="en-US" sz="1100"/>
            <a:t>１</a:t>
          </a:r>
          <a:endParaRPr kumimoji="1" lang="en-US" altLang="ja-JP" sz="1100"/>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該当</a:t>
          </a:r>
          <a:r>
            <a:rPr kumimoji="1" lang="ja-JP" altLang="ja-JP" sz="1100">
              <a:solidFill>
                <a:schemeClr val="dk1"/>
              </a:solidFill>
              <a:effectLst/>
              <a:latin typeface="+mn-lt"/>
              <a:ea typeface="+mn-ea"/>
              <a:cs typeface="+mn-cs"/>
            </a:rPr>
            <a:t>者名（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ja-JP" altLang="en-US" sz="1100"/>
            <a:t>列を記載すると</a:t>
          </a:r>
          <a:r>
            <a:rPr kumimoji="1" lang="ja-JP" altLang="ja-JP" sz="1100">
              <a:solidFill>
                <a:schemeClr val="dk1"/>
              </a:solidFill>
              <a:effectLst/>
              <a:latin typeface="+mn-lt"/>
              <a:ea typeface="+mn-ea"/>
              <a:cs typeface="+mn-cs"/>
            </a:rPr>
            <a:t>「証跡データファイル名（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ja-JP" altLang="en-US" sz="1100"/>
            <a:t>欄に「証跡データファイル名」が自動表記されるので、申請時に添付するデータファイル名を「証跡データファイル名」と完全に一致させ、提出すること。</a:t>
          </a:r>
          <a:endParaRPr kumimoji="1" lang="en-US" altLang="ja-JP" sz="1100"/>
        </a:p>
        <a:p>
          <a:endParaRPr kumimoji="1" lang="en-US" altLang="ja-JP" sz="1100"/>
        </a:p>
        <a:p>
          <a:r>
            <a:rPr kumimoji="1" lang="en-US" altLang="ja-JP" sz="1100"/>
            <a:t>※</a:t>
          </a:r>
          <a:r>
            <a:rPr kumimoji="1" lang="ja-JP" altLang="en-US" sz="1100"/>
            <a:t>２</a:t>
          </a:r>
          <a:endParaRPr kumimoji="1" lang="en-US" altLang="ja-JP" sz="1100"/>
        </a:p>
        <a:p>
          <a:r>
            <a:rPr kumimoji="1" lang="ja-JP" altLang="en-US" sz="1100"/>
            <a:t>〇各証跡データファイルの該当者の姓を記載すること。</a:t>
          </a:r>
          <a:endParaRPr kumimoji="1" lang="en-US" altLang="ja-JP" sz="1100"/>
        </a:p>
        <a:p>
          <a:r>
            <a:rPr kumimoji="1" lang="ja-JP" altLang="en-US" sz="1100"/>
            <a:t>　→「田中　太郎」の対象経費の証跡書類の場合、「田中」と記載し、複数名の情報が含まれている場合は複数名（例：田中と鈴木と佐藤が同じ証跡</a:t>
          </a:r>
          <a:endParaRPr kumimoji="1" lang="en-US" altLang="ja-JP" sz="1100"/>
        </a:p>
        <a:p>
          <a:r>
            <a:rPr kumimoji="1" lang="ja-JP" altLang="en-US" sz="1100"/>
            <a:t>　　データファイルに含まれている場合は「田中、鈴木、佐藤」）を併記すること。</a:t>
          </a:r>
          <a:endParaRPr kumimoji="1" lang="en-US" altLang="ja-JP" sz="1100"/>
        </a:p>
        <a:p>
          <a:r>
            <a:rPr kumimoji="1" lang="ja-JP" altLang="en-US" sz="1100"/>
            <a:t>　　なお、同姓の者が複数いる場合はそれぞれの氏名で記載すること。</a:t>
          </a:r>
          <a:endParaRPr kumimoji="1" lang="en-US" altLang="ja-JP" sz="1100"/>
        </a:p>
        <a:p>
          <a:r>
            <a:rPr kumimoji="1" lang="ja-JP" altLang="en-US" sz="1100"/>
            <a:t>〇例外規定：団体での申請の場合で、１つの証跡ファイルに様式</a:t>
          </a:r>
          <a:r>
            <a:rPr kumimoji="1" lang="en-US" altLang="ja-JP" sz="1100"/>
            <a:t>1‐2</a:t>
          </a:r>
          <a:r>
            <a:rPr kumimoji="1" lang="ja-JP" altLang="en-US" sz="1100"/>
            <a:t>の大会参加者全員の情報が含まれている場合は、「全員」と記載すること。</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endParaRPr lang="ja-JP" altLang="ja-JP">
            <a:effectLst/>
          </a:endParaRPr>
        </a:p>
        <a:p>
          <a:r>
            <a:rPr kumimoji="1" lang="ja-JP" altLang="ja-JP" sz="1100">
              <a:solidFill>
                <a:schemeClr val="dk1"/>
              </a:solidFill>
              <a:effectLst/>
              <a:latin typeface="+mn-lt"/>
              <a:ea typeface="+mn-ea"/>
              <a:cs typeface="+mn-cs"/>
            </a:rPr>
            <a:t>○証跡ファイルに、往路と復路両方の航空費の情報が含まれる場合は、「往路＋復路」を選択し、往路・復路それぞれの詳細情報を記入すること。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なお、金額は往路欄に往復分を合計して記入すること。（復路欄の金額には何も記載しないこと。）</a:t>
          </a:r>
          <a:endParaRPr lang="ja-JP" altLang="ja-JP">
            <a:effectLst/>
          </a:endParaRPr>
        </a:p>
        <a:p>
          <a:r>
            <a:rPr kumimoji="1" lang="ja-JP" altLang="ja-JP" sz="1100">
              <a:solidFill>
                <a:schemeClr val="dk1"/>
              </a:solidFill>
              <a:effectLst/>
              <a:latin typeface="+mn-lt"/>
              <a:ea typeface="+mn-ea"/>
              <a:cs typeface="+mn-cs"/>
            </a:rPr>
            <a:t>○証跡ファイルに、往路分の航空費の情報のみが含まれる場合は「往路のみ」を選択し、往路の詳細情報を記入すること。</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○証跡ファイルに、復路分の航空費の情報のみが含まれる場合は「復路のみ」を選択し、復路の詳細情報を記入すること。</a:t>
          </a:r>
          <a:endParaRPr lang="ja-JP" altLang="ja-JP">
            <a:effectLst/>
          </a:endParaRPr>
        </a:p>
        <a:p>
          <a:endParaRPr kumimoji="1" lang="en-US" altLang="ja-JP" sz="1100"/>
        </a:p>
      </xdr:txBody>
    </xdr:sp>
    <xdr:clientData/>
  </xdr:twoCellAnchor>
  <xdr:twoCellAnchor>
    <xdr:from>
      <xdr:col>35</xdr:col>
      <xdr:colOff>63500</xdr:colOff>
      <xdr:row>47</xdr:row>
      <xdr:rowOff>59579</xdr:rowOff>
    </xdr:from>
    <xdr:to>
      <xdr:col>71</xdr:col>
      <xdr:colOff>85164</xdr:colOff>
      <xdr:row>66</xdr:row>
      <xdr:rowOff>114300</xdr:rowOff>
    </xdr:to>
    <xdr:sp macro="" textlink="">
      <xdr:nvSpPr>
        <xdr:cNvPr id="3" name="テキスト ボックス 2">
          <a:extLst>
            <a:ext uri="{FF2B5EF4-FFF2-40B4-BE49-F238E27FC236}">
              <a16:creationId xmlns:a16="http://schemas.microsoft.com/office/drawing/2014/main" id="{990EC8FD-4E48-41B6-B65A-EC7AE5388342}"/>
            </a:ext>
          </a:extLst>
        </xdr:cNvPr>
        <xdr:cNvSpPr txBox="1"/>
      </xdr:nvSpPr>
      <xdr:spPr>
        <a:xfrm>
          <a:off x="9201150" y="8320929"/>
          <a:ext cx="9165664" cy="3191621"/>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○証跡ファイルに、前泊の情報も後</a:t>
          </a:r>
          <a:r>
            <a:rPr lang="ja-JP" altLang="ja-JP" sz="1100">
              <a:solidFill>
                <a:schemeClr val="dk1"/>
              </a:solidFill>
              <a:effectLst/>
              <a:latin typeface="+mn-lt"/>
              <a:ea typeface="+mn-ea"/>
              <a:cs typeface="+mn-cs"/>
            </a:rPr>
            <a:t>泊の情報も</a:t>
          </a:r>
          <a:r>
            <a:rPr lang="ja-JP" altLang="en-US" sz="1100">
              <a:solidFill>
                <a:schemeClr val="dk1"/>
              </a:solidFill>
              <a:effectLst/>
              <a:latin typeface="+mn-lt"/>
              <a:ea typeface="+mn-ea"/>
              <a:cs typeface="+mn-cs"/>
            </a:rPr>
            <a:t>含まれない場合は「通常」を選択し、詳細情報を記入すること。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○証跡ファイルに、前泊</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後泊</a:t>
          </a:r>
          <a:r>
            <a:rPr lang="ja-JP" altLang="en-US" sz="1100">
              <a:solidFill>
                <a:schemeClr val="dk1"/>
              </a:solidFill>
              <a:effectLst/>
              <a:latin typeface="+mn-lt"/>
              <a:ea typeface="+mn-ea"/>
              <a:cs typeface="+mn-cs"/>
            </a:rPr>
            <a:t>いずれかの</a:t>
          </a:r>
          <a:r>
            <a:rPr lang="ja-JP" altLang="ja-JP" sz="1100">
              <a:solidFill>
                <a:schemeClr val="dk1"/>
              </a:solidFill>
              <a:effectLst/>
              <a:latin typeface="+mn-lt"/>
              <a:ea typeface="+mn-ea"/>
              <a:cs typeface="+mn-cs"/>
            </a:rPr>
            <a:t>情報</a:t>
          </a:r>
          <a:r>
            <a:rPr lang="ja-JP" altLang="en-US" sz="1100">
              <a:solidFill>
                <a:schemeClr val="dk1"/>
              </a:solidFill>
              <a:effectLst/>
              <a:latin typeface="+mn-lt"/>
              <a:ea typeface="+mn-ea"/>
              <a:cs typeface="+mn-cs"/>
            </a:rPr>
            <a:t>が</a:t>
          </a:r>
          <a:r>
            <a:rPr lang="ja-JP" altLang="ja-JP" sz="1100">
              <a:solidFill>
                <a:schemeClr val="dk1"/>
              </a:solidFill>
              <a:effectLst/>
              <a:latin typeface="+mn-lt"/>
              <a:ea typeface="+mn-ea"/>
              <a:cs typeface="+mn-cs"/>
            </a:rPr>
            <a:t>含まれ</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場合は「</a:t>
          </a: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を含む</a:t>
          </a:r>
          <a:r>
            <a:rPr lang="ja-JP" altLang="ja-JP" sz="1100">
              <a:solidFill>
                <a:schemeClr val="dk1"/>
              </a:solidFill>
              <a:effectLst/>
              <a:latin typeface="+mn-lt"/>
              <a:ea typeface="+mn-ea"/>
              <a:cs typeface="+mn-cs"/>
            </a:rPr>
            <a:t>」を選択し、詳細情報</a:t>
          </a:r>
          <a:r>
            <a:rPr lang="ja-JP" altLang="en-US" sz="1100">
              <a:solidFill>
                <a:schemeClr val="dk1"/>
              </a:solidFill>
              <a:effectLst/>
              <a:latin typeface="+mn-lt"/>
              <a:ea typeface="+mn-ea"/>
              <a:cs typeface="+mn-cs"/>
            </a:rPr>
            <a:t>に加えて必要とする理由を記入すること。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なお、右欄の「補助対象宿泊期間」が、様式１の「２　補助対象大会の情報」に記載の「参加期間」外にあたる場合は、前泊・後泊とみなす。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５</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・後泊の宿泊費を補助対象経費とすることは、以下の要件に該当する場合のみ認められます。（理由欄には、以下の要件に該当することが判るよう、説明を記入してください。）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前泊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公共交通機関をもって、補助対象大会に参加する当日の午前７時以前に自宅最寄りの駅を出発しなければならない場合</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後泊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公共交通機関をもって、補助対象大会において補助対象者が参加を要する最終日当日の午後９時までに札幌駅に到着することが困難な場合</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その他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〇証跡書類は</a:t>
          </a:r>
          <a:r>
            <a:rPr lang="en-US" altLang="ja-JP" sz="1100">
              <a:solidFill>
                <a:schemeClr val="dk1"/>
              </a:solidFill>
              <a:effectLst/>
              <a:latin typeface="+mn-lt"/>
              <a:ea typeface="+mn-ea"/>
              <a:cs typeface="+mn-cs"/>
            </a:rPr>
            <a:t>PDF</a:t>
          </a:r>
          <a:r>
            <a:rPr lang="ja-JP" altLang="en-US" sz="1100">
              <a:solidFill>
                <a:schemeClr val="dk1"/>
              </a:solidFill>
              <a:effectLst/>
              <a:latin typeface="+mn-lt"/>
              <a:ea typeface="+mn-ea"/>
              <a:cs typeface="+mn-cs"/>
            </a:rPr>
            <a:t>等のデータファイルにて提出すること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〇ポイント・マイル等での支払や値引額等は金額から除くこと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〇日本円以外での支払いの場合には算出時点のレートと日本円での換算金額を追記（別紙可）すること</a:t>
          </a:r>
          <a:endParaRPr lang="en-US" altLang="ja-JP" sz="1100">
            <a:solidFill>
              <a:schemeClr val="dk1"/>
            </a:solidFill>
            <a:effectLst/>
            <a:latin typeface="+mn-lt"/>
            <a:ea typeface="+mn-ea"/>
            <a:cs typeface="+mn-cs"/>
          </a:endParaRPr>
        </a:p>
      </xdr:txBody>
    </xdr:sp>
    <xdr:clientData/>
  </xdr:twoCellAnchor>
  <xdr:twoCellAnchor>
    <xdr:from>
      <xdr:col>14</xdr:col>
      <xdr:colOff>9525</xdr:colOff>
      <xdr:row>0</xdr:row>
      <xdr:rowOff>180975</xdr:rowOff>
    </xdr:from>
    <xdr:to>
      <xdr:col>16</xdr:col>
      <xdr:colOff>161925</xdr:colOff>
      <xdr:row>2</xdr:row>
      <xdr:rowOff>47625</xdr:rowOff>
    </xdr:to>
    <xdr:sp macro="" textlink="">
      <xdr:nvSpPr>
        <xdr:cNvPr id="2" name="正方形/長方形 1">
          <a:extLst>
            <a:ext uri="{FF2B5EF4-FFF2-40B4-BE49-F238E27FC236}">
              <a16:creationId xmlns:a16="http://schemas.microsoft.com/office/drawing/2014/main" id="{328EAE59-A5B9-4246-939E-D65292E08254}"/>
            </a:ext>
          </a:extLst>
        </xdr:cNvPr>
        <xdr:cNvSpPr/>
      </xdr:nvSpPr>
      <xdr:spPr>
        <a:xfrm>
          <a:off x="4067175" y="180975"/>
          <a:ext cx="723900" cy="304800"/>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記載例</a:t>
          </a:r>
        </a:p>
      </xdr:txBody>
    </xdr:sp>
    <xdr:clientData/>
  </xdr:twoCellAnchor>
  <xdr:twoCellAnchor>
    <xdr:from>
      <xdr:col>18</xdr:col>
      <xdr:colOff>219075</xdr:colOff>
      <xdr:row>13</xdr:row>
      <xdr:rowOff>47625</xdr:rowOff>
    </xdr:from>
    <xdr:to>
      <xdr:col>30</xdr:col>
      <xdr:colOff>63500</xdr:colOff>
      <xdr:row>18</xdr:row>
      <xdr:rowOff>127000</xdr:rowOff>
    </xdr:to>
    <xdr:sp macro="" textlink="">
      <xdr:nvSpPr>
        <xdr:cNvPr id="4" name="吹き出し: 角を丸めた四角形 3">
          <a:extLst>
            <a:ext uri="{FF2B5EF4-FFF2-40B4-BE49-F238E27FC236}">
              <a16:creationId xmlns:a16="http://schemas.microsoft.com/office/drawing/2014/main" id="{6806E9E8-142C-4894-8E73-484F5D2A188B}"/>
            </a:ext>
          </a:extLst>
        </xdr:cNvPr>
        <xdr:cNvSpPr/>
      </xdr:nvSpPr>
      <xdr:spPr>
        <a:xfrm>
          <a:off x="4956175" y="2536825"/>
          <a:ext cx="2968625" cy="904875"/>
        </a:xfrm>
        <a:prstGeom prst="wedgeRoundRectCallout">
          <a:avLst>
            <a:gd name="adj1" fmla="val -72974"/>
            <a:gd name="adj2" fmla="val -59328"/>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提出データファイルごとに記載してください。</a:t>
          </a:r>
          <a:br>
            <a:rPr kumimoji="1" lang="en-US" altLang="ja-JP" sz="1100" b="1">
              <a:solidFill>
                <a:schemeClr val="tx1"/>
              </a:solidFill>
            </a:rPr>
          </a:br>
          <a:r>
            <a:rPr kumimoji="1" lang="ja-JP" altLang="en-US" sz="1100" b="1">
              <a:solidFill>
                <a:schemeClr val="tx1"/>
              </a:solidFill>
            </a:rPr>
            <a:t>往路と復路が同じデータファイルに含まれる場合は「往路＋復路」を選択してください。</a:t>
          </a:r>
        </a:p>
      </xdr:txBody>
    </xdr:sp>
    <xdr:clientData/>
  </xdr:twoCellAnchor>
  <xdr:twoCellAnchor>
    <xdr:from>
      <xdr:col>17</xdr:col>
      <xdr:colOff>219075</xdr:colOff>
      <xdr:row>25</xdr:row>
      <xdr:rowOff>114300</xdr:rowOff>
    </xdr:from>
    <xdr:to>
      <xdr:col>30</xdr:col>
      <xdr:colOff>184150</xdr:colOff>
      <xdr:row>27</xdr:row>
      <xdr:rowOff>114300</xdr:rowOff>
    </xdr:to>
    <xdr:sp macro="" textlink="">
      <xdr:nvSpPr>
        <xdr:cNvPr id="6" name="吹き出し: 角を丸めた四角形 5">
          <a:extLst>
            <a:ext uri="{FF2B5EF4-FFF2-40B4-BE49-F238E27FC236}">
              <a16:creationId xmlns:a16="http://schemas.microsoft.com/office/drawing/2014/main" id="{4B0A82D7-3214-4CEE-B7E6-A289B8C68D3C}"/>
            </a:ext>
          </a:extLst>
        </xdr:cNvPr>
        <xdr:cNvSpPr/>
      </xdr:nvSpPr>
      <xdr:spPr>
        <a:xfrm>
          <a:off x="4695825" y="4591050"/>
          <a:ext cx="3349625" cy="330200"/>
        </a:xfrm>
        <a:prstGeom prst="wedgeRoundRectCallout">
          <a:avLst>
            <a:gd name="adj1" fmla="val -56939"/>
            <a:gd name="adj2" fmla="val -50995"/>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前泊・後泊がない場合は「通常」を選択してください</a:t>
          </a:r>
        </a:p>
      </xdr:txBody>
    </xdr:sp>
    <xdr:clientData/>
  </xdr:twoCellAnchor>
  <xdr:twoCellAnchor>
    <xdr:from>
      <xdr:col>36</xdr:col>
      <xdr:colOff>161925</xdr:colOff>
      <xdr:row>25</xdr:row>
      <xdr:rowOff>0</xdr:rowOff>
    </xdr:from>
    <xdr:to>
      <xdr:col>56</xdr:col>
      <xdr:colOff>2</xdr:colOff>
      <xdr:row>32</xdr:row>
      <xdr:rowOff>133350</xdr:rowOff>
    </xdr:to>
    <xdr:sp macro="" textlink="">
      <xdr:nvSpPr>
        <xdr:cNvPr id="7" name="吹き出し: 角を丸めた四角形 6">
          <a:extLst>
            <a:ext uri="{FF2B5EF4-FFF2-40B4-BE49-F238E27FC236}">
              <a16:creationId xmlns:a16="http://schemas.microsoft.com/office/drawing/2014/main" id="{67081AFD-48B3-4FF6-A656-E2905AD70FFA}"/>
            </a:ext>
          </a:extLst>
        </xdr:cNvPr>
        <xdr:cNvSpPr/>
      </xdr:nvSpPr>
      <xdr:spPr>
        <a:xfrm>
          <a:off x="10448925" y="4600575"/>
          <a:ext cx="5362577" cy="1333500"/>
        </a:xfrm>
        <a:prstGeom prst="wedgeRoundRectCallout">
          <a:avLst>
            <a:gd name="adj1" fmla="val -23643"/>
            <a:gd name="adj2" fmla="val -58781"/>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前泊の理由を記載する場合には</a:t>
          </a:r>
          <a:r>
            <a:rPr kumimoji="1" lang="en-US" altLang="ja-JP" sz="1100" b="1">
              <a:solidFill>
                <a:schemeClr val="tx1"/>
              </a:solidFill>
            </a:rPr>
            <a:t>【</a:t>
          </a:r>
          <a:r>
            <a:rPr kumimoji="1" lang="ja-JP" altLang="en-US" sz="1100" b="1">
              <a:solidFill>
                <a:schemeClr val="tx1"/>
              </a:solidFill>
            </a:rPr>
            <a:t>前泊</a:t>
          </a:r>
          <a:r>
            <a:rPr kumimoji="1" lang="en-US" altLang="ja-JP" sz="1100" b="1">
              <a:solidFill>
                <a:schemeClr val="tx1"/>
              </a:solidFill>
            </a:rPr>
            <a:t>】</a:t>
          </a:r>
          <a:br>
            <a:rPr kumimoji="1" lang="en-US" altLang="ja-JP" sz="1100" b="1">
              <a:solidFill>
                <a:schemeClr val="tx1"/>
              </a:solidFill>
            </a:rPr>
          </a:br>
          <a:r>
            <a:rPr kumimoji="1" lang="ja-JP" altLang="en-US" sz="1100" b="1">
              <a:solidFill>
                <a:schemeClr val="tx1"/>
              </a:solidFill>
            </a:rPr>
            <a:t>後泊の理由を記載する場合には</a:t>
          </a:r>
          <a:r>
            <a:rPr kumimoji="1" lang="en-US" altLang="ja-JP" sz="1100" b="1">
              <a:solidFill>
                <a:schemeClr val="tx1"/>
              </a:solidFill>
            </a:rPr>
            <a:t>【</a:t>
          </a:r>
          <a:r>
            <a:rPr kumimoji="1" lang="ja-JP" altLang="en-US" sz="1100" b="1">
              <a:solidFill>
                <a:schemeClr val="tx1"/>
              </a:solidFill>
            </a:rPr>
            <a:t>後泊</a:t>
          </a:r>
          <a:r>
            <a:rPr kumimoji="1" lang="en-US" altLang="ja-JP" sz="1100" b="1">
              <a:solidFill>
                <a:schemeClr val="tx1"/>
              </a:solidFill>
            </a:rPr>
            <a:t>】</a:t>
          </a:r>
          <a:r>
            <a:rPr kumimoji="1" lang="ja-JP" altLang="en-US" sz="1100" b="1">
              <a:solidFill>
                <a:schemeClr val="tx1"/>
              </a:solidFill>
            </a:rPr>
            <a:t>を頭につけてください。</a:t>
          </a:r>
          <a:br>
            <a:rPr kumimoji="1" lang="en-US" altLang="ja-JP" sz="1100" b="1">
              <a:solidFill>
                <a:schemeClr val="tx1"/>
              </a:solidFill>
            </a:rPr>
          </a:br>
          <a:r>
            <a:rPr kumimoji="1" lang="ja-JP" altLang="en-US" sz="1100" b="1">
              <a:solidFill>
                <a:schemeClr val="tx1"/>
              </a:solidFill>
            </a:rPr>
            <a:t>以下に該当する理由を記載してください。</a:t>
          </a:r>
          <a:endParaRPr kumimoji="1" lang="en-US" altLang="ja-JP" sz="1100" b="1">
            <a:solidFill>
              <a:schemeClr val="tx1"/>
            </a:solidFill>
          </a:endParaRPr>
        </a:p>
        <a:p>
          <a:pPr algn="l"/>
          <a:r>
            <a:rPr kumimoji="1" lang="ja-JP" altLang="en-US" sz="1100" b="1">
              <a:solidFill>
                <a:schemeClr val="tx1"/>
              </a:solidFill>
            </a:rPr>
            <a:t>前泊：大会に参加する当日の午前７時以前に自宅最寄り駅を出発しなければいけない</a:t>
          </a:r>
          <a:endParaRPr kumimoji="1" lang="en-US" altLang="ja-JP" sz="1100" b="1">
            <a:solidFill>
              <a:schemeClr val="tx1"/>
            </a:solidFill>
          </a:endParaRPr>
        </a:p>
        <a:p>
          <a:pPr algn="l"/>
          <a:r>
            <a:rPr kumimoji="1" lang="ja-JP" altLang="en-US" sz="1100" b="1">
              <a:solidFill>
                <a:schemeClr val="tx1"/>
              </a:solidFill>
            </a:rPr>
            <a:t>後泊：大会参加最終日の午後９時までに札幌駅に到着することが困難な場合</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補助金交付要綱別表１抜粋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844550</xdr:colOff>
      <xdr:row>35</xdr:row>
      <xdr:rowOff>0</xdr:rowOff>
    </xdr:from>
    <xdr:to>
      <xdr:col>2</xdr:col>
      <xdr:colOff>508172</xdr:colOff>
      <xdr:row>40</xdr:row>
      <xdr:rowOff>25471</xdr:rowOff>
    </xdr:to>
    <xdr:sp macro="" textlink="">
      <xdr:nvSpPr>
        <xdr:cNvPr id="2" name="テキスト ボックス 1">
          <a:extLst>
            <a:ext uri="{FF2B5EF4-FFF2-40B4-BE49-F238E27FC236}">
              <a16:creationId xmlns:a16="http://schemas.microsoft.com/office/drawing/2014/main" id="{8CB35561-1AEA-31F1-A74E-7E9F96F04D9C}"/>
            </a:ext>
          </a:extLst>
        </xdr:cNvPr>
        <xdr:cNvSpPr txBox="1"/>
      </xdr:nvSpPr>
      <xdr:spPr>
        <a:xfrm>
          <a:off x="1590675" y="11820525"/>
          <a:ext cx="4772025" cy="904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1466850" marR="266700" indent="-1466850" algn="l">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【お問い合わせ先】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66700" indent="-1466850" algn="r">
            <a:lnSpc>
              <a:spcPts val="12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札幌市経済観光局経済戦略推進部イノベーション推進課</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IT</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産業係</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00025" indent="-1466850" algn="r" latinLnBrk="1">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060-8611 </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札幌市中央区北</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条西</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2</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丁目（札幌市役所</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15</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階南側）</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indent="-1466850" algn="r">
            <a:lnSpc>
              <a:spcPts val="1200"/>
            </a:lnSpc>
          </a:pPr>
          <a:r>
            <a:rPr lang="en-US" sz="1050" kern="100">
              <a:effectLst/>
              <a:latin typeface="ＭＳ ゴシック" panose="020B0609070205080204" pitchFamily="49" charset="-128"/>
              <a:ea typeface="游明朝" panose="02020400000000000000" pitchFamily="18" charset="-128"/>
              <a:cs typeface="Times New Roman" panose="02020603050405020304" pitchFamily="18" charset="0"/>
            </a:rPr>
            <a:t>TEL</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011-211-2379</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　メールアドレス</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l:it.contents@city.sapporo.jp</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200025</xdr:colOff>
      <xdr:row>1</xdr:row>
      <xdr:rowOff>76200</xdr:rowOff>
    </xdr:from>
    <xdr:to>
      <xdr:col>5</xdr:col>
      <xdr:colOff>533399</xdr:colOff>
      <xdr:row>3</xdr:row>
      <xdr:rowOff>85726</xdr:rowOff>
    </xdr:to>
    <xdr:sp macro="" textlink="">
      <xdr:nvSpPr>
        <xdr:cNvPr id="2" name="正方形/長方形 1">
          <a:extLst>
            <a:ext uri="{FF2B5EF4-FFF2-40B4-BE49-F238E27FC236}">
              <a16:creationId xmlns:a16="http://schemas.microsoft.com/office/drawing/2014/main" id="{8374F759-A442-49BC-96FB-DC3A92D20777}"/>
            </a:ext>
          </a:extLst>
        </xdr:cNvPr>
        <xdr:cNvSpPr/>
      </xdr:nvSpPr>
      <xdr:spPr>
        <a:xfrm>
          <a:off x="3105150" y="247650"/>
          <a:ext cx="923924" cy="352426"/>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1">
              <a:solidFill>
                <a:srgbClr val="FF0000"/>
              </a:solidFill>
            </a:rPr>
            <a:t>記載例</a:t>
          </a:r>
        </a:p>
      </xdr:txBody>
    </xdr:sp>
    <xdr:clientData/>
  </xdr:twoCellAnchor>
  <xdr:twoCellAnchor>
    <xdr:from>
      <xdr:col>8</xdr:col>
      <xdr:colOff>76200</xdr:colOff>
      <xdr:row>48</xdr:row>
      <xdr:rowOff>76200</xdr:rowOff>
    </xdr:from>
    <xdr:to>
      <xdr:col>11</xdr:col>
      <xdr:colOff>76200</xdr:colOff>
      <xdr:row>51</xdr:row>
      <xdr:rowOff>104775</xdr:rowOff>
    </xdr:to>
    <xdr:sp macro="" textlink="">
      <xdr:nvSpPr>
        <xdr:cNvPr id="3" name="吹き出し: 角を丸めた四角形 2">
          <a:extLst>
            <a:ext uri="{FF2B5EF4-FFF2-40B4-BE49-F238E27FC236}">
              <a16:creationId xmlns:a16="http://schemas.microsoft.com/office/drawing/2014/main" id="{D13400A4-024E-4A13-ADF2-2E703A2C2568}"/>
            </a:ext>
          </a:extLst>
        </xdr:cNvPr>
        <xdr:cNvSpPr/>
      </xdr:nvSpPr>
      <xdr:spPr>
        <a:xfrm>
          <a:off x="7000875" y="10934700"/>
          <a:ext cx="1733550" cy="552450"/>
        </a:xfrm>
        <a:prstGeom prst="wedgeRoundRectCallout">
          <a:avLst>
            <a:gd name="adj1" fmla="val -67338"/>
            <a:gd name="adj2" fmla="val 33362"/>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費用項目名の後に</a:t>
          </a:r>
          <a:endParaRPr kumimoji="1" lang="en-US" altLang="ja-JP" sz="1100" b="1">
            <a:solidFill>
              <a:schemeClr val="tx1"/>
            </a:solidFill>
          </a:endParaRPr>
        </a:p>
        <a:p>
          <a:pPr algn="l"/>
          <a:r>
            <a:rPr kumimoji="1" lang="ja-JP" altLang="en-US" sz="1100" b="1">
              <a:solidFill>
                <a:schemeClr val="tx1"/>
              </a:solidFill>
            </a:rPr>
            <a:t>変更理由を記載すること</a:t>
          </a:r>
        </a:p>
      </xdr:txBody>
    </xdr:sp>
    <xdr:clientData/>
  </xdr:twoCellAnchor>
  <xdr:twoCellAnchor>
    <xdr:from>
      <xdr:col>7</xdr:col>
      <xdr:colOff>533400</xdr:colOff>
      <xdr:row>57</xdr:row>
      <xdr:rowOff>9525</xdr:rowOff>
    </xdr:from>
    <xdr:to>
      <xdr:col>13</xdr:col>
      <xdr:colOff>123825</xdr:colOff>
      <xdr:row>60</xdr:row>
      <xdr:rowOff>47625</xdr:rowOff>
    </xdr:to>
    <xdr:sp macro="" textlink="">
      <xdr:nvSpPr>
        <xdr:cNvPr id="4" name="吹き出し: 角を丸めた四角形 3">
          <a:extLst>
            <a:ext uri="{FF2B5EF4-FFF2-40B4-BE49-F238E27FC236}">
              <a16:creationId xmlns:a16="http://schemas.microsoft.com/office/drawing/2014/main" id="{7E356F72-BD8B-4B76-AC9F-E58C49E4CAA9}"/>
            </a:ext>
          </a:extLst>
        </xdr:cNvPr>
        <xdr:cNvSpPr/>
      </xdr:nvSpPr>
      <xdr:spPr>
        <a:xfrm>
          <a:off x="5572125" y="12439650"/>
          <a:ext cx="4581525" cy="552450"/>
        </a:xfrm>
        <a:prstGeom prst="wedgeRoundRectCallout">
          <a:avLst>
            <a:gd name="adj1" fmla="val -57775"/>
            <a:gd name="adj2" fmla="val 29914"/>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補助金の振込を希望する口座情報を記載してください。</a:t>
          </a:r>
          <a:endParaRPr kumimoji="1" lang="en-US" altLang="ja-JP" sz="1100" b="1">
            <a:solidFill>
              <a:schemeClr val="tx1"/>
            </a:solidFill>
          </a:endParaRPr>
        </a:p>
        <a:p>
          <a:pPr algn="l"/>
          <a:r>
            <a:rPr kumimoji="1" lang="ja-JP" altLang="en-US" sz="1100" b="1">
              <a:solidFill>
                <a:schemeClr val="tx1"/>
              </a:solidFill>
            </a:rPr>
            <a:t>口座が補助金申請者名義ではない場合には、様式</a:t>
          </a:r>
          <a:r>
            <a:rPr kumimoji="1" lang="en-US" altLang="ja-JP" sz="1100" b="1">
              <a:solidFill>
                <a:schemeClr val="tx1"/>
              </a:solidFill>
            </a:rPr>
            <a:t>6-1</a:t>
          </a:r>
          <a:r>
            <a:rPr kumimoji="1" lang="ja-JP" altLang="en-US" sz="1100" b="1">
              <a:solidFill>
                <a:schemeClr val="tx1"/>
              </a:solidFill>
            </a:rPr>
            <a:t>を提出してください。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78440</xdr:colOff>
      <xdr:row>47</xdr:row>
      <xdr:rowOff>82550</xdr:rowOff>
    </xdr:from>
    <xdr:to>
      <xdr:col>33</xdr:col>
      <xdr:colOff>57150</xdr:colOff>
      <xdr:row>67</xdr:row>
      <xdr:rowOff>127000</xdr:rowOff>
    </xdr:to>
    <xdr:sp macro="" textlink="">
      <xdr:nvSpPr>
        <xdr:cNvPr id="5" name="テキスト ボックス 1">
          <a:extLst>
            <a:ext uri="{FF2B5EF4-FFF2-40B4-BE49-F238E27FC236}">
              <a16:creationId xmlns:a16="http://schemas.microsoft.com/office/drawing/2014/main" id="{2F468D8B-F7D3-4159-B63E-454E359053E4}"/>
            </a:ext>
          </a:extLst>
        </xdr:cNvPr>
        <xdr:cNvSpPr txBox="1"/>
      </xdr:nvSpPr>
      <xdr:spPr>
        <a:xfrm>
          <a:off x="338790" y="8178800"/>
          <a:ext cx="8830610" cy="3346450"/>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記載ルール</a:t>
          </a:r>
          <a:r>
            <a:rPr kumimoji="1" lang="en-US" altLang="ja-JP" sz="1100"/>
            <a:t>】</a:t>
          </a:r>
        </a:p>
        <a:p>
          <a:r>
            <a:rPr kumimoji="1" lang="en-US" altLang="ja-JP" sz="1100"/>
            <a:t>※</a:t>
          </a:r>
          <a:r>
            <a:rPr kumimoji="1" lang="ja-JP" altLang="en-US" sz="1100"/>
            <a:t>１</a:t>
          </a:r>
          <a:endParaRPr kumimoji="1" lang="en-US" altLang="ja-JP" sz="1100"/>
        </a:p>
        <a:p>
          <a:r>
            <a:rPr kumimoji="1" lang="ja-JP" altLang="ja-JP" sz="1100">
              <a:solidFill>
                <a:schemeClr val="dk1"/>
              </a:solidFill>
              <a:effectLst/>
              <a:latin typeface="+mn-lt"/>
              <a:ea typeface="+mn-ea"/>
              <a:cs typeface="+mn-cs"/>
            </a:rPr>
            <a:t>「対象者名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ja-JP" altLang="en-US" sz="1100"/>
            <a:t>列を記載又は選択すると</a:t>
          </a:r>
          <a:r>
            <a:rPr kumimoji="1" lang="ja-JP" altLang="ja-JP" sz="1100">
              <a:solidFill>
                <a:schemeClr val="dk1"/>
              </a:solidFill>
              <a:effectLst/>
              <a:latin typeface="+mn-lt"/>
              <a:ea typeface="+mn-ea"/>
              <a:cs typeface="+mn-cs"/>
            </a:rPr>
            <a:t>「証跡データファイル名（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ja-JP" altLang="en-US" sz="1100"/>
            <a:t>欄に「証跡データファイル名」が自動表記されるので、申請時に添付するデータファイル名を「証跡データファイル名」と完全に一致させ、提出すること。</a:t>
          </a:r>
          <a:endParaRPr kumimoji="1" lang="en-US" altLang="ja-JP" sz="1100"/>
        </a:p>
        <a:p>
          <a:endParaRPr kumimoji="1" lang="en-US" altLang="ja-JP" sz="1100"/>
        </a:p>
        <a:p>
          <a:r>
            <a:rPr kumimoji="1" lang="en-US" altLang="ja-JP" sz="1100"/>
            <a:t>※</a:t>
          </a:r>
          <a:r>
            <a:rPr kumimoji="1" lang="ja-JP" altLang="en-US" sz="1100"/>
            <a:t>２</a:t>
          </a:r>
          <a:endParaRPr kumimoji="1" lang="en-US" altLang="ja-JP" sz="1100"/>
        </a:p>
        <a:p>
          <a:r>
            <a:rPr kumimoji="1" lang="ja-JP" altLang="en-US" sz="1100"/>
            <a:t>〇各証跡データファイルの該当者の姓を記載すること。</a:t>
          </a:r>
          <a:endParaRPr kumimoji="1" lang="en-US" altLang="ja-JP" sz="1100"/>
        </a:p>
        <a:p>
          <a:r>
            <a:rPr kumimoji="1" lang="ja-JP" altLang="en-US" sz="1100"/>
            <a:t>　→「田中　太郎」の対象経費の証跡書類の場合、「田中」と記載し、複数名の情報が含まれている場合は複数名（例：田中と鈴木と佐藤が同じ証跡</a:t>
          </a:r>
          <a:endParaRPr kumimoji="1" lang="en-US" altLang="ja-JP" sz="1100"/>
        </a:p>
        <a:p>
          <a:r>
            <a:rPr kumimoji="1" lang="ja-JP" altLang="en-US" sz="1100"/>
            <a:t>　　データファイルに含まれている場合は「田中、鈴木、佐藤」）を併記すること。</a:t>
          </a:r>
          <a:endParaRPr kumimoji="1" lang="en-US" altLang="ja-JP" sz="1100"/>
        </a:p>
        <a:p>
          <a:r>
            <a:rPr kumimoji="1" lang="ja-JP" altLang="en-US" sz="1100"/>
            <a:t>　　なお、同姓の者が複数いる場合はそれぞれの氏名で記載すること。</a:t>
          </a:r>
          <a:endParaRPr kumimoji="1" lang="en-US" altLang="ja-JP" sz="1100"/>
        </a:p>
        <a:p>
          <a:r>
            <a:rPr kumimoji="1" lang="ja-JP" altLang="en-US" sz="1100"/>
            <a:t>〇例外規定：団体での申請の場合で、１つの証跡ファイルに様式</a:t>
          </a:r>
          <a:r>
            <a:rPr kumimoji="1" lang="en-US" altLang="ja-JP" sz="1100"/>
            <a:t>1‐2</a:t>
          </a:r>
          <a:r>
            <a:rPr kumimoji="1" lang="ja-JP" altLang="en-US" sz="1100"/>
            <a:t>の大会参加者全員の情報が含まれている場合は、「全員」と記載すること。</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endParaRPr lang="ja-JP" altLang="ja-JP">
            <a:effectLst/>
          </a:endParaRPr>
        </a:p>
        <a:p>
          <a:r>
            <a:rPr kumimoji="1" lang="ja-JP" altLang="ja-JP" sz="1100">
              <a:solidFill>
                <a:schemeClr val="dk1"/>
              </a:solidFill>
              <a:effectLst/>
              <a:latin typeface="+mn-lt"/>
              <a:ea typeface="+mn-ea"/>
              <a:cs typeface="+mn-cs"/>
            </a:rPr>
            <a:t>○証跡ファイルに、往路と復路両方の航空費の情報が含まれる場合は、「往路＋復路」を選択し、往路・復路それぞれの詳細情報を記入すること。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なお、金額は往路欄に往復分を合計して記入すること。（復路欄の金額には何も記載しないこと。）</a:t>
          </a:r>
          <a:endParaRPr lang="ja-JP" altLang="ja-JP">
            <a:effectLst/>
          </a:endParaRPr>
        </a:p>
        <a:p>
          <a:r>
            <a:rPr kumimoji="1" lang="ja-JP" altLang="ja-JP" sz="1100">
              <a:solidFill>
                <a:schemeClr val="dk1"/>
              </a:solidFill>
              <a:effectLst/>
              <a:latin typeface="+mn-lt"/>
              <a:ea typeface="+mn-ea"/>
              <a:cs typeface="+mn-cs"/>
            </a:rPr>
            <a:t>○証跡ファイルに、往路分の航空費の情報のみが含まれる場合は「往路のみ」を選択し、往路の詳細情報を記入すること。</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○証跡ファイルに、復路分の航空費の情報のみが含まれる場合は「復路のみ」を選択し、復路の詳細情報を記入すること。</a:t>
          </a:r>
          <a:endParaRPr lang="ja-JP" altLang="ja-JP">
            <a:effectLst/>
          </a:endParaRPr>
        </a:p>
        <a:p>
          <a:endParaRPr kumimoji="1" lang="en-US" altLang="ja-JP" sz="1100"/>
        </a:p>
      </xdr:txBody>
    </xdr:sp>
    <xdr:clientData/>
  </xdr:twoCellAnchor>
  <xdr:twoCellAnchor>
    <xdr:from>
      <xdr:col>33</xdr:col>
      <xdr:colOff>63500</xdr:colOff>
      <xdr:row>47</xdr:row>
      <xdr:rowOff>86801</xdr:rowOff>
    </xdr:from>
    <xdr:to>
      <xdr:col>69</xdr:col>
      <xdr:colOff>85164</xdr:colOff>
      <xdr:row>67</xdr:row>
      <xdr:rowOff>114300</xdr:rowOff>
    </xdr:to>
    <xdr:sp macro="" textlink="">
      <xdr:nvSpPr>
        <xdr:cNvPr id="3" name="テキスト ボックス 2">
          <a:extLst>
            <a:ext uri="{FF2B5EF4-FFF2-40B4-BE49-F238E27FC236}">
              <a16:creationId xmlns:a16="http://schemas.microsoft.com/office/drawing/2014/main" id="{8F411A62-837D-453D-A8A5-371D0D228F22}"/>
            </a:ext>
          </a:extLst>
        </xdr:cNvPr>
        <xdr:cNvSpPr txBox="1"/>
      </xdr:nvSpPr>
      <xdr:spPr>
        <a:xfrm>
          <a:off x="9175750" y="8183051"/>
          <a:ext cx="9165664" cy="3329499"/>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領収書が含まれていない場合（搭乗証明書のみ、宿泊証明書のみ）は、金額は記載しないこと。前後泊理由の記載も不要です。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○証跡ファイルに、前泊の情報も後</a:t>
          </a:r>
          <a:r>
            <a:rPr lang="ja-JP" altLang="ja-JP" sz="1100">
              <a:solidFill>
                <a:schemeClr val="dk1"/>
              </a:solidFill>
              <a:effectLst/>
              <a:latin typeface="+mn-lt"/>
              <a:ea typeface="+mn-ea"/>
              <a:cs typeface="+mn-cs"/>
            </a:rPr>
            <a:t>泊の情報も</a:t>
          </a:r>
          <a:r>
            <a:rPr lang="ja-JP" altLang="en-US" sz="1100">
              <a:solidFill>
                <a:schemeClr val="dk1"/>
              </a:solidFill>
              <a:effectLst/>
              <a:latin typeface="+mn-lt"/>
              <a:ea typeface="+mn-ea"/>
              <a:cs typeface="+mn-cs"/>
            </a:rPr>
            <a:t>含まれない場合は「通常」を選択し、詳細情報を記入すること。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○証跡ファイルに、前泊</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後泊</a:t>
          </a:r>
          <a:r>
            <a:rPr lang="ja-JP" altLang="en-US" sz="1100">
              <a:solidFill>
                <a:schemeClr val="dk1"/>
              </a:solidFill>
              <a:effectLst/>
              <a:latin typeface="+mn-lt"/>
              <a:ea typeface="+mn-ea"/>
              <a:cs typeface="+mn-cs"/>
            </a:rPr>
            <a:t>いずれかの</a:t>
          </a:r>
          <a:r>
            <a:rPr lang="ja-JP" altLang="ja-JP" sz="1100">
              <a:solidFill>
                <a:schemeClr val="dk1"/>
              </a:solidFill>
              <a:effectLst/>
              <a:latin typeface="+mn-lt"/>
              <a:ea typeface="+mn-ea"/>
              <a:cs typeface="+mn-cs"/>
            </a:rPr>
            <a:t>情報</a:t>
          </a:r>
          <a:r>
            <a:rPr lang="ja-JP" altLang="en-US" sz="1100">
              <a:solidFill>
                <a:schemeClr val="dk1"/>
              </a:solidFill>
              <a:effectLst/>
              <a:latin typeface="+mn-lt"/>
              <a:ea typeface="+mn-ea"/>
              <a:cs typeface="+mn-cs"/>
            </a:rPr>
            <a:t>が</a:t>
          </a:r>
          <a:r>
            <a:rPr lang="ja-JP" altLang="ja-JP" sz="1100">
              <a:solidFill>
                <a:schemeClr val="dk1"/>
              </a:solidFill>
              <a:effectLst/>
              <a:latin typeface="+mn-lt"/>
              <a:ea typeface="+mn-ea"/>
              <a:cs typeface="+mn-cs"/>
            </a:rPr>
            <a:t>含まれ</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場合は「</a:t>
          </a: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を含む</a:t>
          </a:r>
          <a:r>
            <a:rPr lang="ja-JP" altLang="ja-JP" sz="1100">
              <a:solidFill>
                <a:schemeClr val="dk1"/>
              </a:solidFill>
              <a:effectLst/>
              <a:latin typeface="+mn-lt"/>
              <a:ea typeface="+mn-ea"/>
              <a:cs typeface="+mn-cs"/>
            </a:rPr>
            <a:t>」を選択し、詳細情報</a:t>
          </a:r>
          <a:r>
            <a:rPr lang="ja-JP" altLang="en-US" sz="1100">
              <a:solidFill>
                <a:schemeClr val="dk1"/>
              </a:solidFill>
              <a:effectLst/>
              <a:latin typeface="+mn-lt"/>
              <a:ea typeface="+mn-ea"/>
              <a:cs typeface="+mn-cs"/>
            </a:rPr>
            <a:t>に加えて必要とする理由を記入すること。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なお、右欄の「補助対象宿泊期間」が、様式１の「２　補助対象大会の情報」に記載の「参加期間」外にあたる場合は、前泊・後泊とみなす。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・後泊の宿泊費を補助対象経費とすることは、以下の要件に該当する場合のみ認められます。（理由欄には、以下の要件に該当することが判るよう、説明を記入してください。）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前泊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公共交通機関をもって、補助対象大会に参加する当日の午前７時以前に自宅最寄りの駅を出発しなければならない場合</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後泊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公共交通機関をもって、補助対象大会において補助対象者が参加を要する最終日当日の午後９時までに札幌駅に到着することが困難な場合</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その他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〇証跡書類は</a:t>
          </a:r>
          <a:r>
            <a:rPr lang="en-US" altLang="ja-JP" sz="1100">
              <a:solidFill>
                <a:schemeClr val="dk1"/>
              </a:solidFill>
              <a:effectLst/>
              <a:latin typeface="+mn-lt"/>
              <a:ea typeface="+mn-ea"/>
              <a:cs typeface="+mn-cs"/>
            </a:rPr>
            <a:t>PDF</a:t>
          </a:r>
          <a:r>
            <a:rPr lang="ja-JP" altLang="en-US" sz="1100">
              <a:solidFill>
                <a:schemeClr val="dk1"/>
              </a:solidFill>
              <a:effectLst/>
              <a:latin typeface="+mn-lt"/>
              <a:ea typeface="+mn-ea"/>
              <a:cs typeface="+mn-cs"/>
            </a:rPr>
            <a:t>等のデータファイルにて提出すること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〇ポイント・マイル等での支払や値引額等は金額から除くこと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〇日本円以外での支払いの場合には算出時点のレートと日本円での換算金額を追記（別紙可）すること</a:t>
          </a:r>
          <a:endParaRPr lang="en-US" altLang="ja-JP" sz="1100">
            <a:solidFill>
              <a:schemeClr val="dk1"/>
            </a:solidFill>
            <a:effectLst/>
            <a:latin typeface="+mn-lt"/>
            <a:ea typeface="+mn-ea"/>
            <a:cs typeface="+mn-cs"/>
          </a:endParaRPr>
        </a:p>
      </xdr:txBody>
    </xdr:sp>
    <xdr:clientData/>
  </xdr:twoCellAnchor>
  <xdr:twoCellAnchor>
    <xdr:from>
      <xdr:col>12</xdr:col>
      <xdr:colOff>19050</xdr:colOff>
      <xdr:row>0</xdr:row>
      <xdr:rowOff>133350</xdr:rowOff>
    </xdr:from>
    <xdr:to>
      <xdr:col>13</xdr:col>
      <xdr:colOff>381000</xdr:colOff>
      <xdr:row>2</xdr:row>
      <xdr:rowOff>0</xdr:rowOff>
    </xdr:to>
    <xdr:sp macro="" textlink="">
      <xdr:nvSpPr>
        <xdr:cNvPr id="2" name="正方形/長方形 1">
          <a:extLst>
            <a:ext uri="{FF2B5EF4-FFF2-40B4-BE49-F238E27FC236}">
              <a16:creationId xmlns:a16="http://schemas.microsoft.com/office/drawing/2014/main" id="{22072ECF-9563-4DB9-BC5E-2BC006721620}"/>
            </a:ext>
          </a:extLst>
        </xdr:cNvPr>
        <xdr:cNvSpPr/>
      </xdr:nvSpPr>
      <xdr:spPr>
        <a:xfrm>
          <a:off x="3581400" y="133350"/>
          <a:ext cx="723900" cy="304800"/>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FF0000"/>
              </a:solidFill>
            </a:rPr>
            <a:t>記載例</a:t>
          </a:r>
        </a:p>
      </xdr:txBody>
    </xdr:sp>
    <xdr:clientData/>
  </xdr:twoCellAnchor>
  <xdr:twoCellAnchor>
    <xdr:from>
      <xdr:col>36</xdr:col>
      <xdr:colOff>200025</xdr:colOff>
      <xdr:row>24</xdr:row>
      <xdr:rowOff>152400</xdr:rowOff>
    </xdr:from>
    <xdr:to>
      <xdr:col>56</xdr:col>
      <xdr:colOff>38102</xdr:colOff>
      <xdr:row>32</xdr:row>
      <xdr:rowOff>114300</xdr:rowOff>
    </xdr:to>
    <xdr:sp macro="" textlink="">
      <xdr:nvSpPr>
        <xdr:cNvPr id="4" name="吹き出し: 角を丸めた四角形 3">
          <a:extLst>
            <a:ext uri="{FF2B5EF4-FFF2-40B4-BE49-F238E27FC236}">
              <a16:creationId xmlns:a16="http://schemas.microsoft.com/office/drawing/2014/main" id="{A19540CB-AE95-4DE2-BB20-AB4B1C748D43}"/>
            </a:ext>
          </a:extLst>
        </xdr:cNvPr>
        <xdr:cNvSpPr/>
      </xdr:nvSpPr>
      <xdr:spPr>
        <a:xfrm>
          <a:off x="11001375" y="4581525"/>
          <a:ext cx="5362577" cy="1333500"/>
        </a:xfrm>
        <a:prstGeom prst="wedgeRoundRectCallout">
          <a:avLst>
            <a:gd name="adj1" fmla="val -23821"/>
            <a:gd name="adj2" fmla="val -58781"/>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前泊の理由を記載する場合には</a:t>
          </a:r>
          <a:r>
            <a:rPr kumimoji="1" lang="en-US" altLang="ja-JP" sz="1100" b="1">
              <a:solidFill>
                <a:schemeClr val="tx1"/>
              </a:solidFill>
            </a:rPr>
            <a:t>【</a:t>
          </a:r>
          <a:r>
            <a:rPr kumimoji="1" lang="ja-JP" altLang="en-US" sz="1100" b="1">
              <a:solidFill>
                <a:schemeClr val="tx1"/>
              </a:solidFill>
            </a:rPr>
            <a:t>前泊</a:t>
          </a:r>
          <a:r>
            <a:rPr kumimoji="1" lang="en-US" altLang="ja-JP" sz="1100" b="1">
              <a:solidFill>
                <a:schemeClr val="tx1"/>
              </a:solidFill>
            </a:rPr>
            <a:t>】</a:t>
          </a:r>
          <a:br>
            <a:rPr kumimoji="1" lang="en-US" altLang="ja-JP" sz="1100" b="1">
              <a:solidFill>
                <a:schemeClr val="tx1"/>
              </a:solidFill>
            </a:rPr>
          </a:br>
          <a:r>
            <a:rPr kumimoji="1" lang="ja-JP" altLang="en-US" sz="1100" b="1">
              <a:solidFill>
                <a:schemeClr val="tx1"/>
              </a:solidFill>
            </a:rPr>
            <a:t>後泊の理由を記載する場合には</a:t>
          </a:r>
          <a:r>
            <a:rPr kumimoji="1" lang="en-US" altLang="ja-JP" sz="1100" b="1">
              <a:solidFill>
                <a:schemeClr val="tx1"/>
              </a:solidFill>
            </a:rPr>
            <a:t>【</a:t>
          </a:r>
          <a:r>
            <a:rPr kumimoji="1" lang="ja-JP" altLang="en-US" sz="1100" b="1">
              <a:solidFill>
                <a:schemeClr val="tx1"/>
              </a:solidFill>
            </a:rPr>
            <a:t>後泊</a:t>
          </a:r>
          <a:r>
            <a:rPr kumimoji="1" lang="en-US" altLang="ja-JP" sz="1100" b="1">
              <a:solidFill>
                <a:schemeClr val="tx1"/>
              </a:solidFill>
            </a:rPr>
            <a:t>】</a:t>
          </a:r>
          <a:r>
            <a:rPr kumimoji="1" lang="ja-JP" altLang="en-US" sz="1100" b="1">
              <a:solidFill>
                <a:schemeClr val="tx1"/>
              </a:solidFill>
            </a:rPr>
            <a:t>を頭につけてください。</a:t>
          </a:r>
          <a:br>
            <a:rPr kumimoji="1" lang="en-US" altLang="ja-JP" sz="1100" b="1">
              <a:solidFill>
                <a:schemeClr val="tx1"/>
              </a:solidFill>
            </a:rPr>
          </a:br>
          <a:r>
            <a:rPr kumimoji="1" lang="ja-JP" altLang="en-US" sz="1100" b="1">
              <a:solidFill>
                <a:schemeClr val="tx1"/>
              </a:solidFill>
            </a:rPr>
            <a:t>以下に該当する理由を記載してください。</a:t>
          </a:r>
          <a:endParaRPr kumimoji="1" lang="en-US" altLang="ja-JP" sz="1100" b="1">
            <a:solidFill>
              <a:schemeClr val="tx1"/>
            </a:solidFill>
          </a:endParaRPr>
        </a:p>
        <a:p>
          <a:pPr algn="l"/>
          <a:r>
            <a:rPr kumimoji="1" lang="ja-JP" altLang="en-US" sz="1100" b="1">
              <a:solidFill>
                <a:schemeClr val="tx1"/>
              </a:solidFill>
            </a:rPr>
            <a:t>前泊：大会に参加する当日の午前７時以前に自宅最寄り駅を出発しなければいけない</a:t>
          </a:r>
          <a:endParaRPr kumimoji="1" lang="en-US" altLang="ja-JP" sz="1100" b="1">
            <a:solidFill>
              <a:schemeClr val="tx1"/>
            </a:solidFill>
          </a:endParaRPr>
        </a:p>
        <a:p>
          <a:pPr algn="l"/>
          <a:r>
            <a:rPr kumimoji="1" lang="ja-JP" altLang="en-US" sz="1100" b="1">
              <a:solidFill>
                <a:schemeClr val="tx1"/>
              </a:solidFill>
            </a:rPr>
            <a:t>後泊：大会参加最終日の午後９時までに札幌駅に到着することが困難な場合</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補助金交付要綱別表１抜粋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590550</xdr:colOff>
      <xdr:row>12</xdr:row>
      <xdr:rowOff>349252</xdr:rowOff>
    </xdr:from>
    <xdr:to>
      <xdr:col>10</xdr:col>
      <xdr:colOff>390525</xdr:colOff>
      <xdr:row>16</xdr:row>
      <xdr:rowOff>9526</xdr:rowOff>
    </xdr:to>
    <xdr:sp macro="" textlink="">
      <xdr:nvSpPr>
        <xdr:cNvPr id="7" name="吹き出し: 角を丸めた四角形 6">
          <a:extLst>
            <a:ext uri="{FF2B5EF4-FFF2-40B4-BE49-F238E27FC236}">
              <a16:creationId xmlns:a16="http://schemas.microsoft.com/office/drawing/2014/main" id="{7DC6DA1D-C63F-48F3-8EB8-2C06C7FBE07E}"/>
            </a:ext>
          </a:extLst>
        </xdr:cNvPr>
        <xdr:cNvSpPr/>
      </xdr:nvSpPr>
      <xdr:spPr>
        <a:xfrm>
          <a:off x="4248150" y="2625727"/>
          <a:ext cx="3057525" cy="765174"/>
        </a:xfrm>
        <a:prstGeom prst="wedgeRoundRectCallout">
          <a:avLst>
            <a:gd name="adj1" fmla="val 21874"/>
            <a:gd name="adj2" fmla="val 135911"/>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押印が必須のため、どちらかで提出してください</a:t>
          </a:r>
          <a:endParaRPr kumimoji="1" lang="en-US" altLang="ja-JP" sz="1100" b="1">
            <a:solidFill>
              <a:schemeClr val="tx1"/>
            </a:solidFill>
          </a:endParaRPr>
        </a:p>
        <a:p>
          <a:pPr algn="l"/>
          <a:r>
            <a:rPr kumimoji="1" lang="ja-JP" altLang="en-US" sz="1100" b="1">
              <a:solidFill>
                <a:schemeClr val="tx1"/>
              </a:solidFill>
            </a:rPr>
            <a:t>・原本を紙で提出</a:t>
          </a:r>
          <a:endParaRPr kumimoji="1" lang="en-US" altLang="ja-JP" sz="1100" b="1">
            <a:solidFill>
              <a:schemeClr val="tx1"/>
            </a:solidFill>
          </a:endParaRPr>
        </a:p>
        <a:p>
          <a:pPr algn="l"/>
          <a:r>
            <a:rPr kumimoji="1" lang="ja-JP" altLang="en-US" sz="1100" b="1">
              <a:solidFill>
                <a:schemeClr val="tx1"/>
              </a:solidFill>
            </a:rPr>
            <a:t>・押印した紙をスキャンしデータで提出</a:t>
          </a:r>
          <a:endParaRPr kumimoji="1" lang="en-US" altLang="ja-JP" sz="1100" b="1">
            <a:solidFill>
              <a:schemeClr val="tx1"/>
            </a:solidFill>
          </a:endParaRPr>
        </a:p>
      </xdr:txBody>
    </xdr:sp>
    <xdr:clientData/>
  </xdr:twoCellAnchor>
  <xdr:twoCellAnchor>
    <xdr:from>
      <xdr:col>2</xdr:col>
      <xdr:colOff>781050</xdr:colOff>
      <xdr:row>2</xdr:row>
      <xdr:rowOff>66675</xdr:rowOff>
    </xdr:from>
    <xdr:to>
      <xdr:col>4</xdr:col>
      <xdr:colOff>152399</xdr:colOff>
      <xdr:row>4</xdr:row>
      <xdr:rowOff>38101</xdr:rowOff>
    </xdr:to>
    <xdr:sp macro="" textlink="">
      <xdr:nvSpPr>
        <xdr:cNvPr id="2" name="正方形/長方形 1">
          <a:extLst>
            <a:ext uri="{FF2B5EF4-FFF2-40B4-BE49-F238E27FC236}">
              <a16:creationId xmlns:a16="http://schemas.microsoft.com/office/drawing/2014/main" id="{F067CE26-8A07-4071-B5FE-DD6BBCC13045}"/>
            </a:ext>
          </a:extLst>
        </xdr:cNvPr>
        <xdr:cNvSpPr/>
      </xdr:nvSpPr>
      <xdr:spPr>
        <a:xfrm>
          <a:off x="2886075" y="476250"/>
          <a:ext cx="923924" cy="352426"/>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1">
              <a:solidFill>
                <a:srgbClr val="FF0000"/>
              </a:solidFill>
            </a:rPr>
            <a:t>記載例</a:t>
          </a:r>
        </a:p>
      </xdr:txBody>
    </xdr:sp>
    <xdr:clientData/>
  </xdr:twoCellAnchor>
  <xdr:twoCellAnchor>
    <xdr:from>
      <xdr:col>0</xdr:col>
      <xdr:colOff>1428750</xdr:colOff>
      <xdr:row>4</xdr:row>
      <xdr:rowOff>95250</xdr:rowOff>
    </xdr:from>
    <xdr:to>
      <xdr:col>6</xdr:col>
      <xdr:colOff>114299</xdr:colOff>
      <xdr:row>6</xdr:row>
      <xdr:rowOff>128380</xdr:rowOff>
    </xdr:to>
    <xdr:sp macro="" textlink="">
      <xdr:nvSpPr>
        <xdr:cNvPr id="3" name="正方形/長方形 2">
          <a:extLst>
            <a:ext uri="{FF2B5EF4-FFF2-40B4-BE49-F238E27FC236}">
              <a16:creationId xmlns:a16="http://schemas.microsoft.com/office/drawing/2014/main" id="{E997F44D-6ACE-4534-BBC3-C1B11D25AF3E}"/>
            </a:ext>
          </a:extLst>
        </xdr:cNvPr>
        <xdr:cNvSpPr/>
      </xdr:nvSpPr>
      <xdr:spPr>
        <a:xfrm>
          <a:off x="1428750" y="869950"/>
          <a:ext cx="3251199" cy="401430"/>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solidFill>
                <a:srgbClr val="FF0000"/>
              </a:solidFill>
            </a:rPr>
            <a:t>申請者本人の口座に振込希望の場合は提出不要</a:t>
          </a:r>
        </a:p>
      </xdr:txBody>
    </xdr:sp>
    <xdr:clientData/>
  </xdr:twoCellAnchor>
  <xdr:twoCellAnchor>
    <xdr:from>
      <xdr:col>7</xdr:col>
      <xdr:colOff>504825</xdr:colOff>
      <xdr:row>7</xdr:row>
      <xdr:rowOff>66675</xdr:rowOff>
    </xdr:from>
    <xdr:to>
      <xdr:col>8</xdr:col>
      <xdr:colOff>190500</xdr:colOff>
      <xdr:row>10</xdr:row>
      <xdr:rowOff>57149</xdr:rowOff>
    </xdr:to>
    <xdr:sp macro="" textlink="">
      <xdr:nvSpPr>
        <xdr:cNvPr id="4" name="楕円 3">
          <a:extLst>
            <a:ext uri="{FF2B5EF4-FFF2-40B4-BE49-F238E27FC236}">
              <a16:creationId xmlns:a16="http://schemas.microsoft.com/office/drawing/2014/main" id="{D07E0A47-62EF-4210-9DF3-5F954C944049}"/>
            </a:ext>
          </a:extLst>
        </xdr:cNvPr>
        <xdr:cNvSpPr/>
      </xdr:nvSpPr>
      <xdr:spPr>
        <a:xfrm>
          <a:off x="6219825" y="1438275"/>
          <a:ext cx="371475" cy="533399"/>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r>
            <a:rPr kumimoji="1" lang="ja-JP" altLang="en-US" sz="800">
              <a:solidFill>
                <a:srgbClr val="FF0000"/>
              </a:solidFill>
            </a:rPr>
            <a:t>田中</a:t>
          </a:r>
        </a:p>
      </xdr:txBody>
    </xdr:sp>
    <xdr:clientData/>
  </xdr:twoCellAnchor>
  <xdr:twoCellAnchor>
    <xdr:from>
      <xdr:col>7</xdr:col>
      <xdr:colOff>495300</xdr:colOff>
      <xdr:row>20</xdr:row>
      <xdr:rowOff>9525</xdr:rowOff>
    </xdr:from>
    <xdr:to>
      <xdr:col>8</xdr:col>
      <xdr:colOff>180975</xdr:colOff>
      <xdr:row>22</xdr:row>
      <xdr:rowOff>161924</xdr:rowOff>
    </xdr:to>
    <xdr:sp macro="" textlink="">
      <xdr:nvSpPr>
        <xdr:cNvPr id="5" name="楕円 4">
          <a:extLst>
            <a:ext uri="{FF2B5EF4-FFF2-40B4-BE49-F238E27FC236}">
              <a16:creationId xmlns:a16="http://schemas.microsoft.com/office/drawing/2014/main" id="{20872EE8-5373-42B4-A4B2-7DF92195F5A9}"/>
            </a:ext>
          </a:extLst>
        </xdr:cNvPr>
        <xdr:cNvSpPr/>
      </xdr:nvSpPr>
      <xdr:spPr>
        <a:xfrm>
          <a:off x="6210300" y="4133850"/>
          <a:ext cx="371475" cy="533399"/>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r>
            <a:rPr kumimoji="1" lang="ja-JP" altLang="en-US" sz="800">
              <a:solidFill>
                <a:srgbClr val="FF0000"/>
              </a:solidFill>
            </a:rPr>
            <a:t>田中</a:t>
          </a:r>
        </a:p>
      </xdr:txBody>
    </xdr:sp>
    <xdr:clientData/>
  </xdr:twoCellAnchor>
  <xdr:twoCellAnchor>
    <xdr:from>
      <xdr:col>4</xdr:col>
      <xdr:colOff>581025</xdr:colOff>
      <xdr:row>12</xdr:row>
      <xdr:rowOff>342901</xdr:rowOff>
    </xdr:from>
    <xdr:to>
      <xdr:col>10</xdr:col>
      <xdr:colOff>406400</xdr:colOff>
      <xdr:row>17</xdr:row>
      <xdr:rowOff>0</xdr:rowOff>
    </xdr:to>
    <xdr:sp macro="" textlink="">
      <xdr:nvSpPr>
        <xdr:cNvPr id="6" name="吹き出し: 角を丸めた四角形 5">
          <a:extLst>
            <a:ext uri="{FF2B5EF4-FFF2-40B4-BE49-F238E27FC236}">
              <a16:creationId xmlns:a16="http://schemas.microsoft.com/office/drawing/2014/main" id="{DE53FECD-8850-473F-9B79-317968B811AF}"/>
            </a:ext>
          </a:extLst>
        </xdr:cNvPr>
        <xdr:cNvSpPr/>
      </xdr:nvSpPr>
      <xdr:spPr>
        <a:xfrm>
          <a:off x="4238625" y="2619376"/>
          <a:ext cx="3082925" cy="942974"/>
        </a:xfrm>
        <a:prstGeom prst="wedgeRoundRectCallout">
          <a:avLst>
            <a:gd name="adj1" fmla="val 21070"/>
            <a:gd name="adj2" fmla="val -106679"/>
            <a:gd name="adj3" fmla="val 16667"/>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rPr>
            <a:t>押印が必須のため、どちらかで提出してください</a:t>
          </a:r>
          <a:endParaRPr kumimoji="1" lang="en-US" altLang="ja-JP" sz="1100" b="1">
            <a:solidFill>
              <a:schemeClr val="tx1"/>
            </a:solidFill>
          </a:endParaRPr>
        </a:p>
        <a:p>
          <a:pPr algn="l"/>
          <a:r>
            <a:rPr kumimoji="1" lang="ja-JP" altLang="en-US" sz="1100" b="1">
              <a:solidFill>
                <a:schemeClr val="tx1"/>
              </a:solidFill>
            </a:rPr>
            <a:t>・原本を紙で提出</a:t>
          </a:r>
          <a:endParaRPr kumimoji="1" lang="en-US" altLang="ja-JP" sz="1100" b="1">
            <a:solidFill>
              <a:schemeClr val="tx1"/>
            </a:solidFill>
          </a:endParaRPr>
        </a:p>
        <a:p>
          <a:pPr algn="l"/>
          <a:r>
            <a:rPr kumimoji="1" lang="ja-JP" altLang="en-US" sz="1100" b="1">
              <a:solidFill>
                <a:schemeClr val="tx1"/>
              </a:solidFill>
            </a:rPr>
            <a:t>・押印した紙をスキャンしデータで提出</a:t>
          </a:r>
          <a:endParaRPr kumimoji="1" lang="en-US" altLang="ja-JP" sz="1100" b="1">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sapporo.jp/keizai/top/topics/it/miraiitcharenge.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12295;&#12295;&#12295;@.&#12295;&#12295;&#12295;.ne.jp" TargetMode="External"/><Relationship Id="rId1" Type="http://schemas.openxmlformats.org/officeDocument/2006/relationships/hyperlink" Target="mailto:it.contents@city.sapporo.jp"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city.sapporo.jp/keizai/top/topics/it/miraiitcharenge.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9682-24E3-4BE2-AA84-DBE670C1E85A}">
  <dimension ref="A1:F2"/>
  <sheetViews>
    <sheetView view="pageBreakPreview" topLeftCell="A22" zoomScaleNormal="85" zoomScaleSheetLayoutView="100" workbookViewId="0">
      <selection activeCell="K40" sqref="K40"/>
    </sheetView>
  </sheetViews>
  <sheetFormatPr defaultRowHeight="13.5"/>
  <cols>
    <col min="12" max="12" width="2.375" customWidth="1"/>
  </cols>
  <sheetData>
    <row r="1" spans="1:6">
      <c r="A1" s="141" t="s">
        <v>269</v>
      </c>
      <c r="B1" s="141"/>
      <c r="C1" s="141"/>
      <c r="D1" s="141"/>
      <c r="E1" s="141"/>
      <c r="F1" s="141"/>
    </row>
    <row r="2" spans="1:6">
      <c r="A2" s="141"/>
      <c r="B2" s="141"/>
      <c r="C2" s="141"/>
      <c r="D2" s="141"/>
      <c r="E2" s="141"/>
      <c r="F2" s="141"/>
    </row>
  </sheetData>
  <sheetProtection algorithmName="SHA-512" hashValue="N3N/SdA83/mEF6JnlqpOXRxo7wTKCGys9Y28/l/4sPQD6R3gdnF6JjXQCyO2jq1zQeh9GXVxwCyQODN5nSU8Pw==" saltValue="ke2AQs9kIDuBz8wctWbmag==" spinCount="100000" sheet="1" objects="1" scenarios="1"/>
  <mergeCells count="1">
    <mergeCell ref="A1:F2"/>
  </mergeCells>
  <phoneticPr fontId="1"/>
  <pageMargins left="0.7" right="0.7" top="0.75" bottom="0.75" header="0.3" footer="0.3"/>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5CFA3-5BCE-4789-947D-C755979ADD9D}">
  <dimension ref="A1:I99"/>
  <sheetViews>
    <sheetView view="pageBreakPreview" topLeftCell="A32" zoomScale="85" zoomScaleNormal="100" zoomScaleSheetLayoutView="85" workbookViewId="0">
      <selection activeCell="M43" sqref="M43"/>
    </sheetView>
  </sheetViews>
  <sheetFormatPr defaultRowHeight="13.5"/>
  <cols>
    <col min="1" max="1" width="18.5" customWidth="1"/>
    <col min="2" max="2" width="4.625" customWidth="1"/>
    <col min="3" max="3" width="15" customWidth="1"/>
    <col min="4" max="4" width="3" customWidth="1"/>
    <col min="5" max="5" width="4.75" customWidth="1"/>
    <col min="6" max="6" width="14.5" customWidth="1"/>
    <col min="7" max="7" width="5.75" customWidth="1"/>
    <col min="8" max="8" width="24.75" customWidth="1"/>
    <col min="9" max="9" width="4.75" customWidth="1"/>
  </cols>
  <sheetData>
    <row r="1" spans="1:9">
      <c r="A1" s="20"/>
      <c r="B1" s="20"/>
      <c r="C1" s="20"/>
      <c r="D1" s="20"/>
      <c r="E1" s="20"/>
      <c r="F1" s="20"/>
      <c r="G1" s="20"/>
      <c r="H1" s="21" t="s">
        <v>123</v>
      </c>
      <c r="I1" s="20"/>
    </row>
    <row r="2" spans="1:9">
      <c r="A2" s="22" t="s">
        <v>24</v>
      </c>
      <c r="B2" s="20"/>
      <c r="C2" s="20"/>
      <c r="D2" s="20"/>
      <c r="E2" s="20"/>
      <c r="F2" s="20"/>
      <c r="G2" s="79" t="s">
        <v>180</v>
      </c>
      <c r="H2" s="130">
        <v>45778</v>
      </c>
      <c r="I2" s="20"/>
    </row>
    <row r="3" spans="1:9">
      <c r="A3" s="471" t="s">
        <v>25</v>
      </c>
      <c r="B3" s="472"/>
      <c r="C3" s="20"/>
      <c r="D3" s="20"/>
      <c r="E3" s="20"/>
      <c r="F3" s="20"/>
      <c r="G3" s="20"/>
      <c r="H3" s="20"/>
      <c r="I3" s="20"/>
    </row>
    <row r="4" spans="1:9">
      <c r="A4" s="23"/>
      <c r="B4" s="20"/>
      <c r="C4" s="20"/>
      <c r="D4" s="20"/>
      <c r="E4" s="20"/>
      <c r="F4" s="20"/>
      <c r="G4" s="20"/>
      <c r="H4" s="20"/>
      <c r="I4" s="20"/>
    </row>
    <row r="5" spans="1:9" ht="14.25">
      <c r="A5" s="232" t="s">
        <v>124</v>
      </c>
      <c r="B5" s="232"/>
      <c r="C5" s="232"/>
      <c r="D5" s="232"/>
      <c r="E5" s="232"/>
      <c r="F5" s="232"/>
      <c r="G5" s="232"/>
      <c r="H5" s="232"/>
      <c r="I5" s="20"/>
    </row>
    <row r="6" spans="1:9">
      <c r="A6" s="24"/>
      <c r="B6" s="20"/>
      <c r="C6" s="20"/>
      <c r="D6" s="20"/>
      <c r="E6" s="20"/>
      <c r="F6" s="20"/>
      <c r="G6" s="20"/>
      <c r="H6" s="20"/>
      <c r="I6" s="20"/>
    </row>
    <row r="7" spans="1:9" ht="13.5" customHeight="1">
      <c r="A7" s="129">
        <v>45765</v>
      </c>
      <c r="B7" s="40" t="s">
        <v>125</v>
      </c>
      <c r="C7" s="131" t="s">
        <v>318</v>
      </c>
      <c r="D7" s="483" t="s">
        <v>126</v>
      </c>
      <c r="E7" s="483"/>
      <c r="F7" s="483"/>
      <c r="G7" s="483"/>
      <c r="H7" s="483"/>
      <c r="I7" s="40"/>
    </row>
    <row r="8" spans="1:9" ht="31.5" customHeight="1" thickBot="1">
      <c r="A8" s="233" t="s">
        <v>127</v>
      </c>
      <c r="B8" s="233"/>
      <c r="C8" s="233"/>
      <c r="D8" s="233"/>
      <c r="E8" s="233"/>
      <c r="F8" s="233"/>
      <c r="G8" s="233"/>
      <c r="H8" s="233"/>
      <c r="I8" s="40"/>
    </row>
    <row r="9" spans="1:9">
      <c r="A9" s="488" t="s">
        <v>29</v>
      </c>
      <c r="B9" s="484" t="str">
        <f>IF(【様式１】!B9&lt;&gt;"",【様式１】!B9,"")</f>
        <v>田中　太郎</v>
      </c>
      <c r="C9" s="484"/>
      <c r="D9" s="484"/>
      <c r="E9" s="484"/>
      <c r="F9" s="484"/>
      <c r="G9" s="484"/>
      <c r="H9" s="485"/>
      <c r="I9" s="20"/>
    </row>
    <row r="10" spans="1:9">
      <c r="A10" s="279"/>
      <c r="B10" s="486"/>
      <c r="C10" s="486"/>
      <c r="D10" s="486"/>
      <c r="E10" s="486"/>
      <c r="F10" s="486"/>
      <c r="G10" s="486"/>
      <c r="H10" s="487"/>
      <c r="I10" s="20"/>
    </row>
    <row r="11" spans="1:9" ht="7.5" customHeight="1">
      <c r="A11" s="279"/>
      <c r="B11" s="486"/>
      <c r="C11" s="486"/>
      <c r="D11" s="486"/>
      <c r="E11" s="486"/>
      <c r="F11" s="486"/>
      <c r="G11" s="486"/>
      <c r="H11" s="487"/>
      <c r="I11" s="20"/>
    </row>
    <row r="12" spans="1:9">
      <c r="A12" s="279" t="s">
        <v>32</v>
      </c>
      <c r="B12" s="45" t="s">
        <v>128</v>
      </c>
      <c r="C12" s="46" t="str">
        <f>IF(【様式１】!C11&lt;&gt;"",【様式１】!C11,"")</f>
        <v>060-8611</v>
      </c>
      <c r="D12" s="518"/>
      <c r="E12" s="519"/>
      <c r="F12" s="519"/>
      <c r="G12" s="519"/>
      <c r="H12" s="520"/>
      <c r="I12" s="20"/>
    </row>
    <row r="13" spans="1:9" ht="21.75" customHeight="1">
      <c r="A13" s="279"/>
      <c r="B13" s="482" t="str">
        <f>IF(【様式１】!B12&lt;&gt;"",【様式１】!B12,"")</f>
        <v>札幌市中央区北１条西２丁目</v>
      </c>
      <c r="C13" s="482"/>
      <c r="D13" s="482"/>
      <c r="E13" s="482"/>
      <c r="F13" s="482"/>
      <c r="G13" s="482"/>
      <c r="H13" s="517"/>
      <c r="I13" s="20"/>
    </row>
    <row r="14" spans="1:9">
      <c r="A14" s="60" t="s">
        <v>34</v>
      </c>
      <c r="B14" s="108" t="s">
        <v>35</v>
      </c>
      <c r="C14" s="481" t="str">
        <f>IF(【様式１】!C14&lt;&gt;"",【様式１】!C14,"")</f>
        <v>011-211-2379</v>
      </c>
      <c r="D14" s="482"/>
      <c r="E14" s="482"/>
      <c r="F14" s="482"/>
      <c r="G14" s="107" t="s">
        <v>36</v>
      </c>
      <c r="H14" s="103" t="str">
        <f>IF(【様式１】!H14&lt;&gt;"",【様式１】!H14,"")</f>
        <v>it.contents@city.sapporo.jp</v>
      </c>
      <c r="I14" s="20"/>
    </row>
    <row r="15" spans="1:9">
      <c r="A15" s="524" t="s">
        <v>37</v>
      </c>
      <c r="B15" s="521" t="s">
        <v>38</v>
      </c>
      <c r="C15" s="522"/>
      <c r="D15" s="522"/>
      <c r="E15" s="522"/>
      <c r="F15" s="522"/>
      <c r="G15" s="522"/>
      <c r="H15" s="523"/>
      <c r="I15" s="20"/>
    </row>
    <row r="16" spans="1:9">
      <c r="A16" s="524"/>
      <c r="B16" s="140" t="s">
        <v>225</v>
      </c>
      <c r="C16" s="473" t="str">
        <f>IF(【様式１】!D19&lt;&gt;"",【様式１】!D19,"")</f>
        <v>札幌市中央区北５条西８丁目</v>
      </c>
      <c r="D16" s="430"/>
      <c r="E16" s="430"/>
      <c r="F16" s="430"/>
      <c r="G16" s="430"/>
      <c r="H16" s="474"/>
      <c r="I16" s="20"/>
    </row>
    <row r="17" spans="1:9" ht="14.25" customHeight="1">
      <c r="A17" s="524"/>
      <c r="B17" s="139" t="s">
        <v>193</v>
      </c>
      <c r="C17" s="473" t="str">
        <f>IF(【様式１】!D20&lt;&gt;"",【様式１】!D20,"")</f>
        <v>佐藤　正</v>
      </c>
      <c r="D17" s="430"/>
      <c r="E17" s="430"/>
      <c r="F17" s="430"/>
      <c r="G17" s="430"/>
      <c r="H17" s="474"/>
      <c r="I17" s="20"/>
    </row>
    <row r="18" spans="1:9" ht="14.25" customHeight="1">
      <c r="A18" s="524"/>
      <c r="B18" s="108" t="s">
        <v>35</v>
      </c>
      <c r="C18" s="481" t="str">
        <f>IF(【様式１】!C21&lt;&gt;"",【様式１】!C21,"")</f>
        <v>000-000-0000</v>
      </c>
      <c r="D18" s="482"/>
      <c r="E18" s="482"/>
      <c r="F18" s="482"/>
      <c r="G18" s="107" t="s">
        <v>36</v>
      </c>
      <c r="H18" s="103" t="str">
        <f>IF(【様式１】!H21&lt;&gt;"",【様式１】!H21,"")</f>
        <v>〇〇〇@.〇〇〇.ne.jp</v>
      </c>
      <c r="I18" s="20"/>
    </row>
    <row r="19" spans="1:9" ht="13.5" customHeight="1">
      <c r="A19" s="279" t="s">
        <v>129</v>
      </c>
      <c r="B19" s="102" t="s">
        <v>77</v>
      </c>
      <c r="C19" s="475" t="str">
        <f>IF(【様式１】!C26&lt;&gt;"",【様式１】!C26,"")</f>
        <v/>
      </c>
      <c r="D19" s="392"/>
      <c r="E19" s="392"/>
      <c r="F19" s="392"/>
      <c r="G19" s="392"/>
      <c r="H19" s="476"/>
      <c r="I19" s="20"/>
    </row>
    <row r="20" spans="1:9" ht="14.25" thickBot="1">
      <c r="A20" s="480"/>
      <c r="B20" s="104" t="s">
        <v>78</v>
      </c>
      <c r="C20" s="477" t="str">
        <f>IF(【様式１】!C27&lt;&gt;"",【様式１】!C27,"")</f>
        <v/>
      </c>
      <c r="D20" s="478"/>
      <c r="E20" s="478"/>
      <c r="F20" s="478"/>
      <c r="G20" s="478"/>
      <c r="H20" s="479"/>
      <c r="I20" s="20"/>
    </row>
    <row r="21" spans="1:9" ht="19.5" customHeight="1">
      <c r="A21" s="29"/>
      <c r="B21" s="29"/>
      <c r="C21" s="29"/>
      <c r="D21" s="29"/>
      <c r="E21" s="29"/>
      <c r="F21" s="29"/>
      <c r="G21" s="29"/>
      <c r="H21" s="29"/>
      <c r="I21" s="20"/>
    </row>
    <row r="22" spans="1:9" ht="14.25" thickBot="1">
      <c r="A22" s="258" t="s">
        <v>131</v>
      </c>
      <c r="B22" s="258"/>
      <c r="C22" s="258"/>
      <c r="D22" s="258"/>
      <c r="E22" s="258"/>
      <c r="F22" s="258"/>
      <c r="G22" s="258"/>
      <c r="H22" s="258"/>
      <c r="I22" s="20"/>
    </row>
    <row r="23" spans="1:9" ht="23.25" customHeight="1">
      <c r="A23" s="1" t="s">
        <v>132</v>
      </c>
      <c r="B23" s="515" t="str">
        <f>IF(【様式１】!B30&lt;&gt;"",【様式１】!B30,"")</f>
        <v xml:space="preserve">○○○○ロボット大会 </v>
      </c>
      <c r="C23" s="515"/>
      <c r="D23" s="515"/>
      <c r="E23" s="515"/>
      <c r="F23" s="515"/>
      <c r="G23" s="515"/>
      <c r="H23" s="516"/>
      <c r="I23" s="38"/>
    </row>
    <row r="24" spans="1:9" ht="19.5" customHeight="1">
      <c r="A24" s="101" t="s">
        <v>46</v>
      </c>
      <c r="B24" s="525">
        <f>IF(【様式１】!B31&lt;&gt;"",【様式１】!B31,"")</f>
        <v>45774</v>
      </c>
      <c r="C24" s="529"/>
      <c r="D24" s="529"/>
      <c r="E24" s="530"/>
      <c r="F24" s="109" t="s">
        <v>47</v>
      </c>
      <c r="G24" s="525">
        <f>IF(【様式１】!G31&lt;&gt;"",【様式１】!G31,"")</f>
        <v>45776</v>
      </c>
      <c r="H24" s="526"/>
      <c r="I24" s="38"/>
    </row>
    <row r="25" spans="1:9" ht="19.5" customHeight="1">
      <c r="A25" s="110" t="s">
        <v>212</v>
      </c>
      <c r="B25" s="533">
        <f>IF(【様式１】!B32&lt;&gt;"",【様式１】!B32,"")</f>
        <v>45774</v>
      </c>
      <c r="C25" s="534"/>
      <c r="D25" s="534"/>
      <c r="E25" s="535"/>
      <c r="F25" s="111" t="s">
        <v>47</v>
      </c>
      <c r="G25" s="533">
        <f>IF(【様式１】!G32&lt;&gt;"",【様式１】!G32,"")</f>
        <v>45776</v>
      </c>
      <c r="H25" s="536"/>
      <c r="I25" s="38"/>
    </row>
    <row r="26" spans="1:9">
      <c r="A26" s="161" t="s">
        <v>133</v>
      </c>
      <c r="B26" s="527" t="s">
        <v>316</v>
      </c>
      <c r="C26" s="527"/>
      <c r="D26" s="527"/>
      <c r="E26" s="527"/>
      <c r="F26" s="527"/>
      <c r="G26" s="527"/>
      <c r="H26" s="528"/>
      <c r="I26" s="20"/>
    </row>
    <row r="27" spans="1:9" ht="9" customHeight="1">
      <c r="A27" s="238"/>
      <c r="B27" s="527"/>
      <c r="C27" s="527"/>
      <c r="D27" s="527"/>
      <c r="E27" s="527"/>
      <c r="F27" s="527"/>
      <c r="G27" s="527"/>
      <c r="H27" s="528"/>
      <c r="I27" s="20"/>
    </row>
    <row r="28" spans="1:9" ht="35.1" customHeight="1">
      <c r="A28" s="41" t="s">
        <v>134</v>
      </c>
      <c r="B28" s="527"/>
      <c r="C28" s="527"/>
      <c r="D28" s="527"/>
      <c r="E28" s="527"/>
      <c r="F28" s="527"/>
      <c r="G28" s="527"/>
      <c r="H28" s="528"/>
      <c r="I28" s="20"/>
    </row>
    <row r="29" spans="1:9">
      <c r="A29" s="161" t="s">
        <v>135</v>
      </c>
      <c r="B29" s="527" t="s">
        <v>317</v>
      </c>
      <c r="C29" s="527"/>
      <c r="D29" s="527"/>
      <c r="E29" s="527"/>
      <c r="F29" s="527"/>
      <c r="G29" s="527"/>
      <c r="H29" s="528"/>
      <c r="I29" s="38"/>
    </row>
    <row r="30" spans="1:9">
      <c r="A30" s="238"/>
      <c r="B30" s="527"/>
      <c r="C30" s="527"/>
      <c r="D30" s="527"/>
      <c r="E30" s="527"/>
      <c r="F30" s="527"/>
      <c r="G30" s="527"/>
      <c r="H30" s="528"/>
      <c r="I30" s="20"/>
    </row>
    <row r="31" spans="1:9" ht="37.5" customHeight="1" thickBot="1">
      <c r="A31" s="42" t="s">
        <v>136</v>
      </c>
      <c r="B31" s="531"/>
      <c r="C31" s="531"/>
      <c r="D31" s="531"/>
      <c r="E31" s="531"/>
      <c r="F31" s="531"/>
      <c r="G31" s="531"/>
      <c r="H31" s="532"/>
      <c r="I31" s="38"/>
    </row>
    <row r="32" spans="1:9">
      <c r="A32" s="233" t="s">
        <v>137</v>
      </c>
      <c r="B32" s="233"/>
      <c r="C32" s="233"/>
      <c r="D32" s="233"/>
      <c r="E32" s="233"/>
      <c r="F32" s="233"/>
      <c r="G32" s="233"/>
      <c r="H32" s="233"/>
      <c r="I32" s="20"/>
    </row>
    <row r="33" spans="1:9">
      <c r="A33" s="218" t="s">
        <v>138</v>
      </c>
      <c r="B33" s="218"/>
      <c r="C33" s="218"/>
      <c r="D33" s="218"/>
      <c r="E33" s="218"/>
      <c r="F33" s="218"/>
      <c r="G33" s="218"/>
      <c r="H33" s="218"/>
      <c r="I33" s="20"/>
    </row>
    <row r="34" spans="1:9" ht="18.75" customHeight="1">
      <c r="A34" s="27"/>
      <c r="B34" s="27"/>
      <c r="C34" s="27"/>
      <c r="D34" s="27"/>
      <c r="E34" s="27"/>
      <c r="F34" s="27"/>
      <c r="G34" s="27"/>
      <c r="H34" s="27"/>
      <c r="I34" s="20"/>
    </row>
    <row r="35" spans="1:9" ht="14.25" thickBot="1">
      <c r="A35" s="258" t="s">
        <v>139</v>
      </c>
      <c r="B35" s="258"/>
      <c r="C35" s="258"/>
      <c r="D35" s="258"/>
      <c r="E35" s="258"/>
      <c r="F35" s="43"/>
      <c r="G35" s="43"/>
      <c r="H35" s="43"/>
      <c r="I35" s="43"/>
    </row>
    <row r="36" spans="1:9" ht="27.75" customHeight="1">
      <c r="A36" s="5" t="s">
        <v>55</v>
      </c>
      <c r="B36" s="287">
        <f>IF(【様式６】!AU42&lt;&gt;0,【様式６】!AU42,"先に様式６を入力してください。")</f>
        <v>1221790</v>
      </c>
      <c r="C36" s="287"/>
      <c r="D36" s="287"/>
      <c r="E36" s="287"/>
      <c r="F36" s="287"/>
      <c r="G36" s="287"/>
      <c r="H36" s="288"/>
      <c r="I36" s="20"/>
    </row>
    <row r="37" spans="1:9" ht="27.75" customHeight="1">
      <c r="A37" s="44" t="s">
        <v>140</v>
      </c>
      <c r="B37" s="506">
        <f>【様式１】!B41</f>
        <v>500000</v>
      </c>
      <c r="C37" s="506"/>
      <c r="D37" s="506"/>
      <c r="E37" s="506"/>
      <c r="F37" s="506"/>
      <c r="G37" s="506"/>
      <c r="H37" s="507"/>
      <c r="I37" s="20"/>
    </row>
    <row r="38" spans="1:9" ht="27.75" customHeight="1">
      <c r="A38" s="35" t="s">
        <v>57</v>
      </c>
      <c r="B38" s="298">
        <f>IF(【様式６】!AU42&lt;&gt;0,MIN(ROUNDDOWN((B36-SUM(H45:H47))/2,-3),B37),B36)</f>
        <v>500000</v>
      </c>
      <c r="C38" s="298"/>
      <c r="D38" s="298"/>
      <c r="E38" s="298"/>
      <c r="F38" s="298"/>
      <c r="G38" s="298"/>
      <c r="H38" s="299"/>
      <c r="I38" s="20"/>
    </row>
    <row r="39" spans="1:9" ht="27.75" customHeight="1" thickBot="1">
      <c r="A39" s="3" t="s">
        <v>58</v>
      </c>
      <c r="B39" s="508">
        <v>500000</v>
      </c>
      <c r="C39" s="508"/>
      <c r="D39" s="508"/>
      <c r="E39" s="508"/>
      <c r="F39" s="508"/>
      <c r="G39" s="508"/>
      <c r="H39" s="509"/>
      <c r="I39" s="20"/>
    </row>
    <row r="40" spans="1:9" ht="17.25" customHeight="1">
      <c r="A40" s="31"/>
      <c r="B40" s="20"/>
      <c r="C40" s="20"/>
      <c r="D40" s="20"/>
      <c r="E40" s="20"/>
      <c r="F40" s="20"/>
      <c r="G40" s="20"/>
      <c r="H40" s="20"/>
      <c r="I40" s="20"/>
    </row>
    <row r="41" spans="1:9" ht="17.25" customHeight="1" thickBot="1">
      <c r="A41" s="290" t="s">
        <v>141</v>
      </c>
      <c r="B41" s="290"/>
      <c r="C41" s="290"/>
      <c r="D41" s="290"/>
      <c r="E41" s="290"/>
      <c r="F41" s="290"/>
      <c r="G41" s="290"/>
      <c r="H41" s="290"/>
      <c r="I41" s="20"/>
    </row>
    <row r="42" spans="1:9" ht="17.25" customHeight="1">
      <c r="A42" s="301" t="s">
        <v>142</v>
      </c>
      <c r="B42" s="510" t="s">
        <v>283</v>
      </c>
      <c r="C42" s="511"/>
      <c r="D42" s="271" t="s">
        <v>143</v>
      </c>
      <c r="E42" s="271"/>
      <c r="F42" s="271"/>
      <c r="G42" s="271"/>
      <c r="H42" s="272"/>
      <c r="I42" s="20"/>
    </row>
    <row r="43" spans="1:9" ht="17.25" customHeight="1">
      <c r="A43" s="302"/>
      <c r="B43" s="273" t="s">
        <v>40</v>
      </c>
      <c r="C43" s="274"/>
      <c r="D43" s="275" t="s">
        <v>144</v>
      </c>
      <c r="E43" s="275"/>
      <c r="F43" s="275"/>
      <c r="G43" s="275"/>
      <c r="H43" s="276"/>
      <c r="I43" s="20"/>
    </row>
    <row r="44" spans="1:9" ht="17.25" customHeight="1">
      <c r="A44" s="260" t="s">
        <v>64</v>
      </c>
      <c r="B44" s="245" t="s">
        <v>43</v>
      </c>
      <c r="C44" s="246"/>
      <c r="D44" s="249" t="s">
        <v>294</v>
      </c>
      <c r="E44" s="259"/>
      <c r="F44" s="259"/>
      <c r="G44" s="36" t="s">
        <v>65</v>
      </c>
      <c r="H44" s="132">
        <v>150000</v>
      </c>
      <c r="I44" s="20"/>
    </row>
    <row r="45" spans="1:9" ht="17.25" customHeight="1">
      <c r="A45" s="261"/>
      <c r="B45" s="245" t="s">
        <v>43</v>
      </c>
      <c r="C45" s="246"/>
      <c r="D45" s="247" t="s">
        <v>295</v>
      </c>
      <c r="E45" s="248"/>
      <c r="F45" s="249"/>
      <c r="G45" s="36" t="s">
        <v>65</v>
      </c>
      <c r="H45" s="132">
        <v>100000</v>
      </c>
      <c r="I45" s="20"/>
    </row>
    <row r="46" spans="1:9" ht="17.25" customHeight="1" thickBot="1">
      <c r="A46" s="262"/>
      <c r="B46" s="263" t="s">
        <v>43</v>
      </c>
      <c r="C46" s="264"/>
      <c r="D46" s="265"/>
      <c r="E46" s="266"/>
      <c r="F46" s="266"/>
      <c r="G46" s="37" t="s">
        <v>65</v>
      </c>
      <c r="H46" s="115"/>
      <c r="I46" s="20"/>
    </row>
    <row r="47" spans="1:9" ht="17.25" customHeight="1">
      <c r="A47" s="218" t="s">
        <v>66</v>
      </c>
      <c r="B47" s="218"/>
      <c r="C47" s="218"/>
      <c r="D47" s="218"/>
      <c r="E47" s="218"/>
      <c r="F47" s="218"/>
      <c r="G47" s="218"/>
      <c r="H47" s="218"/>
      <c r="I47" s="20"/>
    </row>
    <row r="48" spans="1:9">
      <c r="A48" s="31"/>
      <c r="B48" s="20"/>
      <c r="C48" s="20"/>
      <c r="D48" s="20"/>
      <c r="E48" s="20"/>
      <c r="F48" s="20"/>
      <c r="G48" s="20"/>
      <c r="H48" s="20"/>
      <c r="I48" s="20"/>
    </row>
    <row r="49" spans="1:9">
      <c r="A49" s="258" t="s">
        <v>145</v>
      </c>
      <c r="B49" s="258"/>
      <c r="C49" s="258"/>
      <c r="D49" s="258"/>
      <c r="E49" s="258"/>
      <c r="F49" s="258"/>
      <c r="G49" s="258"/>
      <c r="H49" s="258"/>
      <c r="I49" s="258"/>
    </row>
    <row r="50" spans="1:9" ht="14.25" thickBot="1">
      <c r="A50" s="492" t="s">
        <v>138</v>
      </c>
      <c r="B50" s="492"/>
      <c r="C50" s="492"/>
      <c r="D50" s="492"/>
      <c r="E50" s="492"/>
      <c r="F50" s="492"/>
      <c r="G50" s="492"/>
      <c r="H50" s="492"/>
      <c r="I50" s="218"/>
    </row>
    <row r="51" spans="1:9">
      <c r="A51" s="493" t="s">
        <v>375</v>
      </c>
      <c r="B51" s="494"/>
      <c r="C51" s="494"/>
      <c r="D51" s="494"/>
      <c r="E51" s="494"/>
      <c r="F51" s="494"/>
      <c r="G51" s="494"/>
      <c r="H51" s="495"/>
      <c r="I51" s="38"/>
    </row>
    <row r="52" spans="1:9">
      <c r="A52" s="496"/>
      <c r="B52" s="497"/>
      <c r="C52" s="497"/>
      <c r="D52" s="497"/>
      <c r="E52" s="497"/>
      <c r="F52" s="497"/>
      <c r="G52" s="497"/>
      <c r="H52" s="498"/>
      <c r="I52" s="20"/>
    </row>
    <row r="53" spans="1:9">
      <c r="A53" s="496"/>
      <c r="B53" s="497"/>
      <c r="C53" s="497"/>
      <c r="D53" s="497"/>
      <c r="E53" s="497"/>
      <c r="F53" s="497"/>
      <c r="G53" s="497"/>
      <c r="H53" s="498"/>
      <c r="I53" s="20"/>
    </row>
    <row r="54" spans="1:9" ht="30" customHeight="1" thickBot="1">
      <c r="A54" s="499"/>
      <c r="B54" s="500"/>
      <c r="C54" s="500"/>
      <c r="D54" s="500"/>
      <c r="E54" s="500"/>
      <c r="F54" s="500"/>
      <c r="G54" s="500"/>
      <c r="H54" s="501"/>
      <c r="I54" s="20"/>
    </row>
    <row r="55" spans="1:9">
      <c r="A55" s="120"/>
      <c r="B55" s="116"/>
      <c r="C55" s="116"/>
      <c r="D55" s="116"/>
      <c r="E55" s="116"/>
      <c r="F55" s="116"/>
      <c r="G55" s="116"/>
      <c r="H55" s="116"/>
      <c r="I55" s="20"/>
    </row>
    <row r="56" spans="1:9">
      <c r="A56" s="291" t="s">
        <v>234</v>
      </c>
      <c r="B56" s="291"/>
      <c r="C56" s="291"/>
      <c r="D56" s="291"/>
      <c r="E56" s="291"/>
      <c r="F56" s="291"/>
      <c r="G56" s="291"/>
      <c r="H56" s="291"/>
      <c r="I56" s="20"/>
    </row>
    <row r="57" spans="1:9" ht="14.25" thickBot="1">
      <c r="A57" s="116" t="s">
        <v>146</v>
      </c>
      <c r="B57" s="116"/>
      <c r="C57" s="116"/>
      <c r="D57" s="116"/>
      <c r="E57" s="116"/>
      <c r="F57" s="116"/>
      <c r="G57" s="116"/>
      <c r="H57" s="116"/>
      <c r="I57" s="20"/>
    </row>
    <row r="58" spans="1:9">
      <c r="A58" s="121" t="s">
        <v>147</v>
      </c>
      <c r="B58" s="504" t="s">
        <v>319</v>
      </c>
      <c r="C58" s="505"/>
      <c r="D58" s="502" t="s">
        <v>148</v>
      </c>
      <c r="E58" s="503"/>
      <c r="F58" s="133" t="s">
        <v>320</v>
      </c>
      <c r="G58" s="134" t="s">
        <v>149</v>
      </c>
      <c r="H58" s="116"/>
      <c r="I58" s="20"/>
    </row>
    <row r="59" spans="1:9">
      <c r="A59" s="122" t="s">
        <v>150</v>
      </c>
      <c r="B59" s="385" t="s">
        <v>321</v>
      </c>
      <c r="C59" s="385"/>
      <c r="D59" s="385"/>
      <c r="E59" s="385"/>
      <c r="F59" s="385"/>
      <c r="G59" s="512"/>
      <c r="H59" s="116"/>
      <c r="I59" s="20"/>
    </row>
    <row r="60" spans="1:9">
      <c r="A60" s="122" t="s">
        <v>151</v>
      </c>
      <c r="B60" s="513" t="s">
        <v>322</v>
      </c>
      <c r="C60" s="513"/>
      <c r="D60" s="513"/>
      <c r="E60" s="513"/>
      <c r="F60" s="513"/>
      <c r="G60" s="514"/>
      <c r="H60" s="116"/>
      <c r="I60" s="20"/>
    </row>
    <row r="61" spans="1:9" ht="14.25" thickBot="1">
      <c r="A61" s="123" t="s">
        <v>152</v>
      </c>
      <c r="B61" s="489" t="s">
        <v>323</v>
      </c>
      <c r="C61" s="490"/>
      <c r="D61" s="490"/>
      <c r="E61" s="490"/>
      <c r="F61" s="490"/>
      <c r="G61" s="491"/>
      <c r="H61" s="116"/>
      <c r="I61" s="20"/>
    </row>
    <row r="62" spans="1:9">
      <c r="A62" s="116" t="s">
        <v>276</v>
      </c>
      <c r="B62" s="116"/>
      <c r="C62" s="116"/>
      <c r="D62" s="116"/>
      <c r="E62" s="116"/>
      <c r="F62" s="116"/>
      <c r="G62" s="116"/>
      <c r="H62" s="116"/>
      <c r="I62" s="20"/>
    </row>
    <row r="63" spans="1:9">
      <c r="A63" s="116" t="s">
        <v>360</v>
      </c>
      <c r="B63" s="116"/>
      <c r="C63" s="116"/>
      <c r="D63" s="116"/>
      <c r="E63" s="116"/>
      <c r="F63" s="116"/>
      <c r="G63" s="116"/>
      <c r="H63" s="116"/>
      <c r="I63" s="20"/>
    </row>
    <row r="64" spans="1:9">
      <c r="A64" s="116" t="s">
        <v>267</v>
      </c>
      <c r="B64" s="116"/>
      <c r="C64" s="116"/>
      <c r="D64" s="116"/>
      <c r="E64" s="116"/>
      <c r="F64" s="116"/>
      <c r="G64" s="116"/>
      <c r="H64" s="116"/>
      <c r="I64" s="20"/>
    </row>
    <row r="65" spans="1:8">
      <c r="A65" s="124"/>
      <c r="B65" s="124"/>
      <c r="C65" s="124"/>
      <c r="D65" s="124"/>
      <c r="E65" s="124"/>
      <c r="F65" s="124"/>
      <c r="G65" s="124"/>
      <c r="H65" s="124"/>
    </row>
    <row r="66" spans="1:8">
      <c r="A66" s="124"/>
      <c r="B66" s="124"/>
      <c r="C66" s="124"/>
      <c r="D66" s="124"/>
      <c r="E66" s="124"/>
      <c r="F66" s="124"/>
      <c r="G66" s="124"/>
      <c r="H66" s="124"/>
    </row>
    <row r="67" spans="1:8">
      <c r="A67" s="124"/>
      <c r="B67" s="124"/>
      <c r="C67" s="124"/>
      <c r="D67" s="124"/>
      <c r="E67" s="124"/>
      <c r="F67" s="124"/>
      <c r="G67" s="124"/>
      <c r="H67" s="124"/>
    </row>
    <row r="68" spans="1:8">
      <c r="A68" s="124"/>
      <c r="B68" s="124"/>
      <c r="C68" s="124"/>
      <c r="D68" s="124"/>
      <c r="E68" s="124"/>
      <c r="F68" s="124"/>
      <c r="G68" s="124"/>
      <c r="H68" s="124"/>
    </row>
    <row r="69" spans="1:8">
      <c r="A69" s="124"/>
      <c r="B69" s="124"/>
      <c r="C69" s="124"/>
      <c r="D69" s="124"/>
      <c r="E69" s="124"/>
      <c r="F69" s="124"/>
      <c r="G69" s="124"/>
      <c r="H69" s="124"/>
    </row>
    <row r="70" spans="1:8">
      <c r="A70" s="124"/>
      <c r="B70" s="124"/>
      <c r="C70" s="124"/>
      <c r="D70" s="124"/>
      <c r="E70" s="124"/>
      <c r="F70" s="124"/>
      <c r="G70" s="124"/>
      <c r="H70" s="124"/>
    </row>
    <row r="71" spans="1:8">
      <c r="A71" s="124"/>
      <c r="B71" s="124"/>
      <c r="C71" s="124"/>
      <c r="D71" s="124"/>
      <c r="E71" s="124"/>
      <c r="F71" s="124"/>
      <c r="G71" s="124"/>
      <c r="H71" s="124"/>
    </row>
    <row r="72" spans="1:8">
      <c r="A72" s="124"/>
      <c r="B72" s="124"/>
      <c r="C72" s="124"/>
      <c r="D72" s="124"/>
      <c r="E72" s="124"/>
      <c r="F72" s="124"/>
      <c r="G72" s="124"/>
      <c r="H72" s="124"/>
    </row>
    <row r="73" spans="1:8">
      <c r="A73" s="124"/>
      <c r="B73" s="124"/>
      <c r="C73" s="124"/>
      <c r="D73" s="124"/>
      <c r="E73" s="124"/>
      <c r="F73" s="124"/>
      <c r="G73" s="124"/>
      <c r="H73" s="124"/>
    </row>
    <row r="74" spans="1:8">
      <c r="A74" s="124"/>
      <c r="B74" s="124"/>
      <c r="C74" s="124"/>
      <c r="D74" s="124"/>
      <c r="E74" s="124"/>
      <c r="F74" s="124"/>
      <c r="G74" s="124"/>
      <c r="H74" s="124"/>
    </row>
    <row r="75" spans="1:8">
      <c r="A75" s="124"/>
      <c r="B75" s="124"/>
      <c r="C75" s="124"/>
      <c r="D75" s="124"/>
      <c r="E75" s="124"/>
      <c r="F75" s="124"/>
      <c r="G75" s="124"/>
      <c r="H75" s="124"/>
    </row>
    <row r="76" spans="1:8">
      <c r="A76" s="124"/>
      <c r="B76" s="124"/>
      <c r="C76" s="124"/>
      <c r="D76" s="124"/>
      <c r="E76" s="124"/>
      <c r="F76" s="124"/>
      <c r="G76" s="124"/>
      <c r="H76" s="124"/>
    </row>
    <row r="77" spans="1:8">
      <c r="A77" s="124"/>
      <c r="B77" s="124"/>
      <c r="C77" s="124"/>
      <c r="D77" s="124"/>
      <c r="E77" s="124"/>
      <c r="F77" s="124"/>
      <c r="G77" s="124"/>
      <c r="H77" s="124"/>
    </row>
    <row r="78" spans="1:8">
      <c r="A78" s="124"/>
      <c r="B78" s="124"/>
      <c r="C78" s="124"/>
      <c r="D78" s="124"/>
      <c r="E78" s="124"/>
      <c r="F78" s="124"/>
      <c r="G78" s="124"/>
      <c r="H78" s="124"/>
    </row>
    <row r="79" spans="1:8">
      <c r="A79" s="124"/>
      <c r="B79" s="124"/>
      <c r="C79" s="124"/>
      <c r="D79" s="124"/>
      <c r="E79" s="124"/>
      <c r="F79" s="124"/>
      <c r="G79" s="124"/>
      <c r="H79" s="124"/>
    </row>
    <row r="80" spans="1:8">
      <c r="A80" s="124"/>
      <c r="B80" s="124"/>
      <c r="C80" s="124"/>
      <c r="D80" s="124"/>
      <c r="E80" s="124"/>
      <c r="F80" s="124"/>
      <c r="G80" s="124"/>
      <c r="H80" s="124"/>
    </row>
    <row r="81" spans="1:8">
      <c r="A81" s="124"/>
      <c r="B81" s="124"/>
      <c r="C81" s="124"/>
      <c r="D81" s="124"/>
      <c r="E81" s="124"/>
      <c r="F81" s="124"/>
      <c r="G81" s="124"/>
      <c r="H81" s="124"/>
    </row>
    <row r="82" spans="1:8">
      <c r="A82" s="124"/>
      <c r="B82" s="124"/>
      <c r="C82" s="124"/>
      <c r="D82" s="124"/>
      <c r="E82" s="124"/>
      <c r="F82" s="124"/>
      <c r="G82" s="124"/>
      <c r="H82" s="124"/>
    </row>
    <row r="83" spans="1:8">
      <c r="A83" s="124"/>
      <c r="B83" s="124"/>
      <c r="C83" s="124"/>
      <c r="D83" s="124"/>
      <c r="E83" s="124"/>
      <c r="F83" s="124"/>
      <c r="G83" s="124"/>
      <c r="H83" s="124"/>
    </row>
    <row r="84" spans="1:8">
      <c r="A84" s="124"/>
      <c r="B84" s="124"/>
      <c r="C84" s="124"/>
      <c r="D84" s="124"/>
      <c r="E84" s="124"/>
      <c r="F84" s="124"/>
      <c r="G84" s="124"/>
      <c r="H84" s="124"/>
    </row>
    <row r="85" spans="1:8">
      <c r="A85" s="124"/>
      <c r="B85" s="124"/>
      <c r="C85" s="124"/>
      <c r="D85" s="124"/>
      <c r="E85" s="124"/>
      <c r="F85" s="124"/>
      <c r="G85" s="124"/>
      <c r="H85" s="124"/>
    </row>
    <row r="86" spans="1:8">
      <c r="A86" s="124"/>
      <c r="B86" s="124"/>
      <c r="C86" s="124"/>
      <c r="D86" s="124"/>
      <c r="E86" s="124"/>
      <c r="F86" s="124"/>
      <c r="G86" s="124"/>
      <c r="H86" s="124"/>
    </row>
    <row r="87" spans="1:8">
      <c r="A87" s="124"/>
      <c r="B87" s="124"/>
      <c r="C87" s="124"/>
      <c r="D87" s="124"/>
      <c r="E87" s="124"/>
      <c r="F87" s="124"/>
      <c r="G87" s="124"/>
      <c r="H87" s="124"/>
    </row>
    <row r="88" spans="1:8">
      <c r="A88" s="124"/>
      <c r="B88" s="124"/>
      <c r="C88" s="124"/>
      <c r="D88" s="124"/>
      <c r="E88" s="124"/>
      <c r="F88" s="124"/>
      <c r="G88" s="124"/>
      <c r="H88" s="124"/>
    </row>
    <row r="89" spans="1:8">
      <c r="A89" s="124"/>
      <c r="B89" s="124"/>
      <c r="C89" s="124"/>
      <c r="D89" s="124"/>
      <c r="E89" s="124"/>
      <c r="F89" s="124"/>
      <c r="G89" s="124"/>
      <c r="H89" s="124"/>
    </row>
    <row r="90" spans="1:8">
      <c r="A90" s="124"/>
      <c r="B90" s="124"/>
      <c r="C90" s="124"/>
      <c r="D90" s="124"/>
      <c r="E90" s="124"/>
      <c r="F90" s="124"/>
      <c r="G90" s="124"/>
      <c r="H90" s="124"/>
    </row>
    <row r="91" spans="1:8">
      <c r="A91" s="124"/>
      <c r="B91" s="124"/>
      <c r="C91" s="124"/>
      <c r="D91" s="124"/>
      <c r="E91" s="124"/>
      <c r="F91" s="124"/>
      <c r="G91" s="124"/>
      <c r="H91" s="124"/>
    </row>
    <row r="92" spans="1:8">
      <c r="A92" s="124"/>
      <c r="B92" s="124"/>
      <c r="C92" s="124"/>
      <c r="D92" s="124"/>
      <c r="E92" s="124"/>
      <c r="F92" s="124"/>
      <c r="G92" s="124"/>
      <c r="H92" s="124"/>
    </row>
    <row r="93" spans="1:8">
      <c r="A93" s="124"/>
      <c r="B93" s="124"/>
      <c r="C93" s="124"/>
      <c r="D93" s="124"/>
      <c r="E93" s="124"/>
      <c r="F93" s="124"/>
      <c r="G93" s="124"/>
      <c r="H93" s="124"/>
    </row>
    <row r="94" spans="1:8">
      <c r="A94" s="124"/>
      <c r="B94" s="124"/>
      <c r="C94" s="124"/>
      <c r="D94" s="124"/>
      <c r="E94" s="124"/>
      <c r="F94" s="124"/>
      <c r="G94" s="124"/>
      <c r="H94" s="124"/>
    </row>
    <row r="95" spans="1:8">
      <c r="A95" s="124"/>
      <c r="B95" s="124"/>
      <c r="C95" s="124"/>
      <c r="D95" s="124"/>
      <c r="E95" s="124"/>
      <c r="F95" s="124"/>
      <c r="G95" s="124"/>
      <c r="H95" s="124"/>
    </row>
    <row r="96" spans="1:8">
      <c r="A96" s="124"/>
      <c r="B96" s="124"/>
      <c r="C96" s="124"/>
      <c r="D96" s="124"/>
      <c r="E96" s="124"/>
      <c r="F96" s="124"/>
      <c r="G96" s="124"/>
      <c r="H96" s="124"/>
    </row>
    <row r="97" spans="1:8">
      <c r="A97" s="124"/>
      <c r="B97" s="124"/>
      <c r="C97" s="124"/>
      <c r="D97" s="124"/>
      <c r="E97" s="124"/>
      <c r="F97" s="124"/>
      <c r="G97" s="124"/>
      <c r="H97" s="124"/>
    </row>
    <row r="98" spans="1:8">
      <c r="A98" s="124"/>
      <c r="B98" s="124"/>
      <c r="C98" s="124"/>
      <c r="D98" s="124"/>
      <c r="E98" s="124"/>
      <c r="F98" s="124"/>
      <c r="G98" s="124"/>
      <c r="H98" s="124"/>
    </row>
    <row r="99" spans="1:8">
      <c r="A99" s="124"/>
      <c r="B99" s="124"/>
      <c r="C99" s="124"/>
      <c r="D99" s="124"/>
      <c r="E99" s="124"/>
      <c r="F99" s="124"/>
      <c r="G99" s="124"/>
      <c r="H99" s="124"/>
    </row>
  </sheetData>
  <sheetProtection insertRows="0" deleteRows="0"/>
  <mergeCells count="58">
    <mergeCell ref="G24:H24"/>
    <mergeCell ref="B26:H28"/>
    <mergeCell ref="B24:E24"/>
    <mergeCell ref="A29:A30"/>
    <mergeCell ref="A26:A27"/>
    <mergeCell ref="B29:H31"/>
    <mergeCell ref="B25:E25"/>
    <mergeCell ref="G25:H25"/>
    <mergeCell ref="A22:H22"/>
    <mergeCell ref="B23:H23"/>
    <mergeCell ref="B13:H13"/>
    <mergeCell ref="D12:H12"/>
    <mergeCell ref="B15:H15"/>
    <mergeCell ref="A15:A18"/>
    <mergeCell ref="B59:G59"/>
    <mergeCell ref="B60:G60"/>
    <mergeCell ref="A32:H32"/>
    <mergeCell ref="A41:H41"/>
    <mergeCell ref="B43:C43"/>
    <mergeCell ref="A47:H47"/>
    <mergeCell ref="B46:C46"/>
    <mergeCell ref="D46:F46"/>
    <mergeCell ref="B45:C45"/>
    <mergeCell ref="D45:F45"/>
    <mergeCell ref="A44:A46"/>
    <mergeCell ref="B44:C44"/>
    <mergeCell ref="D44:F44"/>
    <mergeCell ref="A33:H33"/>
    <mergeCell ref="B61:G61"/>
    <mergeCell ref="A35:E35"/>
    <mergeCell ref="A50:I50"/>
    <mergeCell ref="A51:H54"/>
    <mergeCell ref="A49:I49"/>
    <mergeCell ref="A56:H56"/>
    <mergeCell ref="D58:E58"/>
    <mergeCell ref="B58:C58"/>
    <mergeCell ref="B36:H36"/>
    <mergeCell ref="B37:H37"/>
    <mergeCell ref="B38:H38"/>
    <mergeCell ref="B39:H39"/>
    <mergeCell ref="D43:H43"/>
    <mergeCell ref="A42:A43"/>
    <mergeCell ref="B42:C42"/>
    <mergeCell ref="D42:H42"/>
    <mergeCell ref="A3:B3"/>
    <mergeCell ref="C17:H17"/>
    <mergeCell ref="C16:H16"/>
    <mergeCell ref="C19:H19"/>
    <mergeCell ref="C20:H20"/>
    <mergeCell ref="A12:A13"/>
    <mergeCell ref="A19:A20"/>
    <mergeCell ref="C14:F14"/>
    <mergeCell ref="C18:F18"/>
    <mergeCell ref="A5:H5"/>
    <mergeCell ref="A8:H8"/>
    <mergeCell ref="D7:H7"/>
    <mergeCell ref="B9:H11"/>
    <mergeCell ref="A9:A11"/>
  </mergeCells>
  <phoneticPr fontId="1"/>
  <conditionalFormatting sqref="B44:H46">
    <cfRule type="expression" dxfId="24" priority="1">
      <formula>$B$43="☑"</formula>
    </cfRule>
  </conditionalFormatting>
  <conditionalFormatting sqref="D44:F46">
    <cfRule type="expression" dxfId="23" priority="4">
      <formula>$B$42="☑"</formula>
    </cfRule>
  </conditionalFormatting>
  <conditionalFormatting sqref="H44:H46">
    <cfRule type="expression" dxfId="22" priority="2">
      <formula>$B$42="☑"</formula>
    </cfRule>
  </conditionalFormatting>
  <dataValidations count="1">
    <dataValidation type="list" allowBlank="1" showInputMessage="1" showErrorMessage="1" sqref="B42:C43" xr:uid="{891D7645-B12D-4A26-8F86-0C4F4FF66F05}">
      <formula1>"□,☑"</formula1>
    </dataValidation>
  </dataValidations>
  <pageMargins left="0.7" right="0.7" top="0.75" bottom="0.75" header="0.3" footer="0.3"/>
  <pageSetup paperSize="9" scale="7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 id="{5405FED6-2B63-4462-9B41-AD79A0119835}">
            <xm:f>【様式１】!$D$19=""</xm:f>
            <x14:dxf>
              <fill>
                <patternFill>
                  <bgColor theme="0" tint="-0.14996795556505021"/>
                </patternFill>
              </fill>
            </x14:dxf>
          </x14:cfRule>
          <xm:sqref>B15:H18</xm:sqref>
        </x14:conditionalFormatting>
        <x14:conditionalFormatting xmlns:xm="http://schemas.microsoft.com/office/excel/2006/main">
          <x14:cfRule type="expression" priority="7" id="{F2474F70-D379-424C-94F0-D11388124427}">
            <xm:f>【様式１】!$C$26=""</xm:f>
            <x14:dxf>
              <fill>
                <patternFill>
                  <bgColor theme="0" tint="-0.14996795556505021"/>
                </patternFill>
              </fill>
            </x14:dxf>
          </x14:cfRule>
          <xm:sqref>B19:H20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34D6F-4FD0-457D-8A3F-E71456EC587F}">
  <dimension ref="A1:BQ57"/>
  <sheetViews>
    <sheetView view="pageBreakPreview" topLeftCell="A7" zoomScale="85" zoomScaleNormal="70" zoomScaleSheetLayoutView="85" workbookViewId="0">
      <selection activeCell="AU43" sqref="AU43"/>
    </sheetView>
  </sheetViews>
  <sheetFormatPr defaultColWidth="8.75" defaultRowHeight="13.5"/>
  <cols>
    <col min="1" max="1" width="3.75" style="20" customWidth="1"/>
    <col min="2" max="2" width="4.5" style="20" customWidth="1"/>
    <col min="3" max="11" width="3.75" style="20" customWidth="1"/>
    <col min="12" max="13" width="4.75" style="20" customWidth="1"/>
    <col min="14" max="14" width="6.125" style="20" customWidth="1"/>
    <col min="15" max="17" width="4.625" style="20" customWidth="1"/>
    <col min="18" max="28" width="3.75" style="20" customWidth="1"/>
    <col min="29" max="72" width="3.625" style="20" customWidth="1"/>
    <col min="73" max="16384" width="8.75" style="20"/>
  </cols>
  <sheetData>
    <row r="1" spans="1:69" ht="17.25">
      <c r="A1" s="69" t="s">
        <v>86</v>
      </c>
      <c r="B1" s="69"/>
      <c r="C1" s="69" t="s">
        <v>86</v>
      </c>
      <c r="D1" s="69" t="s">
        <v>86</v>
      </c>
      <c r="E1" s="69" t="s">
        <v>86</v>
      </c>
      <c r="F1" s="69" t="s">
        <v>86</v>
      </c>
      <c r="G1" s="69" t="s">
        <v>86</v>
      </c>
      <c r="H1" s="69" t="s">
        <v>86</v>
      </c>
      <c r="I1" s="69" t="s">
        <v>86</v>
      </c>
      <c r="J1" s="69" t="s">
        <v>86</v>
      </c>
      <c r="K1" s="69" t="s">
        <v>86</v>
      </c>
      <c r="L1" s="69" t="s">
        <v>86</v>
      </c>
      <c r="M1" s="69" t="s">
        <v>86</v>
      </c>
      <c r="N1" s="69"/>
      <c r="O1" s="69"/>
      <c r="P1" s="69"/>
      <c r="Q1" s="69"/>
      <c r="R1" s="69" t="s">
        <v>86</v>
      </c>
      <c r="S1" s="69" t="s">
        <v>86</v>
      </c>
      <c r="T1" s="69" t="s">
        <v>86</v>
      </c>
      <c r="U1" s="69"/>
      <c r="V1" s="69" t="s">
        <v>86</v>
      </c>
      <c r="W1" s="69" t="s">
        <v>86</v>
      </c>
      <c r="X1" s="69" t="s">
        <v>86</v>
      </c>
      <c r="Y1" s="69" t="s">
        <v>86</v>
      </c>
      <c r="Z1" s="69" t="s">
        <v>86</v>
      </c>
      <c r="AA1" s="69" t="s">
        <v>86</v>
      </c>
      <c r="AB1" s="69" t="s">
        <v>86</v>
      </c>
      <c r="BM1" s="454" t="s">
        <v>233</v>
      </c>
      <c r="BN1" s="352"/>
      <c r="BO1" s="352"/>
      <c r="BP1" s="352"/>
      <c r="BQ1" s="352"/>
    </row>
    <row r="2" spans="1:69" ht="17.25">
      <c r="A2" s="373" t="s">
        <v>229</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row>
    <row r="3" spans="1:69" ht="19.5" customHeight="1">
      <c r="A3" s="455" t="s">
        <v>219</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c r="AS3" s="455"/>
      <c r="AT3" s="455"/>
      <c r="AU3" s="455"/>
      <c r="AV3" s="455"/>
      <c r="AW3" s="455"/>
      <c r="AX3" s="455"/>
      <c r="AY3" s="455"/>
      <c r="AZ3" s="455"/>
      <c r="BA3" s="455"/>
      <c r="BB3" s="455"/>
      <c r="BC3" s="455"/>
      <c r="BD3" s="455"/>
      <c r="BE3" s="455"/>
      <c r="BF3" s="455"/>
      <c r="BG3" s="455"/>
      <c r="BH3" s="455"/>
      <c r="BI3" s="455"/>
      <c r="BJ3" s="455"/>
      <c r="BK3" s="455"/>
      <c r="BL3" s="455"/>
      <c r="BM3" s="455"/>
      <c r="BN3" s="455"/>
      <c r="BO3" s="455"/>
    </row>
    <row r="4" spans="1:69" ht="26.1" customHeight="1">
      <c r="A4" s="69" t="s">
        <v>86</v>
      </c>
      <c r="B4" s="106" t="s">
        <v>205</v>
      </c>
      <c r="D4" s="71"/>
      <c r="E4" s="71"/>
      <c r="F4" s="105"/>
      <c r="G4" s="71"/>
      <c r="H4" s="71"/>
      <c r="I4" s="71"/>
      <c r="J4" s="71"/>
      <c r="K4" s="71"/>
      <c r="L4" s="69" t="s">
        <v>86</v>
      </c>
      <c r="M4" s="69" t="s">
        <v>86</v>
      </c>
      <c r="N4" s="69"/>
      <c r="O4" s="69"/>
      <c r="P4" s="69"/>
      <c r="Q4" s="69"/>
      <c r="R4" s="69" t="s">
        <v>86</v>
      </c>
      <c r="S4" s="69" t="s">
        <v>86</v>
      </c>
      <c r="T4" s="69" t="s">
        <v>86</v>
      </c>
      <c r="U4" s="69"/>
      <c r="V4" s="69" t="s">
        <v>86</v>
      </c>
      <c r="W4" s="69" t="s">
        <v>86</v>
      </c>
      <c r="X4" s="69" t="s">
        <v>86</v>
      </c>
      <c r="Y4" s="69" t="s">
        <v>86</v>
      </c>
      <c r="Z4" s="69" t="s">
        <v>86</v>
      </c>
      <c r="AA4" s="69" t="s">
        <v>86</v>
      </c>
      <c r="AB4" s="69" t="s">
        <v>86</v>
      </c>
    </row>
    <row r="5" spans="1:69">
      <c r="A5" s="69" t="s">
        <v>86</v>
      </c>
      <c r="B5" s="453" t="s">
        <v>210</v>
      </c>
      <c r="C5" s="453"/>
      <c r="D5" s="453"/>
      <c r="E5" s="453"/>
      <c r="F5" s="453"/>
      <c r="G5" s="453"/>
      <c r="H5" s="395" t="s">
        <v>208</v>
      </c>
      <c r="I5" s="396"/>
      <c r="J5" s="396"/>
      <c r="K5" s="396"/>
      <c r="L5" s="552" t="s">
        <v>200</v>
      </c>
      <c r="M5" s="552"/>
      <c r="N5" s="552"/>
      <c r="O5" s="553" t="s">
        <v>230</v>
      </c>
      <c r="P5" s="554"/>
      <c r="Q5" s="555"/>
      <c r="R5" s="379" t="s">
        <v>179</v>
      </c>
      <c r="S5" s="379"/>
      <c r="T5" s="379"/>
      <c r="U5" s="379"/>
      <c r="V5" s="379"/>
      <c r="W5" s="379"/>
      <c r="X5" s="379"/>
      <c r="Y5" s="379"/>
      <c r="Z5" s="379"/>
      <c r="AA5" s="379"/>
      <c r="AB5" s="379"/>
      <c r="AC5" s="379"/>
      <c r="AD5" s="379"/>
      <c r="AE5" s="379"/>
      <c r="AF5" s="379"/>
      <c r="AG5" s="379"/>
      <c r="AH5" s="379"/>
      <c r="AI5" s="379"/>
      <c r="AJ5" s="379"/>
      <c r="AK5" s="379"/>
      <c r="AL5" s="379" t="s">
        <v>176</v>
      </c>
      <c r="AM5" s="379"/>
      <c r="AN5" s="379"/>
      <c r="AO5" s="379"/>
      <c r="AP5" s="379"/>
      <c r="AQ5" s="379"/>
      <c r="AR5" s="379"/>
      <c r="AS5" s="379"/>
      <c r="AT5" s="379"/>
      <c r="AU5" s="379"/>
      <c r="AV5" s="379"/>
      <c r="AW5" s="379"/>
      <c r="AX5" s="379"/>
      <c r="AY5" s="379"/>
      <c r="AZ5" s="379"/>
      <c r="BA5" s="379"/>
      <c r="BB5" s="379"/>
      <c r="BC5" s="379"/>
      <c r="BD5" s="379"/>
      <c r="BE5" s="379"/>
      <c r="BF5" s="374" t="s">
        <v>89</v>
      </c>
      <c r="BG5" s="374"/>
      <c r="BH5" s="374"/>
      <c r="BI5" s="374"/>
      <c r="BJ5" s="374"/>
      <c r="BK5" s="374"/>
      <c r="BL5" s="374"/>
      <c r="BM5" s="374"/>
      <c r="BN5" s="374"/>
      <c r="BO5" s="374"/>
      <c r="BP5" s="374"/>
      <c r="BQ5" s="374"/>
    </row>
    <row r="6" spans="1:69">
      <c r="A6" s="69"/>
      <c r="B6" s="453"/>
      <c r="C6" s="453"/>
      <c r="D6" s="453"/>
      <c r="E6" s="453"/>
      <c r="F6" s="453"/>
      <c r="G6" s="453"/>
      <c r="H6" s="398"/>
      <c r="I6" s="399"/>
      <c r="J6" s="399"/>
      <c r="K6" s="399"/>
      <c r="L6" s="552"/>
      <c r="M6" s="552"/>
      <c r="N6" s="552"/>
      <c r="O6" s="556"/>
      <c r="P6" s="557"/>
      <c r="Q6" s="558"/>
      <c r="R6" s="379" t="s">
        <v>173</v>
      </c>
      <c r="S6" s="379"/>
      <c r="T6" s="379"/>
      <c r="U6" s="379"/>
      <c r="V6" s="379" t="s">
        <v>185</v>
      </c>
      <c r="W6" s="379"/>
      <c r="X6" s="379"/>
      <c r="Y6" s="379"/>
      <c r="Z6" s="379" t="s">
        <v>186</v>
      </c>
      <c r="AA6" s="379"/>
      <c r="AB6" s="379"/>
      <c r="AC6" s="379"/>
      <c r="AD6" s="379" t="s">
        <v>174</v>
      </c>
      <c r="AE6" s="379"/>
      <c r="AF6" s="379"/>
      <c r="AG6" s="379"/>
      <c r="AH6" s="374" t="s">
        <v>65</v>
      </c>
      <c r="AI6" s="374"/>
      <c r="AJ6" s="374"/>
      <c r="AK6" s="374"/>
      <c r="AL6" s="379" t="s">
        <v>173</v>
      </c>
      <c r="AM6" s="379"/>
      <c r="AN6" s="379"/>
      <c r="AO6" s="379"/>
      <c r="AP6" s="379" t="s">
        <v>185</v>
      </c>
      <c r="AQ6" s="379"/>
      <c r="AR6" s="379"/>
      <c r="AS6" s="379"/>
      <c r="AT6" s="379" t="s">
        <v>186</v>
      </c>
      <c r="AU6" s="379"/>
      <c r="AV6" s="379"/>
      <c r="AW6" s="379"/>
      <c r="AX6" s="379" t="s">
        <v>174</v>
      </c>
      <c r="AY6" s="379"/>
      <c r="AZ6" s="379"/>
      <c r="BA6" s="379"/>
      <c r="BB6" s="374" t="s">
        <v>65</v>
      </c>
      <c r="BC6" s="374"/>
      <c r="BD6" s="374"/>
      <c r="BE6" s="374"/>
      <c r="BF6" s="374"/>
      <c r="BG6" s="374"/>
      <c r="BH6" s="374"/>
      <c r="BI6" s="374"/>
      <c r="BJ6" s="374"/>
      <c r="BK6" s="374"/>
      <c r="BL6" s="374"/>
      <c r="BM6" s="374"/>
      <c r="BN6" s="374"/>
      <c r="BO6" s="374"/>
      <c r="BP6" s="374"/>
      <c r="BQ6" s="374"/>
    </row>
    <row r="7" spans="1:69">
      <c r="A7" s="69" t="s">
        <v>86</v>
      </c>
      <c r="B7" s="353" t="str">
        <f>IF(H7&lt;&gt;"","報【"&amp;"1-"&amp;ROW()-6&amp;"】"&amp;H7,"")</f>
        <v>報【1-1】田中、佐々木</v>
      </c>
      <c r="C7" s="353"/>
      <c r="D7" s="353"/>
      <c r="E7" s="353"/>
      <c r="F7" s="353"/>
      <c r="G7" s="353"/>
      <c r="H7" s="401" t="s">
        <v>339</v>
      </c>
      <c r="I7" s="401"/>
      <c r="J7" s="401"/>
      <c r="K7" s="401"/>
      <c r="L7" s="384" t="s">
        <v>304</v>
      </c>
      <c r="M7" s="385"/>
      <c r="N7" s="385"/>
      <c r="O7" s="541" t="s">
        <v>341</v>
      </c>
      <c r="P7" s="542"/>
      <c r="Q7" s="543"/>
      <c r="R7" s="559">
        <v>45773</v>
      </c>
      <c r="S7" s="560"/>
      <c r="T7" s="560"/>
      <c r="U7" s="561"/>
      <c r="V7" s="562" t="s">
        <v>308</v>
      </c>
      <c r="W7" s="181"/>
      <c r="X7" s="181"/>
      <c r="Y7" s="563"/>
      <c r="Z7" s="575" t="s">
        <v>326</v>
      </c>
      <c r="AA7" s="576"/>
      <c r="AB7" s="576"/>
      <c r="AC7" s="577"/>
      <c r="AD7" s="575" t="s">
        <v>366</v>
      </c>
      <c r="AE7" s="576"/>
      <c r="AF7" s="576"/>
      <c r="AG7" s="577"/>
      <c r="AH7" s="578">
        <v>376602</v>
      </c>
      <c r="AI7" s="579"/>
      <c r="AJ7" s="579"/>
      <c r="AK7" s="580"/>
      <c r="AL7" s="559">
        <v>45777</v>
      </c>
      <c r="AM7" s="560"/>
      <c r="AN7" s="560"/>
      <c r="AO7" s="561"/>
      <c r="AP7" s="572" t="s">
        <v>326</v>
      </c>
      <c r="AQ7" s="573"/>
      <c r="AR7" s="573"/>
      <c r="AS7" s="574"/>
      <c r="AT7" s="575" t="s">
        <v>308</v>
      </c>
      <c r="AU7" s="576"/>
      <c r="AV7" s="576"/>
      <c r="AW7" s="577"/>
      <c r="AX7" s="575" t="s">
        <v>367</v>
      </c>
      <c r="AY7" s="576"/>
      <c r="AZ7" s="576"/>
      <c r="BA7" s="577"/>
      <c r="BB7" s="402" t="s">
        <v>171</v>
      </c>
      <c r="BC7" s="402"/>
      <c r="BD7" s="402"/>
      <c r="BE7" s="402"/>
      <c r="BF7" s="366" t="s">
        <v>359</v>
      </c>
      <c r="BG7" s="366"/>
      <c r="BH7" s="366"/>
      <c r="BI7" s="366"/>
      <c r="BJ7" s="366"/>
      <c r="BK7" s="366"/>
      <c r="BL7" s="366"/>
      <c r="BM7" s="366"/>
      <c r="BN7" s="366"/>
      <c r="BO7" s="366"/>
      <c r="BP7" s="366"/>
      <c r="BQ7" s="366"/>
    </row>
    <row r="8" spans="1:69">
      <c r="A8" s="69" t="s">
        <v>86</v>
      </c>
      <c r="B8" s="353" t="str">
        <f t="shared" ref="B8:B16" si="0">IF(H8&lt;&gt;"","報【"&amp;"1-"&amp;ROW()-6&amp;"】"&amp;H8,"")</f>
        <v>報【1-2】田中</v>
      </c>
      <c r="C8" s="353"/>
      <c r="D8" s="353"/>
      <c r="E8" s="353"/>
      <c r="F8" s="353"/>
      <c r="G8" s="353"/>
      <c r="H8" s="401" t="s">
        <v>338</v>
      </c>
      <c r="I8" s="401"/>
      <c r="J8" s="401"/>
      <c r="K8" s="401"/>
      <c r="L8" s="384" t="s">
        <v>304</v>
      </c>
      <c r="M8" s="385"/>
      <c r="N8" s="385"/>
      <c r="O8" s="541" t="s">
        <v>342</v>
      </c>
      <c r="P8" s="542"/>
      <c r="Q8" s="543"/>
      <c r="R8" s="559">
        <v>45773</v>
      </c>
      <c r="S8" s="560"/>
      <c r="T8" s="560"/>
      <c r="U8" s="561"/>
      <c r="V8" s="562" t="s">
        <v>308</v>
      </c>
      <c r="W8" s="181"/>
      <c r="X8" s="181"/>
      <c r="Y8" s="563"/>
      <c r="Z8" s="575" t="s">
        <v>326</v>
      </c>
      <c r="AA8" s="576"/>
      <c r="AB8" s="576"/>
      <c r="AC8" s="577"/>
      <c r="AD8" s="575" t="s">
        <v>366</v>
      </c>
      <c r="AE8" s="576"/>
      <c r="AF8" s="576"/>
      <c r="AG8" s="577"/>
      <c r="AH8" s="402"/>
      <c r="AI8" s="402"/>
      <c r="AJ8" s="402"/>
      <c r="AK8" s="402"/>
      <c r="AL8" s="559">
        <v>45777</v>
      </c>
      <c r="AM8" s="560"/>
      <c r="AN8" s="560"/>
      <c r="AO8" s="561"/>
      <c r="AP8" s="572" t="s">
        <v>326</v>
      </c>
      <c r="AQ8" s="573"/>
      <c r="AR8" s="573"/>
      <c r="AS8" s="574"/>
      <c r="AT8" s="575" t="s">
        <v>308</v>
      </c>
      <c r="AU8" s="576"/>
      <c r="AV8" s="576"/>
      <c r="AW8" s="577"/>
      <c r="AX8" s="575" t="s">
        <v>367</v>
      </c>
      <c r="AY8" s="576"/>
      <c r="AZ8" s="576"/>
      <c r="BA8" s="577"/>
      <c r="BB8" s="426"/>
      <c r="BC8" s="427"/>
      <c r="BD8" s="427"/>
      <c r="BE8" s="428"/>
      <c r="BF8" s="378"/>
      <c r="BG8" s="378"/>
      <c r="BH8" s="378"/>
      <c r="BI8" s="378"/>
      <c r="BJ8" s="378"/>
      <c r="BK8" s="378"/>
      <c r="BL8" s="378"/>
      <c r="BM8" s="378"/>
      <c r="BN8" s="378"/>
      <c r="BO8" s="378"/>
      <c r="BP8" s="378"/>
      <c r="BQ8" s="378"/>
    </row>
    <row r="9" spans="1:69">
      <c r="A9" s="69" t="s">
        <v>86</v>
      </c>
      <c r="B9" s="353" t="str">
        <f t="shared" si="0"/>
        <v>報【1-3】佐々木</v>
      </c>
      <c r="C9" s="353"/>
      <c r="D9" s="353"/>
      <c r="E9" s="353"/>
      <c r="F9" s="353"/>
      <c r="G9" s="353"/>
      <c r="H9" s="401" t="s">
        <v>340</v>
      </c>
      <c r="I9" s="401"/>
      <c r="J9" s="401"/>
      <c r="K9" s="401"/>
      <c r="L9" s="384" t="s">
        <v>304</v>
      </c>
      <c r="M9" s="385"/>
      <c r="N9" s="385"/>
      <c r="O9" s="541" t="s">
        <v>342</v>
      </c>
      <c r="P9" s="542"/>
      <c r="Q9" s="543"/>
      <c r="R9" s="559">
        <v>45773</v>
      </c>
      <c r="S9" s="560"/>
      <c r="T9" s="560"/>
      <c r="U9" s="561"/>
      <c r="V9" s="562" t="s">
        <v>308</v>
      </c>
      <c r="W9" s="181"/>
      <c r="X9" s="181"/>
      <c r="Y9" s="563"/>
      <c r="Z9" s="575" t="s">
        <v>326</v>
      </c>
      <c r="AA9" s="576"/>
      <c r="AB9" s="576"/>
      <c r="AC9" s="577"/>
      <c r="AD9" s="575" t="s">
        <v>366</v>
      </c>
      <c r="AE9" s="576"/>
      <c r="AF9" s="576"/>
      <c r="AG9" s="577"/>
      <c r="AH9" s="402"/>
      <c r="AI9" s="402"/>
      <c r="AJ9" s="402"/>
      <c r="AK9" s="402"/>
      <c r="AL9" s="559">
        <v>45777</v>
      </c>
      <c r="AM9" s="560"/>
      <c r="AN9" s="560"/>
      <c r="AO9" s="561"/>
      <c r="AP9" s="572" t="s">
        <v>326</v>
      </c>
      <c r="AQ9" s="573"/>
      <c r="AR9" s="573"/>
      <c r="AS9" s="574"/>
      <c r="AT9" s="575" t="s">
        <v>308</v>
      </c>
      <c r="AU9" s="576"/>
      <c r="AV9" s="576"/>
      <c r="AW9" s="577"/>
      <c r="AX9" s="575" t="s">
        <v>367</v>
      </c>
      <c r="AY9" s="576"/>
      <c r="AZ9" s="576"/>
      <c r="BA9" s="577"/>
      <c r="BB9" s="426"/>
      <c r="BC9" s="427"/>
      <c r="BD9" s="427"/>
      <c r="BE9" s="428"/>
      <c r="BF9" s="378"/>
      <c r="BG9" s="378"/>
      <c r="BH9" s="378"/>
      <c r="BI9" s="378"/>
      <c r="BJ9" s="378"/>
      <c r="BK9" s="378"/>
      <c r="BL9" s="378"/>
      <c r="BM9" s="378"/>
      <c r="BN9" s="378"/>
      <c r="BO9" s="378"/>
      <c r="BP9" s="378"/>
      <c r="BQ9" s="378"/>
    </row>
    <row r="10" spans="1:69">
      <c r="A10" s="69" t="s">
        <v>86</v>
      </c>
      <c r="B10" s="353" t="str">
        <f t="shared" si="0"/>
        <v>報【1-4】鈴木</v>
      </c>
      <c r="C10" s="353"/>
      <c r="D10" s="353"/>
      <c r="E10" s="353"/>
      <c r="F10" s="353"/>
      <c r="G10" s="353"/>
      <c r="H10" s="401" t="s">
        <v>332</v>
      </c>
      <c r="I10" s="401"/>
      <c r="J10" s="401"/>
      <c r="K10" s="401"/>
      <c r="L10" s="384" t="s">
        <v>304</v>
      </c>
      <c r="M10" s="385"/>
      <c r="N10" s="385"/>
      <c r="O10" s="541" t="s">
        <v>343</v>
      </c>
      <c r="P10" s="542"/>
      <c r="Q10" s="543"/>
      <c r="R10" s="559">
        <v>45773</v>
      </c>
      <c r="S10" s="560"/>
      <c r="T10" s="560"/>
      <c r="U10" s="561"/>
      <c r="V10" s="562" t="s">
        <v>308</v>
      </c>
      <c r="W10" s="181"/>
      <c r="X10" s="181"/>
      <c r="Y10" s="563"/>
      <c r="Z10" s="575" t="s">
        <v>326</v>
      </c>
      <c r="AA10" s="576"/>
      <c r="AB10" s="576"/>
      <c r="AC10" s="577"/>
      <c r="AD10" s="575" t="s">
        <v>366</v>
      </c>
      <c r="AE10" s="576"/>
      <c r="AF10" s="576"/>
      <c r="AG10" s="577"/>
      <c r="AH10" s="568">
        <v>302878</v>
      </c>
      <c r="AI10" s="568"/>
      <c r="AJ10" s="568"/>
      <c r="AK10" s="568"/>
      <c r="AL10" s="559">
        <v>45777</v>
      </c>
      <c r="AM10" s="560"/>
      <c r="AN10" s="560"/>
      <c r="AO10" s="561"/>
      <c r="AP10" s="572" t="s">
        <v>326</v>
      </c>
      <c r="AQ10" s="573"/>
      <c r="AR10" s="573"/>
      <c r="AS10" s="574"/>
      <c r="AT10" s="575" t="s">
        <v>308</v>
      </c>
      <c r="AU10" s="576"/>
      <c r="AV10" s="576"/>
      <c r="AW10" s="577"/>
      <c r="AX10" s="575" t="s">
        <v>367</v>
      </c>
      <c r="AY10" s="576"/>
      <c r="AZ10" s="576"/>
      <c r="BA10" s="577"/>
      <c r="BB10" s="426"/>
      <c r="BC10" s="427"/>
      <c r="BD10" s="427"/>
      <c r="BE10" s="428"/>
      <c r="BF10" s="366" t="s">
        <v>353</v>
      </c>
      <c r="BG10" s="366"/>
      <c r="BH10" s="366"/>
      <c r="BI10" s="366"/>
      <c r="BJ10" s="366"/>
      <c r="BK10" s="366"/>
      <c r="BL10" s="366"/>
      <c r="BM10" s="366"/>
      <c r="BN10" s="366"/>
      <c r="BO10" s="366"/>
      <c r="BP10" s="366"/>
      <c r="BQ10" s="366"/>
    </row>
    <row r="11" spans="1:69">
      <c r="A11" s="69" t="s">
        <v>86</v>
      </c>
      <c r="B11" s="353" t="str">
        <f t="shared" si="0"/>
        <v/>
      </c>
      <c r="C11" s="353"/>
      <c r="D11" s="353"/>
      <c r="E11" s="353"/>
      <c r="F11" s="353"/>
      <c r="G11" s="353"/>
      <c r="H11" s="401"/>
      <c r="I11" s="401"/>
      <c r="J11" s="401"/>
      <c r="K11" s="401"/>
      <c r="L11" s="384"/>
      <c r="M11" s="385"/>
      <c r="N11" s="385"/>
      <c r="O11" s="541"/>
      <c r="P11" s="542"/>
      <c r="Q11" s="543"/>
      <c r="R11" s="456"/>
      <c r="S11" s="456"/>
      <c r="T11" s="456"/>
      <c r="U11" s="456"/>
      <c r="V11" s="408"/>
      <c r="W11" s="408"/>
      <c r="X11" s="408"/>
      <c r="Y11" s="408"/>
      <c r="Z11" s="565"/>
      <c r="AA11" s="565"/>
      <c r="AB11" s="565"/>
      <c r="AC11" s="565"/>
      <c r="AD11" s="565"/>
      <c r="AE11" s="565"/>
      <c r="AF11" s="565"/>
      <c r="AG11" s="565"/>
      <c r="AH11" s="568"/>
      <c r="AI11" s="568"/>
      <c r="AJ11" s="568"/>
      <c r="AK11" s="568"/>
      <c r="AL11" s="569"/>
      <c r="AM11" s="570"/>
      <c r="AN11" s="570"/>
      <c r="AO11" s="571"/>
      <c r="AP11" s="572"/>
      <c r="AQ11" s="573"/>
      <c r="AR11" s="573"/>
      <c r="AS11" s="574"/>
      <c r="AT11" s="575"/>
      <c r="AU11" s="576"/>
      <c r="AV11" s="576"/>
      <c r="AW11" s="577"/>
      <c r="AX11" s="575"/>
      <c r="AY11" s="576"/>
      <c r="AZ11" s="576"/>
      <c r="BA11" s="577"/>
      <c r="BB11" s="432"/>
      <c r="BC11" s="433"/>
      <c r="BD11" s="433"/>
      <c r="BE11" s="434"/>
      <c r="BF11" s="378"/>
      <c r="BG11" s="378"/>
      <c r="BH11" s="378"/>
      <c r="BI11" s="378"/>
      <c r="BJ11" s="378"/>
      <c r="BK11" s="378"/>
      <c r="BL11" s="378"/>
      <c r="BM11" s="378"/>
      <c r="BN11" s="378"/>
      <c r="BO11" s="378"/>
      <c r="BP11" s="378"/>
      <c r="BQ11" s="378"/>
    </row>
    <row r="12" spans="1:69">
      <c r="A12" s="69" t="s">
        <v>86</v>
      </c>
      <c r="B12" s="353" t="str">
        <f t="shared" si="0"/>
        <v/>
      </c>
      <c r="C12" s="353"/>
      <c r="D12" s="353"/>
      <c r="E12" s="353"/>
      <c r="F12" s="353"/>
      <c r="G12" s="353"/>
      <c r="H12" s="354"/>
      <c r="I12" s="354"/>
      <c r="J12" s="354"/>
      <c r="K12" s="354"/>
      <c r="L12" s="361"/>
      <c r="M12" s="362"/>
      <c r="N12" s="362"/>
      <c r="O12" s="538"/>
      <c r="P12" s="539"/>
      <c r="Q12" s="540"/>
      <c r="V12" s="406"/>
      <c r="W12" s="406"/>
      <c r="X12" s="406"/>
      <c r="Y12" s="406"/>
      <c r="Z12" s="405"/>
      <c r="AA12" s="405"/>
      <c r="AB12" s="405"/>
      <c r="AC12" s="405"/>
      <c r="AD12" s="405"/>
      <c r="AE12" s="405"/>
      <c r="AF12" s="405"/>
      <c r="AG12" s="405"/>
      <c r="AH12" s="402"/>
      <c r="AI12" s="402"/>
      <c r="AJ12" s="402"/>
      <c r="AK12" s="402"/>
      <c r="AL12" s="566"/>
      <c r="AM12" s="566"/>
      <c r="AN12" s="566"/>
      <c r="AO12" s="566"/>
      <c r="AP12" s="567"/>
      <c r="AQ12" s="567"/>
      <c r="AR12" s="567"/>
      <c r="AS12" s="567"/>
      <c r="AT12" s="565"/>
      <c r="AU12" s="565"/>
      <c r="AV12" s="565"/>
      <c r="AW12" s="565"/>
      <c r="AX12" s="565"/>
      <c r="AY12" s="565"/>
      <c r="AZ12" s="565"/>
      <c r="BA12" s="565"/>
      <c r="BB12" s="426"/>
      <c r="BC12" s="427"/>
      <c r="BD12" s="427"/>
      <c r="BE12" s="428"/>
      <c r="BF12" s="378"/>
      <c r="BG12" s="378"/>
      <c r="BH12" s="378"/>
      <c r="BI12" s="378"/>
      <c r="BJ12" s="378"/>
      <c r="BK12" s="378"/>
      <c r="BL12" s="378"/>
      <c r="BM12" s="378"/>
      <c r="BN12" s="378"/>
      <c r="BO12" s="378"/>
      <c r="BP12" s="378"/>
      <c r="BQ12" s="378"/>
    </row>
    <row r="13" spans="1:69">
      <c r="A13" s="69" t="s">
        <v>86</v>
      </c>
      <c r="B13" s="353" t="str">
        <f t="shared" si="0"/>
        <v/>
      </c>
      <c r="C13" s="353"/>
      <c r="D13" s="353"/>
      <c r="E13" s="353"/>
      <c r="F13" s="353"/>
      <c r="G13" s="353"/>
      <c r="H13" s="354"/>
      <c r="I13" s="354"/>
      <c r="J13" s="354"/>
      <c r="K13" s="354"/>
      <c r="L13" s="361"/>
      <c r="M13" s="362"/>
      <c r="N13" s="362"/>
      <c r="O13" s="538"/>
      <c r="P13" s="539"/>
      <c r="Q13" s="540"/>
      <c r="R13" s="424"/>
      <c r="S13" s="424"/>
      <c r="T13" s="424"/>
      <c r="U13" s="424"/>
      <c r="V13" s="406"/>
      <c r="W13" s="406"/>
      <c r="X13" s="406"/>
      <c r="Y13" s="406"/>
      <c r="Z13" s="405"/>
      <c r="AA13" s="405"/>
      <c r="AB13" s="405"/>
      <c r="AC13" s="405"/>
      <c r="AD13" s="405"/>
      <c r="AE13" s="405"/>
      <c r="AF13" s="405"/>
      <c r="AG13" s="405"/>
      <c r="AH13" s="402"/>
      <c r="AI13" s="402"/>
      <c r="AJ13" s="402"/>
      <c r="AK13" s="402"/>
      <c r="AL13" s="403"/>
      <c r="AM13" s="403"/>
      <c r="AN13" s="403"/>
      <c r="AO13" s="403"/>
      <c r="AP13" s="404"/>
      <c r="AQ13" s="404"/>
      <c r="AR13" s="404"/>
      <c r="AS13" s="404"/>
      <c r="AT13" s="405"/>
      <c r="AU13" s="405"/>
      <c r="AV13" s="405"/>
      <c r="AW13" s="405"/>
      <c r="AX13" s="405"/>
      <c r="AY13" s="405"/>
      <c r="AZ13" s="405"/>
      <c r="BA13" s="405"/>
      <c r="BB13" s="426"/>
      <c r="BC13" s="427"/>
      <c r="BD13" s="427"/>
      <c r="BE13" s="428"/>
      <c r="BF13" s="378"/>
      <c r="BG13" s="378"/>
      <c r="BH13" s="378"/>
      <c r="BI13" s="378"/>
      <c r="BJ13" s="378"/>
      <c r="BK13" s="378"/>
      <c r="BL13" s="378"/>
      <c r="BM13" s="378"/>
      <c r="BN13" s="378"/>
      <c r="BO13" s="378"/>
      <c r="BP13" s="378"/>
      <c r="BQ13" s="378"/>
    </row>
    <row r="14" spans="1:69">
      <c r="A14" s="69" t="s">
        <v>86</v>
      </c>
      <c r="B14" s="353" t="str">
        <f t="shared" si="0"/>
        <v/>
      </c>
      <c r="C14" s="353"/>
      <c r="D14" s="353"/>
      <c r="E14" s="353"/>
      <c r="F14" s="353"/>
      <c r="G14" s="353"/>
      <c r="H14" s="354"/>
      <c r="I14" s="354"/>
      <c r="J14" s="354"/>
      <c r="K14" s="354"/>
      <c r="L14" s="361"/>
      <c r="M14" s="362"/>
      <c r="N14" s="362"/>
      <c r="O14" s="538"/>
      <c r="P14" s="539"/>
      <c r="Q14" s="540"/>
      <c r="R14" s="424"/>
      <c r="S14" s="424"/>
      <c r="T14" s="424"/>
      <c r="U14" s="424"/>
      <c r="V14" s="406"/>
      <c r="W14" s="406"/>
      <c r="X14" s="406"/>
      <c r="Y14" s="406"/>
      <c r="Z14" s="405"/>
      <c r="AA14" s="405"/>
      <c r="AB14" s="405"/>
      <c r="AC14" s="405"/>
      <c r="AD14" s="405"/>
      <c r="AE14" s="405"/>
      <c r="AF14" s="405"/>
      <c r="AG14" s="405"/>
      <c r="AH14" s="402"/>
      <c r="AI14" s="402"/>
      <c r="AJ14" s="402"/>
      <c r="AK14" s="402"/>
      <c r="AL14" s="403"/>
      <c r="AM14" s="403"/>
      <c r="AN14" s="403"/>
      <c r="AO14" s="403"/>
      <c r="AP14" s="404"/>
      <c r="AQ14" s="404"/>
      <c r="AR14" s="404"/>
      <c r="AS14" s="404"/>
      <c r="AT14" s="405"/>
      <c r="AU14" s="405"/>
      <c r="AV14" s="405"/>
      <c r="AW14" s="405"/>
      <c r="AX14" s="405"/>
      <c r="AY14" s="405"/>
      <c r="AZ14" s="405"/>
      <c r="BA14" s="405"/>
      <c r="BB14" s="426"/>
      <c r="BC14" s="427"/>
      <c r="BD14" s="427"/>
      <c r="BE14" s="428"/>
      <c r="BF14" s="378"/>
      <c r="BG14" s="378"/>
      <c r="BH14" s="378"/>
      <c r="BI14" s="378"/>
      <c r="BJ14" s="378"/>
      <c r="BK14" s="378"/>
      <c r="BL14" s="378"/>
      <c r="BM14" s="378"/>
      <c r="BN14" s="378"/>
      <c r="BO14" s="378"/>
      <c r="BP14" s="378"/>
      <c r="BQ14" s="378"/>
    </row>
    <row r="15" spans="1:69">
      <c r="A15" s="69" t="s">
        <v>86</v>
      </c>
      <c r="B15" s="353" t="str">
        <f t="shared" si="0"/>
        <v/>
      </c>
      <c r="C15" s="353"/>
      <c r="D15" s="353"/>
      <c r="E15" s="353"/>
      <c r="F15" s="353"/>
      <c r="G15" s="353"/>
      <c r="H15" s="354"/>
      <c r="I15" s="354"/>
      <c r="J15" s="354"/>
      <c r="K15" s="354"/>
      <c r="L15" s="361"/>
      <c r="M15" s="362"/>
      <c r="N15" s="362"/>
      <c r="O15" s="538"/>
      <c r="P15" s="539"/>
      <c r="Q15" s="540"/>
      <c r="R15" s="424"/>
      <c r="S15" s="424"/>
      <c r="T15" s="424"/>
      <c r="U15" s="424"/>
      <c r="V15" s="406"/>
      <c r="W15" s="406"/>
      <c r="X15" s="406"/>
      <c r="Y15" s="406"/>
      <c r="Z15" s="405"/>
      <c r="AA15" s="405"/>
      <c r="AB15" s="405"/>
      <c r="AC15" s="405"/>
      <c r="AD15" s="405"/>
      <c r="AE15" s="405"/>
      <c r="AF15" s="405"/>
      <c r="AG15" s="405"/>
      <c r="AH15" s="402"/>
      <c r="AI15" s="402"/>
      <c r="AJ15" s="402"/>
      <c r="AK15" s="402"/>
      <c r="AL15" s="403"/>
      <c r="AM15" s="403"/>
      <c r="AN15" s="403"/>
      <c r="AO15" s="403"/>
      <c r="AP15" s="404"/>
      <c r="AQ15" s="404"/>
      <c r="AR15" s="404"/>
      <c r="AS15" s="404"/>
      <c r="AT15" s="405"/>
      <c r="AU15" s="405"/>
      <c r="AV15" s="405"/>
      <c r="AW15" s="405"/>
      <c r="AX15" s="405"/>
      <c r="AY15" s="405"/>
      <c r="AZ15" s="405"/>
      <c r="BA15" s="405"/>
      <c r="BB15" s="426"/>
      <c r="BC15" s="427"/>
      <c r="BD15" s="427"/>
      <c r="BE15" s="428"/>
      <c r="BF15" s="378"/>
      <c r="BG15" s="378"/>
      <c r="BH15" s="378"/>
      <c r="BI15" s="378"/>
      <c r="BJ15" s="378"/>
      <c r="BK15" s="378"/>
      <c r="BL15" s="378"/>
      <c r="BM15" s="378"/>
      <c r="BN15" s="378"/>
      <c r="BO15" s="378"/>
      <c r="BP15" s="378"/>
      <c r="BQ15" s="378"/>
    </row>
    <row r="16" spans="1:69">
      <c r="A16" s="69" t="s">
        <v>86</v>
      </c>
      <c r="B16" s="353" t="str">
        <f t="shared" si="0"/>
        <v/>
      </c>
      <c r="C16" s="353"/>
      <c r="D16" s="353"/>
      <c r="E16" s="353"/>
      <c r="F16" s="353"/>
      <c r="G16" s="353"/>
      <c r="H16" s="354"/>
      <c r="I16" s="354"/>
      <c r="J16" s="354"/>
      <c r="K16" s="354"/>
      <c r="L16" s="361"/>
      <c r="M16" s="362"/>
      <c r="N16" s="362"/>
      <c r="O16" s="538"/>
      <c r="P16" s="539"/>
      <c r="Q16" s="540"/>
      <c r="R16" s="424"/>
      <c r="S16" s="424"/>
      <c r="T16" s="424"/>
      <c r="U16" s="424"/>
      <c r="V16" s="406"/>
      <c r="W16" s="406"/>
      <c r="X16" s="406"/>
      <c r="Y16" s="406"/>
      <c r="Z16" s="405"/>
      <c r="AA16" s="405"/>
      <c r="AB16" s="405"/>
      <c r="AC16" s="405"/>
      <c r="AD16" s="405"/>
      <c r="AE16" s="405"/>
      <c r="AF16" s="405"/>
      <c r="AG16" s="405"/>
      <c r="AH16" s="402"/>
      <c r="AI16" s="402"/>
      <c r="AJ16" s="402"/>
      <c r="AK16" s="402"/>
      <c r="AL16" s="403"/>
      <c r="AM16" s="403"/>
      <c r="AN16" s="403"/>
      <c r="AO16" s="403"/>
      <c r="AP16" s="404"/>
      <c r="AQ16" s="404"/>
      <c r="AR16" s="404"/>
      <c r="AS16" s="404"/>
      <c r="AT16" s="405"/>
      <c r="AU16" s="405"/>
      <c r="AV16" s="405"/>
      <c r="AW16" s="405"/>
      <c r="AX16" s="405"/>
      <c r="AY16" s="405"/>
      <c r="AZ16" s="405"/>
      <c r="BA16" s="405"/>
      <c r="BB16" s="426"/>
      <c r="BC16" s="427"/>
      <c r="BD16" s="427"/>
      <c r="BE16" s="428"/>
      <c r="BF16" s="378"/>
      <c r="BG16" s="378"/>
      <c r="BH16" s="378"/>
      <c r="BI16" s="378"/>
      <c r="BJ16" s="378"/>
      <c r="BK16" s="378"/>
      <c r="BL16" s="378"/>
      <c r="BM16" s="378"/>
      <c r="BN16" s="378"/>
      <c r="BO16" s="378"/>
      <c r="BP16" s="378"/>
      <c r="BQ16" s="378"/>
    </row>
    <row r="17" spans="1:69">
      <c r="A17" s="69" t="s">
        <v>86</v>
      </c>
      <c r="B17" s="69" t="s">
        <v>178</v>
      </c>
    </row>
    <row r="18" spans="1:69">
      <c r="A18" s="69" t="s">
        <v>86</v>
      </c>
      <c r="B18" s="69"/>
      <c r="C18" s="69" t="s">
        <v>86</v>
      </c>
      <c r="D18" s="69" t="s">
        <v>86</v>
      </c>
      <c r="E18" s="69" t="s">
        <v>86</v>
      </c>
      <c r="F18" s="69" t="s">
        <v>86</v>
      </c>
      <c r="G18" s="69" t="s">
        <v>86</v>
      </c>
      <c r="H18" s="69" t="s">
        <v>86</v>
      </c>
      <c r="I18" s="69" t="s">
        <v>86</v>
      </c>
      <c r="J18" s="69" t="s">
        <v>86</v>
      </c>
      <c r="K18" s="69" t="s">
        <v>86</v>
      </c>
      <c r="L18" s="69" t="s">
        <v>86</v>
      </c>
      <c r="M18" s="69" t="s">
        <v>86</v>
      </c>
      <c r="N18" s="69" t="s">
        <v>171</v>
      </c>
      <c r="O18" s="69"/>
      <c r="P18" s="69"/>
      <c r="Q18" s="69"/>
      <c r="R18" s="69" t="s">
        <v>171</v>
      </c>
      <c r="S18" s="69" t="s">
        <v>171</v>
      </c>
      <c r="T18" s="69" t="s">
        <v>171</v>
      </c>
      <c r="U18" s="69"/>
      <c r="V18" s="69" t="s">
        <v>86</v>
      </c>
      <c r="W18" s="69" t="s">
        <v>86</v>
      </c>
      <c r="X18" s="69" t="s">
        <v>86</v>
      </c>
      <c r="Y18" s="69" t="s">
        <v>86</v>
      </c>
      <c r="Z18" s="69" t="s">
        <v>86</v>
      </c>
      <c r="AA18" s="69" t="s">
        <v>86</v>
      </c>
      <c r="AB18" s="69" t="s">
        <v>86</v>
      </c>
    </row>
    <row r="19" spans="1:69">
      <c r="A19" s="69" t="s">
        <v>86</v>
      </c>
      <c r="B19" s="70" t="s">
        <v>206</v>
      </c>
      <c r="D19" s="71"/>
      <c r="E19" s="71"/>
      <c r="F19" s="71"/>
      <c r="G19" s="71"/>
      <c r="H19" s="71"/>
      <c r="I19" s="71"/>
      <c r="J19" s="71"/>
      <c r="K19" s="71"/>
      <c r="L19" s="69" t="s">
        <v>86</v>
      </c>
      <c r="M19" s="69" t="s">
        <v>86</v>
      </c>
      <c r="N19" s="69"/>
      <c r="O19" s="69"/>
      <c r="P19" s="69"/>
      <c r="Q19" s="69"/>
      <c r="R19" s="69" t="s">
        <v>86</v>
      </c>
      <c r="S19" s="69" t="s">
        <v>86</v>
      </c>
      <c r="T19" s="69" t="s">
        <v>86</v>
      </c>
      <c r="U19" s="69"/>
      <c r="V19" s="69" t="s">
        <v>86</v>
      </c>
      <c r="W19" s="69" t="s">
        <v>86</v>
      </c>
      <c r="X19" s="69" t="s">
        <v>86</v>
      </c>
      <c r="Y19" s="69" t="s">
        <v>86</v>
      </c>
      <c r="Z19" s="69" t="s">
        <v>86</v>
      </c>
      <c r="AA19" s="69" t="s">
        <v>86</v>
      </c>
      <c r="AB19" s="69" t="s">
        <v>86</v>
      </c>
    </row>
    <row r="20" spans="1:69">
      <c r="A20" s="69" t="s">
        <v>86</v>
      </c>
      <c r="B20" s="453" t="s">
        <v>210</v>
      </c>
      <c r="C20" s="453"/>
      <c r="D20" s="453"/>
      <c r="E20" s="453"/>
      <c r="F20" s="453"/>
      <c r="G20" s="453"/>
      <c r="H20" s="395" t="s">
        <v>209</v>
      </c>
      <c r="I20" s="396"/>
      <c r="J20" s="396"/>
      <c r="K20" s="396"/>
      <c r="L20" s="552" t="s">
        <v>231</v>
      </c>
      <c r="M20" s="552"/>
      <c r="N20" s="552"/>
      <c r="O20" s="553" t="s">
        <v>230</v>
      </c>
      <c r="P20" s="554"/>
      <c r="Q20" s="555"/>
      <c r="R20" s="379" t="s">
        <v>183</v>
      </c>
      <c r="S20" s="379"/>
      <c r="T20" s="379"/>
      <c r="U20" s="379"/>
      <c r="V20" s="379"/>
      <c r="W20" s="379"/>
      <c r="X20" s="379"/>
      <c r="Y20" s="379"/>
      <c r="Z20" s="380" t="s">
        <v>88</v>
      </c>
      <c r="AA20" s="381"/>
      <c r="AB20" s="381"/>
      <c r="AC20" s="381"/>
      <c r="AD20" s="379" t="s">
        <v>177</v>
      </c>
      <c r="AE20" s="379"/>
      <c r="AF20" s="379"/>
      <c r="AG20" s="379"/>
      <c r="AH20" s="436" t="s">
        <v>184</v>
      </c>
      <c r="AI20" s="437"/>
      <c r="AJ20" s="437"/>
      <c r="AK20" s="438"/>
      <c r="AL20" s="374" t="s">
        <v>232</v>
      </c>
      <c r="AM20" s="374"/>
      <c r="AN20" s="374"/>
      <c r="AO20" s="374"/>
      <c r="AP20" s="374"/>
      <c r="AQ20" s="374"/>
      <c r="AR20" s="374"/>
      <c r="AS20" s="374"/>
      <c r="AT20" s="374"/>
      <c r="AU20" s="374"/>
      <c r="AV20" s="374"/>
      <c r="AW20" s="374"/>
      <c r="AX20" s="374"/>
      <c r="AY20" s="374"/>
      <c r="AZ20" s="374"/>
      <c r="BA20" s="374"/>
      <c r="BB20" s="374"/>
      <c r="BC20" s="374"/>
      <c r="BD20" s="374"/>
      <c r="BE20" s="374"/>
      <c r="BF20" s="374" t="s">
        <v>89</v>
      </c>
      <c r="BG20" s="374"/>
      <c r="BH20" s="374"/>
      <c r="BI20" s="374"/>
      <c r="BJ20" s="374"/>
      <c r="BK20" s="374"/>
      <c r="BL20" s="374"/>
      <c r="BM20" s="374"/>
      <c r="BN20" s="374"/>
      <c r="BO20" s="374"/>
      <c r="BP20" s="374"/>
      <c r="BQ20" s="374"/>
    </row>
    <row r="21" spans="1:69">
      <c r="A21" s="69"/>
      <c r="B21" s="453"/>
      <c r="C21" s="453"/>
      <c r="D21" s="453"/>
      <c r="E21" s="453"/>
      <c r="F21" s="453"/>
      <c r="G21" s="453"/>
      <c r="H21" s="398"/>
      <c r="I21" s="399"/>
      <c r="J21" s="399"/>
      <c r="K21" s="399"/>
      <c r="L21" s="552"/>
      <c r="M21" s="552"/>
      <c r="N21" s="552"/>
      <c r="O21" s="556"/>
      <c r="P21" s="557"/>
      <c r="Q21" s="558"/>
      <c r="R21" s="421" t="s">
        <v>187</v>
      </c>
      <c r="S21" s="422"/>
      <c r="T21" s="422"/>
      <c r="U21" s="423"/>
      <c r="V21" s="421" t="s">
        <v>188</v>
      </c>
      <c r="W21" s="422"/>
      <c r="X21" s="422"/>
      <c r="Y21" s="423"/>
      <c r="Z21" s="382"/>
      <c r="AA21" s="383"/>
      <c r="AB21" s="383"/>
      <c r="AC21" s="383"/>
      <c r="AD21" s="379"/>
      <c r="AE21" s="379"/>
      <c r="AF21" s="379"/>
      <c r="AG21" s="379"/>
      <c r="AH21" s="439"/>
      <c r="AI21" s="440"/>
      <c r="AJ21" s="440"/>
      <c r="AK21" s="441"/>
      <c r="AL21" s="374"/>
      <c r="AM21" s="374"/>
      <c r="AN21" s="374"/>
      <c r="AO21" s="374"/>
      <c r="AP21" s="374"/>
      <c r="AQ21" s="374"/>
      <c r="AR21" s="374"/>
      <c r="AS21" s="374"/>
      <c r="AT21" s="374"/>
      <c r="AU21" s="374"/>
      <c r="AV21" s="374"/>
      <c r="AW21" s="374"/>
      <c r="AX21" s="374"/>
      <c r="AY21" s="374"/>
      <c r="AZ21" s="374"/>
      <c r="BA21" s="374"/>
      <c r="BB21" s="374"/>
      <c r="BC21" s="374"/>
      <c r="BD21" s="374"/>
      <c r="BE21" s="374"/>
      <c r="BF21" s="374"/>
      <c r="BG21" s="374"/>
      <c r="BH21" s="374"/>
      <c r="BI21" s="374"/>
      <c r="BJ21" s="374"/>
      <c r="BK21" s="374"/>
      <c r="BL21" s="374"/>
      <c r="BM21" s="374"/>
      <c r="BN21" s="374"/>
      <c r="BO21" s="374"/>
      <c r="BP21" s="374"/>
      <c r="BQ21" s="374"/>
    </row>
    <row r="22" spans="1:69" ht="30.95" customHeight="1">
      <c r="A22" s="69" t="s">
        <v>86</v>
      </c>
      <c r="B22" s="353" t="str">
        <f>IF(H22&lt;&gt;"","報【"&amp;"2-"&amp;ROW()-21&amp;"】"&amp;H22,"")</f>
        <v>報【2-1】田中、佐々木</v>
      </c>
      <c r="C22" s="353"/>
      <c r="D22" s="353"/>
      <c r="E22" s="353"/>
      <c r="F22" s="353"/>
      <c r="G22" s="353"/>
      <c r="H22" s="401" t="s">
        <v>339</v>
      </c>
      <c r="I22" s="401"/>
      <c r="J22" s="401"/>
      <c r="K22" s="401"/>
      <c r="L22" s="541" t="s">
        <v>309</v>
      </c>
      <c r="M22" s="547"/>
      <c r="N22" s="548"/>
      <c r="O22" s="541" t="s">
        <v>344</v>
      </c>
      <c r="P22" s="542"/>
      <c r="Q22" s="543"/>
      <c r="R22" s="394">
        <v>45773</v>
      </c>
      <c r="S22" s="394"/>
      <c r="T22" s="394"/>
      <c r="U22" s="394"/>
      <c r="V22" s="394">
        <v>45777</v>
      </c>
      <c r="W22" s="394"/>
      <c r="X22" s="394"/>
      <c r="Y22" s="394"/>
      <c r="Z22" s="551" t="s">
        <v>345</v>
      </c>
      <c r="AA22" s="551"/>
      <c r="AB22" s="551"/>
      <c r="AC22" s="551"/>
      <c r="AD22" s="551" t="s">
        <v>334</v>
      </c>
      <c r="AE22" s="551"/>
      <c r="AF22" s="551"/>
      <c r="AG22" s="551"/>
      <c r="AH22" s="365">
        <v>97428</v>
      </c>
      <c r="AI22" s="365"/>
      <c r="AJ22" s="365"/>
      <c r="AK22" s="365"/>
      <c r="AL22" s="388" t="s">
        <v>352</v>
      </c>
      <c r="AM22" s="389"/>
      <c r="AN22" s="389"/>
      <c r="AO22" s="389"/>
      <c r="AP22" s="389"/>
      <c r="AQ22" s="389"/>
      <c r="AR22" s="389"/>
      <c r="AS22" s="389"/>
      <c r="AT22" s="389"/>
      <c r="AU22" s="389"/>
      <c r="AV22" s="389"/>
      <c r="AW22" s="389"/>
      <c r="AX22" s="389"/>
      <c r="AY22" s="389"/>
      <c r="AZ22" s="389"/>
      <c r="BA22" s="389"/>
      <c r="BB22" s="389"/>
      <c r="BC22" s="389"/>
      <c r="BD22" s="389"/>
      <c r="BE22" s="390"/>
      <c r="BF22" s="366" t="s">
        <v>371</v>
      </c>
      <c r="BG22" s="366"/>
      <c r="BH22" s="366"/>
      <c r="BI22" s="366"/>
      <c r="BJ22" s="366"/>
      <c r="BK22" s="366"/>
      <c r="BL22" s="366"/>
      <c r="BM22" s="366"/>
      <c r="BN22" s="366"/>
      <c r="BO22" s="366"/>
      <c r="BP22" s="366"/>
      <c r="BQ22" s="366"/>
    </row>
    <row r="23" spans="1:69" ht="30.95" customHeight="1">
      <c r="A23" s="69" t="s">
        <v>86</v>
      </c>
      <c r="B23" s="353" t="str">
        <f t="shared" ref="B23:B31" si="1">IF(H23&lt;&gt;"","報【"&amp;"2-"&amp;ROW()-21&amp;"】"&amp;H23,"")</f>
        <v>報【2-2】鈴木</v>
      </c>
      <c r="C23" s="353"/>
      <c r="D23" s="353"/>
      <c r="E23" s="353"/>
      <c r="F23" s="353"/>
      <c r="G23" s="353"/>
      <c r="H23" s="401" t="s">
        <v>332</v>
      </c>
      <c r="I23" s="401"/>
      <c r="J23" s="401"/>
      <c r="K23" s="401"/>
      <c r="L23" s="541" t="s">
        <v>309</v>
      </c>
      <c r="M23" s="547"/>
      <c r="N23" s="548"/>
      <c r="O23" s="541" t="s">
        <v>344</v>
      </c>
      <c r="P23" s="542"/>
      <c r="Q23" s="543"/>
      <c r="R23" s="394">
        <v>45773</v>
      </c>
      <c r="S23" s="394"/>
      <c r="T23" s="394"/>
      <c r="U23" s="394"/>
      <c r="V23" s="394">
        <v>45777</v>
      </c>
      <c r="W23" s="394"/>
      <c r="X23" s="394"/>
      <c r="Y23" s="394"/>
      <c r="Z23" s="551" t="s">
        <v>345</v>
      </c>
      <c r="AA23" s="551"/>
      <c r="AB23" s="551"/>
      <c r="AC23" s="551"/>
      <c r="AD23" s="551" t="s">
        <v>347</v>
      </c>
      <c r="AE23" s="551"/>
      <c r="AF23" s="551"/>
      <c r="AG23" s="551"/>
      <c r="AH23" s="365">
        <v>112890</v>
      </c>
      <c r="AI23" s="365"/>
      <c r="AJ23" s="365"/>
      <c r="AK23" s="365"/>
      <c r="AL23" s="388" t="s">
        <v>352</v>
      </c>
      <c r="AM23" s="389"/>
      <c r="AN23" s="389"/>
      <c r="AO23" s="389"/>
      <c r="AP23" s="389"/>
      <c r="AQ23" s="389"/>
      <c r="AR23" s="389"/>
      <c r="AS23" s="389"/>
      <c r="AT23" s="389"/>
      <c r="AU23" s="389"/>
      <c r="AV23" s="389"/>
      <c r="AW23" s="389"/>
      <c r="AX23" s="389"/>
      <c r="AY23" s="389"/>
      <c r="AZ23" s="389"/>
      <c r="BA23" s="389"/>
      <c r="BB23" s="389"/>
      <c r="BC23" s="389"/>
      <c r="BD23" s="389"/>
      <c r="BE23" s="390"/>
      <c r="BF23" s="366" t="s">
        <v>378</v>
      </c>
      <c r="BG23" s="366"/>
      <c r="BH23" s="366"/>
      <c r="BI23" s="366"/>
      <c r="BJ23" s="366"/>
      <c r="BK23" s="366"/>
      <c r="BL23" s="366"/>
      <c r="BM23" s="366"/>
      <c r="BN23" s="366"/>
      <c r="BO23" s="366"/>
      <c r="BP23" s="366"/>
      <c r="BQ23" s="366"/>
    </row>
    <row r="24" spans="1:69" ht="30.95" customHeight="1">
      <c r="A24" s="69" t="s">
        <v>86</v>
      </c>
      <c r="B24" s="353" t="str">
        <f t="shared" si="1"/>
        <v>報【2-3】前田</v>
      </c>
      <c r="C24" s="353"/>
      <c r="D24" s="353"/>
      <c r="E24" s="353"/>
      <c r="F24" s="353"/>
      <c r="G24" s="353"/>
      <c r="H24" s="401" t="s">
        <v>333</v>
      </c>
      <c r="I24" s="401"/>
      <c r="J24" s="401"/>
      <c r="K24" s="401"/>
      <c r="L24" s="541" t="s">
        <v>309</v>
      </c>
      <c r="M24" s="547"/>
      <c r="N24" s="548"/>
      <c r="O24" s="541" t="s">
        <v>344</v>
      </c>
      <c r="P24" s="542"/>
      <c r="Q24" s="543"/>
      <c r="R24" s="394">
        <v>45773</v>
      </c>
      <c r="S24" s="394"/>
      <c r="T24" s="394"/>
      <c r="U24" s="394"/>
      <c r="V24" s="394">
        <v>45776</v>
      </c>
      <c r="W24" s="394"/>
      <c r="X24" s="394"/>
      <c r="Y24" s="394"/>
      <c r="Z24" s="551" t="s">
        <v>345</v>
      </c>
      <c r="AA24" s="551"/>
      <c r="AB24" s="551"/>
      <c r="AC24" s="551"/>
      <c r="AD24" s="551" t="s">
        <v>349</v>
      </c>
      <c r="AE24" s="551"/>
      <c r="AF24" s="551"/>
      <c r="AG24" s="551"/>
      <c r="AH24" s="365">
        <v>41239</v>
      </c>
      <c r="AI24" s="365"/>
      <c r="AJ24" s="365"/>
      <c r="AK24" s="365"/>
      <c r="AL24" s="388" t="s">
        <v>363</v>
      </c>
      <c r="AM24" s="389"/>
      <c r="AN24" s="389"/>
      <c r="AO24" s="389"/>
      <c r="AP24" s="389"/>
      <c r="AQ24" s="389"/>
      <c r="AR24" s="389"/>
      <c r="AS24" s="389"/>
      <c r="AT24" s="389"/>
      <c r="AU24" s="389"/>
      <c r="AV24" s="389"/>
      <c r="AW24" s="389"/>
      <c r="AX24" s="389"/>
      <c r="AY24" s="389"/>
      <c r="AZ24" s="389"/>
      <c r="BA24" s="389"/>
      <c r="BB24" s="389"/>
      <c r="BC24" s="389"/>
      <c r="BD24" s="389"/>
      <c r="BE24" s="390"/>
      <c r="BF24" s="366" t="s">
        <v>379</v>
      </c>
      <c r="BG24" s="366"/>
      <c r="BH24" s="366"/>
      <c r="BI24" s="366"/>
      <c r="BJ24" s="366"/>
      <c r="BK24" s="366"/>
      <c r="BL24" s="366"/>
      <c r="BM24" s="366"/>
      <c r="BN24" s="366"/>
      <c r="BO24" s="366"/>
      <c r="BP24" s="366"/>
      <c r="BQ24" s="366"/>
    </row>
    <row r="25" spans="1:69">
      <c r="A25" s="69" t="s">
        <v>86</v>
      </c>
      <c r="B25" s="353" t="str">
        <f t="shared" si="1"/>
        <v/>
      </c>
      <c r="C25" s="353"/>
      <c r="D25" s="353"/>
      <c r="E25" s="353"/>
      <c r="F25" s="353"/>
      <c r="G25" s="353"/>
      <c r="H25" s="354"/>
      <c r="I25" s="354"/>
      <c r="J25" s="354"/>
      <c r="K25" s="354"/>
      <c r="L25" s="538"/>
      <c r="M25" s="549"/>
      <c r="N25" s="550"/>
      <c r="O25" s="538"/>
      <c r="P25" s="539"/>
      <c r="Q25" s="540"/>
      <c r="R25" s="364"/>
      <c r="S25" s="364"/>
      <c r="T25" s="364"/>
      <c r="U25" s="364"/>
      <c r="V25" s="364"/>
      <c r="W25" s="364"/>
      <c r="X25" s="364"/>
      <c r="Y25" s="364"/>
      <c r="Z25" s="387"/>
      <c r="AA25" s="387"/>
      <c r="AB25" s="387"/>
      <c r="AC25" s="387"/>
      <c r="AD25" s="387"/>
      <c r="AE25" s="387"/>
      <c r="AF25" s="387"/>
      <c r="AG25" s="387"/>
      <c r="AH25" s="371"/>
      <c r="AI25" s="371"/>
      <c r="AJ25" s="371"/>
      <c r="AK25" s="371"/>
      <c r="AL25" s="391"/>
      <c r="AM25" s="392"/>
      <c r="AN25" s="392"/>
      <c r="AO25" s="392"/>
      <c r="AP25" s="392"/>
      <c r="AQ25" s="392"/>
      <c r="AR25" s="392"/>
      <c r="AS25" s="392"/>
      <c r="AT25" s="392"/>
      <c r="AU25" s="392"/>
      <c r="AV25" s="392"/>
      <c r="AW25" s="392"/>
      <c r="AX25" s="392"/>
      <c r="AY25" s="392"/>
      <c r="AZ25" s="392"/>
      <c r="BA25" s="392"/>
      <c r="BB25" s="392"/>
      <c r="BC25" s="392"/>
      <c r="BD25" s="392"/>
      <c r="BE25" s="393"/>
      <c r="BF25" s="378"/>
      <c r="BG25" s="378"/>
      <c r="BH25" s="378"/>
      <c r="BI25" s="378"/>
      <c r="BJ25" s="378"/>
      <c r="BK25" s="378"/>
      <c r="BL25" s="378"/>
      <c r="BM25" s="378"/>
      <c r="BN25" s="378"/>
      <c r="BO25" s="378"/>
      <c r="BP25" s="378"/>
      <c r="BQ25" s="378"/>
    </row>
    <row r="26" spans="1:69">
      <c r="A26" s="69" t="s">
        <v>86</v>
      </c>
      <c r="B26" s="353" t="str">
        <f t="shared" si="1"/>
        <v/>
      </c>
      <c r="C26" s="353"/>
      <c r="D26" s="353"/>
      <c r="E26" s="353"/>
      <c r="F26" s="353"/>
      <c r="G26" s="353"/>
      <c r="H26" s="354"/>
      <c r="I26" s="354"/>
      <c r="J26" s="354"/>
      <c r="K26" s="354"/>
      <c r="L26" s="538"/>
      <c r="M26" s="549"/>
      <c r="N26" s="550"/>
      <c r="O26" s="538"/>
      <c r="P26" s="539"/>
      <c r="Q26" s="540"/>
      <c r="R26" s="364"/>
      <c r="S26" s="364"/>
      <c r="T26" s="364"/>
      <c r="U26" s="364"/>
      <c r="V26" s="364"/>
      <c r="W26" s="364"/>
      <c r="X26" s="364"/>
      <c r="Y26" s="364"/>
      <c r="Z26" s="387"/>
      <c r="AA26" s="387"/>
      <c r="AB26" s="387"/>
      <c r="AC26" s="387"/>
      <c r="AD26" s="387"/>
      <c r="AE26" s="387"/>
      <c r="AF26" s="387"/>
      <c r="AG26" s="387"/>
      <c r="AH26" s="371"/>
      <c r="AI26" s="371"/>
      <c r="AJ26" s="371"/>
      <c r="AK26" s="371"/>
      <c r="AL26" s="391"/>
      <c r="AM26" s="392"/>
      <c r="AN26" s="392"/>
      <c r="AO26" s="392"/>
      <c r="AP26" s="392"/>
      <c r="AQ26" s="392"/>
      <c r="AR26" s="392"/>
      <c r="AS26" s="392"/>
      <c r="AT26" s="392"/>
      <c r="AU26" s="392"/>
      <c r="AV26" s="392"/>
      <c r="AW26" s="392"/>
      <c r="AX26" s="392"/>
      <c r="AY26" s="392"/>
      <c r="AZ26" s="392"/>
      <c r="BA26" s="392"/>
      <c r="BB26" s="392"/>
      <c r="BC26" s="392"/>
      <c r="BD26" s="392"/>
      <c r="BE26" s="393"/>
      <c r="BF26" s="378"/>
      <c r="BG26" s="378"/>
      <c r="BH26" s="378"/>
      <c r="BI26" s="378"/>
      <c r="BJ26" s="378"/>
      <c r="BK26" s="378"/>
      <c r="BL26" s="378"/>
      <c r="BM26" s="378"/>
      <c r="BN26" s="378"/>
      <c r="BO26" s="378"/>
      <c r="BP26" s="378"/>
      <c r="BQ26" s="378"/>
    </row>
    <row r="27" spans="1:69">
      <c r="A27" s="69" t="s">
        <v>86</v>
      </c>
      <c r="B27" s="353" t="str">
        <f t="shared" si="1"/>
        <v/>
      </c>
      <c r="C27" s="353"/>
      <c r="D27" s="353"/>
      <c r="E27" s="353"/>
      <c r="F27" s="353"/>
      <c r="G27" s="353"/>
      <c r="H27" s="354"/>
      <c r="I27" s="354"/>
      <c r="J27" s="354"/>
      <c r="K27" s="354"/>
      <c r="L27" s="538"/>
      <c r="M27" s="549"/>
      <c r="N27" s="550"/>
      <c r="O27" s="538"/>
      <c r="P27" s="539"/>
      <c r="Q27" s="540"/>
      <c r="R27" s="364"/>
      <c r="S27" s="364"/>
      <c r="T27" s="364"/>
      <c r="U27" s="364"/>
      <c r="V27" s="364"/>
      <c r="W27" s="364"/>
      <c r="X27" s="364"/>
      <c r="Y27" s="364"/>
      <c r="Z27" s="387"/>
      <c r="AA27" s="387"/>
      <c r="AB27" s="387"/>
      <c r="AC27" s="387"/>
      <c r="AD27" s="387"/>
      <c r="AE27" s="387"/>
      <c r="AF27" s="387"/>
      <c r="AG27" s="387"/>
      <c r="AH27" s="371"/>
      <c r="AI27" s="371"/>
      <c r="AJ27" s="371"/>
      <c r="AK27" s="371"/>
      <c r="AL27" s="391"/>
      <c r="AM27" s="392"/>
      <c r="AN27" s="392"/>
      <c r="AO27" s="392"/>
      <c r="AP27" s="392"/>
      <c r="AQ27" s="392"/>
      <c r="AR27" s="392"/>
      <c r="AS27" s="392"/>
      <c r="AT27" s="392"/>
      <c r="AU27" s="392"/>
      <c r="AV27" s="392"/>
      <c r="AW27" s="392"/>
      <c r="AX27" s="392"/>
      <c r="AY27" s="392"/>
      <c r="AZ27" s="392"/>
      <c r="BA27" s="392"/>
      <c r="BB27" s="392"/>
      <c r="BC27" s="392"/>
      <c r="BD27" s="392"/>
      <c r="BE27" s="393"/>
      <c r="BF27" s="378"/>
      <c r="BG27" s="378"/>
      <c r="BH27" s="378"/>
      <c r="BI27" s="378"/>
      <c r="BJ27" s="378"/>
      <c r="BK27" s="378"/>
      <c r="BL27" s="378"/>
      <c r="BM27" s="378"/>
      <c r="BN27" s="378"/>
      <c r="BO27" s="378"/>
      <c r="BP27" s="378"/>
      <c r="BQ27" s="378"/>
    </row>
    <row r="28" spans="1:69">
      <c r="A28" s="69" t="s">
        <v>86</v>
      </c>
      <c r="B28" s="353" t="str">
        <f t="shared" si="1"/>
        <v/>
      </c>
      <c r="C28" s="353"/>
      <c r="D28" s="353"/>
      <c r="E28" s="353"/>
      <c r="F28" s="353"/>
      <c r="G28" s="353"/>
      <c r="H28" s="354"/>
      <c r="I28" s="354"/>
      <c r="J28" s="354"/>
      <c r="K28" s="354"/>
      <c r="L28" s="538"/>
      <c r="M28" s="549"/>
      <c r="N28" s="550"/>
      <c r="O28" s="538"/>
      <c r="P28" s="539"/>
      <c r="Q28" s="540"/>
      <c r="R28" s="364"/>
      <c r="S28" s="364"/>
      <c r="T28" s="364"/>
      <c r="U28" s="364"/>
      <c r="V28" s="364"/>
      <c r="W28" s="364"/>
      <c r="X28" s="364"/>
      <c r="Y28" s="364"/>
      <c r="Z28" s="387"/>
      <c r="AA28" s="387"/>
      <c r="AB28" s="387"/>
      <c r="AC28" s="387"/>
      <c r="AD28" s="387"/>
      <c r="AE28" s="387"/>
      <c r="AF28" s="387"/>
      <c r="AG28" s="387"/>
      <c r="AH28" s="371"/>
      <c r="AI28" s="371"/>
      <c r="AJ28" s="371"/>
      <c r="AK28" s="371"/>
      <c r="AL28" s="391"/>
      <c r="AM28" s="392"/>
      <c r="AN28" s="392"/>
      <c r="AO28" s="392"/>
      <c r="AP28" s="392"/>
      <c r="AQ28" s="392"/>
      <c r="AR28" s="392"/>
      <c r="AS28" s="392"/>
      <c r="AT28" s="392"/>
      <c r="AU28" s="392"/>
      <c r="AV28" s="392"/>
      <c r="AW28" s="392"/>
      <c r="AX28" s="392"/>
      <c r="AY28" s="392"/>
      <c r="AZ28" s="392"/>
      <c r="BA28" s="392"/>
      <c r="BB28" s="392"/>
      <c r="BC28" s="392"/>
      <c r="BD28" s="392"/>
      <c r="BE28" s="393"/>
      <c r="BF28" s="378"/>
      <c r="BG28" s="378"/>
      <c r="BH28" s="378"/>
      <c r="BI28" s="378"/>
      <c r="BJ28" s="378"/>
      <c r="BK28" s="378"/>
      <c r="BL28" s="378"/>
      <c r="BM28" s="378"/>
      <c r="BN28" s="378"/>
      <c r="BO28" s="378"/>
      <c r="BP28" s="378"/>
      <c r="BQ28" s="378"/>
    </row>
    <row r="29" spans="1:69">
      <c r="A29" s="69" t="s">
        <v>86</v>
      </c>
      <c r="B29" s="353" t="str">
        <f t="shared" si="1"/>
        <v/>
      </c>
      <c r="C29" s="353"/>
      <c r="D29" s="353"/>
      <c r="E29" s="353"/>
      <c r="F29" s="353"/>
      <c r="G29" s="353"/>
      <c r="H29" s="354"/>
      <c r="I29" s="354"/>
      <c r="J29" s="354"/>
      <c r="K29" s="354"/>
      <c r="L29" s="538"/>
      <c r="M29" s="549"/>
      <c r="N29" s="550"/>
      <c r="O29" s="538"/>
      <c r="P29" s="539"/>
      <c r="Q29" s="540"/>
      <c r="R29" s="364"/>
      <c r="S29" s="364"/>
      <c r="T29" s="364"/>
      <c r="U29" s="364"/>
      <c r="V29" s="364"/>
      <c r="W29" s="364"/>
      <c r="X29" s="364"/>
      <c r="Y29" s="364"/>
      <c r="Z29" s="387"/>
      <c r="AA29" s="387"/>
      <c r="AB29" s="387"/>
      <c r="AC29" s="387"/>
      <c r="AD29" s="387"/>
      <c r="AE29" s="387"/>
      <c r="AF29" s="387"/>
      <c r="AG29" s="387"/>
      <c r="AH29" s="371"/>
      <c r="AI29" s="371"/>
      <c r="AJ29" s="371"/>
      <c r="AK29" s="371"/>
      <c r="AL29" s="391"/>
      <c r="AM29" s="392"/>
      <c r="AN29" s="392"/>
      <c r="AO29" s="392"/>
      <c r="AP29" s="392"/>
      <c r="AQ29" s="392"/>
      <c r="AR29" s="392"/>
      <c r="AS29" s="392"/>
      <c r="AT29" s="392"/>
      <c r="AU29" s="392"/>
      <c r="AV29" s="392"/>
      <c r="AW29" s="392"/>
      <c r="AX29" s="392"/>
      <c r="AY29" s="392"/>
      <c r="AZ29" s="392"/>
      <c r="BA29" s="392"/>
      <c r="BB29" s="392"/>
      <c r="BC29" s="392"/>
      <c r="BD29" s="392"/>
      <c r="BE29" s="393"/>
      <c r="BF29" s="378"/>
      <c r="BG29" s="378"/>
      <c r="BH29" s="378"/>
      <c r="BI29" s="378"/>
      <c r="BJ29" s="378"/>
      <c r="BK29" s="378"/>
      <c r="BL29" s="378"/>
      <c r="BM29" s="378"/>
      <c r="BN29" s="378"/>
      <c r="BO29" s="378"/>
      <c r="BP29" s="378"/>
      <c r="BQ29" s="378"/>
    </row>
    <row r="30" spans="1:69">
      <c r="A30" s="69" t="s">
        <v>86</v>
      </c>
      <c r="B30" s="353" t="str">
        <f t="shared" si="1"/>
        <v/>
      </c>
      <c r="C30" s="353"/>
      <c r="D30" s="353"/>
      <c r="E30" s="353"/>
      <c r="F30" s="353"/>
      <c r="G30" s="353"/>
      <c r="H30" s="354"/>
      <c r="I30" s="354"/>
      <c r="J30" s="354"/>
      <c r="K30" s="354"/>
      <c r="L30" s="538"/>
      <c r="M30" s="549"/>
      <c r="N30" s="550"/>
      <c r="O30" s="538"/>
      <c r="P30" s="539"/>
      <c r="Q30" s="540"/>
      <c r="R30" s="364"/>
      <c r="S30" s="364"/>
      <c r="T30" s="364"/>
      <c r="U30" s="364"/>
      <c r="V30" s="364"/>
      <c r="W30" s="364"/>
      <c r="X30" s="364"/>
      <c r="Y30" s="364"/>
      <c r="Z30" s="387"/>
      <c r="AA30" s="387"/>
      <c r="AB30" s="387"/>
      <c r="AC30" s="387"/>
      <c r="AD30" s="387"/>
      <c r="AE30" s="387"/>
      <c r="AF30" s="387"/>
      <c r="AG30" s="387"/>
      <c r="AH30" s="371"/>
      <c r="AI30" s="371"/>
      <c r="AJ30" s="371"/>
      <c r="AK30" s="371"/>
      <c r="AL30" s="391"/>
      <c r="AM30" s="392"/>
      <c r="AN30" s="392"/>
      <c r="AO30" s="392"/>
      <c r="AP30" s="392"/>
      <c r="AQ30" s="392"/>
      <c r="AR30" s="392"/>
      <c r="AS30" s="392"/>
      <c r="AT30" s="392"/>
      <c r="AU30" s="392"/>
      <c r="AV30" s="392"/>
      <c r="AW30" s="392"/>
      <c r="AX30" s="392"/>
      <c r="AY30" s="392"/>
      <c r="AZ30" s="392"/>
      <c r="BA30" s="392"/>
      <c r="BB30" s="392"/>
      <c r="BC30" s="392"/>
      <c r="BD30" s="392"/>
      <c r="BE30" s="393"/>
      <c r="BF30" s="378"/>
      <c r="BG30" s="378"/>
      <c r="BH30" s="378"/>
      <c r="BI30" s="378"/>
      <c r="BJ30" s="378"/>
      <c r="BK30" s="378"/>
      <c r="BL30" s="378"/>
      <c r="BM30" s="378"/>
      <c r="BN30" s="378"/>
      <c r="BO30" s="378"/>
      <c r="BP30" s="378"/>
      <c r="BQ30" s="378"/>
    </row>
    <row r="31" spans="1:69">
      <c r="A31" s="69" t="s">
        <v>86</v>
      </c>
      <c r="B31" s="353" t="str">
        <f t="shared" si="1"/>
        <v/>
      </c>
      <c r="C31" s="353"/>
      <c r="D31" s="353"/>
      <c r="E31" s="353"/>
      <c r="F31" s="353"/>
      <c r="G31" s="353"/>
      <c r="H31" s="354"/>
      <c r="I31" s="354"/>
      <c r="J31" s="354"/>
      <c r="K31" s="354"/>
      <c r="L31" s="538"/>
      <c r="M31" s="549"/>
      <c r="N31" s="550"/>
      <c r="O31" s="538"/>
      <c r="P31" s="539"/>
      <c r="Q31" s="540"/>
      <c r="R31" s="364"/>
      <c r="S31" s="364"/>
      <c r="T31" s="364"/>
      <c r="U31" s="364"/>
      <c r="V31" s="364"/>
      <c r="W31" s="364"/>
      <c r="X31" s="364"/>
      <c r="Y31" s="364"/>
      <c r="Z31" s="387"/>
      <c r="AA31" s="387"/>
      <c r="AB31" s="387"/>
      <c r="AC31" s="387"/>
      <c r="AD31" s="387"/>
      <c r="AE31" s="387"/>
      <c r="AF31" s="387"/>
      <c r="AG31" s="387"/>
      <c r="AH31" s="371"/>
      <c r="AI31" s="371"/>
      <c r="AJ31" s="371"/>
      <c r="AK31" s="371"/>
      <c r="AL31" s="391"/>
      <c r="AM31" s="392"/>
      <c r="AN31" s="392"/>
      <c r="AO31" s="392"/>
      <c r="AP31" s="392"/>
      <c r="AQ31" s="392"/>
      <c r="AR31" s="392"/>
      <c r="AS31" s="392"/>
      <c r="AT31" s="392"/>
      <c r="AU31" s="392"/>
      <c r="AV31" s="392"/>
      <c r="AW31" s="392"/>
      <c r="AX31" s="392"/>
      <c r="AY31" s="392"/>
      <c r="AZ31" s="392"/>
      <c r="BA31" s="392"/>
      <c r="BB31" s="392"/>
      <c r="BC31" s="392"/>
      <c r="BD31" s="392"/>
      <c r="BE31" s="393"/>
      <c r="BF31" s="378"/>
      <c r="BG31" s="378"/>
      <c r="BH31" s="378"/>
      <c r="BI31" s="378"/>
      <c r="BJ31" s="378"/>
      <c r="BK31" s="378"/>
      <c r="BL31" s="378"/>
      <c r="BM31" s="378"/>
      <c r="BN31" s="378"/>
      <c r="BO31" s="378"/>
      <c r="BP31" s="378"/>
      <c r="BQ31" s="378"/>
    </row>
    <row r="32" spans="1:69">
      <c r="A32" s="69" t="s">
        <v>86</v>
      </c>
      <c r="B32" s="69" t="s">
        <v>178</v>
      </c>
    </row>
    <row r="33" spans="1:64">
      <c r="A33" s="69" t="s">
        <v>86</v>
      </c>
      <c r="B33" s="69"/>
      <c r="C33" s="69" t="s">
        <v>86</v>
      </c>
      <c r="D33" s="69" t="s">
        <v>86</v>
      </c>
      <c r="E33" s="69" t="s">
        <v>86</v>
      </c>
      <c r="F33" s="69" t="s">
        <v>86</v>
      </c>
      <c r="G33" s="69" t="s">
        <v>86</v>
      </c>
      <c r="H33" s="69" t="s">
        <v>86</v>
      </c>
      <c r="I33" s="69" t="s">
        <v>86</v>
      </c>
      <c r="J33" s="69" t="s">
        <v>86</v>
      </c>
      <c r="K33" s="69" t="s">
        <v>86</v>
      </c>
      <c r="L33" s="69" t="s">
        <v>86</v>
      </c>
      <c r="M33" s="69" t="s">
        <v>86</v>
      </c>
      <c r="N33" s="69"/>
      <c r="O33" s="69"/>
      <c r="P33" s="69"/>
      <c r="Q33" s="69"/>
      <c r="R33" s="69" t="s">
        <v>86</v>
      </c>
      <c r="S33" s="69" t="s">
        <v>86</v>
      </c>
      <c r="T33" s="69" t="s">
        <v>86</v>
      </c>
      <c r="U33" s="69"/>
      <c r="V33" s="69" t="s">
        <v>86</v>
      </c>
      <c r="W33" s="69" t="s">
        <v>86</v>
      </c>
      <c r="X33" s="69" t="s">
        <v>86</v>
      </c>
      <c r="Y33" s="69" t="s">
        <v>86</v>
      </c>
      <c r="Z33" s="69" t="s">
        <v>86</v>
      </c>
      <c r="AA33" s="69" t="s">
        <v>86</v>
      </c>
      <c r="AB33" s="69" t="s">
        <v>86</v>
      </c>
    </row>
    <row r="34" spans="1:64">
      <c r="A34" s="69" t="s">
        <v>86</v>
      </c>
      <c r="B34" s="70" t="s">
        <v>207</v>
      </c>
      <c r="D34" s="71"/>
      <c r="E34" s="71"/>
      <c r="F34" s="71"/>
      <c r="G34" s="71"/>
      <c r="H34" s="71"/>
      <c r="I34" s="71"/>
      <c r="J34" s="71"/>
      <c r="K34" s="71"/>
      <c r="L34" s="69"/>
      <c r="M34" s="69" t="s">
        <v>86</v>
      </c>
      <c r="N34" s="69"/>
      <c r="O34" s="69"/>
      <c r="P34" s="69"/>
      <c r="Q34" s="69"/>
      <c r="R34" s="69" t="s">
        <v>86</v>
      </c>
      <c r="S34" s="69" t="s">
        <v>86</v>
      </c>
      <c r="T34" s="69" t="s">
        <v>86</v>
      </c>
      <c r="U34" s="69"/>
      <c r="V34" s="69" t="s">
        <v>86</v>
      </c>
      <c r="W34" s="69" t="s">
        <v>86</v>
      </c>
      <c r="X34" s="69" t="s">
        <v>86</v>
      </c>
      <c r="AO34" s="70" t="s">
        <v>170</v>
      </c>
      <c r="AP34" s="71"/>
      <c r="AQ34" s="71"/>
      <c r="AR34" s="71"/>
      <c r="AS34" s="71"/>
      <c r="AT34" s="71"/>
      <c r="AU34" s="71"/>
      <c r="AV34" s="71"/>
      <c r="AW34" s="71"/>
      <c r="AX34" s="69" t="s">
        <v>86</v>
      </c>
      <c r="AY34" s="69" t="s">
        <v>86</v>
      </c>
      <c r="AZ34" s="69" t="s">
        <v>86</v>
      </c>
      <c r="BA34" s="69" t="s">
        <v>86</v>
      </c>
      <c r="BB34" s="69" t="s">
        <v>86</v>
      </c>
      <c r="BC34" s="69"/>
      <c r="BD34" s="69" t="s">
        <v>86</v>
      </c>
      <c r="BE34" s="69" t="s">
        <v>86</v>
      </c>
      <c r="BF34" s="69" t="s">
        <v>86</v>
      </c>
      <c r="BG34" s="69" t="s">
        <v>86</v>
      </c>
      <c r="BH34" s="69" t="s">
        <v>86</v>
      </c>
      <c r="BI34" s="69"/>
      <c r="BJ34" s="69" t="s">
        <v>86</v>
      </c>
      <c r="BK34" s="69" t="s">
        <v>86</v>
      </c>
      <c r="BL34" s="69" t="s">
        <v>86</v>
      </c>
    </row>
    <row r="35" spans="1:64" ht="26.1" customHeight="1">
      <c r="A35" s="69" t="s">
        <v>86</v>
      </c>
      <c r="B35" s="355" t="s">
        <v>210</v>
      </c>
      <c r="C35" s="356"/>
      <c r="D35" s="356"/>
      <c r="E35" s="356"/>
      <c r="F35" s="356"/>
      <c r="G35" s="356"/>
      <c r="H35" s="356"/>
      <c r="I35" s="356"/>
      <c r="J35" s="356"/>
      <c r="K35" s="356"/>
      <c r="L35" s="564" t="s">
        <v>87</v>
      </c>
      <c r="M35" s="369"/>
      <c r="N35" s="369"/>
      <c r="O35" s="369"/>
      <c r="P35" s="369"/>
      <c r="Q35" s="369"/>
      <c r="R35" s="370"/>
      <c r="S35" s="374" t="s">
        <v>175</v>
      </c>
      <c r="T35" s="374"/>
      <c r="U35" s="374"/>
      <c r="V35" s="374"/>
      <c r="W35" s="374" t="s">
        <v>89</v>
      </c>
      <c r="X35" s="374"/>
      <c r="Y35" s="374"/>
      <c r="Z35" s="374"/>
      <c r="AA35" s="374"/>
      <c r="AB35" s="374"/>
      <c r="AC35" s="374"/>
      <c r="AD35" s="374"/>
      <c r="AE35" s="374"/>
      <c r="AF35" s="374"/>
      <c r="AG35" s="374"/>
      <c r="AH35" s="374"/>
      <c r="AO35" s="452" t="s">
        <v>86</v>
      </c>
      <c r="AP35" s="452"/>
      <c r="AQ35" s="452"/>
      <c r="AR35" s="452"/>
      <c r="AS35" s="452"/>
      <c r="AT35" s="452"/>
      <c r="AU35" s="374" t="s">
        <v>172</v>
      </c>
      <c r="AV35" s="374"/>
      <c r="AW35" s="374"/>
      <c r="AX35" s="374"/>
      <c r="AY35" s="374"/>
      <c r="AZ35" s="374"/>
      <c r="BA35" s="374"/>
      <c r="BB35" s="374"/>
      <c r="BC35" s="374"/>
      <c r="BD35" s="374"/>
      <c r="BE35" s="374"/>
      <c r="BF35" s="374"/>
      <c r="BG35" s="374"/>
      <c r="BH35" s="374"/>
      <c r="BI35" s="374"/>
      <c r="BJ35" s="374"/>
      <c r="BK35" s="374"/>
      <c r="BL35" s="374"/>
    </row>
    <row r="36" spans="1:64">
      <c r="A36" s="69" t="s">
        <v>86</v>
      </c>
      <c r="B36" s="358" t="str">
        <f>IF(L36&lt;&gt;"","報【"&amp;"3-"&amp;ROW()-35&amp;"】"&amp;L36,"")</f>
        <v>報【3-1】大会参加費</v>
      </c>
      <c r="C36" s="359"/>
      <c r="D36" s="359"/>
      <c r="E36" s="359"/>
      <c r="F36" s="359"/>
      <c r="G36" s="359"/>
      <c r="H36" s="359"/>
      <c r="I36" s="359"/>
      <c r="J36" s="359"/>
      <c r="K36" s="359"/>
      <c r="L36" s="372" t="s">
        <v>311</v>
      </c>
      <c r="M36" s="367"/>
      <c r="N36" s="367"/>
      <c r="O36" s="367"/>
      <c r="P36" s="367"/>
      <c r="Q36" s="367"/>
      <c r="R36" s="368"/>
      <c r="S36" s="365">
        <v>100000</v>
      </c>
      <c r="T36" s="365"/>
      <c r="U36" s="365"/>
      <c r="V36" s="365"/>
      <c r="W36" s="366"/>
      <c r="X36" s="366"/>
      <c r="Y36" s="366"/>
      <c r="Z36" s="366"/>
      <c r="AA36" s="366"/>
      <c r="AB36" s="366"/>
      <c r="AC36" s="366"/>
      <c r="AD36" s="366"/>
      <c r="AE36" s="366"/>
      <c r="AF36" s="366"/>
      <c r="AG36" s="366"/>
      <c r="AH36" s="366"/>
      <c r="AO36" s="443" t="s">
        <v>79</v>
      </c>
      <c r="AP36" s="443"/>
      <c r="AQ36" s="443"/>
      <c r="AR36" s="443"/>
      <c r="AS36" s="443"/>
      <c r="AT36" s="443"/>
      <c r="AU36" s="444">
        <f>SUM(AH7:AK16,BB7:BE16)</f>
        <v>679480</v>
      </c>
      <c r="AV36" s="445"/>
      <c r="AW36" s="445"/>
      <c r="AX36" s="445"/>
      <c r="AY36" s="445"/>
      <c r="AZ36" s="445"/>
      <c r="BA36" s="445"/>
      <c r="BB36" s="445"/>
      <c r="BC36" s="445"/>
      <c r="BD36" s="445"/>
      <c r="BE36" s="445"/>
      <c r="BF36" s="445"/>
      <c r="BG36" s="445"/>
      <c r="BH36" s="445"/>
      <c r="BI36" s="445"/>
      <c r="BJ36" s="445"/>
      <c r="BK36" s="445"/>
      <c r="BL36" s="446"/>
    </row>
    <row r="37" spans="1:64">
      <c r="A37" s="69" t="s">
        <v>86</v>
      </c>
      <c r="B37" s="358" t="str">
        <f t="shared" ref="B37:B45" si="2">IF(L37&lt;&gt;"","報【"&amp;"3-"&amp;ROW()-35&amp;"】"&amp;L37,"")</f>
        <v>報【3-2】機器等運搬費</v>
      </c>
      <c r="C37" s="359"/>
      <c r="D37" s="359"/>
      <c r="E37" s="359"/>
      <c r="F37" s="359"/>
      <c r="G37" s="359"/>
      <c r="H37" s="359"/>
      <c r="I37" s="359"/>
      <c r="J37" s="359"/>
      <c r="K37" s="359"/>
      <c r="L37" s="372" t="s">
        <v>312</v>
      </c>
      <c r="M37" s="367"/>
      <c r="N37" s="367"/>
      <c r="O37" s="367"/>
      <c r="P37" s="367"/>
      <c r="Q37" s="367"/>
      <c r="R37" s="368"/>
      <c r="S37" s="544">
        <v>15000</v>
      </c>
      <c r="T37" s="545"/>
      <c r="U37" s="545"/>
      <c r="V37" s="546"/>
      <c r="W37" s="366" t="s">
        <v>346</v>
      </c>
      <c r="X37" s="366"/>
      <c r="Y37" s="366"/>
      <c r="Z37" s="366"/>
      <c r="AA37" s="366"/>
      <c r="AB37" s="366"/>
      <c r="AC37" s="366"/>
      <c r="AD37" s="366"/>
      <c r="AE37" s="366"/>
      <c r="AF37" s="366"/>
      <c r="AG37" s="366"/>
      <c r="AH37" s="366"/>
      <c r="AO37" s="443" t="s">
        <v>80</v>
      </c>
      <c r="AP37" s="443"/>
      <c r="AQ37" s="443"/>
      <c r="AR37" s="443"/>
      <c r="AS37" s="443"/>
      <c r="AT37" s="443" t="s">
        <v>86</v>
      </c>
      <c r="AU37" s="444">
        <f>SUM(AH22:AK31)</f>
        <v>251557</v>
      </c>
      <c r="AV37" s="445"/>
      <c r="AW37" s="445"/>
      <c r="AX37" s="445"/>
      <c r="AY37" s="445"/>
      <c r="AZ37" s="445"/>
      <c r="BA37" s="445"/>
      <c r="BB37" s="445"/>
      <c r="BC37" s="445"/>
      <c r="BD37" s="445"/>
      <c r="BE37" s="445"/>
      <c r="BF37" s="445"/>
      <c r="BG37" s="445"/>
      <c r="BH37" s="445"/>
      <c r="BI37" s="445"/>
      <c r="BJ37" s="445"/>
      <c r="BK37" s="445"/>
      <c r="BL37" s="446"/>
    </row>
    <row r="38" spans="1:64">
      <c r="A38" s="69" t="s">
        <v>86</v>
      </c>
      <c r="B38" s="358" t="str">
        <f t="shared" si="2"/>
        <v>報【3-3】部品・資材等購入費</v>
      </c>
      <c r="C38" s="359"/>
      <c r="D38" s="359"/>
      <c r="E38" s="359"/>
      <c r="F38" s="359"/>
      <c r="G38" s="359"/>
      <c r="H38" s="359"/>
      <c r="I38" s="359"/>
      <c r="J38" s="359"/>
      <c r="K38" s="359"/>
      <c r="L38" s="372" t="s">
        <v>314</v>
      </c>
      <c r="M38" s="367"/>
      <c r="N38" s="367"/>
      <c r="O38" s="367"/>
      <c r="P38" s="367"/>
      <c r="Q38" s="367"/>
      <c r="R38" s="368"/>
      <c r="S38" s="365">
        <v>37803</v>
      </c>
      <c r="T38" s="365"/>
      <c r="U38" s="365"/>
      <c r="V38" s="365"/>
      <c r="W38" s="366" t="s">
        <v>337</v>
      </c>
      <c r="X38" s="366"/>
      <c r="Y38" s="366"/>
      <c r="Z38" s="366"/>
      <c r="AA38" s="366"/>
      <c r="AB38" s="366"/>
      <c r="AC38" s="366"/>
      <c r="AD38" s="366"/>
      <c r="AE38" s="366"/>
      <c r="AF38" s="366"/>
      <c r="AG38" s="366"/>
      <c r="AH38" s="366"/>
      <c r="AO38" s="443" t="s">
        <v>81</v>
      </c>
      <c r="AP38" s="443"/>
      <c r="AQ38" s="443"/>
      <c r="AR38" s="443"/>
      <c r="AS38" s="443"/>
      <c r="AT38" s="443" t="s">
        <v>86</v>
      </c>
      <c r="AU38" s="444">
        <f>SUMIF(L:L,AO38,S:S)</f>
        <v>100000</v>
      </c>
      <c r="AV38" s="445"/>
      <c r="AW38" s="445"/>
      <c r="AX38" s="445"/>
      <c r="AY38" s="445"/>
      <c r="AZ38" s="445"/>
      <c r="BA38" s="445"/>
      <c r="BB38" s="445"/>
      <c r="BC38" s="445"/>
      <c r="BD38" s="445"/>
      <c r="BE38" s="445"/>
      <c r="BF38" s="445"/>
      <c r="BG38" s="445"/>
      <c r="BH38" s="445"/>
      <c r="BI38" s="445"/>
      <c r="BJ38" s="445"/>
      <c r="BK38" s="445"/>
      <c r="BL38" s="446"/>
    </row>
    <row r="39" spans="1:64" ht="13.5" customHeight="1">
      <c r="A39" s="69" t="s">
        <v>86</v>
      </c>
      <c r="B39" s="358" t="str">
        <f t="shared" si="2"/>
        <v>報【3-4】部品・資材等購入費</v>
      </c>
      <c r="C39" s="359"/>
      <c r="D39" s="359"/>
      <c r="E39" s="359"/>
      <c r="F39" s="359"/>
      <c r="G39" s="359"/>
      <c r="H39" s="359"/>
      <c r="I39" s="359"/>
      <c r="J39" s="359"/>
      <c r="K39" s="359"/>
      <c r="L39" s="372" t="s">
        <v>314</v>
      </c>
      <c r="M39" s="367"/>
      <c r="N39" s="367"/>
      <c r="O39" s="367"/>
      <c r="P39" s="367"/>
      <c r="Q39" s="367"/>
      <c r="R39" s="368"/>
      <c r="S39" s="365">
        <v>4892</v>
      </c>
      <c r="T39" s="365"/>
      <c r="U39" s="365"/>
      <c r="V39" s="365"/>
      <c r="W39" s="366" t="s">
        <v>370</v>
      </c>
      <c r="X39" s="366"/>
      <c r="Y39" s="366"/>
      <c r="Z39" s="366"/>
      <c r="AA39" s="366"/>
      <c r="AB39" s="366"/>
      <c r="AC39" s="366"/>
      <c r="AD39" s="366"/>
      <c r="AE39" s="366"/>
      <c r="AF39" s="366"/>
      <c r="AG39" s="366"/>
      <c r="AH39" s="366"/>
      <c r="AO39" s="443" t="s">
        <v>82</v>
      </c>
      <c r="AP39" s="443"/>
      <c r="AQ39" s="443"/>
      <c r="AR39" s="443"/>
      <c r="AS39" s="443"/>
      <c r="AT39" s="443" t="s">
        <v>86</v>
      </c>
      <c r="AU39" s="444">
        <f>SUMIF(L:L,AO39,S:S)</f>
        <v>15000</v>
      </c>
      <c r="AV39" s="445"/>
      <c r="AW39" s="445"/>
      <c r="AX39" s="445"/>
      <c r="AY39" s="445"/>
      <c r="AZ39" s="445"/>
      <c r="BA39" s="445"/>
      <c r="BB39" s="445"/>
      <c r="BC39" s="445"/>
      <c r="BD39" s="445"/>
      <c r="BE39" s="445"/>
      <c r="BF39" s="445"/>
      <c r="BG39" s="445"/>
      <c r="BH39" s="445"/>
      <c r="BI39" s="445"/>
      <c r="BJ39" s="445"/>
      <c r="BK39" s="445"/>
      <c r="BL39" s="446"/>
    </row>
    <row r="40" spans="1:64" ht="13.5" customHeight="1">
      <c r="A40" s="69" t="s">
        <v>86</v>
      </c>
      <c r="B40" s="358" t="str">
        <f t="shared" si="2"/>
        <v>報【3-5】部品・資材等購入費</v>
      </c>
      <c r="C40" s="359"/>
      <c r="D40" s="359"/>
      <c r="E40" s="359"/>
      <c r="F40" s="359"/>
      <c r="G40" s="359"/>
      <c r="H40" s="359"/>
      <c r="I40" s="359"/>
      <c r="J40" s="359"/>
      <c r="K40" s="359"/>
      <c r="L40" s="372" t="s">
        <v>314</v>
      </c>
      <c r="M40" s="367"/>
      <c r="N40" s="367"/>
      <c r="O40" s="367"/>
      <c r="P40" s="367"/>
      <c r="Q40" s="367"/>
      <c r="R40" s="368"/>
      <c r="S40" s="365">
        <v>50468</v>
      </c>
      <c r="T40" s="365"/>
      <c r="U40" s="365"/>
      <c r="V40" s="365"/>
      <c r="W40" s="366" t="s">
        <v>370</v>
      </c>
      <c r="X40" s="366"/>
      <c r="Y40" s="366"/>
      <c r="Z40" s="366"/>
      <c r="AA40" s="366"/>
      <c r="AB40" s="366"/>
      <c r="AC40" s="366"/>
      <c r="AD40" s="366"/>
      <c r="AE40" s="366"/>
      <c r="AF40" s="366"/>
      <c r="AG40" s="366"/>
      <c r="AH40" s="366"/>
      <c r="AO40" s="443" t="s">
        <v>83</v>
      </c>
      <c r="AP40" s="443"/>
      <c r="AQ40" s="443"/>
      <c r="AR40" s="443"/>
      <c r="AS40" s="443"/>
      <c r="AT40" s="443" t="s">
        <v>86</v>
      </c>
      <c r="AU40" s="444">
        <f>SUMIF(L:L,AO40,S:S)</f>
        <v>175753</v>
      </c>
      <c r="AV40" s="445"/>
      <c r="AW40" s="445"/>
      <c r="AX40" s="445"/>
      <c r="AY40" s="445"/>
      <c r="AZ40" s="445"/>
      <c r="BA40" s="445"/>
      <c r="BB40" s="445"/>
      <c r="BC40" s="445"/>
      <c r="BD40" s="445"/>
      <c r="BE40" s="445"/>
      <c r="BF40" s="445"/>
      <c r="BG40" s="445"/>
      <c r="BH40" s="445"/>
      <c r="BI40" s="445"/>
      <c r="BJ40" s="445"/>
      <c r="BK40" s="445"/>
      <c r="BL40" s="446"/>
    </row>
    <row r="41" spans="1:64" ht="13.5" customHeight="1">
      <c r="A41" s="69" t="s">
        <v>86</v>
      </c>
      <c r="B41" s="358" t="str">
        <f t="shared" si="2"/>
        <v>報【3-6】部品・資材等購入費</v>
      </c>
      <c r="C41" s="359"/>
      <c r="D41" s="359"/>
      <c r="E41" s="359"/>
      <c r="F41" s="359"/>
      <c r="G41" s="359"/>
      <c r="H41" s="359"/>
      <c r="I41" s="359"/>
      <c r="J41" s="359"/>
      <c r="K41" s="359"/>
      <c r="L41" s="372" t="s">
        <v>314</v>
      </c>
      <c r="M41" s="367"/>
      <c r="N41" s="367"/>
      <c r="O41" s="367"/>
      <c r="P41" s="367"/>
      <c r="Q41" s="367"/>
      <c r="R41" s="368"/>
      <c r="S41" s="365">
        <v>82590</v>
      </c>
      <c r="T41" s="365"/>
      <c r="U41" s="365"/>
      <c r="V41" s="365"/>
      <c r="W41" s="366" t="s">
        <v>370</v>
      </c>
      <c r="X41" s="366"/>
      <c r="Y41" s="366"/>
      <c r="Z41" s="366"/>
      <c r="AA41" s="366"/>
      <c r="AB41" s="366"/>
      <c r="AC41" s="366"/>
      <c r="AD41" s="366"/>
      <c r="AE41" s="366"/>
      <c r="AF41" s="366"/>
      <c r="AG41" s="366"/>
      <c r="AH41" s="366"/>
      <c r="AO41" s="443" t="s">
        <v>84</v>
      </c>
      <c r="AP41" s="443"/>
      <c r="AQ41" s="443"/>
      <c r="AR41" s="443"/>
      <c r="AS41" s="443"/>
      <c r="AT41" s="443" t="s">
        <v>86</v>
      </c>
      <c r="AU41" s="444">
        <f>SUMIF(L:L,AO41,S:S)</f>
        <v>0</v>
      </c>
      <c r="AV41" s="445"/>
      <c r="AW41" s="445"/>
      <c r="AX41" s="445"/>
      <c r="AY41" s="445"/>
      <c r="AZ41" s="445"/>
      <c r="BA41" s="445"/>
      <c r="BB41" s="445"/>
      <c r="BC41" s="445"/>
      <c r="BD41" s="445"/>
      <c r="BE41" s="445"/>
      <c r="BF41" s="445"/>
      <c r="BG41" s="445"/>
      <c r="BH41" s="445"/>
      <c r="BI41" s="445"/>
      <c r="BJ41" s="445"/>
      <c r="BK41" s="445"/>
      <c r="BL41" s="446"/>
    </row>
    <row r="42" spans="1:64">
      <c r="A42" s="69" t="s">
        <v>86</v>
      </c>
      <c r="B42" s="358" t="str">
        <f t="shared" si="2"/>
        <v/>
      </c>
      <c r="C42" s="359"/>
      <c r="D42" s="359"/>
      <c r="E42" s="359"/>
      <c r="F42" s="359"/>
      <c r="G42" s="359"/>
      <c r="H42" s="359"/>
      <c r="I42" s="359"/>
      <c r="J42" s="359"/>
      <c r="K42" s="359"/>
      <c r="L42" s="537"/>
      <c r="M42" s="450"/>
      <c r="N42" s="450"/>
      <c r="O42" s="450"/>
      <c r="P42" s="450"/>
      <c r="Q42" s="450"/>
      <c r="R42" s="451"/>
      <c r="S42" s="371"/>
      <c r="T42" s="371"/>
      <c r="U42" s="371"/>
      <c r="V42" s="371"/>
      <c r="W42" s="378"/>
      <c r="X42" s="378"/>
      <c r="Y42" s="378"/>
      <c r="Z42" s="378"/>
      <c r="AA42" s="378"/>
      <c r="AB42" s="378"/>
      <c r="AC42" s="378"/>
      <c r="AD42" s="378"/>
      <c r="AE42" s="378"/>
      <c r="AF42" s="378"/>
      <c r="AG42" s="378"/>
      <c r="AH42" s="378"/>
      <c r="AO42" s="443" t="s">
        <v>85</v>
      </c>
      <c r="AP42" s="443"/>
      <c r="AQ42" s="443"/>
      <c r="AR42" s="443"/>
      <c r="AS42" s="443"/>
      <c r="AT42" s="443" t="s">
        <v>86</v>
      </c>
      <c r="AU42" s="447">
        <f>SUM(AU36:BL41)</f>
        <v>1221790</v>
      </c>
      <c r="AV42" s="448"/>
      <c r="AW42" s="448"/>
      <c r="AX42" s="448"/>
      <c r="AY42" s="448"/>
      <c r="AZ42" s="448"/>
      <c r="BA42" s="448"/>
      <c r="BB42" s="448"/>
      <c r="BC42" s="448"/>
      <c r="BD42" s="448"/>
      <c r="BE42" s="448"/>
      <c r="BF42" s="448"/>
      <c r="BG42" s="448"/>
      <c r="BH42" s="448"/>
      <c r="BI42" s="448"/>
      <c r="BJ42" s="448"/>
      <c r="BK42" s="448"/>
      <c r="BL42" s="449"/>
    </row>
    <row r="43" spans="1:64">
      <c r="A43" s="69" t="s">
        <v>86</v>
      </c>
      <c r="B43" s="358" t="str">
        <f t="shared" si="2"/>
        <v/>
      </c>
      <c r="C43" s="359"/>
      <c r="D43" s="359"/>
      <c r="E43" s="359"/>
      <c r="F43" s="359"/>
      <c r="G43" s="359"/>
      <c r="H43" s="359"/>
      <c r="I43" s="359"/>
      <c r="J43" s="359"/>
      <c r="K43" s="359"/>
      <c r="L43" s="537"/>
      <c r="M43" s="450"/>
      <c r="N43" s="450"/>
      <c r="O43" s="450"/>
      <c r="P43" s="450"/>
      <c r="Q43" s="450"/>
      <c r="R43" s="451"/>
      <c r="S43" s="371"/>
      <c r="T43" s="371"/>
      <c r="U43" s="371"/>
      <c r="V43" s="371"/>
      <c r="W43" s="378"/>
      <c r="X43" s="378"/>
      <c r="Y43" s="378"/>
      <c r="Z43" s="378"/>
      <c r="AA43" s="378"/>
      <c r="AB43" s="378"/>
      <c r="AC43" s="378"/>
      <c r="AD43" s="378"/>
      <c r="AE43" s="378"/>
      <c r="AF43" s="378"/>
      <c r="AG43" s="378"/>
      <c r="AH43" s="378"/>
    </row>
    <row r="44" spans="1:64">
      <c r="A44" s="69" t="s">
        <v>86</v>
      </c>
      <c r="B44" s="358" t="str">
        <f t="shared" si="2"/>
        <v/>
      </c>
      <c r="C44" s="359"/>
      <c r="D44" s="359"/>
      <c r="E44" s="359"/>
      <c r="F44" s="359"/>
      <c r="G44" s="359"/>
      <c r="H44" s="359"/>
      <c r="I44" s="359"/>
      <c r="J44" s="359"/>
      <c r="K44" s="359"/>
      <c r="L44" s="537"/>
      <c r="M44" s="450"/>
      <c r="N44" s="450"/>
      <c r="O44" s="450"/>
      <c r="P44" s="450"/>
      <c r="Q44" s="450"/>
      <c r="R44" s="451"/>
      <c r="S44" s="371"/>
      <c r="T44" s="371"/>
      <c r="U44" s="371"/>
      <c r="V44" s="371"/>
      <c r="W44" s="378"/>
      <c r="X44" s="378"/>
      <c r="Y44" s="378"/>
      <c r="Z44" s="378"/>
      <c r="AA44" s="378"/>
      <c r="AB44" s="378"/>
      <c r="AC44" s="378"/>
      <c r="AD44" s="378"/>
      <c r="AE44" s="378"/>
      <c r="AF44" s="378"/>
      <c r="AG44" s="378"/>
      <c r="AH44" s="378"/>
    </row>
    <row r="45" spans="1:64">
      <c r="A45" s="69" t="s">
        <v>86</v>
      </c>
      <c r="B45" s="358" t="str">
        <f t="shared" si="2"/>
        <v/>
      </c>
      <c r="C45" s="359"/>
      <c r="D45" s="359"/>
      <c r="E45" s="359"/>
      <c r="F45" s="359"/>
      <c r="G45" s="359"/>
      <c r="H45" s="359"/>
      <c r="I45" s="359"/>
      <c r="J45" s="359"/>
      <c r="K45" s="359"/>
      <c r="L45" s="537"/>
      <c r="M45" s="450"/>
      <c r="N45" s="450"/>
      <c r="O45" s="450"/>
      <c r="P45" s="450"/>
      <c r="Q45" s="450"/>
      <c r="R45" s="451"/>
      <c r="S45" s="371"/>
      <c r="T45" s="371"/>
      <c r="U45" s="371"/>
      <c r="V45" s="371"/>
      <c r="W45" s="378"/>
      <c r="X45" s="378"/>
      <c r="Y45" s="378"/>
      <c r="Z45" s="378"/>
      <c r="AA45" s="378"/>
      <c r="AB45" s="378"/>
      <c r="AC45" s="378"/>
      <c r="AD45" s="378"/>
      <c r="AE45" s="378"/>
      <c r="AF45" s="378"/>
      <c r="AG45" s="378"/>
      <c r="AH45" s="378"/>
    </row>
    <row r="46" spans="1:64">
      <c r="A46" s="69" t="s">
        <v>86</v>
      </c>
      <c r="B46" s="69" t="s">
        <v>178</v>
      </c>
    </row>
    <row r="47" spans="1:64">
      <c r="A47" s="69"/>
      <c r="B47" s="69" t="s">
        <v>268</v>
      </c>
    </row>
    <row r="48" spans="1:64">
      <c r="A48" s="69" t="s">
        <v>86</v>
      </c>
      <c r="B48" s="69"/>
      <c r="C48" s="69" t="s">
        <v>86</v>
      </c>
      <c r="D48" s="69" t="s">
        <v>86</v>
      </c>
      <c r="E48" s="69" t="s">
        <v>86</v>
      </c>
      <c r="F48" s="69" t="s">
        <v>86</v>
      </c>
      <c r="G48" s="69" t="s">
        <v>86</v>
      </c>
      <c r="H48" s="69" t="s">
        <v>86</v>
      </c>
      <c r="I48" s="69" t="s">
        <v>86</v>
      </c>
      <c r="J48" s="69" t="s">
        <v>86</v>
      </c>
      <c r="K48" s="69" t="s">
        <v>86</v>
      </c>
      <c r="L48" s="69" t="s">
        <v>86</v>
      </c>
      <c r="M48" s="69" t="s">
        <v>86</v>
      </c>
      <c r="N48" s="69"/>
      <c r="O48" s="69"/>
      <c r="P48" s="69"/>
      <c r="Q48" s="69"/>
      <c r="R48" s="69" t="s">
        <v>86</v>
      </c>
      <c r="S48" s="69" t="s">
        <v>86</v>
      </c>
      <c r="T48" s="69" t="s">
        <v>86</v>
      </c>
      <c r="U48" s="69"/>
      <c r="V48" s="69" t="s">
        <v>86</v>
      </c>
      <c r="W48" s="69" t="s">
        <v>86</v>
      </c>
      <c r="X48" s="69" t="s">
        <v>86</v>
      </c>
      <c r="Y48" s="69" t="s">
        <v>86</v>
      </c>
      <c r="Z48" s="69" t="s">
        <v>86</v>
      </c>
      <c r="AA48" s="69" t="s">
        <v>86</v>
      </c>
      <c r="AB48" s="69" t="s">
        <v>86</v>
      </c>
    </row>
    <row r="49" spans="1:6">
      <c r="A49" s="69" t="s">
        <v>86</v>
      </c>
      <c r="B49" s="69"/>
    </row>
    <row r="50" spans="1:6">
      <c r="A50" s="69" t="s">
        <v>86</v>
      </c>
      <c r="B50" s="69"/>
    </row>
    <row r="51" spans="1:6">
      <c r="A51" s="69" t="s">
        <v>86</v>
      </c>
      <c r="B51" s="69"/>
    </row>
    <row r="52" spans="1:6">
      <c r="A52" s="69" t="s">
        <v>86</v>
      </c>
      <c r="B52" s="69"/>
    </row>
    <row r="53" spans="1:6">
      <c r="A53" s="69" t="s">
        <v>86</v>
      </c>
      <c r="B53" s="69"/>
    </row>
    <row r="54" spans="1:6">
      <c r="A54" s="69" t="s">
        <v>86</v>
      </c>
      <c r="B54" s="69"/>
    </row>
    <row r="55" spans="1:6">
      <c r="A55" s="69" t="s">
        <v>86</v>
      </c>
      <c r="B55" s="69"/>
    </row>
    <row r="56" spans="1:6">
      <c r="A56" s="69" t="s">
        <v>86</v>
      </c>
      <c r="B56" s="69"/>
    </row>
    <row r="57" spans="1:6">
      <c r="C57" s="73" t="s">
        <v>86</v>
      </c>
      <c r="D57" s="73" t="s">
        <v>86</v>
      </c>
      <c r="E57" s="73" t="s">
        <v>86</v>
      </c>
      <c r="F57" s="73" t="s">
        <v>86</v>
      </c>
    </row>
  </sheetData>
  <mergeCells count="351">
    <mergeCell ref="V6:Y6"/>
    <mergeCell ref="Z6:AC6"/>
    <mergeCell ref="AD6:AG6"/>
    <mergeCell ref="BM1:BQ1"/>
    <mergeCell ref="A2:BO2"/>
    <mergeCell ref="A3:BO3"/>
    <mergeCell ref="B5:G6"/>
    <mergeCell ref="H5:K6"/>
    <mergeCell ref="L5:N6"/>
    <mergeCell ref="R5:AK5"/>
    <mergeCell ref="AL5:BE5"/>
    <mergeCell ref="BF5:BQ6"/>
    <mergeCell ref="R6:U6"/>
    <mergeCell ref="AT6:AW6"/>
    <mergeCell ref="AX6:BA6"/>
    <mergeCell ref="BB6:BE6"/>
    <mergeCell ref="AH6:AK6"/>
    <mergeCell ref="AL6:AO6"/>
    <mergeCell ref="AP6:AS6"/>
    <mergeCell ref="O5:Q6"/>
    <mergeCell ref="Z10:AC10"/>
    <mergeCell ref="AD10:AG10"/>
    <mergeCell ref="Z9:AC9"/>
    <mergeCell ref="AD9:AG9"/>
    <mergeCell ref="AP8:AS8"/>
    <mergeCell ref="AT8:AW8"/>
    <mergeCell ref="AX8:BA8"/>
    <mergeCell ref="R8:U8"/>
    <mergeCell ref="V8:Y8"/>
    <mergeCell ref="Z8:AC8"/>
    <mergeCell ref="AD8:AG8"/>
    <mergeCell ref="AH8:AK8"/>
    <mergeCell ref="AL8:AO8"/>
    <mergeCell ref="B7:G7"/>
    <mergeCell ref="H7:K7"/>
    <mergeCell ref="L7:N7"/>
    <mergeCell ref="B9:G9"/>
    <mergeCell ref="H9:K9"/>
    <mergeCell ref="L9:N9"/>
    <mergeCell ref="R9:U9"/>
    <mergeCell ref="V9:Y9"/>
    <mergeCell ref="AX9:BA9"/>
    <mergeCell ref="B8:G8"/>
    <mergeCell ref="O7:Q7"/>
    <mergeCell ref="O8:Q8"/>
    <mergeCell ref="O9:Q9"/>
    <mergeCell ref="H8:K8"/>
    <mergeCell ref="L8:N8"/>
    <mergeCell ref="AP7:AS7"/>
    <mergeCell ref="AT7:AW7"/>
    <mergeCell ref="AX7:BA7"/>
    <mergeCell ref="BB9:BE9"/>
    <mergeCell ref="BF9:BQ9"/>
    <mergeCell ref="AH9:AK9"/>
    <mergeCell ref="AL9:AO9"/>
    <mergeCell ref="AP9:AS9"/>
    <mergeCell ref="AT9:AW9"/>
    <mergeCell ref="AH7:AK7"/>
    <mergeCell ref="AL7:AO7"/>
    <mergeCell ref="R7:U7"/>
    <mergeCell ref="V7:Y7"/>
    <mergeCell ref="Z7:AC7"/>
    <mergeCell ref="AD7:AG7"/>
    <mergeCell ref="BB8:BE8"/>
    <mergeCell ref="BF7:BQ7"/>
    <mergeCell ref="BB7:BE7"/>
    <mergeCell ref="BF8:BQ8"/>
    <mergeCell ref="BF10:BQ10"/>
    <mergeCell ref="AH10:AK10"/>
    <mergeCell ref="AL10:AO10"/>
    <mergeCell ref="B11:G11"/>
    <mergeCell ref="H11:K11"/>
    <mergeCell ref="L11:N11"/>
    <mergeCell ref="R11:U11"/>
    <mergeCell ref="V11:Y11"/>
    <mergeCell ref="Z11:AC11"/>
    <mergeCell ref="AD11:AG11"/>
    <mergeCell ref="AH11:AK11"/>
    <mergeCell ref="AL11:AO11"/>
    <mergeCell ref="AP10:AS10"/>
    <mergeCell ref="AT10:AW10"/>
    <mergeCell ref="AX10:BA10"/>
    <mergeCell ref="BB10:BE10"/>
    <mergeCell ref="AP11:AS11"/>
    <mergeCell ref="AT11:AW11"/>
    <mergeCell ref="AX11:BA11"/>
    <mergeCell ref="BB11:BE11"/>
    <mergeCell ref="BF11:BQ11"/>
    <mergeCell ref="B10:G10"/>
    <mergeCell ref="H10:K10"/>
    <mergeCell ref="L10:N10"/>
    <mergeCell ref="AX12:BA12"/>
    <mergeCell ref="BB12:BE12"/>
    <mergeCell ref="BF12:BQ12"/>
    <mergeCell ref="B13:G13"/>
    <mergeCell ref="H13:K13"/>
    <mergeCell ref="L13:N13"/>
    <mergeCell ref="V13:Y13"/>
    <mergeCell ref="Z13:AC13"/>
    <mergeCell ref="AD13:AG13"/>
    <mergeCell ref="Z12:AC12"/>
    <mergeCell ref="AD12:AG12"/>
    <mergeCell ref="AH12:AK12"/>
    <mergeCell ref="AL12:AO12"/>
    <mergeCell ref="AP12:AS12"/>
    <mergeCell ref="AT12:AW12"/>
    <mergeCell ref="BF13:BQ13"/>
    <mergeCell ref="AH13:AK13"/>
    <mergeCell ref="AL13:AO13"/>
    <mergeCell ref="AP13:AS13"/>
    <mergeCell ref="AT13:AW13"/>
    <mergeCell ref="AX13:BA13"/>
    <mergeCell ref="BB13:BE13"/>
    <mergeCell ref="Z14:AC14"/>
    <mergeCell ref="AD14:AG14"/>
    <mergeCell ref="AH14:AK14"/>
    <mergeCell ref="AL14:AO14"/>
    <mergeCell ref="B12:G12"/>
    <mergeCell ref="H12:K12"/>
    <mergeCell ref="L12:N12"/>
    <mergeCell ref="R13:U13"/>
    <mergeCell ref="V12:Y12"/>
    <mergeCell ref="AP14:AS14"/>
    <mergeCell ref="AT14:AW14"/>
    <mergeCell ref="AX14:BA14"/>
    <mergeCell ref="BB14:BE14"/>
    <mergeCell ref="BF14:BQ14"/>
    <mergeCell ref="AX15:BA15"/>
    <mergeCell ref="BB15:BE15"/>
    <mergeCell ref="BF15:BQ15"/>
    <mergeCell ref="B16:G16"/>
    <mergeCell ref="H16:K16"/>
    <mergeCell ref="L16:N16"/>
    <mergeCell ref="R16:U16"/>
    <mergeCell ref="V16:Y16"/>
    <mergeCell ref="Z16:AC16"/>
    <mergeCell ref="AD16:AG16"/>
    <mergeCell ref="Z15:AC15"/>
    <mergeCell ref="AD15:AG15"/>
    <mergeCell ref="AH15:AK15"/>
    <mergeCell ref="AL15:AO15"/>
    <mergeCell ref="AP15:AS15"/>
    <mergeCell ref="AT15:AW15"/>
    <mergeCell ref="BF16:BQ16"/>
    <mergeCell ref="AH16:AK16"/>
    <mergeCell ref="AL16:AO16"/>
    <mergeCell ref="AP16:AS16"/>
    <mergeCell ref="AT16:AW16"/>
    <mergeCell ref="AX16:BA16"/>
    <mergeCell ref="BB16:BE16"/>
    <mergeCell ref="Z22:AC22"/>
    <mergeCell ref="AD22:AG22"/>
    <mergeCell ref="AH22:AK22"/>
    <mergeCell ref="AL22:BE22"/>
    <mergeCell ref="BF22:BQ22"/>
    <mergeCell ref="Z20:AC21"/>
    <mergeCell ref="AD20:AG21"/>
    <mergeCell ref="AH20:AK21"/>
    <mergeCell ref="AL20:BE21"/>
    <mergeCell ref="BF20:BQ21"/>
    <mergeCell ref="AL23:BE23"/>
    <mergeCell ref="BF23:BQ23"/>
    <mergeCell ref="B24:G24"/>
    <mergeCell ref="H24:K24"/>
    <mergeCell ref="L24:N24"/>
    <mergeCell ref="R24:U24"/>
    <mergeCell ref="V24:Y24"/>
    <mergeCell ref="Z24:AC24"/>
    <mergeCell ref="AD24:AG24"/>
    <mergeCell ref="AH24:AK24"/>
    <mergeCell ref="AL24:BE24"/>
    <mergeCell ref="BF24:BQ24"/>
    <mergeCell ref="B23:G23"/>
    <mergeCell ref="H23:K23"/>
    <mergeCell ref="L23:N23"/>
    <mergeCell ref="R23:U23"/>
    <mergeCell ref="V23:Y23"/>
    <mergeCell ref="BF25:BQ25"/>
    <mergeCell ref="B26:G26"/>
    <mergeCell ref="H26:K26"/>
    <mergeCell ref="L26:N26"/>
    <mergeCell ref="R26:U26"/>
    <mergeCell ref="V26:Y26"/>
    <mergeCell ref="Z26:AC26"/>
    <mergeCell ref="AD26:AG26"/>
    <mergeCell ref="AH26:AK26"/>
    <mergeCell ref="AL26:BE26"/>
    <mergeCell ref="BF26:BQ26"/>
    <mergeCell ref="B25:G25"/>
    <mergeCell ref="H25:K25"/>
    <mergeCell ref="L25:N25"/>
    <mergeCell ref="R25:U25"/>
    <mergeCell ref="V25:Y25"/>
    <mergeCell ref="Z25:AC25"/>
    <mergeCell ref="AD25:AG25"/>
    <mergeCell ref="AH25:AK25"/>
    <mergeCell ref="AL25:BE25"/>
    <mergeCell ref="AL29:BE29"/>
    <mergeCell ref="Z30:AC30"/>
    <mergeCell ref="BF27:BQ27"/>
    <mergeCell ref="B28:G28"/>
    <mergeCell ref="H28:K28"/>
    <mergeCell ref="L28:N28"/>
    <mergeCell ref="R28:U28"/>
    <mergeCell ref="V28:Y28"/>
    <mergeCell ref="Z28:AC28"/>
    <mergeCell ref="AD28:AG28"/>
    <mergeCell ref="AH28:AK28"/>
    <mergeCell ref="AL28:BE28"/>
    <mergeCell ref="BF28:BQ28"/>
    <mergeCell ref="B27:G27"/>
    <mergeCell ref="H27:K27"/>
    <mergeCell ref="L27:N27"/>
    <mergeCell ref="R27:U27"/>
    <mergeCell ref="V27:Y27"/>
    <mergeCell ref="Z27:AC27"/>
    <mergeCell ref="AD27:AG27"/>
    <mergeCell ref="AH27:AK27"/>
    <mergeCell ref="AL27:BE27"/>
    <mergeCell ref="BF31:BQ31"/>
    <mergeCell ref="B35:K35"/>
    <mergeCell ref="L35:R35"/>
    <mergeCell ref="S35:V35"/>
    <mergeCell ref="W35:AH35"/>
    <mergeCell ref="AO35:AT35"/>
    <mergeCell ref="BF29:BQ29"/>
    <mergeCell ref="B30:G30"/>
    <mergeCell ref="H30:K30"/>
    <mergeCell ref="L30:N30"/>
    <mergeCell ref="R30:U30"/>
    <mergeCell ref="V30:Y30"/>
    <mergeCell ref="AD30:AG30"/>
    <mergeCell ref="AH30:AK30"/>
    <mergeCell ref="AL30:BE30"/>
    <mergeCell ref="BF30:BQ30"/>
    <mergeCell ref="B29:G29"/>
    <mergeCell ref="H29:K29"/>
    <mergeCell ref="L29:N29"/>
    <mergeCell ref="R29:U29"/>
    <mergeCell ref="V29:Y29"/>
    <mergeCell ref="Z29:AC29"/>
    <mergeCell ref="AD29:AG29"/>
    <mergeCell ref="AH29:AK29"/>
    <mergeCell ref="S39:V39"/>
    <mergeCell ref="W39:AH39"/>
    <mergeCell ref="AO39:AT39"/>
    <mergeCell ref="AU39:BL39"/>
    <mergeCell ref="AU35:BL35"/>
    <mergeCell ref="B36:K36"/>
    <mergeCell ref="L36:R36"/>
    <mergeCell ref="S36:V36"/>
    <mergeCell ref="W36:AH36"/>
    <mergeCell ref="AO36:AT36"/>
    <mergeCell ref="AU36:BL36"/>
    <mergeCell ref="AO38:AT38"/>
    <mergeCell ref="AU38:BL38"/>
    <mergeCell ref="B37:K37"/>
    <mergeCell ref="AO37:AT37"/>
    <mergeCell ref="AU37:BL37"/>
    <mergeCell ref="S38:V38"/>
    <mergeCell ref="W38:AH38"/>
    <mergeCell ref="B39:K39"/>
    <mergeCell ref="L39:R39"/>
    <mergeCell ref="AO42:AT42"/>
    <mergeCell ref="AU42:BL42"/>
    <mergeCell ref="B41:K41"/>
    <mergeCell ref="L41:R41"/>
    <mergeCell ref="S41:V41"/>
    <mergeCell ref="W41:AH41"/>
    <mergeCell ref="AO41:AT41"/>
    <mergeCell ref="AU41:BL41"/>
    <mergeCell ref="B40:K40"/>
    <mergeCell ref="L40:R40"/>
    <mergeCell ref="S40:V40"/>
    <mergeCell ref="W40:AH40"/>
    <mergeCell ref="AO40:AT40"/>
    <mergeCell ref="AU40:BL40"/>
    <mergeCell ref="S42:V42"/>
    <mergeCell ref="W42:AH42"/>
    <mergeCell ref="O10:Q10"/>
    <mergeCell ref="O11:Q11"/>
    <mergeCell ref="B20:G21"/>
    <mergeCell ref="H20:K21"/>
    <mergeCell ref="L20:N21"/>
    <mergeCell ref="R20:Y20"/>
    <mergeCell ref="B15:G15"/>
    <mergeCell ref="H15:K15"/>
    <mergeCell ref="L15:N15"/>
    <mergeCell ref="O12:Q12"/>
    <mergeCell ref="O13:Q13"/>
    <mergeCell ref="O14:Q14"/>
    <mergeCell ref="O15:Q15"/>
    <mergeCell ref="O16:Q16"/>
    <mergeCell ref="O20:Q21"/>
    <mergeCell ref="R15:U15"/>
    <mergeCell ref="V15:Y15"/>
    <mergeCell ref="B14:G14"/>
    <mergeCell ref="H14:K14"/>
    <mergeCell ref="L14:N14"/>
    <mergeCell ref="R14:U14"/>
    <mergeCell ref="V14:Y14"/>
    <mergeCell ref="R10:U10"/>
    <mergeCell ref="V10:Y10"/>
    <mergeCell ref="Z31:AC31"/>
    <mergeCell ref="AD31:AG31"/>
    <mergeCell ref="AH31:AK31"/>
    <mergeCell ref="AL31:BE31"/>
    <mergeCell ref="S43:V43"/>
    <mergeCell ref="L37:R37"/>
    <mergeCell ref="S37:V37"/>
    <mergeCell ref="B22:G22"/>
    <mergeCell ref="H22:K22"/>
    <mergeCell ref="L22:N22"/>
    <mergeCell ref="R22:U22"/>
    <mergeCell ref="V22:Y22"/>
    <mergeCell ref="O22:Q22"/>
    <mergeCell ref="W37:AH37"/>
    <mergeCell ref="B31:G31"/>
    <mergeCell ref="H31:K31"/>
    <mergeCell ref="L31:N31"/>
    <mergeCell ref="R31:U31"/>
    <mergeCell ref="V31:Y31"/>
    <mergeCell ref="Z23:AC23"/>
    <mergeCell ref="AD23:AG23"/>
    <mergeCell ref="AH23:AK23"/>
    <mergeCell ref="B38:K38"/>
    <mergeCell ref="L38:R38"/>
    <mergeCell ref="B45:K45"/>
    <mergeCell ref="L45:R45"/>
    <mergeCell ref="S45:V45"/>
    <mergeCell ref="R21:U21"/>
    <mergeCell ref="V21:Y21"/>
    <mergeCell ref="O29:Q29"/>
    <mergeCell ref="O30:Q30"/>
    <mergeCell ref="O31:Q31"/>
    <mergeCell ref="O23:Q23"/>
    <mergeCell ref="O24:Q24"/>
    <mergeCell ref="O25:Q25"/>
    <mergeCell ref="O26:Q26"/>
    <mergeCell ref="O27:Q27"/>
    <mergeCell ref="O28:Q28"/>
    <mergeCell ref="W45:AH45"/>
    <mergeCell ref="W43:AH43"/>
    <mergeCell ref="B44:K44"/>
    <mergeCell ref="L44:R44"/>
    <mergeCell ref="S44:V44"/>
    <mergeCell ref="W44:AH44"/>
    <mergeCell ref="B42:K42"/>
    <mergeCell ref="L42:R42"/>
    <mergeCell ref="B43:K43"/>
    <mergeCell ref="L43:R43"/>
  </mergeCells>
  <phoneticPr fontId="1"/>
  <conditionalFormatting sqref="R13:U13">
    <cfRule type="expression" dxfId="21" priority="167">
      <formula>$L12="往路のみ"</formula>
    </cfRule>
    <cfRule type="expression" dxfId="20" priority="169">
      <formula>$L12="往路＋復路"</formula>
    </cfRule>
  </conditionalFormatting>
  <conditionalFormatting sqref="R7:AK11 V12:AK13 R14:AK16">
    <cfRule type="expression" dxfId="19" priority="11">
      <formula>$L7="往路のみ"</formula>
    </cfRule>
  </conditionalFormatting>
  <conditionalFormatting sqref="R7:BA11 V12:BA13 R14:BA16">
    <cfRule type="expression" dxfId="18" priority="12">
      <formula>$L7="往路＋復路"</formula>
    </cfRule>
  </conditionalFormatting>
  <conditionalFormatting sqref="AH7:AK16">
    <cfRule type="expression" dxfId="17" priority="6">
      <formula>O7="搭乗証明書のみ"</formula>
    </cfRule>
  </conditionalFormatting>
  <conditionalFormatting sqref="AH8:AK16">
    <cfRule type="expression" dxfId="16" priority="7">
      <formula>O8="搭乗証明書"</formula>
    </cfRule>
  </conditionalFormatting>
  <conditionalFormatting sqref="AH22:AK31">
    <cfRule type="expression" dxfId="15" priority="4">
      <formula>O22="宿泊証明書のみ"</formula>
    </cfRule>
  </conditionalFormatting>
  <conditionalFormatting sqref="AL7:BE16">
    <cfRule type="expression" dxfId="14" priority="10">
      <formula>$L7="復路のみ"</formula>
    </cfRule>
  </conditionalFormatting>
  <conditionalFormatting sqref="AL22:BE31">
    <cfRule type="expression" dxfId="13" priority="2">
      <formula>O22="宿泊証明書のみ"</formula>
    </cfRule>
    <cfRule type="expression" dxfId="12" priority="9">
      <formula>$L22="前泊・後泊を含む"</formula>
    </cfRule>
  </conditionalFormatting>
  <dataValidations count="5">
    <dataValidation type="list" allowBlank="1" showInputMessage="1" showErrorMessage="1" sqref="L46:Q47 L32:Q32 L7:N17 O17:Q17" xr:uid="{5724037D-DF9C-4C65-BB6D-D301C6170151}">
      <formula1>"往路＋復路,復路のみ,往路のみ"</formula1>
    </dataValidation>
    <dataValidation type="list" allowBlank="1" showInputMessage="1" showErrorMessage="1" sqref="L22:N31" xr:uid="{7814B1F5-F13D-4CE3-85FE-91934CF7EDAE}">
      <formula1>"通常,前泊・後泊を含む"</formula1>
    </dataValidation>
    <dataValidation type="list" allowBlank="1" showInputMessage="1" showErrorMessage="1" sqref="L36:R45" xr:uid="{E6073B1B-3309-4DFF-8F75-3F8237601DE5}">
      <formula1>$AO$38:$AO$41</formula1>
    </dataValidation>
    <dataValidation type="list" allowBlank="1" showInputMessage="1" showErrorMessage="1" sqref="O7:Q16" xr:uid="{1D000915-DA03-4B72-88C7-DFF7C6C9E6D0}">
      <formula1>"領収書＋搭乗証明書,領収書のみ,搭乗証明書のみ"</formula1>
    </dataValidation>
    <dataValidation type="list" allowBlank="1" showInputMessage="1" showErrorMessage="1" sqref="O22:Q31" xr:uid="{0171973E-2A41-493C-9495-66CFB6202407}">
      <formula1>"領収書＋宿泊証明書,領収書のみ,宿泊証明書のみ"</formula1>
    </dataValidation>
  </dataValidations>
  <pageMargins left="0.7" right="0.7" top="0.75" bottom="0.75" header="0.3" footer="0.3"/>
  <pageSetup paperSize="9" scale="3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6D1B-D969-43A3-BB0D-A423F1BC1F65}">
  <dimension ref="A1:J35"/>
  <sheetViews>
    <sheetView view="pageBreakPreview" topLeftCell="A8" zoomScaleNormal="100" zoomScaleSheetLayoutView="100" workbookViewId="0">
      <selection activeCell="N25" sqref="N25"/>
    </sheetView>
  </sheetViews>
  <sheetFormatPr defaultRowHeight="13.5"/>
  <cols>
    <col min="1" max="1" width="24.5" customWidth="1"/>
    <col min="2" max="2" width="3.125" customWidth="1"/>
    <col min="3" max="3" width="10.875" customWidth="1"/>
    <col min="4" max="4" width="9.5" bestFit="1" customWidth="1"/>
    <col min="9" max="9" width="2.75" customWidth="1"/>
    <col min="10" max="10" width="4" customWidth="1"/>
  </cols>
  <sheetData>
    <row r="1" spans="1:10">
      <c r="A1" s="20"/>
      <c r="B1" s="20"/>
      <c r="C1" s="20"/>
      <c r="D1" s="20"/>
      <c r="E1" s="20"/>
      <c r="F1" s="20"/>
      <c r="G1" s="20"/>
      <c r="H1" s="581" t="s">
        <v>277</v>
      </c>
      <c r="I1" s="581"/>
      <c r="J1" s="20"/>
    </row>
    <row r="2" spans="1:10" ht="18.75">
      <c r="A2" s="584" t="s">
        <v>153</v>
      </c>
      <c r="B2" s="584"/>
      <c r="C2" s="584"/>
      <c r="D2" s="584"/>
      <c r="E2" s="584"/>
      <c r="F2" s="584"/>
      <c r="G2" s="584"/>
      <c r="H2" s="584"/>
      <c r="I2" s="584"/>
      <c r="J2" s="584"/>
    </row>
    <row r="3" spans="1:10" ht="15.75">
      <c r="A3" s="48"/>
      <c r="B3" s="20"/>
      <c r="C3" s="20"/>
      <c r="D3" s="20"/>
      <c r="E3" s="20"/>
      <c r="F3" s="20"/>
      <c r="G3" s="20"/>
      <c r="H3" s="20"/>
      <c r="I3" s="20"/>
      <c r="J3" s="20"/>
    </row>
    <row r="4" spans="1:10" ht="14.25">
      <c r="A4" s="49"/>
      <c r="B4" s="49"/>
      <c r="C4" s="49"/>
      <c r="D4" s="49"/>
      <c r="E4" s="49"/>
      <c r="F4" s="586">
        <f>【様式５】!H2</f>
        <v>45778</v>
      </c>
      <c r="G4" s="586"/>
      <c r="H4" s="586"/>
      <c r="I4" s="586"/>
      <c r="J4" s="20"/>
    </row>
    <row r="5" spans="1:10" ht="15.75">
      <c r="A5" s="50"/>
      <c r="B5" s="20"/>
      <c r="C5" s="20"/>
      <c r="D5" s="20"/>
      <c r="E5" s="20"/>
      <c r="F5" s="20"/>
      <c r="G5" s="20"/>
      <c r="H5" s="20"/>
      <c r="I5" s="20"/>
      <c r="J5" s="20"/>
    </row>
    <row r="6" spans="1:10" ht="14.25">
      <c r="A6" s="51" t="s">
        <v>154</v>
      </c>
      <c r="B6" s="20"/>
      <c r="C6" s="20"/>
      <c r="D6" s="20"/>
      <c r="E6" s="20"/>
      <c r="F6" s="20"/>
      <c r="G6" s="20"/>
      <c r="H6" s="20"/>
      <c r="I6" s="20"/>
      <c r="J6" s="20"/>
    </row>
    <row r="7" spans="1:10" ht="15.75">
      <c r="A7" s="50"/>
      <c r="B7" s="20"/>
      <c r="C7" s="20"/>
      <c r="D7" s="20"/>
      <c r="E7" s="20"/>
      <c r="F7" s="20"/>
      <c r="G7" s="20"/>
      <c r="H7" s="20"/>
      <c r="I7" s="20"/>
      <c r="J7" s="20"/>
    </row>
    <row r="8" spans="1:10" ht="14.25">
      <c r="A8" s="51"/>
      <c r="B8" s="20"/>
      <c r="C8" s="20"/>
      <c r="D8" s="59" t="s">
        <v>155</v>
      </c>
      <c r="E8" s="582" t="str">
        <f>【様式１】!B12</f>
        <v>札幌市中央区北１条西２丁目</v>
      </c>
      <c r="F8" s="582"/>
      <c r="G8" s="582"/>
      <c r="H8" s="582"/>
      <c r="I8" s="582"/>
      <c r="J8" s="20"/>
    </row>
    <row r="9" spans="1:10" ht="14.25">
      <c r="A9" s="51"/>
      <c r="B9" s="20"/>
      <c r="C9" s="20"/>
      <c r="D9" s="20"/>
      <c r="E9" s="20"/>
      <c r="F9" s="20"/>
      <c r="G9" s="20"/>
      <c r="H9" s="20"/>
      <c r="I9" s="20"/>
      <c r="J9" s="20"/>
    </row>
    <row r="10" spans="1:10" ht="14.25">
      <c r="A10" s="51"/>
      <c r="B10" s="20"/>
      <c r="C10" s="20"/>
      <c r="D10" s="59" t="s">
        <v>156</v>
      </c>
      <c r="E10" s="582" t="str">
        <f>【様式１】!B9</f>
        <v>田中　太郎</v>
      </c>
      <c r="F10" s="582"/>
      <c r="G10" s="582"/>
      <c r="H10" s="54"/>
      <c r="I10" s="47" t="s">
        <v>157</v>
      </c>
      <c r="J10" s="20"/>
    </row>
    <row r="11" spans="1:10" ht="14.25">
      <c r="A11" s="51"/>
      <c r="B11" s="20"/>
      <c r="C11" s="20"/>
      <c r="D11" s="20"/>
      <c r="E11" s="20"/>
      <c r="F11" s="20"/>
      <c r="G11" s="20"/>
      <c r="H11" s="20"/>
      <c r="I11" s="20"/>
      <c r="J11" s="20"/>
    </row>
    <row r="12" spans="1:10" ht="14.25">
      <c r="A12" s="51"/>
      <c r="B12" s="20"/>
      <c r="C12" s="20"/>
      <c r="D12" s="20"/>
      <c r="E12" s="20"/>
      <c r="F12" s="20"/>
      <c r="G12" s="20"/>
      <c r="H12" s="20"/>
      <c r="I12" s="20"/>
      <c r="J12" s="20"/>
    </row>
    <row r="13" spans="1:10" ht="45" customHeight="1">
      <c r="A13" s="583" t="s">
        <v>158</v>
      </c>
      <c r="B13" s="583"/>
      <c r="C13" s="583"/>
      <c r="D13" s="583"/>
      <c r="E13" s="583"/>
      <c r="F13" s="583"/>
      <c r="G13" s="583"/>
      <c r="H13" s="583"/>
      <c r="I13" s="583"/>
      <c r="J13" s="57"/>
    </row>
    <row r="14" spans="1:10" ht="14.25">
      <c r="A14" s="51"/>
      <c r="B14" s="20"/>
      <c r="C14" s="20"/>
      <c r="D14" s="20"/>
      <c r="E14" s="20"/>
      <c r="F14" s="20"/>
      <c r="G14" s="20"/>
      <c r="H14" s="20"/>
      <c r="I14" s="20"/>
      <c r="J14" s="20"/>
    </row>
    <row r="15" spans="1:10" ht="14.25">
      <c r="A15" s="585" t="s">
        <v>159</v>
      </c>
      <c r="B15" s="585"/>
      <c r="C15" s="585"/>
      <c r="D15" s="585"/>
      <c r="E15" s="585"/>
      <c r="F15" s="585"/>
      <c r="G15" s="585"/>
      <c r="H15" s="585"/>
      <c r="I15" s="585"/>
      <c r="J15" s="585"/>
    </row>
    <row r="16" spans="1:10">
      <c r="A16" s="52"/>
      <c r="B16" s="20"/>
      <c r="C16" s="20"/>
      <c r="D16" s="20"/>
      <c r="E16" s="20"/>
      <c r="F16" s="20"/>
      <c r="G16" s="20"/>
      <c r="H16" s="20"/>
      <c r="I16" s="20"/>
      <c r="J16" s="20"/>
    </row>
    <row r="17" spans="1:10" ht="14.25">
      <c r="A17" s="585" t="s">
        <v>160</v>
      </c>
      <c r="B17" s="585"/>
      <c r="C17" s="585"/>
      <c r="D17" s="585"/>
      <c r="E17" s="585"/>
      <c r="F17" s="585"/>
      <c r="G17" s="585"/>
      <c r="H17" s="585"/>
      <c r="I17" s="585"/>
      <c r="J17" s="585"/>
    </row>
    <row r="18" spans="1:10" ht="15.75">
      <c r="A18" s="50"/>
      <c r="B18" s="20"/>
      <c r="C18" s="20"/>
      <c r="D18" s="20"/>
      <c r="E18" s="20"/>
      <c r="F18" s="20"/>
      <c r="G18" s="20"/>
      <c r="H18" s="20"/>
      <c r="I18" s="20"/>
      <c r="J18" s="20"/>
    </row>
    <row r="19" spans="1:10" ht="14.25">
      <c r="A19" s="51" t="s">
        <v>161</v>
      </c>
      <c r="B19" s="138" t="s">
        <v>130</v>
      </c>
      <c r="C19" s="136" t="s">
        <v>350</v>
      </c>
      <c r="D19" s="137"/>
      <c r="E19" s="135"/>
      <c r="F19" s="135"/>
      <c r="G19" s="135"/>
      <c r="H19" s="135"/>
      <c r="I19" s="135"/>
      <c r="J19" s="20"/>
    </row>
    <row r="20" spans="1:10" ht="14.25">
      <c r="A20" s="51"/>
      <c r="B20" s="589" t="s">
        <v>351</v>
      </c>
      <c r="C20" s="590"/>
      <c r="D20" s="590"/>
      <c r="E20" s="590"/>
      <c r="F20" s="590"/>
      <c r="G20" s="590"/>
      <c r="H20" s="590"/>
      <c r="I20" s="590"/>
      <c r="J20" s="20"/>
    </row>
    <row r="21" spans="1:10" ht="15.75">
      <c r="A21" s="50"/>
      <c r="B21" s="20"/>
      <c r="C21" s="20"/>
      <c r="D21" s="20"/>
      <c r="E21" s="20"/>
      <c r="F21" s="20"/>
      <c r="G21" s="20"/>
      <c r="H21" s="20"/>
      <c r="I21" s="20"/>
      <c r="J21" s="20"/>
    </row>
    <row r="22" spans="1:10" ht="14.25">
      <c r="A22" s="51" t="s">
        <v>162</v>
      </c>
      <c r="B22" s="582" t="str">
        <f>【様式５】!B61</f>
        <v>田中　花子</v>
      </c>
      <c r="C22" s="582"/>
      <c r="D22" s="582"/>
      <c r="E22" s="582"/>
      <c r="F22" s="582"/>
      <c r="G22" s="54"/>
      <c r="H22" s="54"/>
      <c r="I22" s="47" t="s">
        <v>157</v>
      </c>
      <c r="J22" s="20"/>
    </row>
    <row r="23" spans="1:10" ht="15.75">
      <c r="A23" s="50"/>
      <c r="B23" s="20"/>
      <c r="C23" s="20"/>
      <c r="D23" s="20"/>
      <c r="E23" s="20"/>
      <c r="F23" s="20"/>
      <c r="G23" s="20"/>
      <c r="H23" s="20"/>
      <c r="I23" s="20"/>
      <c r="J23" s="20"/>
    </row>
    <row r="24" spans="1:10">
      <c r="A24" s="52"/>
      <c r="B24" s="20"/>
      <c r="C24" s="20"/>
      <c r="D24" s="20"/>
      <c r="E24" s="20"/>
      <c r="F24" s="20"/>
      <c r="G24" s="20"/>
      <c r="H24" s="20"/>
      <c r="I24" s="20"/>
      <c r="J24" s="20"/>
    </row>
    <row r="25" spans="1:10" ht="14.25">
      <c r="A25" s="585" t="s">
        <v>163</v>
      </c>
      <c r="B25" s="585"/>
      <c r="C25" s="585"/>
      <c r="D25" s="585"/>
      <c r="E25" s="585"/>
      <c r="F25" s="585"/>
      <c r="G25" s="585"/>
      <c r="H25" s="585"/>
      <c r="I25" s="585"/>
      <c r="J25" s="585"/>
    </row>
    <row r="26" spans="1:10" ht="15.75">
      <c r="A26" s="50"/>
      <c r="B26" s="20"/>
      <c r="C26" s="20"/>
      <c r="D26" s="20"/>
      <c r="E26" s="20"/>
      <c r="F26" s="20"/>
      <c r="G26" s="20"/>
      <c r="H26" s="20"/>
      <c r="I26" s="20"/>
      <c r="J26" s="20"/>
    </row>
    <row r="27" spans="1:10" ht="16.5" customHeight="1">
      <c r="A27" s="51" t="s">
        <v>164</v>
      </c>
      <c r="B27" s="582" t="str">
        <f>【様式５】!B58</f>
        <v>△△銀行</v>
      </c>
      <c r="C27" s="582"/>
      <c r="D27" s="582"/>
      <c r="E27" s="55" t="s">
        <v>165</v>
      </c>
      <c r="F27" s="588" t="str">
        <f>【様式５】!F58</f>
        <v>リンゴ支店</v>
      </c>
      <c r="G27" s="588"/>
      <c r="H27" s="58"/>
      <c r="I27" s="56" t="s">
        <v>149</v>
      </c>
      <c r="J27" s="20"/>
    </row>
    <row r="28" spans="1:10" ht="15.75">
      <c r="A28" s="50"/>
      <c r="B28" s="20"/>
      <c r="C28" s="20"/>
      <c r="D28" s="20"/>
      <c r="E28" s="20"/>
      <c r="F28" s="20"/>
      <c r="G28" s="20"/>
      <c r="H28" s="20"/>
      <c r="I28" s="20"/>
      <c r="J28" s="20"/>
    </row>
    <row r="29" spans="1:10" ht="14.25">
      <c r="A29" s="51" t="s">
        <v>166</v>
      </c>
      <c r="B29" s="582" t="str">
        <f>【様式５】!B59</f>
        <v>普通</v>
      </c>
      <c r="C29" s="582"/>
      <c r="D29" s="582"/>
      <c r="E29" s="582"/>
      <c r="F29" s="582"/>
      <c r="G29" s="582"/>
      <c r="H29" s="582"/>
      <c r="I29" s="582"/>
      <c r="J29" s="20"/>
    </row>
    <row r="30" spans="1:10" ht="15.75">
      <c r="A30" s="50"/>
      <c r="B30" s="20"/>
      <c r="C30" s="20"/>
      <c r="D30" s="20"/>
      <c r="E30" s="20"/>
      <c r="F30" s="20"/>
      <c r="G30" s="20"/>
      <c r="H30" s="20"/>
      <c r="I30" s="20"/>
      <c r="J30" s="20"/>
    </row>
    <row r="31" spans="1:10" ht="14.25">
      <c r="A31" s="51" t="s">
        <v>167</v>
      </c>
      <c r="B31" s="587" t="str">
        <f>【様式５】!B60</f>
        <v>0000000</v>
      </c>
      <c r="C31" s="582"/>
      <c r="D31" s="582"/>
      <c r="E31" s="582"/>
      <c r="F31" s="582"/>
      <c r="G31" s="582"/>
      <c r="H31" s="582"/>
      <c r="I31" s="582"/>
      <c r="J31" s="20"/>
    </row>
    <row r="32" spans="1:10" ht="14.25">
      <c r="A32" s="51"/>
      <c r="B32" s="20"/>
      <c r="C32" s="20"/>
      <c r="D32" s="20"/>
      <c r="E32" s="20"/>
      <c r="F32" s="20"/>
      <c r="G32" s="20"/>
      <c r="H32" s="20"/>
      <c r="I32" s="20"/>
      <c r="J32" s="20"/>
    </row>
    <row r="33" spans="1:10" ht="14.25">
      <c r="A33" s="51" t="s">
        <v>168</v>
      </c>
      <c r="B33" s="582" t="str">
        <f>【様式５】!B61</f>
        <v>田中　花子</v>
      </c>
      <c r="C33" s="582"/>
      <c r="D33" s="582"/>
      <c r="E33" s="582"/>
      <c r="F33" s="582"/>
      <c r="G33" s="582"/>
      <c r="H33" s="582"/>
      <c r="I33" s="582"/>
      <c r="J33" s="20"/>
    </row>
    <row r="34" spans="1:10">
      <c r="A34" s="20"/>
      <c r="B34" s="20"/>
      <c r="C34" s="20"/>
      <c r="D34" s="20"/>
      <c r="E34" s="20"/>
      <c r="F34" s="20"/>
      <c r="G34" s="20"/>
      <c r="H34" s="20"/>
      <c r="I34" s="20"/>
      <c r="J34" s="20"/>
    </row>
    <row r="35" spans="1:10">
      <c r="A35" s="20"/>
      <c r="B35" s="20"/>
      <c r="C35" s="20"/>
      <c r="D35" s="20"/>
      <c r="E35" s="20"/>
      <c r="F35" s="20"/>
      <c r="G35" s="20"/>
      <c r="H35" s="20"/>
      <c r="I35" s="20"/>
      <c r="J35" s="20"/>
    </row>
  </sheetData>
  <mergeCells count="16">
    <mergeCell ref="A15:J15"/>
    <mergeCell ref="F4:I4"/>
    <mergeCell ref="B29:I29"/>
    <mergeCell ref="B31:I31"/>
    <mergeCell ref="B33:I33"/>
    <mergeCell ref="B22:F22"/>
    <mergeCell ref="A17:J17"/>
    <mergeCell ref="A25:J25"/>
    <mergeCell ref="B27:D27"/>
    <mergeCell ref="F27:G27"/>
    <mergeCell ref="B20:I20"/>
    <mergeCell ref="H1:I1"/>
    <mergeCell ref="E10:G10"/>
    <mergeCell ref="E8:I8"/>
    <mergeCell ref="A13:I13"/>
    <mergeCell ref="A2:J2"/>
  </mergeCells>
  <phoneticPr fontId="1"/>
  <conditionalFormatting sqref="B19 E19:I19">
    <cfRule type="expression" dxfId="11" priority="11">
      <formula>$B$19&lt;&gt;""</formula>
    </cfRule>
  </conditionalFormatting>
  <conditionalFormatting sqref="B27:D27">
    <cfRule type="expression" dxfId="10" priority="6">
      <formula>$B$27&lt;&gt;""</formula>
    </cfRule>
  </conditionalFormatting>
  <conditionalFormatting sqref="B20:I20">
    <cfRule type="expression" dxfId="9" priority="1">
      <formula>$B$20=""</formula>
    </cfRule>
  </conditionalFormatting>
  <conditionalFormatting sqref="B22:I22">
    <cfRule type="expression" dxfId="8" priority="10">
      <formula>$B$22&lt;&gt;""</formula>
    </cfRule>
  </conditionalFormatting>
  <conditionalFormatting sqref="B29:I29">
    <cfRule type="expression" dxfId="7" priority="9">
      <formula>$B$29&lt;&gt;""</formula>
    </cfRule>
  </conditionalFormatting>
  <conditionalFormatting sqref="B31:I31">
    <cfRule type="expression" dxfId="6" priority="8">
      <formula>$B$31&lt;&gt;""</formula>
    </cfRule>
  </conditionalFormatting>
  <conditionalFormatting sqref="B33:I33">
    <cfRule type="expression" dxfId="5" priority="7">
      <formula>$B$33&lt;&gt;""</formula>
    </cfRule>
  </conditionalFormatting>
  <conditionalFormatting sqref="C19">
    <cfRule type="expression" dxfId="4" priority="2">
      <formula>$C$19=""</formula>
    </cfRule>
  </conditionalFormatting>
  <conditionalFormatting sqref="E8">
    <cfRule type="expression" dxfId="3" priority="13">
      <formula>$E$8&lt;&gt;""</formula>
    </cfRule>
  </conditionalFormatting>
  <conditionalFormatting sqref="E10:I10">
    <cfRule type="expression" dxfId="2" priority="12">
      <formula>$E$10&lt;&gt;""</formula>
    </cfRule>
  </conditionalFormatting>
  <conditionalFormatting sqref="F27:H27">
    <cfRule type="expression" dxfId="1" priority="4">
      <formula>$F$27&lt;&gt;""</formula>
    </cfRule>
  </conditionalFormatting>
  <conditionalFormatting sqref="I10">
    <cfRule type="expression" dxfId="0" priority="5">
      <formula>$B$22&lt;&gt;""</formula>
    </cfRule>
  </conditionalFormatting>
  <pageMargins left="0.7" right="0.7" top="0.75" bottom="0.75" header="0.3" footer="0.3"/>
  <pageSetup paperSize="9" scale="94"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9074-EF9E-4D79-92D7-E06BE088C062}">
  <sheetPr>
    <tabColor rgb="FFFFFF00"/>
  </sheetPr>
  <dimension ref="B2:F45"/>
  <sheetViews>
    <sheetView tabSelected="1" workbookViewId="0">
      <selection activeCell="G25" sqref="G25"/>
    </sheetView>
  </sheetViews>
  <sheetFormatPr defaultRowHeight="13.5"/>
  <cols>
    <col min="1" max="1" width="4.5" customWidth="1"/>
    <col min="2" max="2" width="18.75" customWidth="1"/>
    <col min="3" max="3" width="15.75" customWidth="1"/>
    <col min="4" max="4" width="53.875" customWidth="1"/>
    <col min="5" max="5" width="4.125" hidden="1" customWidth="1"/>
    <col min="6" max="6" width="9.5" bestFit="1" customWidth="1"/>
  </cols>
  <sheetData>
    <row r="2" spans="2:6">
      <c r="B2" s="462" t="s">
        <v>169</v>
      </c>
      <c r="C2" s="462"/>
      <c r="D2" s="462"/>
    </row>
    <row r="3" spans="2:6">
      <c r="B3" s="462"/>
      <c r="C3" s="462"/>
      <c r="D3" s="462"/>
    </row>
    <row r="5" spans="2:6">
      <c r="B5" s="65" t="s">
        <v>91</v>
      </c>
      <c r="C5" s="465" t="s">
        <v>92</v>
      </c>
      <c r="D5" s="466"/>
      <c r="F5" s="68" t="s">
        <v>93</v>
      </c>
    </row>
    <row r="6" spans="2:6">
      <c r="B6" s="592" t="s">
        <v>96</v>
      </c>
      <c r="C6" s="421" t="s">
        <v>97</v>
      </c>
      <c r="D6" s="423"/>
      <c r="F6" s="11"/>
    </row>
    <row r="7" spans="2:6">
      <c r="B7" s="593"/>
      <c r="C7" s="467" t="s">
        <v>248</v>
      </c>
      <c r="D7" s="468"/>
      <c r="F7" s="119" t="s">
        <v>315</v>
      </c>
    </row>
    <row r="8" spans="2:6">
      <c r="B8" s="593"/>
      <c r="C8" s="467" t="s">
        <v>249</v>
      </c>
      <c r="D8" s="468"/>
      <c r="F8" s="119" t="s">
        <v>315</v>
      </c>
    </row>
    <row r="9" spans="2:6">
      <c r="B9" s="593"/>
      <c r="C9" s="467" t="s">
        <v>250</v>
      </c>
      <c r="D9" s="468"/>
      <c r="F9" s="119" t="s">
        <v>315</v>
      </c>
    </row>
    <row r="10" spans="2:6">
      <c r="B10" s="593"/>
      <c r="C10" s="467" t="s">
        <v>251</v>
      </c>
      <c r="D10" s="468"/>
      <c r="F10" s="119" t="s">
        <v>315</v>
      </c>
    </row>
    <row r="11" spans="2:6">
      <c r="B11" s="593"/>
      <c r="C11" s="467" t="s">
        <v>252</v>
      </c>
      <c r="D11" s="468"/>
      <c r="F11" s="119" t="s">
        <v>315</v>
      </c>
    </row>
    <row r="12" spans="2:6">
      <c r="B12" s="593"/>
      <c r="C12" s="467" t="s">
        <v>253</v>
      </c>
      <c r="D12" s="468"/>
      <c r="F12" s="119" t="s">
        <v>315</v>
      </c>
    </row>
    <row r="13" spans="2:6">
      <c r="B13" s="593"/>
      <c r="C13" s="467" t="s">
        <v>254</v>
      </c>
      <c r="D13" s="468"/>
      <c r="F13" s="119" t="s">
        <v>315</v>
      </c>
    </row>
    <row r="14" spans="2:6">
      <c r="B14" s="593"/>
      <c r="C14" s="421" t="s">
        <v>255</v>
      </c>
      <c r="D14" s="423"/>
      <c r="F14" s="11"/>
    </row>
    <row r="15" spans="2:6">
      <c r="B15" s="593"/>
      <c r="C15" s="467" t="s">
        <v>376</v>
      </c>
      <c r="D15" s="468"/>
      <c r="F15" s="119" t="s">
        <v>315</v>
      </c>
    </row>
    <row r="16" spans="2:6">
      <c r="B16" s="594"/>
      <c r="C16" s="467" t="s">
        <v>382</v>
      </c>
      <c r="D16" s="468"/>
      <c r="F16" s="119" t="s">
        <v>315</v>
      </c>
    </row>
    <row r="17" spans="2:6">
      <c r="B17" s="595" t="s">
        <v>104</v>
      </c>
      <c r="C17" s="66" t="s">
        <v>105</v>
      </c>
      <c r="D17" s="65" t="s">
        <v>92</v>
      </c>
      <c r="F17" s="67"/>
    </row>
    <row r="18" spans="2:6">
      <c r="B18" s="596"/>
      <c r="C18" s="457" t="s">
        <v>97</v>
      </c>
      <c r="D18" s="598"/>
      <c r="F18" s="11"/>
    </row>
    <row r="19" spans="2:6" ht="27">
      <c r="B19" s="596"/>
      <c r="C19" s="459" t="s">
        <v>256</v>
      </c>
      <c r="D19" s="12" t="s">
        <v>257</v>
      </c>
      <c r="F19" s="119" t="s">
        <v>315</v>
      </c>
    </row>
    <row r="20" spans="2:6" ht="27">
      <c r="B20" s="596"/>
      <c r="C20" s="460"/>
      <c r="D20" s="12" t="s">
        <v>258</v>
      </c>
      <c r="F20" s="119" t="s">
        <v>315</v>
      </c>
    </row>
    <row r="21" spans="2:6" ht="13.5" customHeight="1">
      <c r="B21" s="596"/>
      <c r="C21" s="461"/>
      <c r="D21" s="12" t="s">
        <v>259</v>
      </c>
      <c r="F21" s="119" t="s">
        <v>315</v>
      </c>
    </row>
    <row r="22" spans="2:6" ht="13.5" customHeight="1">
      <c r="B22" s="596"/>
      <c r="C22" s="459" t="s">
        <v>260</v>
      </c>
      <c r="D22" s="12" t="s">
        <v>110</v>
      </c>
      <c r="F22" s="119" t="s">
        <v>315</v>
      </c>
    </row>
    <row r="23" spans="2:6">
      <c r="B23" s="596"/>
      <c r="C23" s="460"/>
      <c r="D23" s="12" t="s">
        <v>222</v>
      </c>
      <c r="F23" s="119" t="s">
        <v>315</v>
      </c>
    </row>
    <row r="24" spans="2:6" ht="27">
      <c r="B24" s="596"/>
      <c r="C24" s="460"/>
      <c r="D24" s="12" t="s">
        <v>223</v>
      </c>
      <c r="F24" s="119" t="s">
        <v>315</v>
      </c>
    </row>
    <row r="25" spans="2:6" ht="27">
      <c r="B25" s="596"/>
      <c r="C25" s="460"/>
      <c r="D25" s="12" t="s">
        <v>261</v>
      </c>
      <c r="F25" s="119" t="s">
        <v>315</v>
      </c>
    </row>
    <row r="26" spans="2:6">
      <c r="B26" s="596"/>
      <c r="C26" s="460"/>
      <c r="D26" s="12" t="s">
        <v>263</v>
      </c>
      <c r="F26" s="119" t="s">
        <v>315</v>
      </c>
    </row>
    <row r="27" spans="2:6" ht="27">
      <c r="B27" s="596"/>
      <c r="C27" s="460"/>
      <c r="D27" s="12" t="s">
        <v>264</v>
      </c>
      <c r="F27" s="119" t="s">
        <v>315</v>
      </c>
    </row>
    <row r="28" spans="2:6" ht="27">
      <c r="B28" s="596"/>
      <c r="C28" s="461"/>
      <c r="D28" s="112" t="s">
        <v>265</v>
      </c>
      <c r="F28" s="119" t="s">
        <v>315</v>
      </c>
    </row>
    <row r="29" spans="2:6">
      <c r="B29" s="596"/>
      <c r="C29" s="421" t="s">
        <v>255</v>
      </c>
      <c r="D29" s="423"/>
      <c r="F29" s="11"/>
    </row>
    <row r="30" spans="2:6">
      <c r="B30" s="597"/>
      <c r="C30" s="14" t="s">
        <v>377</v>
      </c>
      <c r="D30" s="12" t="s">
        <v>266</v>
      </c>
      <c r="E30" s="2"/>
      <c r="F30" s="119" t="s">
        <v>315</v>
      </c>
    </row>
    <row r="31" spans="2:6">
      <c r="D31" s="4"/>
    </row>
    <row r="32" spans="2:6">
      <c r="D32" s="4"/>
    </row>
    <row r="33" spans="4:4">
      <c r="D33" s="4"/>
    </row>
    <row r="34" spans="4:4">
      <c r="D34" s="4"/>
    </row>
    <row r="35" spans="4:4">
      <c r="D35" s="4"/>
    </row>
    <row r="36" spans="4:4">
      <c r="D36" s="4"/>
    </row>
    <row r="37" spans="4:4">
      <c r="D37" s="4"/>
    </row>
    <row r="38" spans="4:4">
      <c r="D38" s="4"/>
    </row>
    <row r="39" spans="4:4">
      <c r="D39" s="4"/>
    </row>
    <row r="40" spans="4:4">
      <c r="D40" s="4"/>
    </row>
    <row r="41" spans="4:4">
      <c r="D41" s="4"/>
    </row>
    <row r="42" spans="4:4">
      <c r="D42" s="4"/>
    </row>
    <row r="43" spans="4:4">
      <c r="D43" s="4"/>
    </row>
    <row r="44" spans="4:4">
      <c r="D44" s="4"/>
    </row>
    <row r="45" spans="4:4">
      <c r="D45" s="4"/>
    </row>
  </sheetData>
  <sheetProtection algorithmName="SHA-512" hashValue="N8xHzNCjfAm7kgjrvPj1gKOEIZAqcPl/hUT45jsmJbUDyRYDLxgLrdrb86aEo+sdmqX9BRnaz3CJjoQbI5GHWA==" saltValue="+rG4HR0k1S7FG9pzAnLNtg==" spinCount="100000" sheet="1" objects="1" scenarios="1"/>
  <mergeCells count="19">
    <mergeCell ref="B2:D3"/>
    <mergeCell ref="C5:D5"/>
    <mergeCell ref="C6:D6"/>
    <mergeCell ref="C7:D7"/>
    <mergeCell ref="C8:D8"/>
    <mergeCell ref="C9:D9"/>
    <mergeCell ref="C10:D10"/>
    <mergeCell ref="C11:D11"/>
    <mergeCell ref="C12:D12"/>
    <mergeCell ref="C13:D13"/>
    <mergeCell ref="C14:D14"/>
    <mergeCell ref="C15:D15"/>
    <mergeCell ref="B6:B16"/>
    <mergeCell ref="C16:D16"/>
    <mergeCell ref="B17:B30"/>
    <mergeCell ref="C18:D18"/>
    <mergeCell ref="C19:C21"/>
    <mergeCell ref="C22:C28"/>
    <mergeCell ref="C29:D29"/>
  </mergeCells>
  <phoneticPr fontId="1"/>
  <dataValidations count="1">
    <dataValidation type="list" allowBlank="1" showInputMessage="1" showErrorMessage="1" sqref="F7:F13 F15:F16 F19:F28 F30" xr:uid="{8461EBB3-ED6B-4E2C-A1AF-12DE64D9C9B4}">
      <formula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64A6D-39C6-4E7E-92D1-1D2285C1289F}">
  <sheetPr>
    <tabColor rgb="FFFF0000"/>
    <pageSetUpPr fitToPage="1"/>
  </sheetPr>
  <dimension ref="A2:E34"/>
  <sheetViews>
    <sheetView topLeftCell="A6" workbookViewId="0">
      <selection activeCell="B25" sqref="B25"/>
    </sheetView>
  </sheetViews>
  <sheetFormatPr defaultRowHeight="13.5"/>
  <cols>
    <col min="1" max="1" width="2.5" bestFit="1" customWidth="1"/>
    <col min="2" max="2" width="60" customWidth="1"/>
    <col min="3" max="3" width="36" customWidth="1"/>
  </cols>
  <sheetData>
    <row r="2" spans="1:5" ht="13.5" customHeight="1">
      <c r="A2" s="145" t="s">
        <v>0</v>
      </c>
      <c r="B2" s="145"/>
      <c r="C2" s="145"/>
      <c r="D2" s="16"/>
      <c r="E2" s="16"/>
    </row>
    <row r="3" spans="1:5" ht="13.5" customHeight="1">
      <c r="A3" s="145"/>
      <c r="B3" s="145"/>
      <c r="C3" s="145"/>
      <c r="D3" s="16"/>
      <c r="E3" s="16"/>
    </row>
    <row r="5" spans="1:5">
      <c r="A5">
        <v>1</v>
      </c>
      <c r="B5" t="s">
        <v>1</v>
      </c>
    </row>
    <row r="6" spans="1:5">
      <c r="B6" t="s">
        <v>211</v>
      </c>
    </row>
    <row r="7" spans="1:5">
      <c r="B7" t="s">
        <v>2</v>
      </c>
    </row>
    <row r="9" spans="1:5">
      <c r="A9">
        <v>2</v>
      </c>
      <c r="B9" t="s">
        <v>3</v>
      </c>
    </row>
    <row r="10" spans="1:5">
      <c r="B10" s="2" t="s">
        <v>4</v>
      </c>
      <c r="C10" s="2" t="s">
        <v>5</v>
      </c>
    </row>
    <row r="11" spans="1:5" ht="86.1" customHeight="1">
      <c r="B11" s="14" t="s">
        <v>240</v>
      </c>
      <c r="C11" s="12" t="s">
        <v>6</v>
      </c>
    </row>
    <row r="12" spans="1:5" ht="288.95" customHeight="1">
      <c r="B12" s="144" t="s">
        <v>272</v>
      </c>
      <c r="C12" s="144"/>
    </row>
    <row r="14" spans="1:5">
      <c r="A14" s="62">
        <v>3</v>
      </c>
      <c r="B14" t="s">
        <v>7</v>
      </c>
    </row>
    <row r="15" spans="1:5" ht="18.75">
      <c r="B15" t="s">
        <v>8</v>
      </c>
      <c r="D15" s="15"/>
    </row>
    <row r="16" spans="1:5" ht="18.75">
      <c r="B16" t="s">
        <v>9</v>
      </c>
      <c r="D16" s="15"/>
    </row>
    <row r="17" spans="1:4">
      <c r="D17" s="146"/>
    </row>
    <row r="18" spans="1:4">
      <c r="A18">
        <v>4</v>
      </c>
      <c r="B18" s="63" t="s">
        <v>10</v>
      </c>
      <c r="C18" s="63"/>
      <c r="D18" s="146"/>
    </row>
    <row r="19" spans="1:4" ht="44.1" customHeight="1">
      <c r="B19" s="142" t="s">
        <v>11</v>
      </c>
      <c r="C19" s="143"/>
      <c r="D19" s="61"/>
    </row>
    <row r="20" spans="1:4" ht="44.1" customHeight="1">
      <c r="B20" s="142" t="s">
        <v>12</v>
      </c>
      <c r="C20" s="143"/>
      <c r="D20" s="61"/>
    </row>
    <row r="21" spans="1:4" ht="44.1" customHeight="1">
      <c r="B21" s="142" t="s">
        <v>13</v>
      </c>
      <c r="C21" s="143"/>
      <c r="D21" s="61"/>
    </row>
    <row r="22" spans="1:4" ht="44.1" customHeight="1">
      <c r="B22" s="142" t="s">
        <v>14</v>
      </c>
      <c r="C22" s="143"/>
      <c r="D22" s="61"/>
    </row>
    <row r="23" spans="1:4" ht="44.1" customHeight="1">
      <c r="B23" s="142" t="s">
        <v>15</v>
      </c>
      <c r="C23" s="143"/>
      <c r="D23" s="61"/>
    </row>
    <row r="24" spans="1:4" ht="44.1" customHeight="1">
      <c r="B24" s="142" t="s">
        <v>16</v>
      </c>
      <c r="C24" s="143"/>
      <c r="D24" s="61"/>
    </row>
    <row r="25" spans="1:4">
      <c r="B25" t="s">
        <v>17</v>
      </c>
    </row>
    <row r="26" spans="1:4">
      <c r="B26" t="s">
        <v>217</v>
      </c>
    </row>
    <row r="27" spans="1:4">
      <c r="B27" t="s">
        <v>18</v>
      </c>
    </row>
    <row r="28" spans="1:4">
      <c r="B28" t="s">
        <v>19</v>
      </c>
    </row>
    <row r="30" spans="1:4">
      <c r="A30">
        <v>5</v>
      </c>
      <c r="B30" t="s">
        <v>20</v>
      </c>
    </row>
    <row r="31" spans="1:4">
      <c r="B31" t="s">
        <v>226</v>
      </c>
    </row>
    <row r="32" spans="1:4">
      <c r="B32" t="s">
        <v>270</v>
      </c>
    </row>
    <row r="33" spans="2:2">
      <c r="B33" s="114" t="s">
        <v>271</v>
      </c>
    </row>
    <row r="34" spans="2:2">
      <c r="B34" t="s">
        <v>22</v>
      </c>
    </row>
  </sheetData>
  <sheetProtection algorithmName="SHA-512" hashValue="a2vw0R0X/5FezrTk6/4ia1m4Xb6OWi+VGOKrbeKxi2+eSLqowgO9ywpjLTHtizo0oA2Sxh7lDPAk/Cw8uQYdFw==" saltValue="mtElQPyf4xPcPtt5kCkR5g==" spinCount="100000" sheet="1" objects="1" scenarios="1"/>
  <mergeCells count="9">
    <mergeCell ref="B23:C23"/>
    <mergeCell ref="B24:C24"/>
    <mergeCell ref="B12:C12"/>
    <mergeCell ref="A2:C3"/>
    <mergeCell ref="D17:D18"/>
    <mergeCell ref="B19:C19"/>
    <mergeCell ref="B20:C20"/>
    <mergeCell ref="B21:C21"/>
    <mergeCell ref="B22:C22"/>
  </mergeCells>
  <phoneticPr fontId="1"/>
  <hyperlinks>
    <hyperlink ref="B33" r:id="rId1" display="https://www.city.sapporo.jp/keizai/top/topics/it/miraiitcharenge.html" xr:uid="{DA12FAD4-7DC9-41D4-A1C8-007101A76825}"/>
  </hyperlinks>
  <pageMargins left="0.7" right="0.7" top="0.75" bottom="0.75" header="0.3" footer="0.3"/>
  <pageSetup paperSize="9" scale="7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D14C-2680-4C23-A5B2-337B71C34D3D}">
  <dimension ref="A1"/>
  <sheetViews>
    <sheetView workbookViewId="0">
      <selection activeCell="N10" sqref="N10"/>
    </sheetView>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4ED0B-BF12-4673-A82B-E51423CCAB3E}">
  <dimension ref="A1:BT64"/>
  <sheetViews>
    <sheetView view="pageBreakPreview" topLeftCell="A32" zoomScale="85" zoomScaleNormal="100" zoomScaleSheetLayoutView="85" workbookViewId="0">
      <selection activeCell="K48" sqref="K48"/>
    </sheetView>
  </sheetViews>
  <sheetFormatPr defaultRowHeight="13.5"/>
  <cols>
    <col min="1" max="1" width="16.125" customWidth="1"/>
    <col min="2" max="3" width="3.5" customWidth="1"/>
    <col min="4" max="4" width="11.25" customWidth="1"/>
    <col min="5" max="5" width="6.5" customWidth="1"/>
    <col min="6" max="6" width="12.375" customWidth="1"/>
    <col min="7" max="7" width="6" customWidth="1"/>
    <col min="8" max="8" width="22.75" customWidth="1"/>
    <col min="9" max="9" width="2.25" style="20" customWidth="1"/>
    <col min="11" max="11" width="9.875" bestFit="1" customWidth="1"/>
    <col min="13" max="13" width="1.125" customWidth="1"/>
  </cols>
  <sheetData>
    <row r="1" spans="1:11">
      <c r="A1" s="20"/>
      <c r="B1" s="20"/>
      <c r="C1" s="20"/>
      <c r="D1" s="20"/>
      <c r="E1" s="20"/>
      <c r="F1" s="20"/>
      <c r="G1" s="20"/>
      <c r="H1" s="21" t="s">
        <v>23</v>
      </c>
    </row>
    <row r="2" spans="1:11">
      <c r="A2" s="22" t="s">
        <v>24</v>
      </c>
      <c r="B2" s="20"/>
      <c r="C2" s="20"/>
      <c r="D2" s="20"/>
      <c r="E2" s="20"/>
      <c r="F2" s="74"/>
      <c r="G2" s="79" t="s">
        <v>180</v>
      </c>
      <c r="H2" s="125">
        <v>45748</v>
      </c>
    </row>
    <row r="3" spans="1:11">
      <c r="A3" s="218" t="s">
        <v>25</v>
      </c>
      <c r="B3" s="218"/>
      <c r="C3" s="218"/>
      <c r="D3" s="218"/>
      <c r="E3" s="20"/>
      <c r="F3" s="20"/>
      <c r="G3" s="20"/>
      <c r="H3" s="20"/>
    </row>
    <row r="4" spans="1:11">
      <c r="A4" s="23"/>
      <c r="B4" s="20"/>
      <c r="C4" s="20"/>
      <c r="D4" s="20"/>
      <c r="E4" s="20"/>
      <c r="F4" s="20"/>
      <c r="G4" s="20"/>
      <c r="H4" s="20"/>
    </row>
    <row r="5" spans="1:11" ht="14.25">
      <c r="A5" s="232" t="s">
        <v>26</v>
      </c>
      <c r="B5" s="232"/>
      <c r="C5" s="232"/>
      <c r="D5" s="232"/>
      <c r="E5" s="232"/>
      <c r="F5" s="232"/>
      <c r="G5" s="232"/>
      <c r="H5" s="232"/>
    </row>
    <row r="6" spans="1:11" ht="5.25" customHeight="1">
      <c r="A6" s="24"/>
      <c r="B6" s="20"/>
      <c r="C6" s="20"/>
      <c r="D6" s="20"/>
      <c r="E6" s="20"/>
      <c r="F6" s="20"/>
      <c r="G6" s="20"/>
      <c r="H6" s="20"/>
    </row>
    <row r="7" spans="1:11" ht="35.25" customHeight="1">
      <c r="A7" s="233" t="s">
        <v>27</v>
      </c>
      <c r="B7" s="233"/>
      <c r="C7" s="233"/>
      <c r="D7" s="233"/>
      <c r="E7" s="233"/>
      <c r="F7" s="233"/>
      <c r="G7" s="233"/>
      <c r="H7" s="233"/>
    </row>
    <row r="8" spans="1:11" ht="22.5" customHeight="1" thickBot="1">
      <c r="A8" s="220" t="s">
        <v>28</v>
      </c>
      <c r="B8" s="220"/>
      <c r="C8" s="220"/>
      <c r="D8" s="220"/>
      <c r="E8" s="220"/>
      <c r="F8" s="220"/>
      <c r="G8" s="220"/>
      <c r="H8" s="220"/>
      <c r="J8" s="20"/>
    </row>
    <row r="9" spans="1:11" ht="22.5" customHeight="1">
      <c r="A9" s="72" t="s">
        <v>29</v>
      </c>
      <c r="B9" s="234" t="s">
        <v>284</v>
      </c>
      <c r="C9" s="235"/>
      <c r="D9" s="235"/>
      <c r="E9" s="236"/>
      <c r="F9" s="236"/>
      <c r="G9" s="235"/>
      <c r="H9" s="237"/>
    </row>
    <row r="10" spans="1:11" ht="22.5" customHeight="1">
      <c r="A10" s="26" t="s">
        <v>30</v>
      </c>
      <c r="B10" s="185" t="s">
        <v>31</v>
      </c>
      <c r="C10" s="186"/>
      <c r="D10" s="187">
        <v>39904</v>
      </c>
      <c r="E10" s="188"/>
      <c r="F10" s="84" t="s">
        <v>190</v>
      </c>
      <c r="G10" s="82">
        <f>IF(OR(D10="",H2=""),"",DATEDIF(D10, H2, "Y"))</f>
        <v>16</v>
      </c>
      <c r="H10" s="83" t="s">
        <v>181</v>
      </c>
      <c r="K10" s="64"/>
    </row>
    <row r="11" spans="1:11" ht="22.5" customHeight="1">
      <c r="A11" s="161" t="s">
        <v>32</v>
      </c>
      <c r="B11" s="25" t="s">
        <v>33</v>
      </c>
      <c r="C11" s="227" t="s">
        <v>285</v>
      </c>
      <c r="D11" s="227"/>
      <c r="E11" s="98"/>
      <c r="F11" s="97" t="s">
        <v>197</v>
      </c>
      <c r="G11" s="205" t="s">
        <v>296</v>
      </c>
      <c r="H11" s="206"/>
    </row>
    <row r="12" spans="1:11" ht="22.5" customHeight="1">
      <c r="A12" s="238"/>
      <c r="B12" s="239" t="s">
        <v>286</v>
      </c>
      <c r="C12" s="240"/>
      <c r="D12" s="240"/>
      <c r="E12" s="240"/>
      <c r="F12" s="240"/>
      <c r="G12" s="240"/>
      <c r="H12" s="241"/>
    </row>
    <row r="13" spans="1:11" ht="18.75" customHeight="1">
      <c r="A13" s="162"/>
      <c r="B13" s="242"/>
      <c r="C13" s="243"/>
      <c r="D13" s="243"/>
      <c r="E13" s="243"/>
      <c r="F13" s="243"/>
      <c r="G13" s="243"/>
      <c r="H13" s="244"/>
    </row>
    <row r="14" spans="1:11" ht="22.5" customHeight="1">
      <c r="A14" s="85" t="s">
        <v>182</v>
      </c>
      <c r="B14" s="86" t="s">
        <v>35</v>
      </c>
      <c r="C14" s="223" t="s">
        <v>287</v>
      </c>
      <c r="D14" s="224"/>
      <c r="E14" s="224"/>
      <c r="F14" s="225"/>
      <c r="G14" s="7" t="s">
        <v>36</v>
      </c>
      <c r="H14" s="126" t="s">
        <v>288</v>
      </c>
    </row>
    <row r="15" spans="1:11" ht="15" customHeight="1">
      <c r="A15" s="163" t="s">
        <v>191</v>
      </c>
      <c r="B15" s="176" t="s">
        <v>195</v>
      </c>
      <c r="C15" s="177"/>
      <c r="D15" s="177"/>
      <c r="E15" s="177"/>
      <c r="F15" s="177"/>
      <c r="G15" s="177"/>
      <c r="H15" s="178"/>
    </row>
    <row r="16" spans="1:11" ht="22.5" customHeight="1">
      <c r="A16" s="164"/>
      <c r="B16" s="166" t="s">
        <v>192</v>
      </c>
      <c r="C16" s="167"/>
      <c r="D16" s="173" t="s">
        <v>286</v>
      </c>
      <c r="E16" s="174"/>
      <c r="F16" s="175"/>
      <c r="G16" s="171" t="s">
        <v>283</v>
      </c>
      <c r="H16" s="200" t="s">
        <v>194</v>
      </c>
    </row>
    <row r="17" spans="1:72" ht="22.5" customHeight="1">
      <c r="A17" s="165"/>
      <c r="B17" s="166" t="s">
        <v>193</v>
      </c>
      <c r="C17" s="167"/>
      <c r="D17" s="168" t="s">
        <v>361</v>
      </c>
      <c r="E17" s="169"/>
      <c r="F17" s="170"/>
      <c r="G17" s="172"/>
      <c r="H17" s="201"/>
    </row>
    <row r="18" spans="1:72" ht="18.600000000000001" customHeight="1">
      <c r="A18" s="228" t="s">
        <v>37</v>
      </c>
      <c r="B18" s="176" t="s">
        <v>189</v>
      </c>
      <c r="C18" s="177"/>
      <c r="D18" s="177"/>
      <c r="E18" s="177"/>
      <c r="F18" s="177"/>
      <c r="G18" s="177"/>
      <c r="H18" s="178"/>
    </row>
    <row r="19" spans="1:72" ht="22.5" customHeight="1">
      <c r="A19" s="229"/>
      <c r="B19" s="166" t="s">
        <v>192</v>
      </c>
      <c r="C19" s="179"/>
      <c r="D19" s="180" t="s">
        <v>356</v>
      </c>
      <c r="E19" s="181"/>
      <c r="F19" s="181"/>
      <c r="G19" s="181"/>
      <c r="H19" s="182"/>
    </row>
    <row r="20" spans="1:72" ht="22.5" customHeight="1">
      <c r="A20" s="229"/>
      <c r="B20" s="183" t="s">
        <v>224</v>
      </c>
      <c r="C20" s="184"/>
      <c r="D20" s="180" t="s">
        <v>362</v>
      </c>
      <c r="E20" s="181"/>
      <c r="F20" s="181"/>
      <c r="G20" s="181"/>
      <c r="H20" s="182"/>
    </row>
    <row r="21" spans="1:72" ht="22.5" customHeight="1">
      <c r="A21" s="229"/>
      <c r="B21" s="7" t="s">
        <v>35</v>
      </c>
      <c r="C21" s="223" t="s">
        <v>289</v>
      </c>
      <c r="D21" s="224"/>
      <c r="E21" s="224"/>
      <c r="F21" s="225"/>
      <c r="G21" s="7" t="s">
        <v>36</v>
      </c>
      <c r="H21" s="126" t="s">
        <v>290</v>
      </c>
      <c r="BM21" s="226"/>
      <c r="BN21" s="226"/>
      <c r="BO21" s="226"/>
      <c r="BP21" s="226"/>
      <c r="BQ21" s="226"/>
      <c r="BR21" s="226"/>
      <c r="BS21" s="226"/>
      <c r="BT21" s="226"/>
    </row>
    <row r="22" spans="1:72" ht="22.5" customHeight="1">
      <c r="A22" s="161" t="s">
        <v>39</v>
      </c>
      <c r="B22" s="230" t="s">
        <v>40</v>
      </c>
      <c r="C22" s="231"/>
      <c r="D22" s="77" t="s">
        <v>41</v>
      </c>
      <c r="E22" s="192"/>
      <c r="F22" s="193"/>
      <c r="G22" s="194"/>
      <c r="H22" s="195"/>
      <c r="I22" s="76"/>
      <c r="J22" s="76"/>
      <c r="K22" s="76"/>
      <c r="L22" s="76"/>
      <c r="BM22" s="219"/>
      <c r="BN22" s="219"/>
      <c r="BO22" s="219"/>
      <c r="BP22" s="219"/>
      <c r="BQ22" s="219"/>
      <c r="BR22" s="219"/>
      <c r="BS22" s="219"/>
      <c r="BT22" s="219"/>
    </row>
    <row r="23" spans="1:72" ht="22.5" customHeight="1">
      <c r="A23" s="162"/>
      <c r="B23" s="221" t="s">
        <v>283</v>
      </c>
      <c r="C23" s="222"/>
      <c r="D23" s="78" t="s">
        <v>42</v>
      </c>
      <c r="E23" s="196"/>
      <c r="F23" s="197"/>
      <c r="G23" s="198"/>
      <c r="H23" s="199"/>
      <c r="I23" s="76"/>
      <c r="J23" s="76"/>
      <c r="K23" s="76"/>
      <c r="L23" s="76"/>
    </row>
    <row r="24" spans="1:72" ht="22.5" customHeight="1">
      <c r="A24" s="96" t="s">
        <v>43</v>
      </c>
      <c r="B24" s="202" t="s">
        <v>291</v>
      </c>
      <c r="C24" s="203"/>
      <c r="D24" s="203"/>
      <c r="E24" s="203"/>
      <c r="F24" s="203"/>
      <c r="G24" s="203"/>
      <c r="H24" s="204"/>
    </row>
    <row r="25" spans="1:72" ht="15.6" customHeight="1">
      <c r="A25" s="164" t="s">
        <v>76</v>
      </c>
      <c r="B25" s="207" t="s">
        <v>198</v>
      </c>
      <c r="C25" s="208"/>
      <c r="D25" s="208"/>
      <c r="E25" s="208"/>
      <c r="F25" s="208"/>
      <c r="G25" s="208"/>
      <c r="H25" s="209"/>
    </row>
    <row r="26" spans="1:72" ht="24.95" customHeight="1">
      <c r="A26" s="283"/>
      <c r="B26" s="90" t="s">
        <v>77</v>
      </c>
      <c r="C26" s="210"/>
      <c r="D26" s="211"/>
      <c r="E26" s="211"/>
      <c r="F26" s="211"/>
      <c r="G26" s="211"/>
      <c r="H26" s="212"/>
    </row>
    <row r="27" spans="1:72" ht="24.95" customHeight="1" thickBot="1">
      <c r="A27" s="284"/>
      <c r="B27" s="91" t="s">
        <v>78</v>
      </c>
      <c r="C27" s="213"/>
      <c r="D27" s="214"/>
      <c r="E27" s="214"/>
      <c r="F27" s="214"/>
      <c r="G27" s="214"/>
      <c r="H27" s="215"/>
    </row>
    <row r="28" spans="1:72">
      <c r="A28" s="27"/>
      <c r="B28" s="28"/>
      <c r="C28" s="28"/>
      <c r="D28" s="28"/>
      <c r="E28" s="28"/>
      <c r="F28" s="29"/>
      <c r="G28" s="29"/>
      <c r="H28" s="29"/>
      <c r="I28" s="30"/>
    </row>
    <row r="29" spans="1:72" ht="19.5" customHeight="1" thickBot="1">
      <c r="A29" s="220" t="s">
        <v>44</v>
      </c>
      <c r="B29" s="220"/>
      <c r="C29" s="220"/>
      <c r="D29" s="220"/>
      <c r="E29" s="220"/>
      <c r="F29" s="220"/>
      <c r="G29" s="220"/>
      <c r="H29" s="220"/>
      <c r="AG29" s="219"/>
      <c r="AH29" s="219"/>
      <c r="AI29" s="219"/>
      <c r="AJ29" s="219"/>
      <c r="AK29" s="219"/>
      <c r="AL29" s="219"/>
      <c r="AM29" s="219"/>
      <c r="AN29" s="219"/>
      <c r="AO29" s="219"/>
      <c r="AP29" s="219"/>
      <c r="AQ29" s="219"/>
      <c r="AR29" s="219"/>
      <c r="AS29" s="219"/>
      <c r="AT29" s="219"/>
      <c r="AU29" s="219"/>
      <c r="AV29" s="219"/>
    </row>
    <row r="30" spans="1:72" ht="22.5" customHeight="1">
      <c r="A30" s="17" t="s">
        <v>45</v>
      </c>
      <c r="B30" s="216" t="s">
        <v>324</v>
      </c>
      <c r="C30" s="216"/>
      <c r="D30" s="216"/>
      <c r="E30" s="216"/>
      <c r="F30" s="216"/>
      <c r="G30" s="216"/>
      <c r="H30" s="217"/>
    </row>
    <row r="31" spans="1:72" ht="22.5" customHeight="1">
      <c r="A31" s="81" t="s">
        <v>46</v>
      </c>
      <c r="B31" s="189">
        <v>45774</v>
      </c>
      <c r="C31" s="190"/>
      <c r="D31" s="190"/>
      <c r="E31" s="190"/>
      <c r="F31" s="87" t="s">
        <v>47</v>
      </c>
      <c r="G31" s="190">
        <v>45776</v>
      </c>
      <c r="H31" s="191"/>
    </row>
    <row r="32" spans="1:72" ht="22.5" customHeight="1">
      <c r="A32" s="89" t="s">
        <v>212</v>
      </c>
      <c r="B32" s="189">
        <v>45774</v>
      </c>
      <c r="C32" s="190"/>
      <c r="D32" s="190"/>
      <c r="E32" s="190"/>
      <c r="F32" s="88" t="s">
        <v>47</v>
      </c>
      <c r="G32" s="190">
        <v>45776</v>
      </c>
      <c r="H32" s="191"/>
    </row>
    <row r="33" spans="1:11" ht="22.5" customHeight="1">
      <c r="A33" s="279" t="s">
        <v>48</v>
      </c>
      <c r="B33" s="285" t="s">
        <v>40</v>
      </c>
      <c r="C33" s="286"/>
      <c r="D33" s="280" t="s">
        <v>49</v>
      </c>
      <c r="E33" s="275"/>
      <c r="F33" s="275"/>
      <c r="G33" s="275"/>
      <c r="H33" s="276"/>
    </row>
    <row r="34" spans="1:11" ht="22.5" customHeight="1">
      <c r="A34" s="279"/>
      <c r="B34" s="281" t="s">
        <v>283</v>
      </c>
      <c r="C34" s="282"/>
      <c r="D34" s="275" t="s">
        <v>50</v>
      </c>
      <c r="E34" s="275"/>
      <c r="F34" s="275"/>
      <c r="G34" s="275"/>
      <c r="H34" s="276"/>
    </row>
    <row r="35" spans="1:11" ht="22.5" customHeight="1">
      <c r="A35" s="18" t="s">
        <v>51</v>
      </c>
      <c r="B35" s="250" t="s">
        <v>292</v>
      </c>
      <c r="C35" s="250"/>
      <c r="D35" s="250"/>
      <c r="E35" s="250"/>
      <c r="F35" s="250"/>
      <c r="G35" s="250"/>
      <c r="H35" s="251"/>
    </row>
    <row r="36" spans="1:11" ht="22.5" customHeight="1">
      <c r="A36" s="6" t="s">
        <v>52</v>
      </c>
      <c r="B36" s="252" t="s">
        <v>325</v>
      </c>
      <c r="C36" s="253"/>
      <c r="D36" s="253"/>
      <c r="E36" s="253"/>
      <c r="F36" s="253"/>
      <c r="G36" s="253"/>
      <c r="H36" s="254"/>
    </row>
    <row r="37" spans="1:11" ht="101.25" customHeight="1" thickBot="1">
      <c r="A37" s="19" t="s">
        <v>53</v>
      </c>
      <c r="B37" s="255" t="s">
        <v>293</v>
      </c>
      <c r="C37" s="256"/>
      <c r="D37" s="256"/>
      <c r="E37" s="256"/>
      <c r="F37" s="256"/>
      <c r="G37" s="256"/>
      <c r="H37" s="257"/>
    </row>
    <row r="38" spans="1:11">
      <c r="A38" s="20"/>
      <c r="B38" s="20"/>
      <c r="C38" s="20"/>
      <c r="D38" s="20"/>
      <c r="E38" s="20"/>
      <c r="F38" s="20"/>
      <c r="G38" s="20"/>
      <c r="H38" s="20"/>
    </row>
    <row r="39" spans="1:11" ht="21.75" customHeight="1" thickBot="1">
      <c r="A39" s="258" t="s">
        <v>54</v>
      </c>
      <c r="B39" s="258"/>
      <c r="C39" s="258"/>
      <c r="D39" s="258"/>
      <c r="E39" s="258"/>
      <c r="F39" s="258"/>
      <c r="G39" s="258"/>
      <c r="H39" s="258"/>
      <c r="I39" s="258"/>
    </row>
    <row r="40" spans="1:11" ht="27" customHeight="1">
      <c r="A40" s="33" t="s">
        <v>55</v>
      </c>
      <c r="B40" s="287">
        <f>IF(【様式２】!AW42&lt;&gt;0,【様式２】!AW42,"先に様式２を入力してください。")</f>
        <v>1224608</v>
      </c>
      <c r="C40" s="287"/>
      <c r="D40" s="287"/>
      <c r="E40" s="287"/>
      <c r="F40" s="287"/>
      <c r="G40" s="287"/>
      <c r="H40" s="288"/>
      <c r="K40" s="39"/>
    </row>
    <row r="41" spans="1:11" ht="27" customHeight="1">
      <c r="A41" s="34" t="s">
        <v>56</v>
      </c>
      <c r="B41" s="267">
        <f>IF(COUNTIF(B22:C23,"☑")&lt;&gt;1,"参加形式はいずれか１つを選択ください。",IF(COUNTIF(B33:C34,"☑")&lt;&gt;1,"大会分類はいずれか１つを選択ください。",IF(AND(B22="□",B23="□"),"大会分類はいずれか１つを選択ください。",IF(AND(B22="☑",B33="☑"),25000,IF(AND(B22="☑",B34="☑"),50000,IF(AND(B23="☑",B33="☑"),250000,IF(AND(B23="☑",B34="☑"),500000)))))))</f>
        <v>500000</v>
      </c>
      <c r="C41" s="267"/>
      <c r="D41" s="267"/>
      <c r="E41" s="267"/>
      <c r="F41" s="267"/>
      <c r="G41" s="267"/>
      <c r="H41" s="268"/>
      <c r="K41" s="39"/>
    </row>
    <row r="42" spans="1:11" ht="30" customHeight="1">
      <c r="A42" s="35" t="s">
        <v>57</v>
      </c>
      <c r="B42" s="298">
        <f>IF(【様式２】!AW42&lt;&gt;0,MIN(ROUNDDOWN((B40-SUM(H49:H51))/2,-3),B41),B40)</f>
        <v>337000</v>
      </c>
      <c r="C42" s="298"/>
      <c r="D42" s="298"/>
      <c r="E42" s="298"/>
      <c r="F42" s="298"/>
      <c r="G42" s="298"/>
      <c r="H42" s="299"/>
      <c r="K42" s="39"/>
    </row>
    <row r="43" spans="1:11" ht="30" customHeight="1" thickBot="1">
      <c r="A43" s="3" t="s">
        <v>58</v>
      </c>
      <c r="B43" s="277">
        <v>337000</v>
      </c>
      <c r="C43" s="277"/>
      <c r="D43" s="277"/>
      <c r="E43" s="277"/>
      <c r="F43" s="277"/>
      <c r="G43" s="277"/>
      <c r="H43" s="278"/>
    </row>
    <row r="44" spans="1:11">
      <c r="A44" s="289" t="s">
        <v>59</v>
      </c>
      <c r="B44" s="289"/>
      <c r="C44" s="289"/>
      <c r="D44" s="289"/>
      <c r="E44" s="289"/>
      <c r="F44" s="289"/>
      <c r="G44" s="289"/>
      <c r="H44" s="289"/>
    </row>
    <row r="45" spans="1:11">
      <c r="A45" s="53"/>
      <c r="B45" s="53"/>
      <c r="C45" s="53"/>
      <c r="D45" s="53"/>
      <c r="E45" s="53"/>
      <c r="F45" s="53"/>
      <c r="G45" s="53"/>
      <c r="H45" s="53"/>
    </row>
    <row r="46" spans="1:11" ht="22.5" customHeight="1" thickBot="1">
      <c r="A46" s="290" t="s">
        <v>60</v>
      </c>
      <c r="B46" s="290"/>
      <c r="C46" s="290"/>
      <c r="D46" s="290"/>
      <c r="E46" s="290"/>
      <c r="F46" s="290"/>
      <c r="G46" s="290"/>
      <c r="H46" s="290"/>
    </row>
    <row r="47" spans="1:11" ht="22.5" customHeight="1">
      <c r="A47" s="301" t="s">
        <v>61</v>
      </c>
      <c r="B47" s="269" t="s">
        <v>283</v>
      </c>
      <c r="C47" s="270"/>
      <c r="D47" s="271" t="s">
        <v>62</v>
      </c>
      <c r="E47" s="271"/>
      <c r="F47" s="271"/>
      <c r="G47" s="271"/>
      <c r="H47" s="272"/>
    </row>
    <row r="48" spans="1:11" ht="22.5" customHeight="1">
      <c r="A48" s="302"/>
      <c r="B48" s="273" t="s">
        <v>40</v>
      </c>
      <c r="C48" s="274"/>
      <c r="D48" s="275" t="s">
        <v>63</v>
      </c>
      <c r="E48" s="275"/>
      <c r="F48" s="275"/>
      <c r="G48" s="275"/>
      <c r="H48" s="276"/>
    </row>
    <row r="49" spans="1:9" ht="22.5" customHeight="1">
      <c r="A49" s="260" t="s">
        <v>64</v>
      </c>
      <c r="B49" s="245" t="s">
        <v>43</v>
      </c>
      <c r="C49" s="246"/>
      <c r="D49" s="249" t="s">
        <v>294</v>
      </c>
      <c r="E49" s="259"/>
      <c r="F49" s="259"/>
      <c r="G49" s="36" t="s">
        <v>65</v>
      </c>
      <c r="H49" s="127">
        <v>150000</v>
      </c>
    </row>
    <row r="50" spans="1:9" ht="22.5" customHeight="1">
      <c r="A50" s="261"/>
      <c r="B50" s="245" t="s">
        <v>43</v>
      </c>
      <c r="C50" s="246"/>
      <c r="D50" s="247" t="s">
        <v>295</v>
      </c>
      <c r="E50" s="248"/>
      <c r="F50" s="249"/>
      <c r="G50" s="36" t="s">
        <v>65</v>
      </c>
      <c r="H50" s="127">
        <v>400000</v>
      </c>
    </row>
    <row r="51" spans="1:9" ht="22.5" customHeight="1" thickBot="1">
      <c r="A51" s="262"/>
      <c r="B51" s="263" t="s">
        <v>43</v>
      </c>
      <c r="C51" s="264"/>
      <c r="D51" s="265"/>
      <c r="E51" s="266"/>
      <c r="F51" s="266"/>
      <c r="G51" s="37" t="s">
        <v>65</v>
      </c>
      <c r="H51" s="115"/>
    </row>
    <row r="52" spans="1:9" ht="21.6" customHeight="1">
      <c r="A52" s="300" t="s">
        <v>66</v>
      </c>
      <c r="B52" s="300"/>
      <c r="C52" s="300"/>
      <c r="D52" s="300"/>
      <c r="E52" s="300"/>
      <c r="F52" s="300"/>
      <c r="G52" s="300"/>
      <c r="H52" s="300"/>
      <c r="I52" s="116"/>
    </row>
    <row r="53" spans="1:9">
      <c r="A53" s="116"/>
      <c r="B53" s="116"/>
      <c r="C53" s="116"/>
      <c r="D53" s="116"/>
      <c r="E53" s="116"/>
      <c r="F53" s="116"/>
      <c r="G53" s="116"/>
      <c r="H53" s="116"/>
      <c r="I53" s="116"/>
    </row>
    <row r="54" spans="1:9">
      <c r="A54" s="291" t="s">
        <v>67</v>
      </c>
      <c r="B54" s="291"/>
      <c r="C54" s="291"/>
      <c r="D54" s="291"/>
      <c r="E54" s="291"/>
      <c r="F54" s="291"/>
      <c r="G54" s="291"/>
      <c r="H54" s="291"/>
      <c r="I54" s="116"/>
    </row>
    <row r="55" spans="1:9" ht="14.25" thickBot="1">
      <c r="A55" s="117" t="s">
        <v>68</v>
      </c>
      <c r="B55" s="118"/>
      <c r="C55" s="118"/>
      <c r="D55" s="118"/>
      <c r="E55" s="118"/>
      <c r="F55" s="118"/>
      <c r="G55" s="118"/>
      <c r="H55" s="118"/>
      <c r="I55" s="116"/>
    </row>
    <row r="56" spans="1:9" ht="69" customHeight="1">
      <c r="A56" s="296" t="s">
        <v>69</v>
      </c>
      <c r="B56" s="292" t="s">
        <v>283</v>
      </c>
      <c r="C56" s="293"/>
      <c r="D56" s="294" t="s">
        <v>278</v>
      </c>
      <c r="E56" s="294"/>
      <c r="F56" s="294"/>
      <c r="G56" s="294"/>
      <c r="H56" s="295"/>
      <c r="I56" s="116"/>
    </row>
    <row r="57" spans="1:9" ht="36.75" customHeight="1">
      <c r="A57" s="297"/>
      <c r="B57" s="154" t="s">
        <v>283</v>
      </c>
      <c r="C57" s="155"/>
      <c r="D57" s="151" t="s">
        <v>279</v>
      </c>
      <c r="E57" s="152"/>
      <c r="F57" s="152"/>
      <c r="G57" s="152"/>
      <c r="H57" s="153"/>
      <c r="I57" s="116"/>
    </row>
    <row r="58" spans="1:9" ht="35.25" customHeight="1">
      <c r="A58" s="297"/>
      <c r="B58" s="154" t="s">
        <v>283</v>
      </c>
      <c r="C58" s="155"/>
      <c r="D58" s="151" t="s">
        <v>280</v>
      </c>
      <c r="E58" s="152"/>
      <c r="F58" s="152"/>
      <c r="G58" s="152"/>
      <c r="H58" s="153"/>
      <c r="I58" s="116"/>
    </row>
    <row r="59" spans="1:9" ht="35.25" customHeight="1">
      <c r="A59" s="297"/>
      <c r="B59" s="154" t="s">
        <v>283</v>
      </c>
      <c r="C59" s="155"/>
      <c r="D59" s="151" t="s">
        <v>281</v>
      </c>
      <c r="E59" s="152"/>
      <c r="F59" s="152"/>
      <c r="G59" s="152"/>
      <c r="H59" s="153"/>
      <c r="I59" s="116"/>
    </row>
    <row r="60" spans="1:9" ht="34.5" customHeight="1">
      <c r="A60" s="297"/>
      <c r="B60" s="149" t="s">
        <v>283</v>
      </c>
      <c r="C60" s="150"/>
      <c r="D60" s="151" t="s">
        <v>282</v>
      </c>
      <c r="E60" s="152"/>
      <c r="F60" s="152"/>
      <c r="G60" s="152"/>
      <c r="H60" s="153"/>
      <c r="I60" s="116"/>
    </row>
    <row r="61" spans="1:9" ht="36" customHeight="1">
      <c r="A61" s="297"/>
      <c r="B61" s="154" t="s">
        <v>283</v>
      </c>
      <c r="C61" s="155"/>
      <c r="D61" s="152" t="s">
        <v>70</v>
      </c>
      <c r="E61" s="152"/>
      <c r="F61" s="152"/>
      <c r="G61" s="152"/>
      <c r="H61" s="153"/>
      <c r="I61" s="116"/>
    </row>
    <row r="62" spans="1:9" ht="33.75" customHeight="1" thickBot="1">
      <c r="A62" s="297"/>
      <c r="B62" s="156" t="s">
        <v>283</v>
      </c>
      <c r="C62" s="157"/>
      <c r="D62" s="158" t="s">
        <v>71</v>
      </c>
      <c r="E62" s="159"/>
      <c r="F62" s="159"/>
      <c r="G62" s="159"/>
      <c r="H62" s="160"/>
      <c r="I62" s="116"/>
    </row>
    <row r="63" spans="1:9">
      <c r="A63" s="147" t="s">
        <v>267</v>
      </c>
      <c r="B63" s="147"/>
      <c r="C63" s="147"/>
      <c r="D63" s="147"/>
      <c r="E63" s="147"/>
      <c r="F63" s="147"/>
      <c r="G63" s="147"/>
      <c r="H63" s="147"/>
      <c r="I63" s="116"/>
    </row>
    <row r="64" spans="1:9">
      <c r="A64" s="148"/>
      <c r="B64" s="148"/>
      <c r="C64" s="148"/>
      <c r="D64" s="148"/>
      <c r="E64" s="148"/>
      <c r="F64" s="148"/>
      <c r="G64" s="148"/>
      <c r="H64" s="148"/>
      <c r="I64" s="116"/>
    </row>
  </sheetData>
  <sheetProtection insertRows="0" deleteRows="0"/>
  <mergeCells count="92">
    <mergeCell ref="B40:H40"/>
    <mergeCell ref="B58:C58"/>
    <mergeCell ref="D58:H58"/>
    <mergeCell ref="A44:H44"/>
    <mergeCell ref="A46:H46"/>
    <mergeCell ref="B57:C57"/>
    <mergeCell ref="D57:H57"/>
    <mergeCell ref="A54:H54"/>
    <mergeCell ref="B56:C56"/>
    <mergeCell ref="D56:H56"/>
    <mergeCell ref="A56:A62"/>
    <mergeCell ref="B59:C59"/>
    <mergeCell ref="D59:H59"/>
    <mergeCell ref="B42:H42"/>
    <mergeCell ref="A52:H52"/>
    <mergeCell ref="A47:A48"/>
    <mergeCell ref="A33:A34"/>
    <mergeCell ref="D33:H33"/>
    <mergeCell ref="B34:C34"/>
    <mergeCell ref="D34:H34"/>
    <mergeCell ref="A25:A27"/>
    <mergeCell ref="B33:C33"/>
    <mergeCell ref="B47:C47"/>
    <mergeCell ref="D47:H47"/>
    <mergeCell ref="B48:C48"/>
    <mergeCell ref="D48:H48"/>
    <mergeCell ref="B43:H43"/>
    <mergeCell ref="AO29:AV29"/>
    <mergeCell ref="A29:H29"/>
    <mergeCell ref="B50:C50"/>
    <mergeCell ref="D50:F50"/>
    <mergeCell ref="B35:H35"/>
    <mergeCell ref="B36:H36"/>
    <mergeCell ref="B37:H37"/>
    <mergeCell ref="A39:I39"/>
    <mergeCell ref="B49:C49"/>
    <mergeCell ref="D49:F49"/>
    <mergeCell ref="A49:A51"/>
    <mergeCell ref="B51:C51"/>
    <mergeCell ref="D51:F51"/>
    <mergeCell ref="G31:H31"/>
    <mergeCell ref="AG29:AN29"/>
    <mergeCell ref="B41:H41"/>
    <mergeCell ref="A3:D3"/>
    <mergeCell ref="BM22:BT22"/>
    <mergeCell ref="A8:H8"/>
    <mergeCell ref="B23:C23"/>
    <mergeCell ref="C21:F21"/>
    <mergeCell ref="BM21:BT21"/>
    <mergeCell ref="C11:D11"/>
    <mergeCell ref="C14:F14"/>
    <mergeCell ref="A18:A21"/>
    <mergeCell ref="B18:H18"/>
    <mergeCell ref="B22:C22"/>
    <mergeCell ref="A5:H5"/>
    <mergeCell ref="A7:H7"/>
    <mergeCell ref="B9:H9"/>
    <mergeCell ref="A11:A13"/>
    <mergeCell ref="B12:H13"/>
    <mergeCell ref="B10:C10"/>
    <mergeCell ref="D10:E10"/>
    <mergeCell ref="B32:E32"/>
    <mergeCell ref="G32:H32"/>
    <mergeCell ref="E22:H23"/>
    <mergeCell ref="H16:H17"/>
    <mergeCell ref="B24:H24"/>
    <mergeCell ref="G11:H11"/>
    <mergeCell ref="B25:H25"/>
    <mergeCell ref="C26:H26"/>
    <mergeCell ref="B31:E31"/>
    <mergeCell ref="C27:H27"/>
    <mergeCell ref="B30:H30"/>
    <mergeCell ref="A22:A23"/>
    <mergeCell ref="A15:A17"/>
    <mergeCell ref="B17:C17"/>
    <mergeCell ref="D17:F17"/>
    <mergeCell ref="G16:G17"/>
    <mergeCell ref="B16:C16"/>
    <mergeCell ref="D16:F16"/>
    <mergeCell ref="B15:H15"/>
    <mergeCell ref="B19:C19"/>
    <mergeCell ref="D19:H19"/>
    <mergeCell ref="B20:C20"/>
    <mergeCell ref="D20:H20"/>
    <mergeCell ref="A63:H63"/>
    <mergeCell ref="A64:H64"/>
    <mergeCell ref="B60:C60"/>
    <mergeCell ref="D60:H60"/>
    <mergeCell ref="B61:C61"/>
    <mergeCell ref="D61:H61"/>
    <mergeCell ref="B62:C62"/>
    <mergeCell ref="D62:H62"/>
  </mergeCells>
  <phoneticPr fontId="1"/>
  <conditionalFormatting sqref="B15:H17">
    <cfRule type="expression" dxfId="109" priority="8">
      <formula>$G$10=""</formula>
    </cfRule>
    <cfRule type="expression" dxfId="108" priority="10">
      <formula>$G$10&gt;=18</formula>
    </cfRule>
  </conditionalFormatting>
  <conditionalFormatting sqref="B24:H24">
    <cfRule type="expression" dxfId="107" priority="5">
      <formula>$B$23="☑"</formula>
    </cfRule>
    <cfRule type="expression" dxfId="106" priority="6">
      <formula>$B$22="☑"</formula>
    </cfRule>
    <cfRule type="expression" dxfId="105" priority="7">
      <formula>$B$23="☑"</formula>
    </cfRule>
  </conditionalFormatting>
  <conditionalFormatting sqref="B26:H27">
    <cfRule type="expression" dxfId="104" priority="16">
      <formula>OR($B$23="☑",$G$11="札幌市")</formula>
    </cfRule>
  </conditionalFormatting>
  <conditionalFormatting sqref="B49:H51">
    <cfRule type="expression" dxfId="103" priority="1">
      <formula>$B$48="☑"</formula>
    </cfRule>
  </conditionalFormatting>
  <conditionalFormatting sqref="C26:H27">
    <cfRule type="expression" dxfId="102" priority="17">
      <formula>AND($B$22="☑",$G$11="札幌市外")</formula>
    </cfRule>
  </conditionalFormatting>
  <conditionalFormatting sqref="D49:F51">
    <cfRule type="expression" dxfId="101" priority="4">
      <formula>$B$47="☑"</formula>
    </cfRule>
  </conditionalFormatting>
  <conditionalFormatting sqref="D16:G17">
    <cfRule type="expression" dxfId="100" priority="9">
      <formula>$G$10&lt;18</formula>
    </cfRule>
  </conditionalFormatting>
  <conditionalFormatting sqref="H49:H51">
    <cfRule type="expression" dxfId="99" priority="2">
      <formula>$B$47="☑"</formula>
    </cfRule>
  </conditionalFormatting>
  <dataValidations count="2">
    <dataValidation type="list" allowBlank="1" showInputMessage="1" showErrorMessage="1" sqref="G16 B33:C34 B47:C48 B22:C23 B56:C62" xr:uid="{BAF08086-BB5B-4CE0-B685-3BAB3A53CAFE}">
      <formula1>"□,☑"</formula1>
    </dataValidation>
    <dataValidation type="list" allowBlank="1" showInputMessage="1" showErrorMessage="1" sqref="G11" xr:uid="{8D58B6A3-245E-4B24-9053-AF338C4B61DC}">
      <formula1>"札幌市,札幌市外"</formula1>
    </dataValidation>
  </dataValidations>
  <hyperlinks>
    <hyperlink ref="H14" r:id="rId1" xr:uid="{E27161A2-76CE-43DE-AA60-E6535F304E51}"/>
    <hyperlink ref="H21" r:id="rId2" xr:uid="{5DE6B909-8687-400A-8BC7-F21B80881ED3}"/>
  </hyperlinks>
  <pageMargins left="0.70866141732283472" right="0.70866141732283472" top="0.74803149606299213" bottom="0.74803149606299213" header="0.31496062992125984" footer="0.31496062992125984"/>
  <pageSetup paperSize="9" scale="53" fitToHeight="0" orientation="portrait" r:id="rId3"/>
  <rowBreaks count="1" manualBreakCount="1">
    <brk id="51" max="16383"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F602-5A3F-441D-B8BD-4A9740AA52BF}">
  <dimension ref="A1:N41"/>
  <sheetViews>
    <sheetView view="pageBreakPreview" topLeftCell="A12" zoomScale="115" zoomScaleNormal="100" zoomScaleSheetLayoutView="115" workbookViewId="0">
      <selection activeCell="B33" sqref="B33:H33"/>
    </sheetView>
  </sheetViews>
  <sheetFormatPr defaultRowHeight="13.5"/>
  <cols>
    <col min="1" max="1" width="13" customWidth="1"/>
    <col min="2" max="2" width="4.125" customWidth="1"/>
    <col min="3" max="3" width="3.875" customWidth="1"/>
    <col min="4" max="4" width="12.375" customWidth="1"/>
    <col min="5" max="5" width="5.125" customWidth="1"/>
    <col min="6" max="6" width="13" customWidth="1"/>
    <col min="7" max="7" width="4.25" customWidth="1"/>
    <col min="8" max="8" width="5.5" customWidth="1"/>
    <col min="9" max="9" width="13.125" customWidth="1"/>
    <col min="10" max="10" width="0.125" hidden="1" customWidth="1"/>
    <col min="11" max="12" width="9" hidden="1" customWidth="1"/>
  </cols>
  <sheetData>
    <row r="1" spans="1:14">
      <c r="A1" s="20"/>
      <c r="B1" s="20"/>
      <c r="C1" s="20"/>
      <c r="D1" s="20"/>
      <c r="E1" s="20"/>
      <c r="F1" s="20"/>
      <c r="G1" s="20"/>
      <c r="H1" s="20"/>
      <c r="I1" s="20" t="s">
        <v>72</v>
      </c>
    </row>
    <row r="2" spans="1:14" ht="14.25">
      <c r="A2" s="232" t="s">
        <v>203</v>
      </c>
      <c r="B2" s="232"/>
      <c r="C2" s="232"/>
      <c r="D2" s="232"/>
      <c r="E2" s="232"/>
      <c r="F2" s="232"/>
      <c r="G2" s="232"/>
      <c r="H2" s="232"/>
      <c r="I2" s="20"/>
    </row>
    <row r="3" spans="1:14">
      <c r="A3" s="340"/>
      <c r="B3" s="340"/>
      <c r="C3" s="94"/>
      <c r="D3" s="94"/>
      <c r="E3" s="94"/>
      <c r="F3" s="94"/>
      <c r="G3" s="94"/>
      <c r="H3" s="94"/>
      <c r="I3" s="20"/>
    </row>
    <row r="4" spans="1:14" ht="95.45" customHeight="1">
      <c r="A4" s="342" t="s">
        <v>218</v>
      </c>
      <c r="B4" s="343"/>
      <c r="C4" s="343"/>
      <c r="D4" s="343"/>
      <c r="E4" s="343"/>
      <c r="F4" s="343"/>
      <c r="G4" s="343"/>
      <c r="H4" s="343"/>
      <c r="I4" s="344"/>
    </row>
    <row r="5" spans="1:14" ht="14.25" thickBot="1">
      <c r="A5" s="95"/>
      <c r="B5" s="95"/>
      <c r="C5" s="95"/>
      <c r="D5" s="95"/>
      <c r="E5" s="95"/>
      <c r="F5" s="95"/>
      <c r="G5" s="95"/>
      <c r="H5" s="95"/>
      <c r="I5" s="80"/>
    </row>
    <row r="6" spans="1:14" ht="24.75" customHeight="1">
      <c r="A6" s="9" t="s">
        <v>73</v>
      </c>
      <c r="B6" s="328" t="s">
        <v>297</v>
      </c>
      <c r="C6" s="329"/>
      <c r="D6" s="329"/>
      <c r="E6" s="341"/>
      <c r="F6" s="341"/>
      <c r="G6" s="329"/>
      <c r="H6" s="330"/>
      <c r="I6" s="38"/>
    </row>
    <row r="7" spans="1:14">
      <c r="A7" s="8" t="s">
        <v>74</v>
      </c>
      <c r="B7" s="318">
        <v>39904</v>
      </c>
      <c r="C7" s="319"/>
      <c r="D7" s="320"/>
      <c r="E7" s="321" t="s">
        <v>196</v>
      </c>
      <c r="F7" s="322"/>
      <c r="G7" s="32">
        <f>IF(B7&lt;&gt;"",DATEDIF(B7,DATE(YEAR(【様式１】!$H$2)-(MONTH(【様式１】!$H$2)&lt;4),4,1),"Y"),"")</f>
        <v>16</v>
      </c>
      <c r="H7" s="75" t="s">
        <v>181</v>
      </c>
      <c r="I7" s="38"/>
    </row>
    <row r="8" spans="1:14" ht="12.95" customHeight="1">
      <c r="A8" s="163" t="s">
        <v>75</v>
      </c>
      <c r="B8" s="324" t="s">
        <v>197</v>
      </c>
      <c r="C8" s="325"/>
      <c r="D8" s="128" t="s">
        <v>296</v>
      </c>
      <c r="E8" s="326" t="s">
        <v>275</v>
      </c>
      <c r="F8" s="327"/>
      <c r="G8" s="331"/>
      <c r="H8" s="332"/>
      <c r="I8" s="20"/>
      <c r="N8" s="92"/>
    </row>
    <row r="9" spans="1:14" ht="24" customHeight="1">
      <c r="A9" s="164"/>
      <c r="B9" s="345" t="s">
        <v>286</v>
      </c>
      <c r="C9" s="346"/>
      <c r="D9" s="346"/>
      <c r="E9" s="346"/>
      <c r="F9" s="346"/>
      <c r="G9" s="346"/>
      <c r="H9" s="347"/>
      <c r="I9" s="20"/>
      <c r="N9" s="93"/>
    </row>
    <row r="10" spans="1:14">
      <c r="A10" s="323"/>
      <c r="B10" s="348"/>
      <c r="C10" s="349"/>
      <c r="D10" s="349"/>
      <c r="E10" s="349"/>
      <c r="F10" s="349"/>
      <c r="G10" s="349"/>
      <c r="H10" s="350"/>
      <c r="I10" s="20"/>
    </row>
    <row r="11" spans="1:14">
      <c r="A11" s="163" t="s">
        <v>76</v>
      </c>
      <c r="B11" s="311" t="s">
        <v>199</v>
      </c>
      <c r="C11" s="312"/>
      <c r="D11" s="312"/>
      <c r="E11" s="312"/>
      <c r="F11" s="312"/>
      <c r="G11" s="312"/>
      <c r="H11" s="313"/>
      <c r="I11" s="20"/>
    </row>
    <row r="12" spans="1:14" ht="15.6" customHeight="1">
      <c r="A12" s="283"/>
      <c r="B12" s="90" t="s">
        <v>77</v>
      </c>
      <c r="C12" s="333"/>
      <c r="D12" s="334"/>
      <c r="E12" s="334"/>
      <c r="F12" s="334"/>
      <c r="G12" s="334"/>
      <c r="H12" s="335"/>
      <c r="I12" s="20"/>
    </row>
    <row r="13" spans="1:14" ht="15.6" customHeight="1" thickBot="1">
      <c r="A13" s="284"/>
      <c r="B13" s="91" t="s">
        <v>78</v>
      </c>
      <c r="C13" s="336"/>
      <c r="D13" s="337"/>
      <c r="E13" s="337"/>
      <c r="F13" s="337"/>
      <c r="G13" s="337"/>
      <c r="H13" s="338"/>
      <c r="I13" s="20"/>
    </row>
    <row r="14" spans="1:14" ht="14.25" thickBot="1">
      <c r="A14" s="95"/>
      <c r="B14" s="95"/>
      <c r="C14" s="95"/>
      <c r="D14" s="95"/>
      <c r="E14" s="95"/>
      <c r="F14" s="95"/>
      <c r="G14" s="95"/>
      <c r="H14" s="95"/>
      <c r="I14" s="113"/>
    </row>
    <row r="15" spans="1:14" ht="24.75" customHeight="1">
      <c r="A15" s="9" t="s">
        <v>73</v>
      </c>
      <c r="B15" s="328" t="s">
        <v>328</v>
      </c>
      <c r="C15" s="329"/>
      <c r="D15" s="329"/>
      <c r="E15" s="329"/>
      <c r="F15" s="329"/>
      <c r="G15" s="329"/>
      <c r="H15" s="330"/>
      <c r="I15" s="38"/>
    </row>
    <row r="16" spans="1:14">
      <c r="A16" s="8" t="s">
        <v>74</v>
      </c>
      <c r="B16" s="318">
        <v>39939</v>
      </c>
      <c r="C16" s="319"/>
      <c r="D16" s="320"/>
      <c r="E16" s="321" t="s">
        <v>196</v>
      </c>
      <c r="F16" s="322"/>
      <c r="G16" s="32">
        <f>IF(B16&lt;&gt;"",DATEDIF(B16,DATE(YEAR(【様式１】!$H$2)-(MONTH(【様式１】!$H$2)&lt;4),4,1),"Y"),"")</f>
        <v>15</v>
      </c>
      <c r="H16" s="75" t="s">
        <v>181</v>
      </c>
      <c r="I16" s="38"/>
    </row>
    <row r="17" spans="1:14" ht="12.95" customHeight="1">
      <c r="A17" s="163" t="s">
        <v>75</v>
      </c>
      <c r="B17" s="324" t="s">
        <v>197</v>
      </c>
      <c r="C17" s="325"/>
      <c r="D17" s="128" t="s">
        <v>296</v>
      </c>
      <c r="E17" s="326" t="s">
        <v>275</v>
      </c>
      <c r="F17" s="327"/>
      <c r="G17" s="331"/>
      <c r="H17" s="332"/>
      <c r="I17" s="20"/>
      <c r="N17" s="92"/>
    </row>
    <row r="18" spans="1:14" ht="24" customHeight="1">
      <c r="A18" s="164"/>
      <c r="B18" s="305" t="s">
        <v>298</v>
      </c>
      <c r="C18" s="306"/>
      <c r="D18" s="306"/>
      <c r="E18" s="306"/>
      <c r="F18" s="306"/>
      <c r="G18" s="306"/>
      <c r="H18" s="307"/>
      <c r="I18" s="20"/>
      <c r="N18" s="93"/>
    </row>
    <row r="19" spans="1:14">
      <c r="A19" s="323"/>
      <c r="B19" s="308"/>
      <c r="C19" s="309"/>
      <c r="D19" s="309"/>
      <c r="E19" s="309"/>
      <c r="F19" s="309"/>
      <c r="G19" s="309"/>
      <c r="H19" s="310"/>
      <c r="I19" s="20"/>
    </row>
    <row r="20" spans="1:14">
      <c r="A20" s="163" t="s">
        <v>76</v>
      </c>
      <c r="B20" s="311" t="s">
        <v>199</v>
      </c>
      <c r="C20" s="312"/>
      <c r="D20" s="312"/>
      <c r="E20" s="312"/>
      <c r="F20" s="312"/>
      <c r="G20" s="312"/>
      <c r="H20" s="313"/>
      <c r="I20" s="20"/>
    </row>
    <row r="21" spans="1:14" ht="15.6" customHeight="1">
      <c r="A21" s="283"/>
      <c r="B21" s="90" t="s">
        <v>77</v>
      </c>
      <c r="C21" s="333"/>
      <c r="D21" s="334"/>
      <c r="E21" s="334"/>
      <c r="F21" s="334"/>
      <c r="G21" s="334"/>
      <c r="H21" s="335"/>
      <c r="I21" s="20"/>
    </row>
    <row r="22" spans="1:14" ht="15.6" customHeight="1" thickBot="1">
      <c r="A22" s="284"/>
      <c r="B22" s="91" t="s">
        <v>78</v>
      </c>
      <c r="C22" s="336"/>
      <c r="D22" s="337"/>
      <c r="E22" s="337"/>
      <c r="F22" s="337"/>
      <c r="G22" s="337"/>
      <c r="H22" s="338"/>
      <c r="I22" s="20"/>
    </row>
    <row r="23" spans="1:14" ht="14.25" thickBot="1">
      <c r="A23" s="95"/>
      <c r="B23" s="95"/>
      <c r="C23" s="95"/>
      <c r="D23" s="95"/>
      <c r="E23" s="95"/>
      <c r="F23" s="95"/>
      <c r="G23" s="95"/>
      <c r="H23" s="95"/>
      <c r="I23" s="113"/>
    </row>
    <row r="24" spans="1:14" ht="24.75" customHeight="1">
      <c r="A24" s="9" t="s">
        <v>73</v>
      </c>
      <c r="B24" s="328" t="s">
        <v>299</v>
      </c>
      <c r="C24" s="329"/>
      <c r="D24" s="329"/>
      <c r="E24" s="329"/>
      <c r="F24" s="329"/>
      <c r="G24" s="329"/>
      <c r="H24" s="330"/>
      <c r="I24" s="38"/>
    </row>
    <row r="25" spans="1:14">
      <c r="A25" s="8" t="s">
        <v>74</v>
      </c>
      <c r="B25" s="318">
        <v>40002</v>
      </c>
      <c r="C25" s="319"/>
      <c r="D25" s="320"/>
      <c r="E25" s="321" t="s">
        <v>196</v>
      </c>
      <c r="F25" s="322"/>
      <c r="G25" s="32">
        <f>IF(B25&lt;&gt;"",DATEDIF(B25,DATE(YEAR(【様式１】!$H$2)-(MONTH(【様式１】!$H$2)&lt;4),4,1),"Y"),"")</f>
        <v>15</v>
      </c>
      <c r="H25" s="75" t="s">
        <v>181</v>
      </c>
      <c r="I25" s="38"/>
    </row>
    <row r="26" spans="1:14" ht="12.95" customHeight="1">
      <c r="A26" s="163" t="s">
        <v>75</v>
      </c>
      <c r="B26" s="324" t="s">
        <v>197</v>
      </c>
      <c r="C26" s="325"/>
      <c r="D26" s="128" t="s">
        <v>301</v>
      </c>
      <c r="E26" s="326" t="s">
        <v>275</v>
      </c>
      <c r="F26" s="327"/>
      <c r="G26" s="303" t="s">
        <v>296</v>
      </c>
      <c r="H26" s="304"/>
      <c r="I26" s="20"/>
      <c r="N26" s="92"/>
    </row>
    <row r="27" spans="1:14" ht="24" customHeight="1">
      <c r="A27" s="164"/>
      <c r="B27" s="305" t="s">
        <v>354</v>
      </c>
      <c r="C27" s="306"/>
      <c r="D27" s="306"/>
      <c r="E27" s="306"/>
      <c r="F27" s="306"/>
      <c r="G27" s="306"/>
      <c r="H27" s="307"/>
      <c r="I27" s="20"/>
      <c r="N27" s="93"/>
    </row>
    <row r="28" spans="1:14">
      <c r="A28" s="323"/>
      <c r="B28" s="308"/>
      <c r="C28" s="309"/>
      <c r="D28" s="309"/>
      <c r="E28" s="309"/>
      <c r="F28" s="309"/>
      <c r="G28" s="309"/>
      <c r="H28" s="310"/>
      <c r="I28" s="20"/>
    </row>
    <row r="29" spans="1:14">
      <c r="A29" s="163" t="s">
        <v>76</v>
      </c>
      <c r="B29" s="311" t="s">
        <v>199</v>
      </c>
      <c r="C29" s="312"/>
      <c r="D29" s="312"/>
      <c r="E29" s="312"/>
      <c r="F29" s="312"/>
      <c r="G29" s="312"/>
      <c r="H29" s="313"/>
      <c r="I29" s="20"/>
    </row>
    <row r="30" spans="1:14" ht="15.6" customHeight="1">
      <c r="A30" s="283"/>
      <c r="B30" s="90" t="s">
        <v>77</v>
      </c>
      <c r="C30" s="314" t="s">
        <v>302</v>
      </c>
      <c r="D30" s="203"/>
      <c r="E30" s="203"/>
      <c r="F30" s="203"/>
      <c r="G30" s="203"/>
      <c r="H30" s="204"/>
      <c r="I30" s="20"/>
    </row>
    <row r="31" spans="1:14" ht="15.6" customHeight="1" thickBot="1">
      <c r="A31" s="284"/>
      <c r="B31" s="91" t="s">
        <v>78</v>
      </c>
      <c r="C31" s="315" t="s">
        <v>300</v>
      </c>
      <c r="D31" s="316"/>
      <c r="E31" s="316"/>
      <c r="F31" s="316"/>
      <c r="G31" s="316"/>
      <c r="H31" s="317"/>
      <c r="I31" s="20"/>
    </row>
    <row r="32" spans="1:14" ht="14.25" thickBot="1">
      <c r="A32" s="95"/>
      <c r="B32" s="95"/>
      <c r="C32" s="95"/>
      <c r="D32" s="95"/>
      <c r="E32" s="95"/>
      <c r="F32" s="95"/>
      <c r="G32" s="95"/>
      <c r="H32" s="95"/>
      <c r="I32" s="113"/>
    </row>
    <row r="33" spans="1:14" ht="24.75" customHeight="1">
      <c r="A33" s="9" t="s">
        <v>73</v>
      </c>
      <c r="B33" s="328" t="s">
        <v>303</v>
      </c>
      <c r="C33" s="329"/>
      <c r="D33" s="329"/>
      <c r="E33" s="329"/>
      <c r="F33" s="329"/>
      <c r="G33" s="329"/>
      <c r="H33" s="330"/>
      <c r="I33" s="38"/>
    </row>
    <row r="34" spans="1:14">
      <c r="A34" s="8" t="s">
        <v>74</v>
      </c>
      <c r="B34" s="318">
        <v>40159</v>
      </c>
      <c r="C34" s="319"/>
      <c r="D34" s="320"/>
      <c r="E34" s="321" t="s">
        <v>196</v>
      </c>
      <c r="F34" s="322"/>
      <c r="G34" s="32">
        <f>IF(B34&lt;&gt;"",DATEDIF(B34,DATE(YEAR(【様式１】!$H$2)-(MONTH(【様式１】!$H$2)&lt;4),4,1),"Y"),"")</f>
        <v>15</v>
      </c>
      <c r="H34" s="75" t="s">
        <v>181</v>
      </c>
      <c r="I34" s="38"/>
    </row>
    <row r="35" spans="1:14" ht="12.95" customHeight="1">
      <c r="A35" s="163" t="s">
        <v>75</v>
      </c>
      <c r="B35" s="324" t="s">
        <v>197</v>
      </c>
      <c r="C35" s="325"/>
      <c r="D35" s="128" t="s">
        <v>301</v>
      </c>
      <c r="E35" s="326" t="s">
        <v>275</v>
      </c>
      <c r="F35" s="327"/>
      <c r="G35" s="303" t="s">
        <v>296</v>
      </c>
      <c r="H35" s="304"/>
      <c r="I35" s="20"/>
      <c r="N35" s="92"/>
    </row>
    <row r="36" spans="1:14" ht="24" customHeight="1">
      <c r="A36" s="164"/>
      <c r="B36" s="305" t="s">
        <v>355</v>
      </c>
      <c r="C36" s="306"/>
      <c r="D36" s="306"/>
      <c r="E36" s="306"/>
      <c r="F36" s="306"/>
      <c r="G36" s="306"/>
      <c r="H36" s="307"/>
      <c r="I36" s="20"/>
      <c r="N36" s="93"/>
    </row>
    <row r="37" spans="1:14">
      <c r="A37" s="323"/>
      <c r="B37" s="308"/>
      <c r="C37" s="309"/>
      <c r="D37" s="309"/>
      <c r="E37" s="309"/>
      <c r="F37" s="309"/>
      <c r="G37" s="309"/>
      <c r="H37" s="310"/>
      <c r="I37" s="20"/>
    </row>
    <row r="38" spans="1:14">
      <c r="A38" s="163" t="s">
        <v>76</v>
      </c>
      <c r="B38" s="311" t="s">
        <v>199</v>
      </c>
      <c r="C38" s="312"/>
      <c r="D38" s="312"/>
      <c r="E38" s="312"/>
      <c r="F38" s="312"/>
      <c r="G38" s="312"/>
      <c r="H38" s="313"/>
      <c r="I38" s="20"/>
    </row>
    <row r="39" spans="1:14" ht="15.6" customHeight="1">
      <c r="A39" s="283"/>
      <c r="B39" s="90" t="s">
        <v>77</v>
      </c>
      <c r="C39" s="314"/>
      <c r="D39" s="203"/>
      <c r="E39" s="203"/>
      <c r="F39" s="203"/>
      <c r="G39" s="203"/>
      <c r="H39" s="204"/>
      <c r="I39" s="20"/>
    </row>
    <row r="40" spans="1:14" ht="15.6" customHeight="1" thickBot="1">
      <c r="A40" s="284"/>
      <c r="B40" s="91" t="s">
        <v>78</v>
      </c>
      <c r="C40" s="315"/>
      <c r="D40" s="316"/>
      <c r="E40" s="316"/>
      <c r="F40" s="316"/>
      <c r="G40" s="316"/>
      <c r="H40" s="317"/>
      <c r="I40" s="20"/>
    </row>
    <row r="41" spans="1:14">
      <c r="A41" s="339" t="s">
        <v>267</v>
      </c>
      <c r="B41" s="339"/>
      <c r="C41" s="339"/>
      <c r="D41" s="339"/>
      <c r="E41" s="339"/>
      <c r="F41" s="339"/>
      <c r="G41" s="339"/>
      <c r="H41" s="339"/>
      <c r="I41" s="20"/>
    </row>
  </sheetData>
  <mergeCells count="52">
    <mergeCell ref="A41:H41"/>
    <mergeCell ref="A2:H2"/>
    <mergeCell ref="A3:B3"/>
    <mergeCell ref="B6:H6"/>
    <mergeCell ref="B7:D7"/>
    <mergeCell ref="E7:F7"/>
    <mergeCell ref="A8:A10"/>
    <mergeCell ref="B8:C8"/>
    <mergeCell ref="A11:A13"/>
    <mergeCell ref="B11:H11"/>
    <mergeCell ref="A4:I4"/>
    <mergeCell ref="B9:H10"/>
    <mergeCell ref="C12:H12"/>
    <mergeCell ref="C13:H13"/>
    <mergeCell ref="A20:A22"/>
    <mergeCell ref="B20:H20"/>
    <mergeCell ref="C21:H21"/>
    <mergeCell ref="C22:H22"/>
    <mergeCell ref="G8:H8"/>
    <mergeCell ref="E8:F8"/>
    <mergeCell ref="B15:H15"/>
    <mergeCell ref="B16:D16"/>
    <mergeCell ref="E16:F16"/>
    <mergeCell ref="A17:A19"/>
    <mergeCell ref="B17:C17"/>
    <mergeCell ref="E17:F17"/>
    <mergeCell ref="G17:H17"/>
    <mergeCell ref="B18:H19"/>
    <mergeCell ref="B24:H24"/>
    <mergeCell ref="B25:D25"/>
    <mergeCell ref="E25:F25"/>
    <mergeCell ref="A26:A28"/>
    <mergeCell ref="B26:C26"/>
    <mergeCell ref="E26:F26"/>
    <mergeCell ref="G26:H26"/>
    <mergeCell ref="B27:H28"/>
    <mergeCell ref="A29:A31"/>
    <mergeCell ref="B29:H29"/>
    <mergeCell ref="C30:H30"/>
    <mergeCell ref="C31:H31"/>
    <mergeCell ref="B33:H33"/>
    <mergeCell ref="B34:D34"/>
    <mergeCell ref="E34:F34"/>
    <mergeCell ref="A35:A37"/>
    <mergeCell ref="B35:C35"/>
    <mergeCell ref="E35:F35"/>
    <mergeCell ref="G35:H35"/>
    <mergeCell ref="B36:H37"/>
    <mergeCell ref="A38:A40"/>
    <mergeCell ref="B38:H38"/>
    <mergeCell ref="C39:H39"/>
    <mergeCell ref="C40:H40"/>
  </mergeCells>
  <phoneticPr fontId="1"/>
  <conditionalFormatting sqref="B12">
    <cfRule type="expression" dxfId="98" priority="99">
      <formula>D8="札幌市"</formula>
    </cfRule>
    <cfRule type="expression" dxfId="97" priority="92">
      <formula>AND(D8="札幌市外",G8="札幌市外")</formula>
    </cfRule>
  </conditionalFormatting>
  <conditionalFormatting sqref="B13 B22 B31 B40">
    <cfRule type="expression" dxfId="96" priority="97">
      <formula>D8="札幌市"</formula>
    </cfRule>
    <cfRule type="expression" dxfId="95" priority="91">
      <formula>AND(D8="札幌市外",G8="札幌市外")</formula>
    </cfRule>
  </conditionalFormatting>
  <conditionalFormatting sqref="B21">
    <cfRule type="expression" dxfId="94" priority="45">
      <formula>D17="札幌市"</formula>
    </cfRule>
    <cfRule type="expression" dxfId="93" priority="41">
      <formula>AND(D17="札幌市外",G17="札幌市外")</formula>
    </cfRule>
  </conditionalFormatting>
  <conditionalFormatting sqref="B30">
    <cfRule type="expression" dxfId="92" priority="28">
      <formula>AND(D26="札幌市外",G26="札幌市外")</formula>
    </cfRule>
    <cfRule type="expression" dxfId="91" priority="32">
      <formula>D26="札幌市"</formula>
    </cfRule>
  </conditionalFormatting>
  <conditionalFormatting sqref="B39">
    <cfRule type="expression" dxfId="90" priority="15">
      <formula>AND(D35="札幌市外",G35="札幌市外")</formula>
    </cfRule>
    <cfRule type="expression" dxfId="89" priority="19">
      <formula>D35="札幌市"</formula>
    </cfRule>
  </conditionalFormatting>
  <conditionalFormatting sqref="B11:H11">
    <cfRule type="expression" dxfId="88" priority="100">
      <formula>D8="札幌市"</formula>
    </cfRule>
    <cfRule type="expression" dxfId="87" priority="93">
      <formula>AND(D8="札幌市外",G8="札幌市外")</formula>
    </cfRule>
  </conditionalFormatting>
  <conditionalFormatting sqref="B20:H20">
    <cfRule type="expression" dxfId="86" priority="46">
      <formula>D17="札幌市"</formula>
    </cfRule>
    <cfRule type="expression" dxfId="85" priority="42">
      <formula>AND(D17="札幌市外",G17="札幌市外")</formula>
    </cfRule>
  </conditionalFormatting>
  <conditionalFormatting sqref="B29:H29">
    <cfRule type="expression" dxfId="84" priority="29">
      <formula>AND(D26="札幌市外",G26="札幌市外")</formula>
    </cfRule>
    <cfRule type="expression" dxfId="83" priority="33">
      <formula>D26="札幌市"</formula>
    </cfRule>
  </conditionalFormatting>
  <conditionalFormatting sqref="B38:H38">
    <cfRule type="expression" dxfId="82" priority="16">
      <formula>AND(D35="札幌市外",G35="札幌市外")</formula>
    </cfRule>
    <cfRule type="expression" dxfId="81" priority="20">
      <formula>D35="札幌市"</formula>
    </cfRule>
  </conditionalFormatting>
  <conditionalFormatting sqref="C12:H12">
    <cfRule type="expression" dxfId="80" priority="95">
      <formula>AND(D8="札幌市外",G8="札幌市")</formula>
    </cfRule>
    <cfRule type="expression" dxfId="79" priority="98">
      <formula>D8="札幌市"</formula>
    </cfRule>
    <cfRule type="expression" dxfId="78" priority="90">
      <formula>AND(D8="札幌市外",G8="札幌市外")</formula>
    </cfRule>
  </conditionalFormatting>
  <conditionalFormatting sqref="C13:H13 C22:H22">
    <cfRule type="expression" dxfId="77" priority="96">
      <formula>D8="札幌市"</formula>
    </cfRule>
    <cfRule type="expression" dxfId="76" priority="94">
      <formula>AND(D8="札幌市外",G8="札幌市")</formula>
    </cfRule>
    <cfRule type="expression" dxfId="75" priority="89">
      <formula>AND(D8="札幌市外",G8="札幌市外")</formula>
    </cfRule>
  </conditionalFormatting>
  <conditionalFormatting sqref="C21:H21">
    <cfRule type="expression" dxfId="74" priority="40">
      <formula>AND(D17="札幌市外",G17="札幌市外")</formula>
    </cfRule>
    <cfRule type="expression" dxfId="73" priority="43">
      <formula>AND(D17="札幌市外",G17="札幌市")</formula>
    </cfRule>
    <cfRule type="expression" dxfId="72" priority="44">
      <formula>D17="札幌市"</formula>
    </cfRule>
  </conditionalFormatting>
  <conditionalFormatting sqref="C30:H30">
    <cfRule type="expression" dxfId="71" priority="7">
      <formula>AND(D26="札幌市外",G26="札幌市外")</formula>
    </cfRule>
    <cfRule type="expression" dxfId="70" priority="9">
      <formula>D26="札幌市"</formula>
    </cfRule>
    <cfRule type="expression" dxfId="69" priority="8">
      <formula>AND(D26="札幌市外",G26="札幌市")</formula>
    </cfRule>
  </conditionalFormatting>
  <conditionalFormatting sqref="C31:H31">
    <cfRule type="expression" dxfId="68" priority="10">
      <formula>AND(D26="札幌市外",G26="札幌市外")</formula>
    </cfRule>
    <cfRule type="expression" dxfId="67" priority="11">
      <formula>AND(D26="札幌市外",G26="札幌市")</formula>
    </cfRule>
    <cfRule type="expression" dxfId="66" priority="12">
      <formula>D26="札幌市"</formula>
    </cfRule>
  </conditionalFormatting>
  <conditionalFormatting sqref="C39:H39">
    <cfRule type="expression" dxfId="65" priority="3">
      <formula>D35="札幌市"</formula>
    </cfRule>
    <cfRule type="expression" dxfId="64" priority="2">
      <formula>AND(D35="札幌市外",G35="札幌市")</formula>
    </cfRule>
    <cfRule type="expression" dxfId="63" priority="1">
      <formula>AND(D35="札幌市外",G35="札幌市外")</formula>
    </cfRule>
  </conditionalFormatting>
  <conditionalFormatting sqref="C40:H40">
    <cfRule type="expression" dxfId="62" priority="4">
      <formula>AND(D35="札幌市外",G35="札幌市外")</formula>
    </cfRule>
    <cfRule type="expression" dxfId="61" priority="5">
      <formula>AND(D35="札幌市外",G35="札幌市")</formula>
    </cfRule>
    <cfRule type="expression" dxfId="60" priority="6">
      <formula>D35="札幌市"</formula>
    </cfRule>
  </conditionalFormatting>
  <conditionalFormatting sqref="E8:F8">
    <cfRule type="expression" dxfId="59" priority="102">
      <formula>D8="札幌市"</formula>
    </cfRule>
  </conditionalFormatting>
  <conditionalFormatting sqref="E17:F17">
    <cfRule type="expression" dxfId="58" priority="48">
      <formula>D17="札幌市"</formula>
    </cfRule>
  </conditionalFormatting>
  <conditionalFormatting sqref="E26:F26">
    <cfRule type="expression" dxfId="57" priority="35">
      <formula>D26="札幌市"</formula>
    </cfRule>
  </conditionalFormatting>
  <conditionalFormatting sqref="E35:F35">
    <cfRule type="expression" dxfId="56" priority="22">
      <formula>D35="札幌市"</formula>
    </cfRule>
  </conditionalFormatting>
  <conditionalFormatting sqref="G8:H8">
    <cfRule type="expression" dxfId="55" priority="52">
      <formula>D8="札幌市外"</formula>
    </cfRule>
    <cfRule type="expression" dxfId="54" priority="101">
      <formula>D8="札幌市"</formula>
    </cfRule>
  </conditionalFormatting>
  <conditionalFormatting sqref="G17:H17">
    <cfRule type="expression" dxfId="53" priority="47">
      <formula>D17="札幌市"</formula>
    </cfRule>
    <cfRule type="expression" dxfId="52" priority="39">
      <formula>D17="札幌市外"</formula>
    </cfRule>
  </conditionalFormatting>
  <conditionalFormatting sqref="G26:H26">
    <cfRule type="expression" dxfId="51" priority="34">
      <formula>D26="札幌市"</formula>
    </cfRule>
    <cfRule type="expression" dxfId="50" priority="26">
      <formula>D26="札幌市外"</formula>
    </cfRule>
  </conditionalFormatting>
  <conditionalFormatting sqref="G35:H35">
    <cfRule type="expression" dxfId="49" priority="21">
      <formula>D35="札幌市"</formula>
    </cfRule>
    <cfRule type="expression" dxfId="48" priority="13">
      <formula>D35="札幌市外"</formula>
    </cfRule>
  </conditionalFormatting>
  <conditionalFormatting sqref="N8:N9">
    <cfRule type="expression" dxfId="47" priority="163">
      <formula>$G$13=""</formula>
    </cfRule>
    <cfRule type="expression" dxfId="46" priority="164">
      <formula>$G$13&lt;18</formula>
    </cfRule>
    <cfRule type="expression" dxfId="45" priority="165">
      <formula>$G$13&gt;=18</formula>
    </cfRule>
  </conditionalFormatting>
  <conditionalFormatting sqref="N17:N18">
    <cfRule type="expression" dxfId="44" priority="50">
      <formula>$G$13&lt;18</formula>
    </cfRule>
    <cfRule type="expression" dxfId="43" priority="51">
      <formula>$G$13&gt;=18</formula>
    </cfRule>
    <cfRule type="expression" dxfId="42" priority="49">
      <formula>$G$13=""</formula>
    </cfRule>
  </conditionalFormatting>
  <conditionalFormatting sqref="N26:N27">
    <cfRule type="expression" dxfId="41" priority="38">
      <formula>$G$13&gt;=18</formula>
    </cfRule>
    <cfRule type="expression" dxfId="40" priority="36">
      <formula>$G$13=""</formula>
    </cfRule>
    <cfRule type="expression" dxfId="39" priority="37">
      <formula>$G$13&lt;18</formula>
    </cfRule>
  </conditionalFormatting>
  <conditionalFormatting sqref="N35:N36">
    <cfRule type="expression" dxfId="38" priority="25">
      <formula>$G$13&gt;=18</formula>
    </cfRule>
    <cfRule type="expression" dxfId="37" priority="24">
      <formula>$G$13&lt;18</formula>
    </cfRule>
    <cfRule type="expression" dxfId="36" priority="23">
      <formula>$G$13=""</formula>
    </cfRule>
  </conditionalFormatting>
  <dataValidations count="2">
    <dataValidation type="list" allowBlank="1" showInputMessage="1" showErrorMessage="1" sqref="N8 N17 N26 N35" xr:uid="{81F3D879-1CFC-4320-804E-AF0D1F557BE2}">
      <formula1>",札幌市,札幌市外"</formula1>
    </dataValidation>
    <dataValidation type="list" allowBlank="1" showInputMessage="1" showErrorMessage="1" sqref="D8 G8 D17 G17 D26 G26 D35 G35" xr:uid="{DDADFD34-9727-4EBA-8F34-520E106D9454}">
      <formula1>"札幌市,札幌市外"</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23C3F-572B-4038-B639-2083C0D094C5}">
  <dimension ref="A1:BS56"/>
  <sheetViews>
    <sheetView view="pageBreakPreview" topLeftCell="A4" zoomScale="85" zoomScaleNormal="70" zoomScaleSheetLayoutView="85" workbookViewId="0">
      <selection activeCell="AW38" sqref="AW38:BN38"/>
    </sheetView>
  </sheetViews>
  <sheetFormatPr defaultColWidth="8.75" defaultRowHeight="13.5"/>
  <cols>
    <col min="1" max="1" width="3.75" style="20" customWidth="1"/>
    <col min="2" max="2" width="4.5" style="20" customWidth="1"/>
    <col min="3" max="30" width="3.75" style="20" customWidth="1"/>
    <col min="31" max="74" width="3.625" style="20" customWidth="1"/>
    <col min="75" max="16384" width="8.75" style="20"/>
  </cols>
  <sheetData>
    <row r="1" spans="1:71" ht="17.25">
      <c r="A1" s="69" t="s">
        <v>86</v>
      </c>
      <c r="B1" s="69"/>
      <c r="C1" s="69" t="s">
        <v>86</v>
      </c>
      <c r="D1" s="69" t="s">
        <v>86</v>
      </c>
      <c r="E1" s="69" t="s">
        <v>86</v>
      </c>
      <c r="F1" s="69" t="s">
        <v>86</v>
      </c>
      <c r="G1" s="69" t="s">
        <v>86</v>
      </c>
      <c r="H1" s="69" t="s">
        <v>86</v>
      </c>
      <c r="I1" s="69" t="s">
        <v>86</v>
      </c>
      <c r="J1" s="69" t="s">
        <v>86</v>
      </c>
      <c r="K1" s="69" t="s">
        <v>86</v>
      </c>
      <c r="L1" s="69" t="s">
        <v>86</v>
      </c>
      <c r="M1" s="69" t="s">
        <v>86</v>
      </c>
      <c r="N1" s="69" t="s">
        <v>86</v>
      </c>
      <c r="O1" s="69" t="s">
        <v>86</v>
      </c>
      <c r="P1" s="69" t="s">
        <v>86</v>
      </c>
      <c r="Q1" s="69"/>
      <c r="R1" s="69" t="s">
        <v>86</v>
      </c>
      <c r="S1" s="69" t="s">
        <v>86</v>
      </c>
      <c r="T1" s="69" t="s">
        <v>86</v>
      </c>
      <c r="U1" s="69" t="s">
        <v>86</v>
      </c>
      <c r="V1" s="69" t="s">
        <v>86</v>
      </c>
      <c r="W1" s="69"/>
      <c r="X1" s="69" t="s">
        <v>86</v>
      </c>
      <c r="Y1" s="69" t="s">
        <v>86</v>
      </c>
      <c r="Z1" s="69" t="s">
        <v>86</v>
      </c>
      <c r="AA1" s="69" t="s">
        <v>86</v>
      </c>
      <c r="AB1" s="69" t="s">
        <v>86</v>
      </c>
      <c r="AC1" s="69" t="s">
        <v>86</v>
      </c>
      <c r="AD1" s="69" t="s">
        <v>86</v>
      </c>
      <c r="BO1" s="454" t="s">
        <v>204</v>
      </c>
      <c r="BP1" s="352"/>
      <c r="BQ1" s="352"/>
      <c r="BR1" s="352"/>
      <c r="BS1" s="352"/>
    </row>
    <row r="2" spans="1:71" ht="17.25">
      <c r="A2" s="373" t="s">
        <v>227</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row>
    <row r="3" spans="1:71" ht="19.5" customHeight="1">
      <c r="A3" s="455" t="s">
        <v>219</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c r="AS3" s="455"/>
      <c r="AT3" s="455"/>
      <c r="AU3" s="455"/>
      <c r="AV3" s="455"/>
      <c r="AW3" s="455"/>
      <c r="AX3" s="455"/>
      <c r="AY3" s="455"/>
      <c r="AZ3" s="455"/>
      <c r="BA3" s="455"/>
      <c r="BB3" s="455"/>
      <c r="BC3" s="455"/>
      <c r="BD3" s="455"/>
      <c r="BE3" s="455"/>
      <c r="BF3" s="455"/>
      <c r="BG3" s="455"/>
      <c r="BH3" s="455"/>
      <c r="BI3" s="455"/>
      <c r="BJ3" s="455"/>
      <c r="BK3" s="455"/>
      <c r="BL3" s="455"/>
      <c r="BM3" s="455"/>
      <c r="BN3" s="455"/>
      <c r="BO3" s="455"/>
      <c r="BP3" s="455"/>
      <c r="BQ3" s="455"/>
    </row>
    <row r="4" spans="1:71" ht="26.1" customHeight="1">
      <c r="A4" s="69" t="s">
        <v>86</v>
      </c>
      <c r="B4" s="106" t="s">
        <v>205</v>
      </c>
      <c r="D4" s="71"/>
      <c r="E4" s="71"/>
      <c r="F4" s="105"/>
      <c r="G4" s="71"/>
      <c r="H4" s="71"/>
      <c r="I4" s="71"/>
      <c r="J4" s="71"/>
      <c r="K4" s="71"/>
      <c r="L4" s="69" t="s">
        <v>86</v>
      </c>
      <c r="M4" s="69" t="s">
        <v>86</v>
      </c>
      <c r="N4" s="69" t="s">
        <v>86</v>
      </c>
      <c r="O4" s="69" t="s">
        <v>86</v>
      </c>
      <c r="P4" s="69" t="s">
        <v>86</v>
      </c>
      <c r="Q4" s="69"/>
      <c r="R4" s="69" t="s">
        <v>86</v>
      </c>
      <c r="S4" s="69" t="s">
        <v>86</v>
      </c>
      <c r="T4" s="69" t="s">
        <v>86</v>
      </c>
      <c r="U4" s="69" t="s">
        <v>86</v>
      </c>
      <c r="V4" s="69" t="s">
        <v>86</v>
      </c>
      <c r="W4" s="69"/>
      <c r="X4" s="69" t="s">
        <v>86</v>
      </c>
      <c r="Y4" s="69" t="s">
        <v>86</v>
      </c>
      <c r="Z4" s="69" t="s">
        <v>86</v>
      </c>
      <c r="AA4" s="69" t="s">
        <v>86</v>
      </c>
      <c r="AB4" s="69" t="s">
        <v>86</v>
      </c>
      <c r="AC4" s="69" t="s">
        <v>86</v>
      </c>
      <c r="AD4" s="69" t="s">
        <v>86</v>
      </c>
    </row>
    <row r="5" spans="1:71">
      <c r="A5" s="69" t="s">
        <v>86</v>
      </c>
      <c r="B5" s="453" t="s">
        <v>210</v>
      </c>
      <c r="C5" s="453"/>
      <c r="D5" s="453"/>
      <c r="E5" s="453"/>
      <c r="F5" s="453"/>
      <c r="G5" s="453"/>
      <c r="H5" s="395" t="s">
        <v>273</v>
      </c>
      <c r="I5" s="396"/>
      <c r="J5" s="396"/>
      <c r="K5" s="396"/>
      <c r="L5" s="396"/>
      <c r="M5" s="396"/>
      <c r="N5" s="397"/>
      <c r="O5" s="379" t="s">
        <v>200</v>
      </c>
      <c r="P5" s="379"/>
      <c r="Q5" s="379"/>
      <c r="R5" s="379"/>
      <c r="S5" s="379"/>
      <c r="T5" s="379" t="s">
        <v>179</v>
      </c>
      <c r="U5" s="379"/>
      <c r="V5" s="379"/>
      <c r="W5" s="379"/>
      <c r="X5" s="379"/>
      <c r="Y5" s="379"/>
      <c r="Z5" s="379"/>
      <c r="AA5" s="379"/>
      <c r="AB5" s="379"/>
      <c r="AC5" s="379"/>
      <c r="AD5" s="379"/>
      <c r="AE5" s="379"/>
      <c r="AF5" s="379"/>
      <c r="AG5" s="379"/>
      <c r="AH5" s="379"/>
      <c r="AI5" s="379"/>
      <c r="AJ5" s="379"/>
      <c r="AK5" s="379"/>
      <c r="AL5" s="379"/>
      <c r="AM5" s="379"/>
      <c r="AN5" s="379" t="s">
        <v>176</v>
      </c>
      <c r="AO5" s="379"/>
      <c r="AP5" s="379"/>
      <c r="AQ5" s="379"/>
      <c r="AR5" s="379"/>
      <c r="AS5" s="379"/>
      <c r="AT5" s="379"/>
      <c r="AU5" s="379"/>
      <c r="AV5" s="379"/>
      <c r="AW5" s="379"/>
      <c r="AX5" s="379"/>
      <c r="AY5" s="379"/>
      <c r="AZ5" s="379"/>
      <c r="BA5" s="379"/>
      <c r="BB5" s="379"/>
      <c r="BC5" s="379"/>
      <c r="BD5" s="379"/>
      <c r="BE5" s="379"/>
      <c r="BF5" s="379"/>
      <c r="BG5" s="379"/>
      <c r="BH5" s="374" t="s">
        <v>89</v>
      </c>
      <c r="BI5" s="374"/>
      <c r="BJ5" s="374"/>
      <c r="BK5" s="374"/>
      <c r="BL5" s="374"/>
      <c r="BM5" s="374"/>
      <c r="BN5" s="374"/>
      <c r="BO5" s="374"/>
      <c r="BP5" s="374"/>
      <c r="BQ5" s="374"/>
      <c r="BR5" s="374"/>
      <c r="BS5" s="374"/>
    </row>
    <row r="6" spans="1:71">
      <c r="A6" s="69"/>
      <c r="B6" s="453"/>
      <c r="C6" s="453"/>
      <c r="D6" s="453"/>
      <c r="E6" s="453"/>
      <c r="F6" s="453"/>
      <c r="G6" s="453"/>
      <c r="H6" s="398"/>
      <c r="I6" s="399"/>
      <c r="J6" s="399"/>
      <c r="K6" s="399"/>
      <c r="L6" s="399"/>
      <c r="M6" s="399"/>
      <c r="N6" s="400"/>
      <c r="O6" s="379"/>
      <c r="P6" s="379"/>
      <c r="Q6" s="379"/>
      <c r="R6" s="379"/>
      <c r="S6" s="379"/>
      <c r="T6" s="379" t="s">
        <v>173</v>
      </c>
      <c r="U6" s="379"/>
      <c r="V6" s="379"/>
      <c r="W6" s="379"/>
      <c r="X6" s="379" t="s">
        <v>185</v>
      </c>
      <c r="Y6" s="379"/>
      <c r="Z6" s="379"/>
      <c r="AA6" s="379"/>
      <c r="AB6" s="379" t="s">
        <v>186</v>
      </c>
      <c r="AC6" s="379"/>
      <c r="AD6" s="379"/>
      <c r="AE6" s="379"/>
      <c r="AF6" s="379" t="s">
        <v>174</v>
      </c>
      <c r="AG6" s="379"/>
      <c r="AH6" s="379"/>
      <c r="AI6" s="379"/>
      <c r="AJ6" s="374" t="s">
        <v>65</v>
      </c>
      <c r="AK6" s="374"/>
      <c r="AL6" s="374"/>
      <c r="AM6" s="374"/>
      <c r="AN6" s="379" t="s">
        <v>173</v>
      </c>
      <c r="AO6" s="379"/>
      <c r="AP6" s="379"/>
      <c r="AQ6" s="379"/>
      <c r="AR6" s="379" t="s">
        <v>185</v>
      </c>
      <c r="AS6" s="379"/>
      <c r="AT6" s="379"/>
      <c r="AU6" s="379"/>
      <c r="AV6" s="379" t="s">
        <v>186</v>
      </c>
      <c r="AW6" s="379"/>
      <c r="AX6" s="379"/>
      <c r="AY6" s="379"/>
      <c r="AZ6" s="379" t="s">
        <v>174</v>
      </c>
      <c r="BA6" s="379"/>
      <c r="BB6" s="379"/>
      <c r="BC6" s="379"/>
      <c r="BD6" s="374" t="s">
        <v>65</v>
      </c>
      <c r="BE6" s="374"/>
      <c r="BF6" s="374"/>
      <c r="BG6" s="374"/>
      <c r="BH6" s="374"/>
      <c r="BI6" s="374"/>
      <c r="BJ6" s="374"/>
      <c r="BK6" s="374"/>
      <c r="BL6" s="374"/>
      <c r="BM6" s="374"/>
      <c r="BN6" s="374"/>
      <c r="BO6" s="374"/>
      <c r="BP6" s="374"/>
      <c r="BQ6" s="374"/>
      <c r="BR6" s="374"/>
      <c r="BS6" s="374"/>
    </row>
    <row r="7" spans="1:71">
      <c r="A7" s="69" t="s">
        <v>86</v>
      </c>
      <c r="B7" s="353" t="str">
        <f t="shared" ref="B7:B13" si="0">IF(H7&lt;&gt;"","申【"&amp;"1-"&amp;ROW()-6&amp;"】"&amp;H7,"")</f>
        <v>申【1-1】田中、佐々木</v>
      </c>
      <c r="C7" s="353"/>
      <c r="D7" s="353"/>
      <c r="E7" s="353"/>
      <c r="F7" s="353"/>
      <c r="G7" s="353"/>
      <c r="H7" s="401" t="s">
        <v>329</v>
      </c>
      <c r="I7" s="401"/>
      <c r="J7" s="401"/>
      <c r="K7" s="401"/>
      <c r="L7" s="401"/>
      <c r="M7" s="401"/>
      <c r="N7" s="401"/>
      <c r="O7" s="384" t="s">
        <v>304</v>
      </c>
      <c r="P7" s="385"/>
      <c r="Q7" s="385"/>
      <c r="R7" s="385"/>
      <c r="S7" s="386"/>
      <c r="T7" s="407">
        <v>45773</v>
      </c>
      <c r="U7" s="407"/>
      <c r="V7" s="407"/>
      <c r="W7" s="407"/>
      <c r="X7" s="408" t="s">
        <v>308</v>
      </c>
      <c r="Y7" s="408"/>
      <c r="Z7" s="408"/>
      <c r="AA7" s="408"/>
      <c r="AB7" s="408" t="s">
        <v>326</v>
      </c>
      <c r="AC7" s="408"/>
      <c r="AD7" s="408"/>
      <c r="AE7" s="408"/>
      <c r="AF7" s="408" t="s">
        <v>364</v>
      </c>
      <c r="AG7" s="408"/>
      <c r="AH7" s="408"/>
      <c r="AI7" s="408"/>
      <c r="AJ7" s="442">
        <v>361088</v>
      </c>
      <c r="AK7" s="442"/>
      <c r="AL7" s="442"/>
      <c r="AM7" s="442"/>
      <c r="AN7" s="407">
        <v>45777</v>
      </c>
      <c r="AO7" s="407"/>
      <c r="AP7" s="407"/>
      <c r="AQ7" s="407"/>
      <c r="AR7" s="408" t="s">
        <v>326</v>
      </c>
      <c r="AS7" s="408"/>
      <c r="AT7" s="408"/>
      <c r="AU7" s="408"/>
      <c r="AV7" s="408" t="s">
        <v>308</v>
      </c>
      <c r="AW7" s="408"/>
      <c r="AX7" s="408"/>
      <c r="AY7" s="408"/>
      <c r="AZ7" s="408" t="s">
        <v>365</v>
      </c>
      <c r="BA7" s="408"/>
      <c r="BB7" s="408"/>
      <c r="BC7" s="408"/>
      <c r="BD7" s="298" t="s">
        <v>171</v>
      </c>
      <c r="BE7" s="298"/>
      <c r="BF7" s="298"/>
      <c r="BG7" s="298"/>
      <c r="BH7" s="425" t="s">
        <v>330</v>
      </c>
      <c r="BI7" s="425"/>
      <c r="BJ7" s="425"/>
      <c r="BK7" s="425"/>
      <c r="BL7" s="425"/>
      <c r="BM7" s="425"/>
      <c r="BN7" s="425"/>
      <c r="BO7" s="425"/>
      <c r="BP7" s="425"/>
      <c r="BQ7" s="425"/>
      <c r="BR7" s="425"/>
      <c r="BS7" s="425"/>
    </row>
    <row r="8" spans="1:71">
      <c r="A8" s="69" t="s">
        <v>86</v>
      </c>
      <c r="B8" s="353" t="str">
        <f t="shared" si="0"/>
        <v>申【1-2】鈴木</v>
      </c>
      <c r="C8" s="353"/>
      <c r="D8" s="353"/>
      <c r="E8" s="353"/>
      <c r="F8" s="353"/>
      <c r="G8" s="353"/>
      <c r="H8" s="401" t="s">
        <v>327</v>
      </c>
      <c r="I8" s="401"/>
      <c r="J8" s="401"/>
      <c r="K8" s="401"/>
      <c r="L8" s="401"/>
      <c r="M8" s="401"/>
      <c r="N8" s="401"/>
      <c r="O8" s="384" t="s">
        <v>305</v>
      </c>
      <c r="P8" s="385"/>
      <c r="Q8" s="385"/>
      <c r="R8" s="385"/>
      <c r="S8" s="386"/>
      <c r="T8" s="407">
        <v>45773</v>
      </c>
      <c r="U8" s="407"/>
      <c r="V8" s="407"/>
      <c r="W8" s="407"/>
      <c r="X8" s="408" t="s">
        <v>308</v>
      </c>
      <c r="Y8" s="408"/>
      <c r="Z8" s="408"/>
      <c r="AA8" s="408"/>
      <c r="AB8" s="408" t="s">
        <v>326</v>
      </c>
      <c r="AC8" s="408"/>
      <c r="AD8" s="408"/>
      <c r="AE8" s="408"/>
      <c r="AF8" s="408" t="s">
        <v>364</v>
      </c>
      <c r="AG8" s="408"/>
      <c r="AH8" s="408"/>
      <c r="AI8" s="408"/>
      <c r="AJ8" s="442">
        <v>145200</v>
      </c>
      <c r="AK8" s="442"/>
      <c r="AL8" s="442"/>
      <c r="AM8" s="442"/>
      <c r="AN8" s="456"/>
      <c r="AO8" s="456"/>
      <c r="AP8" s="456"/>
      <c r="AQ8" s="456"/>
      <c r="AR8" s="435"/>
      <c r="AS8" s="435"/>
      <c r="AT8" s="435"/>
      <c r="AU8" s="435"/>
      <c r="AV8" s="408"/>
      <c r="AW8" s="408"/>
      <c r="AX8" s="408"/>
      <c r="AY8" s="408"/>
      <c r="AZ8" s="408"/>
      <c r="BA8" s="408"/>
      <c r="BB8" s="408"/>
      <c r="BC8" s="408"/>
      <c r="BD8" s="412"/>
      <c r="BE8" s="413"/>
      <c r="BF8" s="413"/>
      <c r="BG8" s="414"/>
      <c r="BH8" s="366" t="s">
        <v>348</v>
      </c>
      <c r="BI8" s="366"/>
      <c r="BJ8" s="366"/>
      <c r="BK8" s="366"/>
      <c r="BL8" s="366"/>
      <c r="BM8" s="366"/>
      <c r="BN8" s="366"/>
      <c r="BO8" s="366"/>
      <c r="BP8" s="366"/>
      <c r="BQ8" s="366"/>
      <c r="BR8" s="366"/>
      <c r="BS8" s="366"/>
    </row>
    <row r="9" spans="1:71" ht="13.5" customHeight="1">
      <c r="A9" s="69" t="s">
        <v>86</v>
      </c>
      <c r="B9" s="353" t="str">
        <f t="shared" si="0"/>
        <v>申【1-3】鈴木</v>
      </c>
      <c r="C9" s="353"/>
      <c r="D9" s="353"/>
      <c r="E9" s="353"/>
      <c r="F9" s="353"/>
      <c r="G9" s="353"/>
      <c r="H9" s="401" t="s">
        <v>327</v>
      </c>
      <c r="I9" s="401"/>
      <c r="J9" s="401"/>
      <c r="K9" s="401"/>
      <c r="L9" s="401"/>
      <c r="M9" s="401"/>
      <c r="N9" s="401"/>
      <c r="O9" s="384" t="s">
        <v>306</v>
      </c>
      <c r="P9" s="385"/>
      <c r="Q9" s="385"/>
      <c r="R9" s="385"/>
      <c r="S9" s="386"/>
      <c r="T9" s="415"/>
      <c r="U9" s="416"/>
      <c r="V9" s="416"/>
      <c r="W9" s="417"/>
      <c r="X9" s="406"/>
      <c r="Y9" s="406"/>
      <c r="Z9" s="406"/>
      <c r="AA9" s="406"/>
      <c r="AB9" s="406"/>
      <c r="AC9" s="406"/>
      <c r="AD9" s="406"/>
      <c r="AE9" s="406"/>
      <c r="AF9" s="406"/>
      <c r="AG9" s="406"/>
      <c r="AH9" s="406"/>
      <c r="AI9" s="406"/>
      <c r="AJ9" s="298"/>
      <c r="AK9" s="298"/>
      <c r="AL9" s="298"/>
      <c r="AM9" s="298"/>
      <c r="AN9" s="456">
        <v>45777</v>
      </c>
      <c r="AO9" s="456"/>
      <c r="AP9" s="456"/>
      <c r="AQ9" s="456"/>
      <c r="AR9" s="408" t="s">
        <v>326</v>
      </c>
      <c r="AS9" s="408"/>
      <c r="AT9" s="408"/>
      <c r="AU9" s="408"/>
      <c r="AV9" s="408" t="s">
        <v>308</v>
      </c>
      <c r="AW9" s="408"/>
      <c r="AX9" s="408"/>
      <c r="AY9" s="408"/>
      <c r="AZ9" s="408" t="s">
        <v>365</v>
      </c>
      <c r="BA9" s="408"/>
      <c r="BB9" s="408"/>
      <c r="BC9" s="408"/>
      <c r="BD9" s="412">
        <v>145200</v>
      </c>
      <c r="BE9" s="413"/>
      <c r="BF9" s="413"/>
      <c r="BG9" s="414"/>
      <c r="BH9" s="366" t="s">
        <v>348</v>
      </c>
      <c r="BI9" s="366"/>
      <c r="BJ9" s="366"/>
      <c r="BK9" s="366"/>
      <c r="BL9" s="366"/>
      <c r="BM9" s="366"/>
      <c r="BN9" s="366"/>
      <c r="BO9" s="366"/>
      <c r="BP9" s="366"/>
      <c r="BQ9" s="366"/>
      <c r="BR9" s="366"/>
      <c r="BS9" s="366"/>
    </row>
    <row r="10" spans="1:71">
      <c r="A10" s="69" t="s">
        <v>86</v>
      </c>
      <c r="B10" s="353" t="str">
        <f t="shared" si="0"/>
        <v>申【1-4】前田</v>
      </c>
      <c r="C10" s="353"/>
      <c r="D10" s="353"/>
      <c r="E10" s="353"/>
      <c r="F10" s="353"/>
      <c r="G10" s="353"/>
      <c r="H10" s="401" t="s">
        <v>307</v>
      </c>
      <c r="I10" s="401"/>
      <c r="J10" s="401"/>
      <c r="K10" s="401"/>
      <c r="L10" s="401"/>
      <c r="M10" s="401"/>
      <c r="N10" s="401"/>
      <c r="O10" s="384" t="s">
        <v>304</v>
      </c>
      <c r="P10" s="385"/>
      <c r="Q10" s="385"/>
      <c r="R10" s="385"/>
      <c r="S10" s="386"/>
      <c r="T10" s="407">
        <v>45773</v>
      </c>
      <c r="U10" s="407"/>
      <c r="V10" s="407"/>
      <c r="W10" s="407"/>
      <c r="X10" s="408" t="s">
        <v>308</v>
      </c>
      <c r="Y10" s="408"/>
      <c r="Z10" s="408"/>
      <c r="AA10" s="408"/>
      <c r="AB10" s="408" t="s">
        <v>326</v>
      </c>
      <c r="AC10" s="408"/>
      <c r="AD10" s="408"/>
      <c r="AE10" s="408"/>
      <c r="AF10" s="408" t="s">
        <v>368</v>
      </c>
      <c r="AG10" s="408"/>
      <c r="AH10" s="408"/>
      <c r="AI10" s="408"/>
      <c r="AJ10" s="442">
        <v>201924</v>
      </c>
      <c r="AK10" s="442"/>
      <c r="AL10" s="442"/>
      <c r="AM10" s="442"/>
      <c r="AN10" s="407">
        <v>45776</v>
      </c>
      <c r="AO10" s="407"/>
      <c r="AP10" s="407"/>
      <c r="AQ10" s="407"/>
      <c r="AR10" s="408" t="s">
        <v>326</v>
      </c>
      <c r="AS10" s="408"/>
      <c r="AT10" s="408"/>
      <c r="AU10" s="408"/>
      <c r="AV10" s="408" t="s">
        <v>308</v>
      </c>
      <c r="AW10" s="408"/>
      <c r="AX10" s="408"/>
      <c r="AY10" s="408"/>
      <c r="AZ10" s="408" t="s">
        <v>369</v>
      </c>
      <c r="BA10" s="408"/>
      <c r="BB10" s="408"/>
      <c r="BC10" s="408"/>
      <c r="BD10" s="432"/>
      <c r="BE10" s="433"/>
      <c r="BF10" s="433"/>
      <c r="BG10" s="434"/>
      <c r="BH10" s="366" t="s">
        <v>331</v>
      </c>
      <c r="BI10" s="366"/>
      <c r="BJ10" s="366"/>
      <c r="BK10" s="366"/>
      <c r="BL10" s="366"/>
      <c r="BM10" s="366"/>
      <c r="BN10" s="366"/>
      <c r="BO10" s="366"/>
      <c r="BP10" s="366"/>
      <c r="BQ10" s="366"/>
      <c r="BR10" s="366"/>
      <c r="BS10" s="366"/>
    </row>
    <row r="11" spans="1:71">
      <c r="A11" s="69" t="s">
        <v>86</v>
      </c>
      <c r="B11" s="353" t="str">
        <f t="shared" si="0"/>
        <v/>
      </c>
      <c r="C11" s="353"/>
      <c r="D11" s="353"/>
      <c r="E11" s="353"/>
      <c r="F11" s="353"/>
      <c r="G11" s="353"/>
      <c r="H11" s="401"/>
      <c r="I11" s="401"/>
      <c r="J11" s="401"/>
      <c r="K11" s="401"/>
      <c r="L11" s="401"/>
      <c r="M11" s="401"/>
      <c r="N11" s="401"/>
      <c r="O11" s="384"/>
      <c r="P11" s="385"/>
      <c r="Q11" s="385"/>
      <c r="R11" s="385"/>
      <c r="S11" s="386"/>
      <c r="T11" s="407"/>
      <c r="U11" s="407"/>
      <c r="V11" s="407"/>
      <c r="W11" s="407"/>
      <c r="X11" s="408"/>
      <c r="Y11" s="408"/>
      <c r="Z11" s="408"/>
      <c r="AA11" s="408"/>
      <c r="AB11" s="408"/>
      <c r="AC11" s="408"/>
      <c r="AD11" s="408"/>
      <c r="AE11" s="408"/>
      <c r="AF11" s="408"/>
      <c r="AG11" s="408"/>
      <c r="AH11" s="408"/>
      <c r="AI11" s="408"/>
      <c r="AJ11" s="412"/>
      <c r="AK11" s="413"/>
      <c r="AL11" s="413"/>
      <c r="AM11" s="414"/>
      <c r="AN11" s="415"/>
      <c r="AO11" s="416"/>
      <c r="AP11" s="416"/>
      <c r="AQ11" s="417"/>
      <c r="AR11" s="418"/>
      <c r="AS11" s="419"/>
      <c r="AT11" s="419"/>
      <c r="AU11" s="420"/>
      <c r="AV11" s="429"/>
      <c r="AW11" s="430"/>
      <c r="AX11" s="430"/>
      <c r="AY11" s="431"/>
      <c r="AZ11" s="429"/>
      <c r="BA11" s="430"/>
      <c r="BB11" s="430"/>
      <c r="BC11" s="431"/>
      <c r="BD11" s="432"/>
      <c r="BE11" s="433"/>
      <c r="BF11" s="433"/>
      <c r="BG11" s="434"/>
      <c r="BH11" s="378"/>
      <c r="BI11" s="378"/>
      <c r="BJ11" s="378"/>
      <c r="BK11" s="378"/>
      <c r="BL11" s="378"/>
      <c r="BM11" s="378"/>
      <c r="BN11" s="378"/>
      <c r="BO11" s="378"/>
      <c r="BP11" s="378"/>
      <c r="BQ11" s="378"/>
      <c r="BR11" s="378"/>
      <c r="BS11" s="378"/>
    </row>
    <row r="12" spans="1:71">
      <c r="A12" s="69" t="s">
        <v>86</v>
      </c>
      <c r="B12" s="353" t="str">
        <f t="shared" si="0"/>
        <v/>
      </c>
      <c r="C12" s="353"/>
      <c r="D12" s="353"/>
      <c r="E12" s="353"/>
      <c r="F12" s="353"/>
      <c r="G12" s="353"/>
      <c r="H12" s="401"/>
      <c r="I12" s="401"/>
      <c r="J12" s="401"/>
      <c r="K12" s="401"/>
      <c r="L12" s="401"/>
      <c r="M12" s="401"/>
      <c r="N12" s="401"/>
      <c r="O12" s="384"/>
      <c r="P12" s="385"/>
      <c r="Q12" s="385"/>
      <c r="R12" s="385"/>
      <c r="S12" s="386"/>
      <c r="T12" s="424"/>
      <c r="U12" s="424"/>
      <c r="V12" s="424"/>
      <c r="W12" s="424"/>
      <c r="X12" s="406"/>
      <c r="Y12" s="406"/>
      <c r="Z12" s="406"/>
      <c r="AA12" s="406"/>
      <c r="AB12" s="406"/>
      <c r="AC12" s="406"/>
      <c r="AD12" s="406"/>
      <c r="AE12" s="406"/>
      <c r="AF12" s="406"/>
      <c r="AG12" s="406"/>
      <c r="AH12" s="406"/>
      <c r="AI12" s="406"/>
      <c r="AJ12" s="298"/>
      <c r="AK12" s="298"/>
      <c r="AL12" s="298"/>
      <c r="AM12" s="298"/>
      <c r="AN12" s="407"/>
      <c r="AO12" s="407"/>
      <c r="AP12" s="407"/>
      <c r="AQ12" s="407"/>
      <c r="AR12" s="408"/>
      <c r="AS12" s="408"/>
      <c r="AT12" s="408"/>
      <c r="AU12" s="408"/>
      <c r="AV12" s="408"/>
      <c r="AW12" s="408"/>
      <c r="AX12" s="408"/>
      <c r="AY12" s="408"/>
      <c r="AZ12" s="408"/>
      <c r="BA12" s="408"/>
      <c r="BB12" s="408"/>
      <c r="BC12" s="408"/>
      <c r="BD12" s="409"/>
      <c r="BE12" s="410"/>
      <c r="BF12" s="410"/>
      <c r="BG12" s="411"/>
      <c r="BH12" s="378"/>
      <c r="BI12" s="378"/>
      <c r="BJ12" s="378"/>
      <c r="BK12" s="378"/>
      <c r="BL12" s="378"/>
      <c r="BM12" s="378"/>
      <c r="BN12" s="378"/>
      <c r="BO12" s="378"/>
      <c r="BP12" s="378"/>
      <c r="BQ12" s="378"/>
      <c r="BR12" s="378"/>
      <c r="BS12" s="378"/>
    </row>
    <row r="13" spans="1:71">
      <c r="A13" s="69" t="s">
        <v>86</v>
      </c>
      <c r="B13" s="353" t="str">
        <f t="shared" si="0"/>
        <v/>
      </c>
      <c r="C13" s="353"/>
      <c r="D13" s="353"/>
      <c r="E13" s="353"/>
      <c r="F13" s="353"/>
      <c r="G13" s="353"/>
      <c r="H13" s="354"/>
      <c r="I13" s="354"/>
      <c r="J13" s="354"/>
      <c r="K13" s="354"/>
      <c r="L13" s="354"/>
      <c r="M13" s="354"/>
      <c r="N13" s="354"/>
      <c r="O13" s="361"/>
      <c r="P13" s="362"/>
      <c r="Q13" s="362"/>
      <c r="R13" s="362"/>
      <c r="S13" s="363"/>
      <c r="T13" s="424"/>
      <c r="U13" s="424"/>
      <c r="V13" s="424"/>
      <c r="W13" s="424"/>
      <c r="X13" s="406"/>
      <c r="Y13" s="406"/>
      <c r="Z13" s="406"/>
      <c r="AA13" s="406"/>
      <c r="AB13" s="405"/>
      <c r="AC13" s="405"/>
      <c r="AD13" s="405"/>
      <c r="AE13" s="405"/>
      <c r="AF13" s="405"/>
      <c r="AG13" s="405"/>
      <c r="AH13" s="405"/>
      <c r="AI13" s="405"/>
      <c r="AJ13" s="402"/>
      <c r="AK13" s="402"/>
      <c r="AL13" s="402"/>
      <c r="AM13" s="402"/>
      <c r="AN13" s="403"/>
      <c r="AO13" s="403"/>
      <c r="AP13" s="403"/>
      <c r="AQ13" s="403"/>
      <c r="AR13" s="404"/>
      <c r="AS13" s="404"/>
      <c r="AT13" s="404"/>
      <c r="AU13" s="404"/>
      <c r="AV13" s="405"/>
      <c r="AW13" s="405"/>
      <c r="AX13" s="405"/>
      <c r="AY13" s="405"/>
      <c r="AZ13" s="405"/>
      <c r="BA13" s="405"/>
      <c r="BB13" s="405"/>
      <c r="BC13" s="405"/>
      <c r="BD13" s="426"/>
      <c r="BE13" s="427"/>
      <c r="BF13" s="427"/>
      <c r="BG13" s="428"/>
      <c r="BH13" s="378"/>
      <c r="BI13" s="378"/>
      <c r="BJ13" s="378"/>
      <c r="BK13" s="378"/>
      <c r="BL13" s="378"/>
      <c r="BM13" s="378"/>
      <c r="BN13" s="378"/>
      <c r="BO13" s="378"/>
      <c r="BP13" s="378"/>
      <c r="BQ13" s="378"/>
      <c r="BR13" s="378"/>
      <c r="BS13" s="378"/>
    </row>
    <row r="14" spans="1:71">
      <c r="A14" s="69" t="s">
        <v>86</v>
      </c>
      <c r="B14" s="353" t="str">
        <f>IF(H14&lt;&gt;"","申【"&amp;"1-"&amp;ROW()-6&amp;"】"&amp;H14,"")</f>
        <v/>
      </c>
      <c r="C14" s="353"/>
      <c r="D14" s="353"/>
      <c r="E14" s="353"/>
      <c r="F14" s="353"/>
      <c r="G14" s="353"/>
      <c r="H14" s="354"/>
      <c r="I14" s="354"/>
      <c r="J14" s="354"/>
      <c r="K14" s="354"/>
      <c r="L14" s="354"/>
      <c r="M14" s="354"/>
      <c r="N14" s="354"/>
      <c r="O14" s="361"/>
      <c r="P14" s="362"/>
      <c r="Q14" s="362"/>
      <c r="R14" s="362"/>
      <c r="S14" s="363"/>
      <c r="T14" s="424"/>
      <c r="U14" s="424"/>
      <c r="V14" s="424"/>
      <c r="W14" s="424"/>
      <c r="X14" s="406"/>
      <c r="Y14" s="406"/>
      <c r="Z14" s="406"/>
      <c r="AA14" s="406"/>
      <c r="AB14" s="405"/>
      <c r="AC14" s="405"/>
      <c r="AD14" s="405"/>
      <c r="AE14" s="405"/>
      <c r="AF14" s="405"/>
      <c r="AG14" s="405"/>
      <c r="AH14" s="405"/>
      <c r="AI14" s="405"/>
      <c r="AJ14" s="402"/>
      <c r="AK14" s="402"/>
      <c r="AL14" s="402"/>
      <c r="AM14" s="402"/>
      <c r="AN14" s="403"/>
      <c r="AO14" s="403"/>
      <c r="AP14" s="403"/>
      <c r="AQ14" s="403"/>
      <c r="AR14" s="404"/>
      <c r="AS14" s="404"/>
      <c r="AT14" s="404"/>
      <c r="AU14" s="404"/>
      <c r="AV14" s="405"/>
      <c r="AW14" s="405"/>
      <c r="AX14" s="405"/>
      <c r="AY14" s="405"/>
      <c r="AZ14" s="405"/>
      <c r="BA14" s="405"/>
      <c r="BB14" s="405"/>
      <c r="BC14" s="405"/>
      <c r="BD14" s="426"/>
      <c r="BE14" s="427"/>
      <c r="BF14" s="427"/>
      <c r="BG14" s="428"/>
      <c r="BH14" s="378"/>
      <c r="BI14" s="378"/>
      <c r="BJ14" s="378"/>
      <c r="BK14" s="378"/>
      <c r="BL14" s="378"/>
      <c r="BM14" s="378"/>
      <c r="BN14" s="378"/>
      <c r="BO14" s="378"/>
      <c r="BP14" s="378"/>
      <c r="BQ14" s="378"/>
      <c r="BR14" s="378"/>
      <c r="BS14" s="378"/>
    </row>
    <row r="15" spans="1:71">
      <c r="A15" s="69" t="s">
        <v>86</v>
      </c>
      <c r="B15" s="353" t="str">
        <f>IF(H15&lt;&gt;"","申【"&amp;"1-"&amp;ROW()-6&amp;"】"&amp;H15,"")</f>
        <v/>
      </c>
      <c r="C15" s="353"/>
      <c r="D15" s="353"/>
      <c r="E15" s="353"/>
      <c r="F15" s="353"/>
      <c r="G15" s="353"/>
      <c r="H15" s="354"/>
      <c r="I15" s="354"/>
      <c r="J15" s="354"/>
      <c r="K15" s="354"/>
      <c r="L15" s="354"/>
      <c r="M15" s="354"/>
      <c r="N15" s="354"/>
      <c r="O15" s="361"/>
      <c r="P15" s="362"/>
      <c r="Q15" s="362"/>
      <c r="R15" s="362"/>
      <c r="S15" s="363"/>
      <c r="T15" s="424"/>
      <c r="U15" s="424"/>
      <c r="V15" s="424"/>
      <c r="W15" s="424"/>
      <c r="X15" s="406"/>
      <c r="Y15" s="406"/>
      <c r="Z15" s="406"/>
      <c r="AA15" s="406"/>
      <c r="AB15" s="405"/>
      <c r="AC15" s="405"/>
      <c r="AD15" s="405"/>
      <c r="AE15" s="405"/>
      <c r="AF15" s="405"/>
      <c r="AG15" s="405"/>
      <c r="AH15" s="405"/>
      <c r="AI15" s="405"/>
      <c r="AJ15" s="402"/>
      <c r="AK15" s="402"/>
      <c r="AL15" s="402"/>
      <c r="AM15" s="402"/>
      <c r="AN15" s="403"/>
      <c r="AO15" s="403"/>
      <c r="AP15" s="403"/>
      <c r="AQ15" s="403"/>
      <c r="AR15" s="404"/>
      <c r="AS15" s="404"/>
      <c r="AT15" s="404"/>
      <c r="AU15" s="404"/>
      <c r="AV15" s="405"/>
      <c r="AW15" s="405"/>
      <c r="AX15" s="405"/>
      <c r="AY15" s="405"/>
      <c r="AZ15" s="405"/>
      <c r="BA15" s="405"/>
      <c r="BB15" s="405"/>
      <c r="BC15" s="405"/>
      <c r="BD15" s="426"/>
      <c r="BE15" s="427"/>
      <c r="BF15" s="427"/>
      <c r="BG15" s="428"/>
      <c r="BH15" s="378"/>
      <c r="BI15" s="378"/>
      <c r="BJ15" s="378"/>
      <c r="BK15" s="378"/>
      <c r="BL15" s="378"/>
      <c r="BM15" s="378"/>
      <c r="BN15" s="378"/>
      <c r="BO15" s="378"/>
      <c r="BP15" s="378"/>
      <c r="BQ15" s="378"/>
      <c r="BR15" s="378"/>
      <c r="BS15" s="378"/>
    </row>
    <row r="16" spans="1:71">
      <c r="A16" s="69" t="s">
        <v>86</v>
      </c>
      <c r="B16" s="353" t="str">
        <f>IF(H16&lt;&gt;"","申【"&amp;"1-"&amp;ROW()-6&amp;"】"&amp;H16,"")</f>
        <v/>
      </c>
      <c r="C16" s="353"/>
      <c r="D16" s="353"/>
      <c r="E16" s="353"/>
      <c r="F16" s="353"/>
      <c r="G16" s="353"/>
      <c r="H16" s="354"/>
      <c r="I16" s="354"/>
      <c r="J16" s="354"/>
      <c r="K16" s="354"/>
      <c r="L16" s="354"/>
      <c r="M16" s="354"/>
      <c r="N16" s="354"/>
      <c r="O16" s="361"/>
      <c r="P16" s="362"/>
      <c r="Q16" s="362"/>
      <c r="R16" s="362"/>
      <c r="S16" s="363"/>
      <c r="T16" s="424"/>
      <c r="U16" s="424"/>
      <c r="V16" s="424"/>
      <c r="W16" s="424"/>
      <c r="X16" s="406"/>
      <c r="Y16" s="406"/>
      <c r="Z16" s="406"/>
      <c r="AA16" s="406"/>
      <c r="AB16" s="405"/>
      <c r="AC16" s="405"/>
      <c r="AD16" s="405"/>
      <c r="AE16" s="405"/>
      <c r="AF16" s="405"/>
      <c r="AG16" s="405"/>
      <c r="AH16" s="405"/>
      <c r="AI16" s="405"/>
      <c r="AJ16" s="402"/>
      <c r="AK16" s="402"/>
      <c r="AL16" s="402"/>
      <c r="AM16" s="402"/>
      <c r="AN16" s="403"/>
      <c r="AO16" s="403"/>
      <c r="AP16" s="403"/>
      <c r="AQ16" s="403"/>
      <c r="AR16" s="404"/>
      <c r="AS16" s="404"/>
      <c r="AT16" s="404"/>
      <c r="AU16" s="404"/>
      <c r="AV16" s="405"/>
      <c r="AW16" s="405"/>
      <c r="AX16" s="405"/>
      <c r="AY16" s="405"/>
      <c r="AZ16" s="405"/>
      <c r="BA16" s="405"/>
      <c r="BB16" s="405"/>
      <c r="BC16" s="405"/>
      <c r="BD16" s="426"/>
      <c r="BE16" s="427"/>
      <c r="BF16" s="427"/>
      <c r="BG16" s="428"/>
      <c r="BH16" s="378"/>
      <c r="BI16" s="378"/>
      <c r="BJ16" s="378"/>
      <c r="BK16" s="378"/>
      <c r="BL16" s="378"/>
      <c r="BM16" s="378"/>
      <c r="BN16" s="378"/>
      <c r="BO16" s="378"/>
      <c r="BP16" s="378"/>
      <c r="BQ16" s="378"/>
      <c r="BR16" s="378"/>
      <c r="BS16" s="378"/>
    </row>
    <row r="17" spans="1:71">
      <c r="A17" s="69" t="s">
        <v>86</v>
      </c>
      <c r="B17" s="69" t="s">
        <v>178</v>
      </c>
    </row>
    <row r="18" spans="1:71">
      <c r="A18" s="69" t="s">
        <v>86</v>
      </c>
      <c r="B18" s="69"/>
      <c r="C18" s="69" t="s">
        <v>86</v>
      </c>
      <c r="D18" s="69" t="s">
        <v>86</v>
      </c>
      <c r="E18" s="69" t="s">
        <v>86</v>
      </c>
      <c r="F18" s="69" t="s">
        <v>86</v>
      </c>
      <c r="G18" s="69" t="s">
        <v>86</v>
      </c>
      <c r="H18" s="69" t="s">
        <v>86</v>
      </c>
      <c r="I18" s="69" t="s">
        <v>86</v>
      </c>
      <c r="J18" s="69" t="s">
        <v>86</v>
      </c>
      <c r="K18" s="69" t="s">
        <v>86</v>
      </c>
      <c r="L18" s="69" t="s">
        <v>86</v>
      </c>
      <c r="M18" s="69" t="s">
        <v>86</v>
      </c>
      <c r="N18" s="69" t="s">
        <v>171</v>
      </c>
      <c r="O18" s="69" t="s">
        <v>86</v>
      </c>
      <c r="P18" s="69" t="s">
        <v>86</v>
      </c>
      <c r="Q18" s="69" t="s">
        <v>171</v>
      </c>
      <c r="R18" s="69" t="s">
        <v>171</v>
      </c>
      <c r="S18" s="69" t="s">
        <v>171</v>
      </c>
      <c r="T18" s="69" t="s">
        <v>171</v>
      </c>
      <c r="U18" s="69" t="s">
        <v>171</v>
      </c>
      <c r="V18" s="69" t="s">
        <v>171</v>
      </c>
      <c r="W18" s="69"/>
      <c r="X18" s="69" t="s">
        <v>86</v>
      </c>
      <c r="Y18" s="69" t="s">
        <v>86</v>
      </c>
      <c r="Z18" s="69" t="s">
        <v>86</v>
      </c>
      <c r="AA18" s="69" t="s">
        <v>86</v>
      </c>
      <c r="AB18" s="69" t="s">
        <v>86</v>
      </c>
      <c r="AC18" s="69" t="s">
        <v>86</v>
      </c>
      <c r="AD18" s="69" t="s">
        <v>86</v>
      </c>
    </row>
    <row r="19" spans="1:71">
      <c r="A19" s="69" t="s">
        <v>86</v>
      </c>
      <c r="B19" s="70" t="s">
        <v>206</v>
      </c>
      <c r="D19" s="71"/>
      <c r="E19" s="71"/>
      <c r="F19" s="71"/>
      <c r="G19" s="71"/>
      <c r="H19" s="71"/>
      <c r="I19" s="71"/>
      <c r="J19" s="71"/>
      <c r="K19" s="71"/>
      <c r="L19" s="69" t="s">
        <v>86</v>
      </c>
      <c r="M19" s="69" t="s">
        <v>86</v>
      </c>
      <c r="N19" s="69" t="s">
        <v>86</v>
      </c>
      <c r="O19" s="69" t="s">
        <v>86</v>
      </c>
      <c r="P19" s="69" t="s">
        <v>86</v>
      </c>
      <c r="Q19" s="69"/>
      <c r="R19" s="69" t="s">
        <v>86</v>
      </c>
      <c r="S19" s="69" t="s">
        <v>86</v>
      </c>
      <c r="T19" s="69" t="s">
        <v>86</v>
      </c>
      <c r="U19" s="69" t="s">
        <v>86</v>
      </c>
      <c r="V19" s="69" t="s">
        <v>86</v>
      </c>
      <c r="W19" s="69"/>
      <c r="X19" s="69" t="s">
        <v>86</v>
      </c>
      <c r="Y19" s="69" t="s">
        <v>86</v>
      </c>
      <c r="Z19" s="69" t="s">
        <v>86</v>
      </c>
      <c r="AA19" s="69" t="s">
        <v>86</v>
      </c>
      <c r="AB19" s="69" t="s">
        <v>86</v>
      </c>
      <c r="AC19" s="69" t="s">
        <v>86</v>
      </c>
      <c r="AD19" s="69" t="s">
        <v>86</v>
      </c>
    </row>
    <row r="20" spans="1:71">
      <c r="A20" s="69" t="s">
        <v>86</v>
      </c>
      <c r="B20" s="453" t="s">
        <v>210</v>
      </c>
      <c r="C20" s="453"/>
      <c r="D20" s="453"/>
      <c r="E20" s="453"/>
      <c r="F20" s="453"/>
      <c r="G20" s="453"/>
      <c r="H20" s="395" t="s">
        <v>274</v>
      </c>
      <c r="I20" s="396"/>
      <c r="J20" s="396"/>
      <c r="K20" s="396"/>
      <c r="L20" s="396"/>
      <c r="M20" s="396"/>
      <c r="N20" s="397"/>
      <c r="O20" s="379" t="s">
        <v>201</v>
      </c>
      <c r="P20" s="379"/>
      <c r="Q20" s="379"/>
      <c r="R20" s="379"/>
      <c r="S20" s="379"/>
      <c r="T20" s="379" t="s">
        <v>183</v>
      </c>
      <c r="U20" s="379"/>
      <c r="V20" s="379"/>
      <c r="W20" s="379"/>
      <c r="X20" s="379"/>
      <c r="Y20" s="379"/>
      <c r="Z20" s="379"/>
      <c r="AA20" s="379"/>
      <c r="AB20" s="380" t="s">
        <v>88</v>
      </c>
      <c r="AC20" s="381"/>
      <c r="AD20" s="381"/>
      <c r="AE20" s="381"/>
      <c r="AF20" s="379" t="s">
        <v>177</v>
      </c>
      <c r="AG20" s="379"/>
      <c r="AH20" s="379"/>
      <c r="AI20" s="379"/>
      <c r="AJ20" s="436" t="s">
        <v>184</v>
      </c>
      <c r="AK20" s="437"/>
      <c r="AL20" s="437"/>
      <c r="AM20" s="438"/>
      <c r="AN20" s="374" t="s">
        <v>202</v>
      </c>
      <c r="AO20" s="374"/>
      <c r="AP20" s="374"/>
      <c r="AQ20" s="374"/>
      <c r="AR20" s="374"/>
      <c r="AS20" s="374"/>
      <c r="AT20" s="374"/>
      <c r="AU20" s="374"/>
      <c r="AV20" s="374"/>
      <c r="AW20" s="374"/>
      <c r="AX20" s="374"/>
      <c r="AY20" s="374"/>
      <c r="AZ20" s="374"/>
      <c r="BA20" s="374"/>
      <c r="BB20" s="374"/>
      <c r="BC20" s="374"/>
      <c r="BD20" s="374"/>
      <c r="BE20" s="374"/>
      <c r="BF20" s="374"/>
      <c r="BG20" s="374"/>
      <c r="BH20" s="374" t="s">
        <v>89</v>
      </c>
      <c r="BI20" s="374"/>
      <c r="BJ20" s="374"/>
      <c r="BK20" s="374"/>
      <c r="BL20" s="374"/>
      <c r="BM20" s="374"/>
      <c r="BN20" s="374"/>
      <c r="BO20" s="374"/>
      <c r="BP20" s="374"/>
      <c r="BQ20" s="374"/>
      <c r="BR20" s="374"/>
      <c r="BS20" s="374"/>
    </row>
    <row r="21" spans="1:71">
      <c r="A21" s="69"/>
      <c r="B21" s="453"/>
      <c r="C21" s="453"/>
      <c r="D21" s="453"/>
      <c r="E21" s="453"/>
      <c r="F21" s="453"/>
      <c r="G21" s="453"/>
      <c r="H21" s="398"/>
      <c r="I21" s="399"/>
      <c r="J21" s="399"/>
      <c r="K21" s="399"/>
      <c r="L21" s="399"/>
      <c r="M21" s="399"/>
      <c r="N21" s="400"/>
      <c r="O21" s="379"/>
      <c r="P21" s="379"/>
      <c r="Q21" s="379"/>
      <c r="R21" s="379"/>
      <c r="S21" s="379"/>
      <c r="T21" s="421" t="s">
        <v>187</v>
      </c>
      <c r="U21" s="422"/>
      <c r="V21" s="422"/>
      <c r="W21" s="423"/>
      <c r="X21" s="421" t="s">
        <v>188</v>
      </c>
      <c r="Y21" s="422"/>
      <c r="Z21" s="422"/>
      <c r="AA21" s="423"/>
      <c r="AB21" s="382"/>
      <c r="AC21" s="383"/>
      <c r="AD21" s="383"/>
      <c r="AE21" s="383"/>
      <c r="AF21" s="379"/>
      <c r="AG21" s="379"/>
      <c r="AH21" s="379"/>
      <c r="AI21" s="379"/>
      <c r="AJ21" s="439"/>
      <c r="AK21" s="440"/>
      <c r="AL21" s="440"/>
      <c r="AM21" s="441"/>
      <c r="AN21" s="374"/>
      <c r="AO21" s="374"/>
      <c r="AP21" s="374"/>
      <c r="AQ21" s="374"/>
      <c r="AR21" s="374"/>
      <c r="AS21" s="374"/>
      <c r="AT21" s="374"/>
      <c r="AU21" s="374"/>
      <c r="AV21" s="374"/>
      <c r="AW21" s="374"/>
      <c r="AX21" s="374"/>
      <c r="AY21" s="374"/>
      <c r="AZ21" s="374"/>
      <c r="BA21" s="374"/>
      <c r="BB21" s="374"/>
      <c r="BC21" s="374"/>
      <c r="BD21" s="374"/>
      <c r="BE21" s="374"/>
      <c r="BF21" s="374"/>
      <c r="BG21" s="374"/>
      <c r="BH21" s="374"/>
      <c r="BI21" s="374"/>
      <c r="BJ21" s="374"/>
      <c r="BK21" s="374"/>
      <c r="BL21" s="374"/>
      <c r="BM21" s="374"/>
      <c r="BN21" s="374"/>
      <c r="BO21" s="374"/>
      <c r="BP21" s="374"/>
      <c r="BQ21" s="374"/>
      <c r="BR21" s="374"/>
      <c r="BS21" s="374"/>
    </row>
    <row r="22" spans="1:71" ht="13.5" customHeight="1">
      <c r="A22" s="69" t="s">
        <v>86</v>
      </c>
      <c r="B22" s="353" t="str">
        <f>IF(H22&lt;&gt;"","申【"&amp;"2-"&amp;ROW()-21&amp;"】"&amp;H22,"")</f>
        <v>申【2-1】田中、佐々木</v>
      </c>
      <c r="C22" s="353"/>
      <c r="D22" s="353"/>
      <c r="E22" s="353"/>
      <c r="F22" s="353"/>
      <c r="G22" s="353"/>
      <c r="H22" s="401" t="s">
        <v>329</v>
      </c>
      <c r="I22" s="401"/>
      <c r="J22" s="401"/>
      <c r="K22" s="401"/>
      <c r="L22" s="401"/>
      <c r="M22" s="401"/>
      <c r="N22" s="401"/>
      <c r="O22" s="384" t="s">
        <v>309</v>
      </c>
      <c r="P22" s="385"/>
      <c r="Q22" s="385"/>
      <c r="R22" s="385"/>
      <c r="S22" s="386"/>
      <c r="T22" s="394">
        <v>45773</v>
      </c>
      <c r="U22" s="394"/>
      <c r="V22" s="394"/>
      <c r="W22" s="394"/>
      <c r="X22" s="394">
        <v>45777</v>
      </c>
      <c r="Y22" s="394"/>
      <c r="Z22" s="394"/>
      <c r="AA22" s="394"/>
      <c r="AB22" s="425" t="s">
        <v>310</v>
      </c>
      <c r="AC22" s="425"/>
      <c r="AD22" s="425"/>
      <c r="AE22" s="425"/>
      <c r="AF22" s="425" t="s">
        <v>335</v>
      </c>
      <c r="AG22" s="425"/>
      <c r="AH22" s="425"/>
      <c r="AI22" s="425"/>
      <c r="AJ22" s="365">
        <v>94105</v>
      </c>
      <c r="AK22" s="365"/>
      <c r="AL22" s="365"/>
      <c r="AM22" s="365"/>
      <c r="AN22" s="388" t="s">
        <v>352</v>
      </c>
      <c r="AO22" s="389"/>
      <c r="AP22" s="389"/>
      <c r="AQ22" s="389"/>
      <c r="AR22" s="389"/>
      <c r="AS22" s="389"/>
      <c r="AT22" s="389"/>
      <c r="AU22" s="389"/>
      <c r="AV22" s="389"/>
      <c r="AW22" s="389"/>
      <c r="AX22" s="389"/>
      <c r="AY22" s="389"/>
      <c r="AZ22" s="389"/>
      <c r="BA22" s="389"/>
      <c r="BB22" s="389"/>
      <c r="BC22" s="389"/>
      <c r="BD22" s="389"/>
      <c r="BE22" s="389"/>
      <c r="BF22" s="389"/>
      <c r="BG22" s="390"/>
      <c r="BH22" s="375" t="s">
        <v>372</v>
      </c>
      <c r="BI22" s="376"/>
      <c r="BJ22" s="376"/>
      <c r="BK22" s="376"/>
      <c r="BL22" s="376"/>
      <c r="BM22" s="376"/>
      <c r="BN22" s="376"/>
      <c r="BO22" s="376"/>
      <c r="BP22" s="376"/>
      <c r="BQ22" s="376"/>
      <c r="BR22" s="376"/>
      <c r="BS22" s="377"/>
    </row>
    <row r="23" spans="1:71" ht="12.95" customHeight="1">
      <c r="A23" s="69" t="s">
        <v>86</v>
      </c>
      <c r="B23" s="353" t="str">
        <f>IF(H23&lt;&gt;"","申【"&amp;"2-"&amp;ROW()-21&amp;"】"&amp;H23,"")</f>
        <v>申【2-2】鈴木</v>
      </c>
      <c r="C23" s="353"/>
      <c r="D23" s="353"/>
      <c r="E23" s="353"/>
      <c r="F23" s="353"/>
      <c r="G23" s="353"/>
      <c r="H23" s="401" t="s">
        <v>332</v>
      </c>
      <c r="I23" s="401"/>
      <c r="J23" s="401"/>
      <c r="K23" s="401"/>
      <c r="L23" s="401"/>
      <c r="M23" s="401"/>
      <c r="N23" s="401"/>
      <c r="O23" s="384" t="s">
        <v>309</v>
      </c>
      <c r="P23" s="385"/>
      <c r="Q23" s="385"/>
      <c r="R23" s="385"/>
      <c r="S23" s="386"/>
      <c r="T23" s="394">
        <v>45773</v>
      </c>
      <c r="U23" s="394"/>
      <c r="V23" s="394"/>
      <c r="W23" s="394"/>
      <c r="X23" s="394">
        <v>45777</v>
      </c>
      <c r="Y23" s="394"/>
      <c r="Z23" s="394"/>
      <c r="AA23" s="394"/>
      <c r="AB23" s="425" t="s">
        <v>310</v>
      </c>
      <c r="AC23" s="425"/>
      <c r="AD23" s="425"/>
      <c r="AE23" s="425"/>
      <c r="AF23" s="425" t="s">
        <v>335</v>
      </c>
      <c r="AG23" s="425"/>
      <c r="AH23" s="425"/>
      <c r="AI23" s="425"/>
      <c r="AJ23" s="365">
        <v>66120</v>
      </c>
      <c r="AK23" s="365"/>
      <c r="AL23" s="365"/>
      <c r="AM23" s="365"/>
      <c r="AN23" s="388" t="s">
        <v>352</v>
      </c>
      <c r="AO23" s="389"/>
      <c r="AP23" s="389"/>
      <c r="AQ23" s="389"/>
      <c r="AR23" s="389"/>
      <c r="AS23" s="389"/>
      <c r="AT23" s="389"/>
      <c r="AU23" s="389"/>
      <c r="AV23" s="389"/>
      <c r="AW23" s="389"/>
      <c r="AX23" s="389"/>
      <c r="AY23" s="389"/>
      <c r="AZ23" s="389"/>
      <c r="BA23" s="389"/>
      <c r="BB23" s="389"/>
      <c r="BC23" s="389"/>
      <c r="BD23" s="389"/>
      <c r="BE23" s="389"/>
      <c r="BF23" s="389"/>
      <c r="BG23" s="390"/>
      <c r="BH23" s="366" t="s">
        <v>373</v>
      </c>
      <c r="BI23" s="366"/>
      <c r="BJ23" s="366"/>
      <c r="BK23" s="366"/>
      <c r="BL23" s="366"/>
      <c r="BM23" s="366"/>
      <c r="BN23" s="366"/>
      <c r="BO23" s="366"/>
      <c r="BP23" s="366"/>
      <c r="BQ23" s="366"/>
      <c r="BR23" s="366"/>
      <c r="BS23" s="366"/>
    </row>
    <row r="24" spans="1:71" ht="28.5" customHeight="1">
      <c r="A24" s="69" t="s">
        <v>86</v>
      </c>
      <c r="B24" s="353" t="str">
        <f t="shared" ref="B24:B31" si="1">IF(H24&lt;&gt;"","申【"&amp;"2-"&amp;ROW()-21&amp;"】"&amp;H24,"")</f>
        <v>申【2-3】前田</v>
      </c>
      <c r="C24" s="353"/>
      <c r="D24" s="353"/>
      <c r="E24" s="353"/>
      <c r="F24" s="353"/>
      <c r="G24" s="353"/>
      <c r="H24" s="401" t="s">
        <v>333</v>
      </c>
      <c r="I24" s="401"/>
      <c r="J24" s="401"/>
      <c r="K24" s="401"/>
      <c r="L24" s="401"/>
      <c r="M24" s="401"/>
      <c r="N24" s="401"/>
      <c r="O24" s="384" t="s">
        <v>309</v>
      </c>
      <c r="P24" s="385"/>
      <c r="Q24" s="385"/>
      <c r="R24" s="385"/>
      <c r="S24" s="386"/>
      <c r="T24" s="394">
        <v>45773</v>
      </c>
      <c r="U24" s="394"/>
      <c r="V24" s="394"/>
      <c r="W24" s="394"/>
      <c r="X24" s="394">
        <v>45776</v>
      </c>
      <c r="Y24" s="394"/>
      <c r="Z24" s="394"/>
      <c r="AA24" s="394"/>
      <c r="AB24" s="425" t="s">
        <v>310</v>
      </c>
      <c r="AC24" s="425"/>
      <c r="AD24" s="425"/>
      <c r="AE24" s="425"/>
      <c r="AF24" s="425" t="s">
        <v>336</v>
      </c>
      <c r="AG24" s="425"/>
      <c r="AH24" s="425"/>
      <c r="AI24" s="425"/>
      <c r="AJ24" s="365">
        <v>39833</v>
      </c>
      <c r="AK24" s="365"/>
      <c r="AL24" s="365"/>
      <c r="AM24" s="365"/>
      <c r="AN24" s="388" t="s">
        <v>357</v>
      </c>
      <c r="AO24" s="389"/>
      <c r="AP24" s="389"/>
      <c r="AQ24" s="389"/>
      <c r="AR24" s="389"/>
      <c r="AS24" s="389"/>
      <c r="AT24" s="389"/>
      <c r="AU24" s="389"/>
      <c r="AV24" s="389"/>
      <c r="AW24" s="389"/>
      <c r="AX24" s="389"/>
      <c r="AY24" s="389"/>
      <c r="AZ24" s="389"/>
      <c r="BA24" s="389"/>
      <c r="BB24" s="389"/>
      <c r="BC24" s="389"/>
      <c r="BD24" s="389"/>
      <c r="BE24" s="389"/>
      <c r="BF24" s="389"/>
      <c r="BG24" s="390"/>
      <c r="BH24" s="366" t="s">
        <v>374</v>
      </c>
      <c r="BI24" s="366"/>
      <c r="BJ24" s="366"/>
      <c r="BK24" s="366"/>
      <c r="BL24" s="366"/>
      <c r="BM24" s="366"/>
      <c r="BN24" s="366"/>
      <c r="BO24" s="366"/>
      <c r="BP24" s="366"/>
      <c r="BQ24" s="366"/>
      <c r="BR24" s="366"/>
      <c r="BS24" s="366"/>
    </row>
    <row r="25" spans="1:71">
      <c r="A25" s="69" t="s">
        <v>86</v>
      </c>
      <c r="B25" s="353" t="str">
        <f t="shared" si="1"/>
        <v/>
      </c>
      <c r="C25" s="353"/>
      <c r="D25" s="353"/>
      <c r="E25" s="353"/>
      <c r="F25" s="353"/>
      <c r="G25" s="353"/>
      <c r="H25" s="354"/>
      <c r="I25" s="354"/>
      <c r="J25" s="354"/>
      <c r="K25" s="354"/>
      <c r="L25" s="354"/>
      <c r="M25" s="354"/>
      <c r="N25" s="354"/>
      <c r="O25" s="361"/>
      <c r="P25" s="362"/>
      <c r="Q25" s="362"/>
      <c r="R25" s="362"/>
      <c r="S25" s="363"/>
      <c r="T25" s="364"/>
      <c r="U25" s="364"/>
      <c r="V25" s="364"/>
      <c r="W25" s="364"/>
      <c r="X25" s="364"/>
      <c r="Y25" s="364"/>
      <c r="Z25" s="364"/>
      <c r="AA25" s="364"/>
      <c r="AB25" s="387"/>
      <c r="AC25" s="387"/>
      <c r="AD25" s="387"/>
      <c r="AE25" s="387"/>
      <c r="AF25" s="387"/>
      <c r="AG25" s="387"/>
      <c r="AH25" s="387"/>
      <c r="AI25" s="387"/>
      <c r="AJ25" s="365"/>
      <c r="AK25" s="365"/>
      <c r="AL25" s="365"/>
      <c r="AM25" s="365"/>
      <c r="AN25" s="391"/>
      <c r="AO25" s="392"/>
      <c r="AP25" s="392"/>
      <c r="AQ25" s="392"/>
      <c r="AR25" s="392"/>
      <c r="AS25" s="392"/>
      <c r="AT25" s="392"/>
      <c r="AU25" s="392"/>
      <c r="AV25" s="392"/>
      <c r="AW25" s="392"/>
      <c r="AX25" s="392"/>
      <c r="AY25" s="392"/>
      <c r="AZ25" s="392"/>
      <c r="BA25" s="392"/>
      <c r="BB25" s="392"/>
      <c r="BC25" s="392"/>
      <c r="BD25" s="392"/>
      <c r="BE25" s="392"/>
      <c r="BF25" s="392"/>
      <c r="BG25" s="393"/>
      <c r="BH25" s="378"/>
      <c r="BI25" s="378"/>
      <c r="BJ25" s="378"/>
      <c r="BK25" s="378"/>
      <c r="BL25" s="378"/>
      <c r="BM25" s="378"/>
      <c r="BN25" s="378"/>
      <c r="BO25" s="378"/>
      <c r="BP25" s="378"/>
      <c r="BQ25" s="378"/>
      <c r="BR25" s="378"/>
      <c r="BS25" s="378"/>
    </row>
    <row r="26" spans="1:71">
      <c r="A26" s="69" t="s">
        <v>86</v>
      </c>
      <c r="B26" s="353" t="str">
        <f t="shared" si="1"/>
        <v/>
      </c>
      <c r="C26" s="353"/>
      <c r="D26" s="353"/>
      <c r="E26" s="353"/>
      <c r="F26" s="353"/>
      <c r="G26" s="353"/>
      <c r="H26" s="354"/>
      <c r="I26" s="354"/>
      <c r="J26" s="354"/>
      <c r="K26" s="354"/>
      <c r="L26" s="354"/>
      <c r="M26" s="354"/>
      <c r="N26" s="354"/>
      <c r="O26" s="361"/>
      <c r="P26" s="362"/>
      <c r="Q26" s="362"/>
      <c r="R26" s="362"/>
      <c r="S26" s="363"/>
      <c r="T26" s="364"/>
      <c r="U26" s="364"/>
      <c r="V26" s="364"/>
      <c r="W26" s="364"/>
      <c r="X26" s="364"/>
      <c r="Y26" s="364"/>
      <c r="Z26" s="364"/>
      <c r="AA26" s="364"/>
      <c r="AB26" s="387"/>
      <c r="AC26" s="387"/>
      <c r="AD26" s="387"/>
      <c r="AE26" s="387"/>
      <c r="AF26" s="387"/>
      <c r="AG26" s="387"/>
      <c r="AH26" s="387"/>
      <c r="AI26" s="387"/>
      <c r="AJ26" s="371"/>
      <c r="AK26" s="371"/>
      <c r="AL26" s="371"/>
      <c r="AM26" s="371"/>
      <c r="AN26" s="391"/>
      <c r="AO26" s="392"/>
      <c r="AP26" s="392"/>
      <c r="AQ26" s="392"/>
      <c r="AR26" s="392"/>
      <c r="AS26" s="392"/>
      <c r="AT26" s="392"/>
      <c r="AU26" s="392"/>
      <c r="AV26" s="392"/>
      <c r="AW26" s="392"/>
      <c r="AX26" s="392"/>
      <c r="AY26" s="392"/>
      <c r="AZ26" s="392"/>
      <c r="BA26" s="392"/>
      <c r="BB26" s="392"/>
      <c r="BC26" s="392"/>
      <c r="BD26" s="392"/>
      <c r="BE26" s="392"/>
      <c r="BF26" s="392"/>
      <c r="BG26" s="393"/>
      <c r="BH26" s="378"/>
      <c r="BI26" s="378"/>
      <c r="BJ26" s="378"/>
      <c r="BK26" s="378"/>
      <c r="BL26" s="378"/>
      <c r="BM26" s="378"/>
      <c r="BN26" s="378"/>
      <c r="BO26" s="378"/>
      <c r="BP26" s="378"/>
      <c r="BQ26" s="378"/>
      <c r="BR26" s="378"/>
      <c r="BS26" s="378"/>
    </row>
    <row r="27" spans="1:71">
      <c r="A27" s="69" t="s">
        <v>86</v>
      </c>
      <c r="B27" s="353" t="str">
        <f t="shared" si="1"/>
        <v/>
      </c>
      <c r="C27" s="353"/>
      <c r="D27" s="353"/>
      <c r="E27" s="353"/>
      <c r="F27" s="353"/>
      <c r="G27" s="353"/>
      <c r="H27" s="354"/>
      <c r="I27" s="354"/>
      <c r="J27" s="354"/>
      <c r="K27" s="354"/>
      <c r="L27" s="354"/>
      <c r="M27" s="354"/>
      <c r="N27" s="354"/>
      <c r="O27" s="361"/>
      <c r="P27" s="362"/>
      <c r="Q27" s="362"/>
      <c r="R27" s="362"/>
      <c r="S27" s="363"/>
      <c r="T27" s="364"/>
      <c r="U27" s="364"/>
      <c r="V27" s="364"/>
      <c r="W27" s="364"/>
      <c r="X27" s="364"/>
      <c r="Y27" s="364"/>
      <c r="Z27" s="364"/>
      <c r="AA27" s="364"/>
      <c r="AB27" s="387"/>
      <c r="AC27" s="387"/>
      <c r="AD27" s="387"/>
      <c r="AE27" s="387"/>
      <c r="AF27" s="387"/>
      <c r="AG27" s="387"/>
      <c r="AH27" s="387"/>
      <c r="AI27" s="387"/>
      <c r="AJ27" s="371"/>
      <c r="AK27" s="371"/>
      <c r="AL27" s="371"/>
      <c r="AM27" s="371"/>
      <c r="AN27" s="391"/>
      <c r="AO27" s="392"/>
      <c r="AP27" s="392"/>
      <c r="AQ27" s="392"/>
      <c r="AR27" s="392"/>
      <c r="AS27" s="392"/>
      <c r="AT27" s="392"/>
      <c r="AU27" s="392"/>
      <c r="AV27" s="392"/>
      <c r="AW27" s="392"/>
      <c r="AX27" s="392"/>
      <c r="AY27" s="392"/>
      <c r="AZ27" s="392"/>
      <c r="BA27" s="392"/>
      <c r="BB27" s="392"/>
      <c r="BC27" s="392"/>
      <c r="BD27" s="392"/>
      <c r="BE27" s="392"/>
      <c r="BF27" s="392"/>
      <c r="BG27" s="393"/>
      <c r="BH27" s="378"/>
      <c r="BI27" s="378"/>
      <c r="BJ27" s="378"/>
      <c r="BK27" s="378"/>
      <c r="BL27" s="378"/>
      <c r="BM27" s="378"/>
      <c r="BN27" s="378"/>
      <c r="BO27" s="378"/>
      <c r="BP27" s="378"/>
      <c r="BQ27" s="378"/>
      <c r="BR27" s="378"/>
      <c r="BS27" s="378"/>
    </row>
    <row r="28" spans="1:71">
      <c r="A28" s="69" t="s">
        <v>86</v>
      </c>
      <c r="B28" s="353" t="str">
        <f t="shared" si="1"/>
        <v/>
      </c>
      <c r="C28" s="353"/>
      <c r="D28" s="353"/>
      <c r="E28" s="353"/>
      <c r="F28" s="353"/>
      <c r="G28" s="353"/>
      <c r="H28" s="354"/>
      <c r="I28" s="354"/>
      <c r="J28" s="354"/>
      <c r="K28" s="354"/>
      <c r="L28" s="354"/>
      <c r="M28" s="354"/>
      <c r="N28" s="354"/>
      <c r="O28" s="361"/>
      <c r="P28" s="362"/>
      <c r="Q28" s="362"/>
      <c r="R28" s="362"/>
      <c r="S28" s="363"/>
      <c r="T28" s="364"/>
      <c r="U28" s="364"/>
      <c r="V28" s="364"/>
      <c r="W28" s="364"/>
      <c r="X28" s="364"/>
      <c r="Y28" s="364"/>
      <c r="Z28" s="364"/>
      <c r="AA28" s="364"/>
      <c r="AB28" s="387"/>
      <c r="AC28" s="387"/>
      <c r="AD28" s="387"/>
      <c r="AE28" s="387"/>
      <c r="AF28" s="387"/>
      <c r="AG28" s="387"/>
      <c r="AH28" s="387"/>
      <c r="AI28" s="387"/>
      <c r="AJ28" s="371"/>
      <c r="AK28" s="371"/>
      <c r="AL28" s="371"/>
      <c r="AM28" s="371"/>
      <c r="AN28" s="391"/>
      <c r="AO28" s="392"/>
      <c r="AP28" s="392"/>
      <c r="AQ28" s="392"/>
      <c r="AR28" s="392"/>
      <c r="AS28" s="392"/>
      <c r="AT28" s="392"/>
      <c r="AU28" s="392"/>
      <c r="AV28" s="392"/>
      <c r="AW28" s="392"/>
      <c r="AX28" s="392"/>
      <c r="AY28" s="392"/>
      <c r="AZ28" s="392"/>
      <c r="BA28" s="392"/>
      <c r="BB28" s="392"/>
      <c r="BC28" s="392"/>
      <c r="BD28" s="392"/>
      <c r="BE28" s="392"/>
      <c r="BF28" s="392"/>
      <c r="BG28" s="393"/>
      <c r="BH28" s="378"/>
      <c r="BI28" s="378"/>
      <c r="BJ28" s="378"/>
      <c r="BK28" s="378"/>
      <c r="BL28" s="378"/>
      <c r="BM28" s="378"/>
      <c r="BN28" s="378"/>
      <c r="BO28" s="378"/>
      <c r="BP28" s="378"/>
      <c r="BQ28" s="378"/>
      <c r="BR28" s="378"/>
      <c r="BS28" s="378"/>
    </row>
    <row r="29" spans="1:71">
      <c r="A29" s="69" t="s">
        <v>86</v>
      </c>
      <c r="B29" s="353" t="str">
        <f t="shared" si="1"/>
        <v/>
      </c>
      <c r="C29" s="353"/>
      <c r="D29" s="353"/>
      <c r="E29" s="353"/>
      <c r="F29" s="353"/>
      <c r="G29" s="353"/>
      <c r="H29" s="354"/>
      <c r="I29" s="354"/>
      <c r="J29" s="354"/>
      <c r="K29" s="354"/>
      <c r="L29" s="354"/>
      <c r="M29" s="354"/>
      <c r="N29" s="354"/>
      <c r="O29" s="361"/>
      <c r="P29" s="362"/>
      <c r="Q29" s="362"/>
      <c r="R29" s="362"/>
      <c r="S29" s="363"/>
      <c r="T29" s="364"/>
      <c r="U29" s="364"/>
      <c r="V29" s="364"/>
      <c r="W29" s="364"/>
      <c r="X29" s="364"/>
      <c r="Y29" s="364"/>
      <c r="Z29" s="364"/>
      <c r="AA29" s="364"/>
      <c r="AB29" s="387"/>
      <c r="AC29" s="387"/>
      <c r="AD29" s="387"/>
      <c r="AE29" s="387"/>
      <c r="AF29" s="387"/>
      <c r="AG29" s="387"/>
      <c r="AH29" s="387"/>
      <c r="AI29" s="387"/>
      <c r="AJ29" s="371"/>
      <c r="AK29" s="371"/>
      <c r="AL29" s="371"/>
      <c r="AM29" s="371"/>
      <c r="AN29" s="391"/>
      <c r="AO29" s="392"/>
      <c r="AP29" s="392"/>
      <c r="AQ29" s="392"/>
      <c r="AR29" s="392"/>
      <c r="AS29" s="392"/>
      <c r="AT29" s="392"/>
      <c r="AU29" s="392"/>
      <c r="AV29" s="392"/>
      <c r="AW29" s="392"/>
      <c r="AX29" s="392"/>
      <c r="AY29" s="392"/>
      <c r="AZ29" s="392"/>
      <c r="BA29" s="392"/>
      <c r="BB29" s="392"/>
      <c r="BC29" s="392"/>
      <c r="BD29" s="392"/>
      <c r="BE29" s="392"/>
      <c r="BF29" s="392"/>
      <c r="BG29" s="393"/>
      <c r="BH29" s="378"/>
      <c r="BI29" s="378"/>
      <c r="BJ29" s="378"/>
      <c r="BK29" s="378"/>
      <c r="BL29" s="378"/>
      <c r="BM29" s="378"/>
      <c r="BN29" s="378"/>
      <c r="BO29" s="378"/>
      <c r="BP29" s="378"/>
      <c r="BQ29" s="378"/>
      <c r="BR29" s="378"/>
      <c r="BS29" s="378"/>
    </row>
    <row r="30" spans="1:71">
      <c r="A30" s="69" t="s">
        <v>86</v>
      </c>
      <c r="B30" s="353" t="str">
        <f t="shared" si="1"/>
        <v/>
      </c>
      <c r="C30" s="353"/>
      <c r="D30" s="353"/>
      <c r="E30" s="353"/>
      <c r="F30" s="353"/>
      <c r="G30" s="353"/>
      <c r="H30" s="354"/>
      <c r="I30" s="354"/>
      <c r="J30" s="354"/>
      <c r="K30" s="354"/>
      <c r="L30" s="354"/>
      <c r="M30" s="354"/>
      <c r="N30" s="354"/>
      <c r="O30" s="361"/>
      <c r="P30" s="362"/>
      <c r="Q30" s="362"/>
      <c r="R30" s="362"/>
      <c r="S30" s="363"/>
      <c r="T30" s="364"/>
      <c r="U30" s="364"/>
      <c r="V30" s="364"/>
      <c r="W30" s="364"/>
      <c r="X30" s="364"/>
      <c r="Y30" s="364"/>
      <c r="Z30" s="364"/>
      <c r="AA30" s="364"/>
      <c r="AB30" s="387"/>
      <c r="AC30" s="387"/>
      <c r="AD30" s="387"/>
      <c r="AE30" s="387"/>
      <c r="AF30" s="387"/>
      <c r="AG30" s="387"/>
      <c r="AH30" s="387"/>
      <c r="AI30" s="387"/>
      <c r="AJ30" s="371"/>
      <c r="AK30" s="371"/>
      <c r="AL30" s="371"/>
      <c r="AM30" s="371"/>
      <c r="AN30" s="391"/>
      <c r="AO30" s="392"/>
      <c r="AP30" s="392"/>
      <c r="AQ30" s="392"/>
      <c r="AR30" s="392"/>
      <c r="AS30" s="392"/>
      <c r="AT30" s="392"/>
      <c r="AU30" s="392"/>
      <c r="AV30" s="392"/>
      <c r="AW30" s="392"/>
      <c r="AX30" s="392"/>
      <c r="AY30" s="392"/>
      <c r="AZ30" s="392"/>
      <c r="BA30" s="392"/>
      <c r="BB30" s="392"/>
      <c r="BC30" s="392"/>
      <c r="BD30" s="392"/>
      <c r="BE30" s="392"/>
      <c r="BF30" s="392"/>
      <c r="BG30" s="393"/>
      <c r="BH30" s="378"/>
      <c r="BI30" s="378"/>
      <c r="BJ30" s="378"/>
      <c r="BK30" s="378"/>
      <c r="BL30" s="378"/>
      <c r="BM30" s="378"/>
      <c r="BN30" s="378"/>
      <c r="BO30" s="378"/>
      <c r="BP30" s="378"/>
      <c r="BQ30" s="378"/>
      <c r="BR30" s="378"/>
      <c r="BS30" s="378"/>
    </row>
    <row r="31" spans="1:71">
      <c r="A31" s="69" t="s">
        <v>86</v>
      </c>
      <c r="B31" s="353" t="str">
        <f t="shared" si="1"/>
        <v/>
      </c>
      <c r="C31" s="353"/>
      <c r="D31" s="353"/>
      <c r="E31" s="353"/>
      <c r="F31" s="353"/>
      <c r="G31" s="353"/>
      <c r="H31" s="354"/>
      <c r="I31" s="354"/>
      <c r="J31" s="354"/>
      <c r="K31" s="354"/>
      <c r="L31" s="354"/>
      <c r="M31" s="354"/>
      <c r="N31" s="354"/>
      <c r="O31" s="361"/>
      <c r="P31" s="362"/>
      <c r="Q31" s="362"/>
      <c r="R31" s="362"/>
      <c r="S31" s="363"/>
      <c r="T31" s="364"/>
      <c r="U31" s="364"/>
      <c r="V31" s="364"/>
      <c r="W31" s="364"/>
      <c r="X31" s="364"/>
      <c r="Y31" s="364"/>
      <c r="Z31" s="364"/>
      <c r="AA31" s="364"/>
      <c r="AB31" s="387"/>
      <c r="AC31" s="387"/>
      <c r="AD31" s="387"/>
      <c r="AE31" s="387"/>
      <c r="AF31" s="387"/>
      <c r="AG31" s="387"/>
      <c r="AH31" s="387"/>
      <c r="AI31" s="387"/>
      <c r="AJ31" s="371"/>
      <c r="AK31" s="371"/>
      <c r="AL31" s="371"/>
      <c r="AM31" s="371"/>
      <c r="AN31" s="391"/>
      <c r="AO31" s="392"/>
      <c r="AP31" s="392"/>
      <c r="AQ31" s="392"/>
      <c r="AR31" s="392"/>
      <c r="AS31" s="392"/>
      <c r="AT31" s="392"/>
      <c r="AU31" s="392"/>
      <c r="AV31" s="392"/>
      <c r="AW31" s="392"/>
      <c r="AX31" s="392"/>
      <c r="AY31" s="392"/>
      <c r="AZ31" s="392"/>
      <c r="BA31" s="392"/>
      <c r="BB31" s="392"/>
      <c r="BC31" s="392"/>
      <c r="BD31" s="392"/>
      <c r="BE31" s="392"/>
      <c r="BF31" s="392"/>
      <c r="BG31" s="393"/>
      <c r="BH31" s="378"/>
      <c r="BI31" s="378"/>
      <c r="BJ31" s="378"/>
      <c r="BK31" s="378"/>
      <c r="BL31" s="378"/>
      <c r="BM31" s="378"/>
      <c r="BN31" s="378"/>
      <c r="BO31" s="378"/>
      <c r="BP31" s="378"/>
      <c r="BQ31" s="378"/>
      <c r="BR31" s="378"/>
      <c r="BS31" s="378"/>
    </row>
    <row r="32" spans="1:71">
      <c r="A32" s="69" t="s">
        <v>86</v>
      </c>
      <c r="B32" s="69" t="s">
        <v>178</v>
      </c>
    </row>
    <row r="33" spans="1:66">
      <c r="A33" s="69" t="s">
        <v>86</v>
      </c>
      <c r="B33" s="69"/>
      <c r="C33" s="69" t="s">
        <v>86</v>
      </c>
      <c r="D33" s="69" t="s">
        <v>86</v>
      </c>
      <c r="E33" s="69" t="s">
        <v>86</v>
      </c>
      <c r="F33" s="69" t="s">
        <v>86</v>
      </c>
      <c r="G33" s="69" t="s">
        <v>86</v>
      </c>
      <c r="H33" s="69" t="s">
        <v>86</v>
      </c>
      <c r="I33" s="69" t="s">
        <v>86</v>
      </c>
      <c r="J33" s="69" t="s">
        <v>86</v>
      </c>
      <c r="K33" s="69" t="s">
        <v>86</v>
      </c>
      <c r="L33" s="69" t="s">
        <v>86</v>
      </c>
      <c r="M33" s="69" t="s">
        <v>86</v>
      </c>
      <c r="N33" s="69" t="s">
        <v>86</v>
      </c>
      <c r="O33" s="69" t="s">
        <v>86</v>
      </c>
      <c r="P33" s="69" t="s">
        <v>86</v>
      </c>
      <c r="Q33" s="69"/>
      <c r="R33" s="69" t="s">
        <v>171</v>
      </c>
      <c r="S33" s="69" t="s">
        <v>86</v>
      </c>
      <c r="T33" s="69" t="s">
        <v>86</v>
      </c>
      <c r="U33" s="69" t="s">
        <v>86</v>
      </c>
      <c r="V33" s="69" t="s">
        <v>86</v>
      </c>
      <c r="W33" s="69"/>
      <c r="X33" s="69" t="s">
        <v>86</v>
      </c>
      <c r="Y33" s="69" t="s">
        <v>86</v>
      </c>
      <c r="Z33" s="69" t="s">
        <v>86</v>
      </c>
      <c r="AA33" s="69" t="s">
        <v>86</v>
      </c>
      <c r="AB33" s="69" t="s">
        <v>86</v>
      </c>
      <c r="AC33" s="69" t="s">
        <v>86</v>
      </c>
      <c r="AD33" s="69" t="s">
        <v>86</v>
      </c>
    </row>
    <row r="34" spans="1:66">
      <c r="A34" s="69" t="s">
        <v>86</v>
      </c>
      <c r="B34" s="70" t="s">
        <v>207</v>
      </c>
      <c r="D34" s="71"/>
      <c r="E34" s="71"/>
      <c r="F34" s="71"/>
      <c r="G34" s="71"/>
      <c r="H34" s="71"/>
      <c r="I34" s="71"/>
      <c r="J34" s="71"/>
      <c r="K34" s="71"/>
      <c r="L34" s="69"/>
      <c r="M34" s="69"/>
      <c r="N34" s="69"/>
      <c r="O34" s="69"/>
      <c r="P34" s="69" t="s">
        <v>86</v>
      </c>
      <c r="Q34" s="69"/>
      <c r="R34" s="69" t="s">
        <v>86</v>
      </c>
      <c r="S34" s="69" t="s">
        <v>86</v>
      </c>
      <c r="T34" s="69" t="s">
        <v>86</v>
      </c>
      <c r="U34" s="69" t="s">
        <v>86</v>
      </c>
      <c r="V34" s="69" t="s">
        <v>86</v>
      </c>
      <c r="W34" s="69"/>
      <c r="X34" s="69" t="s">
        <v>86</v>
      </c>
      <c r="Y34" s="69" t="s">
        <v>86</v>
      </c>
      <c r="Z34" s="69" t="s">
        <v>86</v>
      </c>
      <c r="AQ34" s="70" t="s">
        <v>170</v>
      </c>
      <c r="AR34" s="71"/>
      <c r="AS34" s="71"/>
      <c r="AT34" s="71"/>
      <c r="AU34" s="71"/>
      <c r="AV34" s="71"/>
      <c r="AW34" s="71"/>
      <c r="AX34" s="71"/>
      <c r="AY34" s="71"/>
      <c r="AZ34" s="69" t="s">
        <v>86</v>
      </c>
      <c r="BA34" s="69" t="s">
        <v>86</v>
      </c>
      <c r="BB34" s="69" t="s">
        <v>86</v>
      </c>
      <c r="BC34" s="69" t="s">
        <v>86</v>
      </c>
      <c r="BD34" s="69" t="s">
        <v>86</v>
      </c>
      <c r="BE34" s="69"/>
      <c r="BF34" s="69" t="s">
        <v>86</v>
      </c>
      <c r="BG34" s="69" t="s">
        <v>86</v>
      </c>
      <c r="BH34" s="69" t="s">
        <v>86</v>
      </c>
      <c r="BI34" s="69" t="s">
        <v>86</v>
      </c>
      <c r="BJ34" s="69" t="s">
        <v>86</v>
      </c>
      <c r="BK34" s="69"/>
      <c r="BL34" s="69" t="s">
        <v>86</v>
      </c>
      <c r="BM34" s="69" t="s">
        <v>86</v>
      </c>
      <c r="BN34" s="69" t="s">
        <v>86</v>
      </c>
    </row>
    <row r="35" spans="1:66" ht="26.1" customHeight="1">
      <c r="A35" s="69" t="s">
        <v>86</v>
      </c>
      <c r="B35" s="355" t="s">
        <v>210</v>
      </c>
      <c r="C35" s="356"/>
      <c r="D35" s="356"/>
      <c r="E35" s="356"/>
      <c r="F35" s="356"/>
      <c r="G35" s="356"/>
      <c r="H35" s="356"/>
      <c r="I35" s="356"/>
      <c r="J35" s="356"/>
      <c r="K35" s="356"/>
      <c r="L35" s="356"/>
      <c r="M35" s="356"/>
      <c r="N35" s="357"/>
      <c r="O35" s="369" t="s">
        <v>87</v>
      </c>
      <c r="P35" s="369"/>
      <c r="Q35" s="369"/>
      <c r="R35" s="369"/>
      <c r="S35" s="369"/>
      <c r="T35" s="370"/>
      <c r="U35" s="374" t="s">
        <v>175</v>
      </c>
      <c r="V35" s="374"/>
      <c r="W35" s="374"/>
      <c r="X35" s="374"/>
      <c r="Y35" s="374" t="s">
        <v>89</v>
      </c>
      <c r="Z35" s="374"/>
      <c r="AA35" s="374"/>
      <c r="AB35" s="374"/>
      <c r="AC35" s="374"/>
      <c r="AD35" s="374"/>
      <c r="AE35" s="374"/>
      <c r="AF35" s="374"/>
      <c r="AG35" s="374"/>
      <c r="AH35" s="374"/>
      <c r="AI35" s="374"/>
      <c r="AJ35" s="374"/>
      <c r="AQ35" s="452" t="s">
        <v>86</v>
      </c>
      <c r="AR35" s="452"/>
      <c r="AS35" s="452"/>
      <c r="AT35" s="452"/>
      <c r="AU35" s="452"/>
      <c r="AV35" s="452"/>
      <c r="AW35" s="374" t="s">
        <v>172</v>
      </c>
      <c r="AX35" s="374"/>
      <c r="AY35" s="374"/>
      <c r="AZ35" s="374"/>
      <c r="BA35" s="374"/>
      <c r="BB35" s="374"/>
      <c r="BC35" s="374"/>
      <c r="BD35" s="374"/>
      <c r="BE35" s="374"/>
      <c r="BF35" s="374"/>
      <c r="BG35" s="374"/>
      <c r="BH35" s="374"/>
      <c r="BI35" s="374"/>
      <c r="BJ35" s="374"/>
      <c r="BK35" s="374"/>
      <c r="BL35" s="374"/>
      <c r="BM35" s="374"/>
      <c r="BN35" s="374"/>
    </row>
    <row r="36" spans="1:66">
      <c r="A36" s="69" t="s">
        <v>86</v>
      </c>
      <c r="B36" s="358" t="str">
        <f t="shared" ref="B36:B42" si="2">IF(O36&lt;&gt;"","申【"&amp;"3-"&amp;ROW()-35&amp;"】"&amp;O36,"")</f>
        <v>申【3-1】大会参加費</v>
      </c>
      <c r="C36" s="359"/>
      <c r="D36" s="359"/>
      <c r="E36" s="359"/>
      <c r="F36" s="359"/>
      <c r="G36" s="359"/>
      <c r="H36" s="359"/>
      <c r="I36" s="359"/>
      <c r="J36" s="359"/>
      <c r="K36" s="359"/>
      <c r="L36" s="359"/>
      <c r="M36" s="359"/>
      <c r="N36" s="360"/>
      <c r="O36" s="367" t="s">
        <v>311</v>
      </c>
      <c r="P36" s="367"/>
      <c r="Q36" s="367"/>
      <c r="R36" s="367"/>
      <c r="S36" s="367"/>
      <c r="T36" s="368"/>
      <c r="U36" s="365">
        <v>100000</v>
      </c>
      <c r="V36" s="365"/>
      <c r="W36" s="365"/>
      <c r="X36" s="365"/>
      <c r="Y36" s="378"/>
      <c r="Z36" s="378"/>
      <c r="AA36" s="378"/>
      <c r="AB36" s="378"/>
      <c r="AC36" s="378"/>
      <c r="AD36" s="378"/>
      <c r="AE36" s="378"/>
      <c r="AF36" s="378"/>
      <c r="AG36" s="378"/>
      <c r="AH36" s="378"/>
      <c r="AI36" s="378"/>
      <c r="AJ36" s="378"/>
      <c r="AQ36" s="443" t="s">
        <v>79</v>
      </c>
      <c r="AR36" s="443"/>
      <c r="AS36" s="443"/>
      <c r="AT36" s="443"/>
      <c r="AU36" s="443"/>
      <c r="AV36" s="443"/>
      <c r="AW36" s="444">
        <f>SUM(AJ7:AM16,BD7:BG16)</f>
        <v>853412</v>
      </c>
      <c r="AX36" s="445"/>
      <c r="AY36" s="445"/>
      <c r="AZ36" s="445"/>
      <c r="BA36" s="445"/>
      <c r="BB36" s="445"/>
      <c r="BC36" s="445"/>
      <c r="BD36" s="445"/>
      <c r="BE36" s="445"/>
      <c r="BF36" s="445"/>
      <c r="BG36" s="445"/>
      <c r="BH36" s="445"/>
      <c r="BI36" s="445"/>
      <c r="BJ36" s="445"/>
      <c r="BK36" s="445"/>
      <c r="BL36" s="445"/>
      <c r="BM36" s="445"/>
      <c r="BN36" s="446"/>
    </row>
    <row r="37" spans="1:66">
      <c r="A37" s="69" t="s">
        <v>86</v>
      </c>
      <c r="B37" s="358" t="str">
        <f t="shared" si="2"/>
        <v>申【3-2】機器等運搬費</v>
      </c>
      <c r="C37" s="359"/>
      <c r="D37" s="359"/>
      <c r="E37" s="359"/>
      <c r="F37" s="359"/>
      <c r="G37" s="359"/>
      <c r="H37" s="359"/>
      <c r="I37" s="359"/>
      <c r="J37" s="359"/>
      <c r="K37" s="359"/>
      <c r="L37" s="359"/>
      <c r="M37" s="359"/>
      <c r="N37" s="360"/>
      <c r="O37" s="367" t="s">
        <v>312</v>
      </c>
      <c r="P37" s="367"/>
      <c r="Q37" s="367"/>
      <c r="R37" s="367"/>
      <c r="S37" s="367"/>
      <c r="T37" s="368"/>
      <c r="U37" s="365">
        <v>30000</v>
      </c>
      <c r="V37" s="365"/>
      <c r="W37" s="365"/>
      <c r="X37" s="365"/>
      <c r="Y37" s="366" t="s">
        <v>313</v>
      </c>
      <c r="Z37" s="366"/>
      <c r="AA37" s="366"/>
      <c r="AB37" s="366"/>
      <c r="AC37" s="366"/>
      <c r="AD37" s="366"/>
      <c r="AE37" s="366"/>
      <c r="AF37" s="366"/>
      <c r="AG37" s="366"/>
      <c r="AH37" s="366"/>
      <c r="AI37" s="366"/>
      <c r="AJ37" s="366"/>
      <c r="AQ37" s="443" t="s">
        <v>80</v>
      </c>
      <c r="AR37" s="443"/>
      <c r="AS37" s="443"/>
      <c r="AT37" s="443"/>
      <c r="AU37" s="443"/>
      <c r="AV37" s="443" t="s">
        <v>86</v>
      </c>
      <c r="AW37" s="444">
        <f>SUM(AJ22:AM31)</f>
        <v>200058</v>
      </c>
      <c r="AX37" s="445"/>
      <c r="AY37" s="445"/>
      <c r="AZ37" s="445"/>
      <c r="BA37" s="445"/>
      <c r="BB37" s="445"/>
      <c r="BC37" s="445"/>
      <c r="BD37" s="445"/>
      <c r="BE37" s="445"/>
      <c r="BF37" s="445"/>
      <c r="BG37" s="445"/>
      <c r="BH37" s="445"/>
      <c r="BI37" s="445"/>
      <c r="BJ37" s="445"/>
      <c r="BK37" s="445"/>
      <c r="BL37" s="445"/>
      <c r="BM37" s="445"/>
      <c r="BN37" s="446"/>
    </row>
    <row r="38" spans="1:66">
      <c r="A38" s="69" t="s">
        <v>86</v>
      </c>
      <c r="B38" s="358" t="str">
        <f t="shared" si="2"/>
        <v>申【3-3】部品・資材等購入費</v>
      </c>
      <c r="C38" s="359"/>
      <c r="D38" s="359"/>
      <c r="E38" s="359"/>
      <c r="F38" s="359"/>
      <c r="G38" s="359"/>
      <c r="H38" s="359"/>
      <c r="I38" s="359"/>
      <c r="J38" s="359"/>
      <c r="K38" s="359"/>
      <c r="L38" s="359"/>
      <c r="M38" s="359"/>
      <c r="N38" s="360"/>
      <c r="O38" s="367" t="s">
        <v>314</v>
      </c>
      <c r="P38" s="367"/>
      <c r="Q38" s="367"/>
      <c r="R38" s="367"/>
      <c r="S38" s="367"/>
      <c r="T38" s="368"/>
      <c r="U38" s="365">
        <v>36246</v>
      </c>
      <c r="V38" s="365"/>
      <c r="W38" s="365"/>
      <c r="X38" s="365"/>
      <c r="Y38" s="366" t="s">
        <v>358</v>
      </c>
      <c r="Z38" s="366"/>
      <c r="AA38" s="366"/>
      <c r="AB38" s="366"/>
      <c r="AC38" s="366"/>
      <c r="AD38" s="366"/>
      <c r="AE38" s="366"/>
      <c r="AF38" s="366"/>
      <c r="AG38" s="366"/>
      <c r="AH38" s="366"/>
      <c r="AI38" s="366"/>
      <c r="AJ38" s="366"/>
      <c r="AQ38" s="443" t="s">
        <v>81</v>
      </c>
      <c r="AR38" s="443"/>
      <c r="AS38" s="443"/>
      <c r="AT38" s="443"/>
      <c r="AU38" s="443"/>
      <c r="AV38" s="443" t="s">
        <v>86</v>
      </c>
      <c r="AW38" s="444">
        <f>SUMIF(O:O,AQ38,U:U)</f>
        <v>100000</v>
      </c>
      <c r="AX38" s="445"/>
      <c r="AY38" s="445"/>
      <c r="AZ38" s="445"/>
      <c r="BA38" s="445"/>
      <c r="BB38" s="445"/>
      <c r="BC38" s="445"/>
      <c r="BD38" s="445"/>
      <c r="BE38" s="445"/>
      <c r="BF38" s="445"/>
      <c r="BG38" s="445"/>
      <c r="BH38" s="445"/>
      <c r="BI38" s="445"/>
      <c r="BJ38" s="445"/>
      <c r="BK38" s="445"/>
      <c r="BL38" s="445"/>
      <c r="BM38" s="445"/>
      <c r="BN38" s="446"/>
    </row>
    <row r="39" spans="1:66">
      <c r="A39" s="69" t="s">
        <v>86</v>
      </c>
      <c r="B39" s="358" t="str">
        <f>IF(O39&lt;&gt;"","申【"&amp;"3-"&amp;ROW()-35&amp;"】"&amp;O39,"")</f>
        <v>申【3-4】部品・資材等購入費</v>
      </c>
      <c r="C39" s="359"/>
      <c r="D39" s="359"/>
      <c r="E39" s="359"/>
      <c r="F39" s="359"/>
      <c r="G39" s="359"/>
      <c r="H39" s="359"/>
      <c r="I39" s="359"/>
      <c r="J39" s="359"/>
      <c r="K39" s="359"/>
      <c r="L39" s="359"/>
      <c r="M39" s="359"/>
      <c r="N39" s="360"/>
      <c r="O39" s="367" t="s">
        <v>314</v>
      </c>
      <c r="P39" s="367"/>
      <c r="Q39" s="367"/>
      <c r="R39" s="367"/>
      <c r="S39" s="367"/>
      <c r="T39" s="368"/>
      <c r="U39" s="365">
        <v>4892</v>
      </c>
      <c r="V39" s="365"/>
      <c r="W39" s="365"/>
      <c r="X39" s="365"/>
      <c r="Y39" s="366" t="s">
        <v>370</v>
      </c>
      <c r="Z39" s="366"/>
      <c r="AA39" s="366"/>
      <c r="AB39" s="366"/>
      <c r="AC39" s="366"/>
      <c r="AD39" s="366"/>
      <c r="AE39" s="366"/>
      <c r="AF39" s="366"/>
      <c r="AG39" s="366"/>
      <c r="AH39" s="366"/>
      <c r="AI39" s="366"/>
      <c r="AJ39" s="366"/>
      <c r="AQ39" s="443" t="s">
        <v>82</v>
      </c>
      <c r="AR39" s="443"/>
      <c r="AS39" s="443"/>
      <c r="AT39" s="443"/>
      <c r="AU39" s="443"/>
      <c r="AV39" s="443" t="s">
        <v>86</v>
      </c>
      <c r="AW39" s="444">
        <f>SUMIF(O:O,AQ39,U:U)</f>
        <v>30000</v>
      </c>
      <c r="AX39" s="445"/>
      <c r="AY39" s="445"/>
      <c r="AZ39" s="445"/>
      <c r="BA39" s="445"/>
      <c r="BB39" s="445"/>
      <c r="BC39" s="445"/>
      <c r="BD39" s="445"/>
      <c r="BE39" s="445"/>
      <c r="BF39" s="445"/>
      <c r="BG39" s="445"/>
      <c r="BH39" s="445"/>
      <c r="BI39" s="445"/>
      <c r="BJ39" s="445"/>
      <c r="BK39" s="445"/>
      <c r="BL39" s="445"/>
      <c r="BM39" s="445"/>
      <c r="BN39" s="446"/>
    </row>
    <row r="40" spans="1:66">
      <c r="A40" s="69" t="s">
        <v>86</v>
      </c>
      <c r="B40" s="358" t="str">
        <f t="shared" si="2"/>
        <v/>
      </c>
      <c r="C40" s="359"/>
      <c r="D40" s="359"/>
      <c r="E40" s="359"/>
      <c r="F40" s="359"/>
      <c r="G40" s="359"/>
      <c r="H40" s="359"/>
      <c r="I40" s="359"/>
      <c r="J40" s="359"/>
      <c r="K40" s="359"/>
      <c r="L40" s="359"/>
      <c r="M40" s="359"/>
      <c r="N40" s="360"/>
      <c r="O40" s="372"/>
      <c r="P40" s="367"/>
      <c r="Q40" s="367"/>
      <c r="R40" s="367"/>
      <c r="S40" s="367"/>
      <c r="T40" s="368"/>
      <c r="U40" s="365"/>
      <c r="V40" s="365"/>
      <c r="W40" s="365"/>
      <c r="X40" s="365"/>
      <c r="Y40" s="366"/>
      <c r="Z40" s="366"/>
      <c r="AA40" s="366"/>
      <c r="AB40" s="366"/>
      <c r="AC40" s="366"/>
      <c r="AD40" s="366"/>
      <c r="AE40" s="366"/>
      <c r="AF40" s="366"/>
      <c r="AG40" s="366"/>
      <c r="AH40" s="366"/>
      <c r="AI40" s="366"/>
      <c r="AJ40" s="366"/>
      <c r="AQ40" s="443" t="s">
        <v>83</v>
      </c>
      <c r="AR40" s="443"/>
      <c r="AS40" s="443"/>
      <c r="AT40" s="443"/>
      <c r="AU40" s="443"/>
      <c r="AV40" s="443" t="s">
        <v>86</v>
      </c>
      <c r="AW40" s="444">
        <f>SUMIF(O:O,AQ40,U:U)</f>
        <v>41138</v>
      </c>
      <c r="AX40" s="445"/>
      <c r="AY40" s="445"/>
      <c r="AZ40" s="445"/>
      <c r="BA40" s="445"/>
      <c r="BB40" s="445"/>
      <c r="BC40" s="445"/>
      <c r="BD40" s="445"/>
      <c r="BE40" s="445"/>
      <c r="BF40" s="445"/>
      <c r="BG40" s="445"/>
      <c r="BH40" s="445"/>
      <c r="BI40" s="445"/>
      <c r="BJ40" s="445"/>
      <c r="BK40" s="445"/>
      <c r="BL40" s="445"/>
      <c r="BM40" s="445"/>
      <c r="BN40" s="446"/>
    </row>
    <row r="41" spans="1:66">
      <c r="A41" s="69" t="s">
        <v>86</v>
      </c>
      <c r="B41" s="358" t="str">
        <f t="shared" si="2"/>
        <v/>
      </c>
      <c r="C41" s="359"/>
      <c r="D41" s="359"/>
      <c r="E41" s="359"/>
      <c r="F41" s="359"/>
      <c r="G41" s="359"/>
      <c r="H41" s="359"/>
      <c r="I41" s="359"/>
      <c r="J41" s="359"/>
      <c r="K41" s="359"/>
      <c r="L41" s="359"/>
      <c r="M41" s="359"/>
      <c r="N41" s="360"/>
      <c r="O41" s="372"/>
      <c r="P41" s="367"/>
      <c r="Q41" s="367"/>
      <c r="R41" s="367"/>
      <c r="S41" s="367"/>
      <c r="T41" s="368"/>
      <c r="U41" s="365"/>
      <c r="V41" s="365"/>
      <c r="W41" s="365"/>
      <c r="X41" s="365"/>
      <c r="Y41" s="366"/>
      <c r="Z41" s="366"/>
      <c r="AA41" s="366"/>
      <c r="AB41" s="366"/>
      <c r="AC41" s="366"/>
      <c r="AD41" s="366"/>
      <c r="AE41" s="366"/>
      <c r="AF41" s="366"/>
      <c r="AG41" s="366"/>
      <c r="AH41" s="366"/>
      <c r="AI41" s="366"/>
      <c r="AJ41" s="366"/>
      <c r="AQ41" s="443" t="s">
        <v>84</v>
      </c>
      <c r="AR41" s="443"/>
      <c r="AS41" s="443"/>
      <c r="AT41" s="443"/>
      <c r="AU41" s="443"/>
      <c r="AV41" s="443" t="s">
        <v>86</v>
      </c>
      <c r="AW41" s="444">
        <f>SUMIF(O:O,AQ41,U:U)</f>
        <v>0</v>
      </c>
      <c r="AX41" s="445"/>
      <c r="AY41" s="445"/>
      <c r="AZ41" s="445"/>
      <c r="BA41" s="445"/>
      <c r="BB41" s="445"/>
      <c r="BC41" s="445"/>
      <c r="BD41" s="445"/>
      <c r="BE41" s="445"/>
      <c r="BF41" s="445"/>
      <c r="BG41" s="445"/>
      <c r="BH41" s="445"/>
      <c r="BI41" s="445"/>
      <c r="BJ41" s="445"/>
      <c r="BK41" s="445"/>
      <c r="BL41" s="445"/>
      <c r="BM41" s="445"/>
      <c r="BN41" s="446"/>
    </row>
    <row r="42" spans="1:66">
      <c r="A42" s="69" t="s">
        <v>86</v>
      </c>
      <c r="B42" s="358" t="str">
        <f t="shared" si="2"/>
        <v/>
      </c>
      <c r="C42" s="359"/>
      <c r="D42" s="359"/>
      <c r="E42" s="359"/>
      <c r="F42" s="359"/>
      <c r="G42" s="359"/>
      <c r="H42" s="359"/>
      <c r="I42" s="359"/>
      <c r="J42" s="359"/>
      <c r="K42" s="359"/>
      <c r="L42" s="359"/>
      <c r="M42" s="359"/>
      <c r="N42" s="360"/>
      <c r="O42" s="450"/>
      <c r="P42" s="450"/>
      <c r="Q42" s="450"/>
      <c r="R42" s="450"/>
      <c r="S42" s="450"/>
      <c r="T42" s="451"/>
      <c r="U42" s="371"/>
      <c r="V42" s="371"/>
      <c r="W42" s="371"/>
      <c r="X42" s="371"/>
      <c r="Y42" s="378"/>
      <c r="Z42" s="378"/>
      <c r="AA42" s="378"/>
      <c r="AB42" s="378"/>
      <c r="AC42" s="378"/>
      <c r="AD42" s="378"/>
      <c r="AE42" s="378"/>
      <c r="AF42" s="378"/>
      <c r="AG42" s="378"/>
      <c r="AH42" s="378"/>
      <c r="AI42" s="378"/>
      <c r="AJ42" s="378"/>
      <c r="AQ42" s="443" t="s">
        <v>85</v>
      </c>
      <c r="AR42" s="443"/>
      <c r="AS42" s="443"/>
      <c r="AT42" s="443"/>
      <c r="AU42" s="443"/>
      <c r="AV42" s="443" t="s">
        <v>86</v>
      </c>
      <c r="AW42" s="447">
        <f>SUM(AW36:BN41)</f>
        <v>1224608</v>
      </c>
      <c r="AX42" s="448"/>
      <c r="AY42" s="448"/>
      <c r="AZ42" s="448"/>
      <c r="BA42" s="448"/>
      <c r="BB42" s="448"/>
      <c r="BC42" s="448"/>
      <c r="BD42" s="448"/>
      <c r="BE42" s="448"/>
      <c r="BF42" s="448"/>
      <c r="BG42" s="448"/>
      <c r="BH42" s="448"/>
      <c r="BI42" s="448"/>
      <c r="BJ42" s="448"/>
      <c r="BK42" s="448"/>
      <c r="BL42" s="448"/>
      <c r="BM42" s="448"/>
      <c r="BN42" s="449"/>
    </row>
    <row r="43" spans="1:66">
      <c r="A43" s="69" t="s">
        <v>86</v>
      </c>
      <c r="B43" s="358" t="str">
        <f>IF(O43&lt;&gt;"","申【"&amp;"3-"&amp;ROW()-35&amp;"】"&amp;O43,"")</f>
        <v/>
      </c>
      <c r="C43" s="359"/>
      <c r="D43" s="359"/>
      <c r="E43" s="359"/>
      <c r="F43" s="359"/>
      <c r="G43" s="359"/>
      <c r="H43" s="359"/>
      <c r="I43" s="359"/>
      <c r="J43" s="359"/>
      <c r="K43" s="359"/>
      <c r="L43" s="359"/>
      <c r="M43" s="359"/>
      <c r="N43" s="360"/>
      <c r="O43" s="450"/>
      <c r="P43" s="450"/>
      <c r="Q43" s="450"/>
      <c r="R43" s="450"/>
      <c r="S43" s="450"/>
      <c r="T43" s="451"/>
      <c r="U43" s="371"/>
      <c r="V43" s="371"/>
      <c r="W43" s="371"/>
      <c r="X43" s="371"/>
      <c r="Y43" s="378"/>
      <c r="Z43" s="378"/>
      <c r="AA43" s="378"/>
      <c r="AB43" s="378"/>
      <c r="AC43" s="378"/>
      <c r="AD43" s="378"/>
      <c r="AE43" s="378"/>
      <c r="AF43" s="378"/>
      <c r="AG43" s="378"/>
      <c r="AH43" s="378"/>
      <c r="AI43" s="378"/>
      <c r="AJ43" s="378"/>
    </row>
    <row r="44" spans="1:66">
      <c r="A44" s="69" t="s">
        <v>86</v>
      </c>
      <c r="B44" s="358" t="str">
        <f>IF(O44&lt;&gt;"","申【"&amp;"3-"&amp;ROW()-35&amp;"】"&amp;O44,"")</f>
        <v/>
      </c>
      <c r="C44" s="359"/>
      <c r="D44" s="359"/>
      <c r="E44" s="359"/>
      <c r="F44" s="359"/>
      <c r="G44" s="359"/>
      <c r="H44" s="359"/>
      <c r="I44" s="359"/>
      <c r="J44" s="359"/>
      <c r="K44" s="359"/>
      <c r="L44" s="359"/>
      <c r="M44" s="359"/>
      <c r="N44" s="360"/>
      <c r="O44" s="450"/>
      <c r="P44" s="450"/>
      <c r="Q44" s="450"/>
      <c r="R44" s="450"/>
      <c r="S44" s="450"/>
      <c r="T44" s="451"/>
      <c r="U44" s="371"/>
      <c r="V44" s="371"/>
      <c r="W44" s="371"/>
      <c r="X44" s="371"/>
      <c r="Y44" s="378"/>
      <c r="Z44" s="378"/>
      <c r="AA44" s="378"/>
      <c r="AB44" s="378"/>
      <c r="AC44" s="378"/>
      <c r="AD44" s="378"/>
      <c r="AE44" s="378"/>
      <c r="AF44" s="378"/>
      <c r="AG44" s="378"/>
      <c r="AH44" s="378"/>
      <c r="AI44" s="378"/>
      <c r="AJ44" s="378"/>
    </row>
    <row r="45" spans="1:66">
      <c r="A45" s="69" t="s">
        <v>86</v>
      </c>
      <c r="B45" s="358" t="str">
        <f>IF(O45&lt;&gt;"","申【"&amp;"3-"&amp;ROW()-35&amp;"】"&amp;O45,"")</f>
        <v/>
      </c>
      <c r="C45" s="359"/>
      <c r="D45" s="359"/>
      <c r="E45" s="359"/>
      <c r="F45" s="359"/>
      <c r="G45" s="359"/>
      <c r="H45" s="359"/>
      <c r="I45" s="359"/>
      <c r="J45" s="359"/>
      <c r="K45" s="359"/>
      <c r="L45" s="359"/>
      <c r="M45" s="359"/>
      <c r="N45" s="360"/>
      <c r="O45" s="450"/>
      <c r="P45" s="450"/>
      <c r="Q45" s="450"/>
      <c r="R45" s="450"/>
      <c r="S45" s="450"/>
      <c r="T45" s="451"/>
      <c r="U45" s="371"/>
      <c r="V45" s="371"/>
      <c r="W45" s="371"/>
      <c r="X45" s="371"/>
      <c r="Y45" s="378"/>
      <c r="Z45" s="378"/>
      <c r="AA45" s="378"/>
      <c r="AB45" s="378"/>
      <c r="AC45" s="378"/>
      <c r="AD45" s="378"/>
      <c r="AE45" s="378"/>
      <c r="AF45" s="378"/>
      <c r="AG45" s="378"/>
      <c r="AH45" s="378"/>
      <c r="AI45" s="378"/>
      <c r="AJ45" s="378"/>
    </row>
    <row r="46" spans="1:66">
      <c r="A46" s="69" t="s">
        <v>86</v>
      </c>
      <c r="B46" s="69" t="s">
        <v>178</v>
      </c>
    </row>
    <row r="47" spans="1:66">
      <c r="A47" s="69" t="s">
        <v>86</v>
      </c>
      <c r="B47" s="351" t="s">
        <v>268</v>
      </c>
      <c r="C47" s="351"/>
      <c r="D47" s="351"/>
      <c r="E47" s="351"/>
      <c r="F47" s="351"/>
      <c r="G47" s="351"/>
      <c r="H47" s="351"/>
      <c r="I47" s="351"/>
      <c r="J47" s="352"/>
      <c r="K47" s="352"/>
      <c r="L47" s="352"/>
      <c r="M47" s="352"/>
      <c r="N47" s="352"/>
      <c r="O47" s="352"/>
      <c r="P47" s="352"/>
      <c r="Q47" s="352"/>
      <c r="R47" s="352"/>
      <c r="S47" s="352"/>
      <c r="T47" s="352"/>
      <c r="U47" s="352"/>
      <c r="V47" s="352"/>
      <c r="W47" s="352"/>
      <c r="X47" s="352"/>
      <c r="Y47" s="69" t="s">
        <v>86</v>
      </c>
      <c r="Z47" s="69" t="s">
        <v>86</v>
      </c>
      <c r="AA47" s="69" t="s">
        <v>86</v>
      </c>
      <c r="AB47" s="69" t="s">
        <v>86</v>
      </c>
      <c r="AC47" s="69" t="s">
        <v>86</v>
      </c>
      <c r="AD47" s="69" t="s">
        <v>86</v>
      </c>
    </row>
    <row r="48" spans="1:66">
      <c r="A48" s="69" t="s">
        <v>86</v>
      </c>
      <c r="B48" s="69"/>
    </row>
    <row r="49" spans="1:6">
      <c r="A49" s="69" t="s">
        <v>86</v>
      </c>
      <c r="B49" s="69"/>
    </row>
    <row r="50" spans="1:6">
      <c r="A50" s="69" t="s">
        <v>86</v>
      </c>
      <c r="B50" s="69"/>
    </row>
    <row r="51" spans="1:6">
      <c r="A51" s="69" t="s">
        <v>86</v>
      </c>
      <c r="B51" s="69"/>
    </row>
    <row r="52" spans="1:6">
      <c r="A52" s="69" t="s">
        <v>86</v>
      </c>
      <c r="B52" s="69"/>
    </row>
    <row r="53" spans="1:6">
      <c r="A53" s="69" t="s">
        <v>86</v>
      </c>
      <c r="B53" s="69"/>
    </row>
    <row r="54" spans="1:6">
      <c r="A54" s="69" t="s">
        <v>86</v>
      </c>
      <c r="B54" s="69"/>
    </row>
    <row r="55" spans="1:6">
      <c r="A55" s="69" t="s">
        <v>86</v>
      </c>
      <c r="B55" s="69"/>
    </row>
    <row r="56" spans="1:6">
      <c r="C56" s="73" t="s">
        <v>86</v>
      </c>
      <c r="D56" s="73" t="s">
        <v>86</v>
      </c>
      <c r="E56" s="73" t="s">
        <v>86</v>
      </c>
      <c r="F56" s="73" t="s">
        <v>86</v>
      </c>
    </row>
  </sheetData>
  <mergeCells count="331">
    <mergeCell ref="BO1:BS1"/>
    <mergeCell ref="A3:BQ3"/>
    <mergeCell ref="B15:G15"/>
    <mergeCell ref="B16:G16"/>
    <mergeCell ref="B20:G21"/>
    <mergeCell ref="H20:N21"/>
    <mergeCell ref="B22:G22"/>
    <mergeCell ref="H22:N22"/>
    <mergeCell ref="B23:G23"/>
    <mergeCell ref="H23:N23"/>
    <mergeCell ref="O10:S10"/>
    <mergeCell ref="O15:S15"/>
    <mergeCell ref="O16:S16"/>
    <mergeCell ref="AN5:BG5"/>
    <mergeCell ref="AZ6:BC6"/>
    <mergeCell ref="BD6:BG6"/>
    <mergeCell ref="AJ16:AM16"/>
    <mergeCell ref="AN8:AQ8"/>
    <mergeCell ref="T5:AM5"/>
    <mergeCell ref="AN9:AQ9"/>
    <mergeCell ref="AR9:AU9"/>
    <mergeCell ref="AV9:AY9"/>
    <mergeCell ref="AZ9:BC9"/>
    <mergeCell ref="BD9:BG9"/>
    <mergeCell ref="B9:G9"/>
    <mergeCell ref="B10:G10"/>
    <mergeCell ref="B11:G11"/>
    <mergeCell ref="B12:G12"/>
    <mergeCell ref="B13:G13"/>
    <mergeCell ref="B14:G14"/>
    <mergeCell ref="H15:N15"/>
    <mergeCell ref="H16:N16"/>
    <mergeCell ref="H8:N8"/>
    <mergeCell ref="H9:N9"/>
    <mergeCell ref="H10:N10"/>
    <mergeCell ref="H11:N11"/>
    <mergeCell ref="H12:N12"/>
    <mergeCell ref="H13:N13"/>
    <mergeCell ref="H14:N14"/>
    <mergeCell ref="B45:N45"/>
    <mergeCell ref="AR6:AU6"/>
    <mergeCell ref="AV6:AY6"/>
    <mergeCell ref="O43:T43"/>
    <mergeCell ref="O44:T44"/>
    <mergeCell ref="O45:T45"/>
    <mergeCell ref="AQ35:AV35"/>
    <mergeCell ref="AQ41:AV41"/>
    <mergeCell ref="Y38:AJ38"/>
    <mergeCell ref="Y39:AJ39"/>
    <mergeCell ref="Y40:AJ40"/>
    <mergeCell ref="Y41:AJ41"/>
    <mergeCell ref="Y42:AJ42"/>
    <mergeCell ref="Y43:AJ43"/>
    <mergeCell ref="Y44:AJ44"/>
    <mergeCell ref="Y45:AJ45"/>
    <mergeCell ref="U38:X38"/>
    <mergeCell ref="U39:X39"/>
    <mergeCell ref="U40:X40"/>
    <mergeCell ref="B24:G24"/>
    <mergeCell ref="H24:N24"/>
    <mergeCell ref="B5:G6"/>
    <mergeCell ref="B7:G7"/>
    <mergeCell ref="B8:G8"/>
    <mergeCell ref="O42:T42"/>
    <mergeCell ref="U41:X41"/>
    <mergeCell ref="U42:X42"/>
    <mergeCell ref="U43:X43"/>
    <mergeCell ref="B40:N40"/>
    <mergeCell ref="B41:N41"/>
    <mergeCell ref="B42:N42"/>
    <mergeCell ref="B43:N43"/>
    <mergeCell ref="B44:N44"/>
    <mergeCell ref="AQ42:AV42"/>
    <mergeCell ref="AW35:BN35"/>
    <mergeCell ref="AW36:BN36"/>
    <mergeCell ref="AW37:BN37"/>
    <mergeCell ref="AW38:BN38"/>
    <mergeCell ref="AW39:BN39"/>
    <mergeCell ref="AW40:BN40"/>
    <mergeCell ref="AW41:BN41"/>
    <mergeCell ref="AW42:BN42"/>
    <mergeCell ref="AQ36:AV36"/>
    <mergeCell ref="AQ37:AV37"/>
    <mergeCell ref="AQ38:AV38"/>
    <mergeCell ref="AQ39:AV39"/>
    <mergeCell ref="AQ40:AV40"/>
    <mergeCell ref="AN31:BG31"/>
    <mergeCell ref="T6:W6"/>
    <mergeCell ref="X6:AA6"/>
    <mergeCell ref="X9:AA9"/>
    <mergeCell ref="X10:AA10"/>
    <mergeCell ref="X15:AA15"/>
    <mergeCell ref="X16:AA16"/>
    <mergeCell ref="AB15:AE15"/>
    <mergeCell ref="T16:W16"/>
    <mergeCell ref="T11:W11"/>
    <mergeCell ref="X11:AA11"/>
    <mergeCell ref="T13:W13"/>
    <mergeCell ref="AB6:AE6"/>
    <mergeCell ref="AB7:AE7"/>
    <mergeCell ref="AB8:AE8"/>
    <mergeCell ref="AB9:AE9"/>
    <mergeCell ref="AB10:AE10"/>
    <mergeCell ref="T8:W8"/>
    <mergeCell ref="AN7:AQ7"/>
    <mergeCell ref="AR7:AU7"/>
    <mergeCell ref="AV7:AY7"/>
    <mergeCell ref="AZ7:BC7"/>
    <mergeCell ref="BD7:BG7"/>
    <mergeCell ref="AN6:AQ6"/>
    <mergeCell ref="T9:W9"/>
    <mergeCell ref="T10:W10"/>
    <mergeCell ref="T15:W15"/>
    <mergeCell ref="T7:W7"/>
    <mergeCell ref="X7:AA7"/>
    <mergeCell ref="X8:AA8"/>
    <mergeCell ref="AJ23:AM23"/>
    <mergeCell ref="AJ15:AM15"/>
    <mergeCell ref="U36:X36"/>
    <mergeCell ref="AJ28:AM28"/>
    <mergeCell ref="AJ30:AM30"/>
    <mergeCell ref="X22:AA22"/>
    <mergeCell ref="AB22:AE22"/>
    <mergeCell ref="AF22:AI22"/>
    <mergeCell ref="AJ22:AM22"/>
    <mergeCell ref="AJ24:AM24"/>
    <mergeCell ref="Y36:AJ36"/>
    <mergeCell ref="Y35:AJ35"/>
    <mergeCell ref="AB31:AE31"/>
    <mergeCell ref="AF31:AI31"/>
    <mergeCell ref="AJ31:AM31"/>
    <mergeCell ref="AB24:AE24"/>
    <mergeCell ref="AF24:AI24"/>
    <mergeCell ref="T23:W23"/>
    <mergeCell ref="AR8:AU8"/>
    <mergeCell ref="AV8:AY8"/>
    <mergeCell ref="AZ8:BC8"/>
    <mergeCell ref="BD8:BG8"/>
    <mergeCell ref="BH5:BS6"/>
    <mergeCell ref="BH7:BS7"/>
    <mergeCell ref="BH8:BS8"/>
    <mergeCell ref="BH9:BS9"/>
    <mergeCell ref="U35:X35"/>
    <mergeCell ref="AJ20:AM21"/>
    <mergeCell ref="AJ6:AM6"/>
    <mergeCell ref="AJ7:AM7"/>
    <mergeCell ref="AJ8:AM8"/>
    <mergeCell ref="AJ9:AM9"/>
    <mergeCell ref="AJ10:AM10"/>
    <mergeCell ref="AB16:AE16"/>
    <mergeCell ref="AF6:AI6"/>
    <mergeCell ref="AF7:AI7"/>
    <mergeCell ref="AF8:AI8"/>
    <mergeCell ref="AF9:AI9"/>
    <mergeCell ref="AF10:AI10"/>
    <mergeCell ref="AF15:AI15"/>
    <mergeCell ref="AF16:AI16"/>
    <mergeCell ref="AB11:AE11"/>
    <mergeCell ref="O5:S6"/>
    <mergeCell ref="O7:S7"/>
    <mergeCell ref="O8:S8"/>
    <mergeCell ref="O9:S9"/>
    <mergeCell ref="AN16:AQ16"/>
    <mergeCell ref="AR16:AU16"/>
    <mergeCell ref="AV16:AY16"/>
    <mergeCell ref="AZ16:BC16"/>
    <mergeCell ref="BD16:BG16"/>
    <mergeCell ref="AN15:AQ15"/>
    <mergeCell ref="AR15:AU15"/>
    <mergeCell ref="AV15:AY15"/>
    <mergeCell ref="AZ15:BC15"/>
    <mergeCell ref="AV11:AY11"/>
    <mergeCell ref="BD15:BG15"/>
    <mergeCell ref="AN10:AQ10"/>
    <mergeCell ref="AR10:AU10"/>
    <mergeCell ref="AV10:AY10"/>
    <mergeCell ref="AZ10:BC10"/>
    <mergeCell ref="BD10:BG10"/>
    <mergeCell ref="BD14:BG14"/>
    <mergeCell ref="BD11:BG11"/>
    <mergeCell ref="BD13:BG13"/>
    <mergeCell ref="AZ11:BC11"/>
    <mergeCell ref="AJ26:AM26"/>
    <mergeCell ref="BH10:BS10"/>
    <mergeCell ref="BH15:BS15"/>
    <mergeCell ref="BH16:BS16"/>
    <mergeCell ref="T21:W21"/>
    <mergeCell ref="X21:AA21"/>
    <mergeCell ref="AF11:AI11"/>
    <mergeCell ref="BH13:BS13"/>
    <mergeCell ref="T14:W14"/>
    <mergeCell ref="X14:AA14"/>
    <mergeCell ref="AB14:AE14"/>
    <mergeCell ref="AF14:AI14"/>
    <mergeCell ref="AJ14:AM14"/>
    <mergeCell ref="AN14:AQ14"/>
    <mergeCell ref="AR14:AU14"/>
    <mergeCell ref="AV14:AY14"/>
    <mergeCell ref="AZ14:BC14"/>
    <mergeCell ref="X23:AA23"/>
    <mergeCell ref="AB23:AE23"/>
    <mergeCell ref="AF23:AI23"/>
    <mergeCell ref="BH11:BS11"/>
    <mergeCell ref="T12:W12"/>
    <mergeCell ref="X12:AA12"/>
    <mergeCell ref="AB12:AE12"/>
    <mergeCell ref="O11:S11"/>
    <mergeCell ref="O12:S12"/>
    <mergeCell ref="AJ11:AM11"/>
    <mergeCell ref="AN11:AQ11"/>
    <mergeCell ref="AR11:AU11"/>
    <mergeCell ref="BH30:BS30"/>
    <mergeCell ref="BH31:BS31"/>
    <mergeCell ref="AN29:BG29"/>
    <mergeCell ref="T30:W30"/>
    <mergeCell ref="BH28:BS28"/>
    <mergeCell ref="BH29:BS29"/>
    <mergeCell ref="AN27:BG27"/>
    <mergeCell ref="T28:W28"/>
    <mergeCell ref="X28:AA28"/>
    <mergeCell ref="AB28:AE28"/>
    <mergeCell ref="AF28:AI28"/>
    <mergeCell ref="T27:W27"/>
    <mergeCell ref="X27:AA27"/>
    <mergeCell ref="AB27:AE27"/>
    <mergeCell ref="AF27:AI27"/>
    <mergeCell ref="AJ27:AM27"/>
    <mergeCell ref="AN28:BG28"/>
    <mergeCell ref="BH26:BS26"/>
    <mergeCell ref="BH27:BS27"/>
    <mergeCell ref="AF12:AI12"/>
    <mergeCell ref="AJ12:AM12"/>
    <mergeCell ref="AN12:AQ12"/>
    <mergeCell ref="AR12:AU12"/>
    <mergeCell ref="AV12:AY12"/>
    <mergeCell ref="AZ12:BC12"/>
    <mergeCell ref="BD12:BG12"/>
    <mergeCell ref="BH12:BS12"/>
    <mergeCell ref="BH14:BS14"/>
    <mergeCell ref="O13:S13"/>
    <mergeCell ref="O14:S14"/>
    <mergeCell ref="AJ13:AM13"/>
    <mergeCell ref="AN13:AQ13"/>
    <mergeCell ref="AR13:AU13"/>
    <mergeCell ref="AV13:AY13"/>
    <mergeCell ref="AZ13:BC13"/>
    <mergeCell ref="AB13:AE13"/>
    <mergeCell ref="AF13:AI13"/>
    <mergeCell ref="X13:AA13"/>
    <mergeCell ref="AN22:BG22"/>
    <mergeCell ref="T22:W22"/>
    <mergeCell ref="O26:S26"/>
    <mergeCell ref="O27:S27"/>
    <mergeCell ref="O28:S28"/>
    <mergeCell ref="O29:S29"/>
    <mergeCell ref="O30:S30"/>
    <mergeCell ref="T25:W25"/>
    <mergeCell ref="X25:AA25"/>
    <mergeCell ref="X24:AA24"/>
    <mergeCell ref="X30:AA30"/>
    <mergeCell ref="AB30:AE30"/>
    <mergeCell ref="AF30:AI30"/>
    <mergeCell ref="T29:W29"/>
    <mergeCell ref="X29:AA29"/>
    <mergeCell ref="AB29:AE29"/>
    <mergeCell ref="AF29:AI29"/>
    <mergeCell ref="AJ29:AM29"/>
    <mergeCell ref="AN30:BG30"/>
    <mergeCell ref="AN26:BG26"/>
    <mergeCell ref="T26:W26"/>
    <mergeCell ref="X26:AA26"/>
    <mergeCell ref="AB26:AE26"/>
    <mergeCell ref="AF26:AI26"/>
    <mergeCell ref="A2:BQ2"/>
    <mergeCell ref="BH20:BS21"/>
    <mergeCell ref="BH22:BS22"/>
    <mergeCell ref="BH23:BS23"/>
    <mergeCell ref="BH24:BS24"/>
    <mergeCell ref="BH25:BS25"/>
    <mergeCell ref="T20:AA20"/>
    <mergeCell ref="AB20:AE21"/>
    <mergeCell ref="AF20:AI21"/>
    <mergeCell ref="O20:S21"/>
    <mergeCell ref="O22:S22"/>
    <mergeCell ref="O23:S23"/>
    <mergeCell ref="O24:S24"/>
    <mergeCell ref="O25:S25"/>
    <mergeCell ref="AB25:AE25"/>
    <mergeCell ref="AF25:AI25"/>
    <mergeCell ref="AJ25:AM25"/>
    <mergeCell ref="AN23:BG23"/>
    <mergeCell ref="AN24:BG24"/>
    <mergeCell ref="AN25:BG25"/>
    <mergeCell ref="T24:W24"/>
    <mergeCell ref="AN20:BG21"/>
    <mergeCell ref="H5:N6"/>
    <mergeCell ref="H7:N7"/>
    <mergeCell ref="B25:G25"/>
    <mergeCell ref="H25:N25"/>
    <mergeCell ref="B26:G26"/>
    <mergeCell ref="H26:N26"/>
    <mergeCell ref="B27:G27"/>
    <mergeCell ref="H27:N27"/>
    <mergeCell ref="B28:G28"/>
    <mergeCell ref="H28:N28"/>
    <mergeCell ref="B29:G29"/>
    <mergeCell ref="H29:N29"/>
    <mergeCell ref="B47:X47"/>
    <mergeCell ref="B30:G30"/>
    <mergeCell ref="H30:N30"/>
    <mergeCell ref="B31:G31"/>
    <mergeCell ref="H31:N31"/>
    <mergeCell ref="B35:N35"/>
    <mergeCell ref="B36:N36"/>
    <mergeCell ref="B37:N37"/>
    <mergeCell ref="B38:N38"/>
    <mergeCell ref="B39:N39"/>
    <mergeCell ref="O31:S31"/>
    <mergeCell ref="T31:W31"/>
    <mergeCell ref="X31:AA31"/>
    <mergeCell ref="U37:X37"/>
    <mergeCell ref="Y37:AJ37"/>
    <mergeCell ref="O37:T37"/>
    <mergeCell ref="O35:T35"/>
    <mergeCell ref="O36:T36"/>
    <mergeCell ref="U44:X44"/>
    <mergeCell ref="U45:X45"/>
    <mergeCell ref="O38:T38"/>
    <mergeCell ref="O39:T39"/>
    <mergeCell ref="O40:T40"/>
    <mergeCell ref="O41:T41"/>
  </mergeCells>
  <phoneticPr fontId="1"/>
  <conditionalFormatting sqref="T7:AM16">
    <cfRule type="expression" dxfId="35" priority="9">
      <formula>$O7="往路のみ"</formula>
    </cfRule>
  </conditionalFormatting>
  <conditionalFormatting sqref="T7:BC16">
    <cfRule type="expression" dxfId="34" priority="10">
      <formula>$O7="往路＋復路"</formula>
    </cfRule>
  </conditionalFormatting>
  <conditionalFormatting sqref="AN7:BG16">
    <cfRule type="expression" dxfId="33" priority="8">
      <formula>$O7="復路のみ"</formula>
    </cfRule>
  </conditionalFormatting>
  <conditionalFormatting sqref="AN22:BG31">
    <cfRule type="expression" dxfId="32" priority="2">
      <formula>$O22="前泊・後泊を含む"</formula>
    </cfRule>
  </conditionalFormatting>
  <conditionalFormatting sqref="AR7:AU7">
    <cfRule type="expression" dxfId="31" priority="6">
      <formula>$O7="往路のみ"</formula>
    </cfRule>
  </conditionalFormatting>
  <conditionalFormatting sqref="AR9:AU10">
    <cfRule type="expression" dxfId="30" priority="7">
      <formula>$O9="往路のみ"</formula>
    </cfRule>
  </conditionalFormatting>
  <conditionalFormatting sqref="AR12:AU12">
    <cfRule type="expression" dxfId="29" priority="4">
      <formula>$O12="往路のみ"</formula>
    </cfRule>
  </conditionalFormatting>
  <conditionalFormatting sqref="AZ7:BC7">
    <cfRule type="expression" dxfId="28" priority="5">
      <formula>$O7="往路のみ"</formula>
    </cfRule>
  </conditionalFormatting>
  <conditionalFormatting sqref="AZ9:BC12">
    <cfRule type="expression" dxfId="27" priority="1">
      <formula>$O9="往路のみ"</formula>
    </cfRule>
  </conditionalFormatting>
  <dataValidations count="3">
    <dataValidation type="list" allowBlank="1" showInputMessage="1" showErrorMessage="1" sqref="O36:T45" xr:uid="{687D6F33-E373-47E5-AA13-0D60762C3088}">
      <formula1>$AQ$38:$AQ$41</formula1>
    </dataValidation>
    <dataValidation type="list" allowBlank="1" showInputMessage="1" showErrorMessage="1" sqref="O46:S46 O32:S32 O7:S17" xr:uid="{71B51BA1-FC41-4D03-B4D5-6D5B4EE7DAB3}">
      <formula1>"往路＋復路,復路のみ,往路のみ"</formula1>
    </dataValidation>
    <dataValidation type="list" allowBlank="1" showInputMessage="1" showErrorMessage="1" sqref="O22:S31" xr:uid="{50EE8505-665D-4BB2-9324-1F7FC838BF11}">
      <formula1>"通常,前泊・後泊を含む"</formula1>
    </dataValidation>
  </dataValidations>
  <pageMargins left="0.7" right="0.7" top="0.75" bottom="0.75" header="0.3" footer="0.3"/>
  <pageSetup paperSize="9" scale="3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E7288-FE26-44CF-B9C4-FD6FF7420D55}">
  <sheetPr>
    <tabColor rgb="FFFFFF00"/>
  </sheetPr>
  <dimension ref="B2:F49"/>
  <sheetViews>
    <sheetView topLeftCell="A10" workbookViewId="0">
      <selection activeCell="G33" sqref="G33"/>
    </sheetView>
  </sheetViews>
  <sheetFormatPr defaultRowHeight="13.5"/>
  <cols>
    <col min="1" max="1" width="4.5" customWidth="1"/>
    <col min="2" max="2" width="18.75" customWidth="1"/>
    <col min="3" max="3" width="15.75" customWidth="1"/>
    <col min="4" max="4" width="53.875" customWidth="1"/>
    <col min="5" max="5" width="4.125" hidden="1" customWidth="1"/>
    <col min="6" max="6" width="9.5" bestFit="1" customWidth="1"/>
  </cols>
  <sheetData>
    <row r="2" spans="2:6">
      <c r="B2" s="462" t="s">
        <v>90</v>
      </c>
      <c r="C2" s="462"/>
      <c r="D2" s="462"/>
    </row>
    <row r="3" spans="2:6">
      <c r="B3" s="462"/>
      <c r="C3" s="462"/>
      <c r="D3" s="462"/>
    </row>
    <row r="5" spans="2:6">
      <c r="B5" s="65" t="s">
        <v>91</v>
      </c>
      <c r="C5" s="465" t="s">
        <v>92</v>
      </c>
      <c r="D5" s="466"/>
      <c r="F5" s="68" t="s">
        <v>93</v>
      </c>
    </row>
    <row r="6" spans="2:6">
      <c r="B6" s="10" t="s">
        <v>94</v>
      </c>
      <c r="C6" s="467" t="s">
        <v>95</v>
      </c>
      <c r="D6" s="468"/>
      <c r="F6" s="119" t="s">
        <v>315</v>
      </c>
    </row>
    <row r="7" spans="2:6">
      <c r="B7" s="463" t="s">
        <v>96</v>
      </c>
      <c r="C7" s="421" t="s">
        <v>97</v>
      </c>
      <c r="D7" s="469"/>
      <c r="F7" s="11"/>
    </row>
    <row r="8" spans="2:6">
      <c r="B8" s="463"/>
      <c r="C8" s="467" t="s">
        <v>98</v>
      </c>
      <c r="D8" s="468"/>
      <c r="F8" s="119" t="s">
        <v>315</v>
      </c>
    </row>
    <row r="9" spans="2:6">
      <c r="B9" s="463"/>
      <c r="C9" s="467" t="s">
        <v>228</v>
      </c>
      <c r="D9" s="468"/>
      <c r="F9" s="119" t="s">
        <v>315</v>
      </c>
    </row>
    <row r="10" spans="2:6">
      <c r="B10" s="463"/>
      <c r="C10" s="467" t="s">
        <v>99</v>
      </c>
      <c r="D10" s="468"/>
      <c r="F10" s="119" t="s">
        <v>315</v>
      </c>
    </row>
    <row r="11" spans="2:6">
      <c r="B11" s="463"/>
      <c r="C11" s="467" t="s">
        <v>213</v>
      </c>
      <c r="D11" s="468"/>
      <c r="F11" s="119" t="s">
        <v>315</v>
      </c>
    </row>
    <row r="12" spans="2:6">
      <c r="B12" s="463"/>
      <c r="C12" s="467" t="s">
        <v>214</v>
      </c>
      <c r="D12" s="468"/>
      <c r="F12" s="119" t="s">
        <v>315</v>
      </c>
    </row>
    <row r="13" spans="2:6">
      <c r="B13" s="463"/>
      <c r="C13" s="467" t="s">
        <v>100</v>
      </c>
      <c r="D13" s="468"/>
      <c r="F13" s="119" t="s">
        <v>315</v>
      </c>
    </row>
    <row r="14" spans="2:6">
      <c r="B14" s="463"/>
      <c r="C14" s="421" t="s">
        <v>101</v>
      </c>
      <c r="D14" s="469"/>
      <c r="F14" s="11"/>
    </row>
    <row r="15" spans="2:6">
      <c r="B15" s="463"/>
      <c r="C15" s="467" t="s">
        <v>102</v>
      </c>
      <c r="D15" s="468"/>
      <c r="F15" s="119" t="s">
        <v>315</v>
      </c>
    </row>
    <row r="16" spans="2:6">
      <c r="B16" s="463"/>
      <c r="C16" s="467" t="s">
        <v>103</v>
      </c>
      <c r="D16" s="468"/>
      <c r="F16" s="119" t="s">
        <v>315</v>
      </c>
    </row>
    <row r="17" spans="2:6">
      <c r="B17" s="464" t="s">
        <v>104</v>
      </c>
      <c r="C17" s="66" t="s">
        <v>105</v>
      </c>
      <c r="D17" s="65" t="s">
        <v>92</v>
      </c>
      <c r="F17" s="67"/>
    </row>
    <row r="18" spans="2:6">
      <c r="B18" s="464"/>
      <c r="C18" s="457" t="s">
        <v>97</v>
      </c>
      <c r="D18" s="458"/>
      <c r="F18" s="11"/>
    </row>
    <row r="19" spans="2:6" ht="27">
      <c r="B19" s="464"/>
      <c r="C19" s="459" t="s">
        <v>106</v>
      </c>
      <c r="D19" s="12" t="s">
        <v>107</v>
      </c>
      <c r="F19" s="119" t="s">
        <v>315</v>
      </c>
    </row>
    <row r="20" spans="2:6" ht="27">
      <c r="B20" s="464"/>
      <c r="C20" s="460"/>
      <c r="D20" s="12" t="s">
        <v>108</v>
      </c>
      <c r="F20" s="119" t="s">
        <v>315</v>
      </c>
    </row>
    <row r="21" spans="2:6" ht="27">
      <c r="B21" s="464"/>
      <c r="C21" s="461"/>
      <c r="D21" s="12" t="s">
        <v>109</v>
      </c>
      <c r="F21" s="119" t="s">
        <v>315</v>
      </c>
    </row>
    <row r="22" spans="2:6">
      <c r="B22" s="464"/>
      <c r="C22" s="459" t="s">
        <v>221</v>
      </c>
      <c r="D22" s="12" t="s">
        <v>110</v>
      </c>
      <c r="F22" s="119" t="s">
        <v>315</v>
      </c>
    </row>
    <row r="23" spans="2:6">
      <c r="B23" s="464"/>
      <c r="C23" s="460"/>
      <c r="D23" s="12" t="s">
        <v>222</v>
      </c>
      <c r="F23" s="119" t="s">
        <v>315</v>
      </c>
    </row>
    <row r="24" spans="2:6" ht="27">
      <c r="B24" s="464"/>
      <c r="C24" s="460"/>
      <c r="D24" s="12" t="s">
        <v>223</v>
      </c>
      <c r="F24" s="119" t="s">
        <v>315</v>
      </c>
    </row>
    <row r="25" spans="2:6" ht="27">
      <c r="B25" s="464"/>
      <c r="C25" s="460"/>
      <c r="D25" s="12" t="s">
        <v>262</v>
      </c>
      <c r="F25" s="119" t="s">
        <v>315</v>
      </c>
    </row>
    <row r="26" spans="2:6">
      <c r="B26" s="464"/>
      <c r="C26" s="460"/>
      <c r="D26" s="12" t="s">
        <v>215</v>
      </c>
      <c r="F26" s="119" t="s">
        <v>315</v>
      </c>
    </row>
    <row r="27" spans="2:6" ht="27">
      <c r="B27" s="464"/>
      <c r="C27" s="460"/>
      <c r="D27" s="12" t="s">
        <v>216</v>
      </c>
      <c r="F27" s="119" t="s">
        <v>315</v>
      </c>
    </row>
    <row r="28" spans="2:6">
      <c r="B28" s="464"/>
      <c r="C28" s="14" t="s">
        <v>111</v>
      </c>
      <c r="D28" s="12" t="s">
        <v>112</v>
      </c>
      <c r="F28" s="119" t="s">
        <v>315</v>
      </c>
    </row>
    <row r="29" spans="2:6">
      <c r="B29" s="464"/>
      <c r="C29" s="457" t="s">
        <v>113</v>
      </c>
      <c r="D29" s="458"/>
      <c r="F29" s="11"/>
    </row>
    <row r="30" spans="2:6" ht="27">
      <c r="B30" s="464"/>
      <c r="C30" s="14" t="s">
        <v>114</v>
      </c>
      <c r="D30" s="12" t="s">
        <v>115</v>
      </c>
      <c r="F30" s="119" t="s">
        <v>315</v>
      </c>
    </row>
    <row r="31" spans="2:6">
      <c r="B31" s="464"/>
      <c r="C31" s="457" t="s">
        <v>101</v>
      </c>
      <c r="D31" s="458"/>
      <c r="F31" s="11"/>
    </row>
    <row r="32" spans="2:6">
      <c r="B32" s="464"/>
      <c r="C32" s="459" t="s">
        <v>220</v>
      </c>
      <c r="D32" s="12" t="s">
        <v>116</v>
      </c>
      <c r="F32" s="119" t="s">
        <v>315</v>
      </c>
    </row>
    <row r="33" spans="2:6" ht="54">
      <c r="B33" s="464"/>
      <c r="C33" s="461"/>
      <c r="D33" s="12" t="s">
        <v>117</v>
      </c>
      <c r="F33" s="119" t="s">
        <v>315</v>
      </c>
    </row>
    <row r="34" spans="2:6">
      <c r="D34" s="4"/>
    </row>
    <row r="35" spans="2:6">
      <c r="D35" s="4"/>
    </row>
    <row r="36" spans="2:6">
      <c r="D36" s="4"/>
    </row>
    <row r="37" spans="2:6">
      <c r="D37" s="4"/>
    </row>
    <row r="38" spans="2:6">
      <c r="D38" s="4"/>
    </row>
    <row r="39" spans="2:6">
      <c r="D39" s="4"/>
    </row>
    <row r="40" spans="2:6">
      <c r="D40" s="4"/>
    </row>
    <row r="41" spans="2:6">
      <c r="D41" s="4"/>
    </row>
    <row r="42" spans="2:6">
      <c r="D42" s="4"/>
    </row>
    <row r="43" spans="2:6">
      <c r="D43" s="4"/>
    </row>
    <row r="44" spans="2:6">
      <c r="D44" s="4"/>
    </row>
    <row r="45" spans="2:6">
      <c r="D45" s="4"/>
    </row>
    <row r="46" spans="2:6">
      <c r="D46" s="4"/>
    </row>
    <row r="47" spans="2:6">
      <c r="D47" s="4"/>
    </row>
    <row r="48" spans="2:6">
      <c r="D48" s="4"/>
    </row>
    <row r="49" spans="4:4">
      <c r="D49" s="4"/>
    </row>
  </sheetData>
  <sheetProtection algorithmName="SHA-512" hashValue="sLiWq089K3Zz5yD3n0kHKHFX64g88KuuwzNlKu6FmmsX9fSWrs/em2aMWsMBc17PJj+CFYeAC/iGmAPSKb/Atw==" saltValue="1t+13tQ2hcvopL0H5w3g/w==" spinCount="100000" sheet="1" objects="1" scenarios="1"/>
  <mergeCells count="21">
    <mergeCell ref="B2:D3"/>
    <mergeCell ref="B7:B16"/>
    <mergeCell ref="B17:B33"/>
    <mergeCell ref="C5:D5"/>
    <mergeCell ref="C6:D6"/>
    <mergeCell ref="C7:D7"/>
    <mergeCell ref="C8:D8"/>
    <mergeCell ref="C9:D9"/>
    <mergeCell ref="C10:D10"/>
    <mergeCell ref="C11:D11"/>
    <mergeCell ref="C12:D12"/>
    <mergeCell ref="C13:D13"/>
    <mergeCell ref="C14:D14"/>
    <mergeCell ref="C15:D15"/>
    <mergeCell ref="C32:C33"/>
    <mergeCell ref="C16:D16"/>
    <mergeCell ref="C18:D18"/>
    <mergeCell ref="C19:C21"/>
    <mergeCell ref="C29:D29"/>
    <mergeCell ref="C31:D31"/>
    <mergeCell ref="C22:C27"/>
  </mergeCells>
  <phoneticPr fontId="1"/>
  <dataValidations count="1">
    <dataValidation type="list" allowBlank="1" showInputMessage="1" showErrorMessage="1" sqref="F6 F8:F13 F15:F16 F19:F28 F30 F32:F33" xr:uid="{A947ED32-7C34-4CF4-9E56-D12581F0485A}">
      <formula1>"✓,‐"</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4FD6B-2B9F-4092-A658-A6A4039E7873}">
  <sheetPr>
    <tabColor rgb="FFFF0000"/>
    <pageSetUpPr fitToPage="1"/>
  </sheetPr>
  <dimension ref="A2:D34"/>
  <sheetViews>
    <sheetView workbookViewId="0">
      <selection activeCell="B11" sqref="B11"/>
    </sheetView>
  </sheetViews>
  <sheetFormatPr defaultRowHeight="13.5"/>
  <cols>
    <col min="1" max="1" width="2.5" customWidth="1"/>
    <col min="2" max="2" width="87.875" customWidth="1"/>
    <col min="3" max="3" width="24.5" customWidth="1"/>
  </cols>
  <sheetData>
    <row r="2" spans="1:4" ht="18.75" customHeight="1">
      <c r="A2" s="470" t="s">
        <v>118</v>
      </c>
      <c r="B2" s="470"/>
      <c r="C2" s="470"/>
      <c r="D2" s="470"/>
    </row>
    <row r="3" spans="1:4" ht="13.5" customHeight="1">
      <c r="A3" s="470"/>
      <c r="B3" s="470"/>
      <c r="C3" s="470"/>
      <c r="D3" s="470"/>
    </row>
    <row r="5" spans="1:4">
      <c r="A5">
        <v>1</v>
      </c>
      <c r="B5" t="s">
        <v>119</v>
      </c>
    </row>
    <row r="6" spans="1:4">
      <c r="A6" t="s">
        <v>120</v>
      </c>
      <c r="B6" s="13" t="s">
        <v>121</v>
      </c>
    </row>
    <row r="8" spans="1:4">
      <c r="A8">
        <v>2</v>
      </c>
      <c r="B8" t="s">
        <v>238</v>
      </c>
    </row>
    <row r="9" spans="1:4">
      <c r="B9" s="2" t="s">
        <v>239</v>
      </c>
    </row>
    <row r="10" spans="1:4" ht="123.95" customHeight="1">
      <c r="B10" s="14" t="s">
        <v>380</v>
      </c>
    </row>
    <row r="11" spans="1:4" ht="81">
      <c r="B11" s="591" t="s">
        <v>381</v>
      </c>
    </row>
    <row r="13" spans="1:4">
      <c r="A13">
        <v>3</v>
      </c>
      <c r="B13" t="s">
        <v>235</v>
      </c>
    </row>
    <row r="14" spans="1:4" ht="18.75">
      <c r="B14" t="s">
        <v>8</v>
      </c>
      <c r="C14" s="15"/>
    </row>
    <row r="15" spans="1:4" ht="18.75">
      <c r="B15" t="s">
        <v>9</v>
      </c>
      <c r="C15" s="15"/>
    </row>
    <row r="17" spans="1:3">
      <c r="A17">
        <v>4</v>
      </c>
      <c r="B17" t="s">
        <v>236</v>
      </c>
    </row>
    <row r="18" spans="1:3" ht="54">
      <c r="B18" s="100" t="s">
        <v>237</v>
      </c>
      <c r="C18" s="99"/>
    </row>
    <row r="19" spans="1:3" ht="54">
      <c r="B19" s="100" t="s">
        <v>242</v>
      </c>
      <c r="C19" s="99"/>
    </row>
    <row r="20" spans="1:3" ht="40.5">
      <c r="B20" s="100" t="s">
        <v>243</v>
      </c>
      <c r="C20" s="99"/>
    </row>
    <row r="21" spans="1:3" ht="40.5">
      <c r="B21" s="100" t="s">
        <v>244</v>
      </c>
      <c r="C21" s="99"/>
    </row>
    <row r="22" spans="1:3" ht="67.5">
      <c r="B22" s="100" t="s">
        <v>245</v>
      </c>
      <c r="C22" s="99"/>
    </row>
    <row r="23" spans="1:3" ht="54">
      <c r="B23" s="100" t="s">
        <v>246</v>
      </c>
      <c r="C23" s="99"/>
    </row>
    <row r="24" spans="1:3">
      <c r="B24" t="s">
        <v>17</v>
      </c>
    </row>
    <row r="25" spans="1:3">
      <c r="B25" t="s">
        <v>241</v>
      </c>
    </row>
    <row r="26" spans="1:3">
      <c r="B26" t="s">
        <v>18</v>
      </c>
    </row>
    <row r="27" spans="1:3">
      <c r="B27" t="s">
        <v>19</v>
      </c>
    </row>
    <row r="28" spans="1:3">
      <c r="B28" t="s">
        <v>247</v>
      </c>
    </row>
    <row r="30" spans="1:3">
      <c r="A30">
        <v>5</v>
      </c>
      <c r="B30" t="s">
        <v>20</v>
      </c>
    </row>
    <row r="31" spans="1:3">
      <c r="B31" t="s">
        <v>226</v>
      </c>
    </row>
    <row r="32" spans="1:3">
      <c r="B32" t="s">
        <v>21</v>
      </c>
    </row>
    <row r="33" spans="2:2">
      <c r="B33" s="114" t="s">
        <v>271</v>
      </c>
    </row>
    <row r="34" spans="2:2">
      <c r="B34" t="s">
        <v>122</v>
      </c>
    </row>
  </sheetData>
  <sheetProtection algorithmName="SHA-512" hashValue="55N+3kB+WwGJacn7uOZZ0jwWjQQC6+p3a6faf+pMTKAAuBoCmNnwyu4uDAkVrqgR2F732D24jZfWRdE3iZ1yEA==" saltValue="/cMpAt+6surTKchXtu7/bg==" spinCount="100000" sheet="1" objects="1" scenarios="1"/>
  <mergeCells count="1">
    <mergeCell ref="A2:D3"/>
  </mergeCells>
  <phoneticPr fontId="1"/>
  <hyperlinks>
    <hyperlink ref="B33" r:id="rId1" display="https://www.city.sapporo.jp/keizai/top/topics/it/miraiitcharenge.html" xr:uid="{9CFE7A2A-8C44-494F-8B69-1990347782EB}"/>
  </hyperlinks>
  <pageMargins left="0.7" right="0.7" top="0.75" bottom="0.75" header="0.3" footer="0.3"/>
  <pageSetup paperSize="9" scale="72"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35BB-0AE0-4CD6-BB35-06360DA09D2C}">
  <dimension ref="A1"/>
  <sheetViews>
    <sheetView workbookViewId="0">
      <selection activeCell="H68" sqref="H68"/>
    </sheetView>
  </sheetViews>
  <sheetFormatPr defaultRowHeight="13.5"/>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3800025FC1F34780B9F9DF1945E92E" ma:contentTypeVersion="8" ma:contentTypeDescription="新しいドキュメントを作成します。" ma:contentTypeScope="" ma:versionID="8c11e2c4e3fc57edf604d2c64fa1f363">
  <xsd:schema xmlns:xsd="http://www.w3.org/2001/XMLSchema" xmlns:xs="http://www.w3.org/2001/XMLSchema" xmlns:p="http://schemas.microsoft.com/office/2006/metadata/properties" xmlns:ns3="cd4c7255-7ab2-4ddd-aefc-f7fb209ca243" xmlns:ns4="ccc44053-cf87-428e-bbc8-d7b988a9e110" targetNamespace="http://schemas.microsoft.com/office/2006/metadata/properties" ma:root="true" ma:fieldsID="27cdd32b33e74e6c5653435cfeb80c20" ns3:_="" ns4:_="">
    <xsd:import namespace="cd4c7255-7ab2-4ddd-aefc-f7fb209ca243"/>
    <xsd:import namespace="ccc44053-cf87-428e-bbc8-d7b988a9e110"/>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c7255-7ab2-4ddd-aefc-f7fb209ca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44053-cf87-428e-bbc8-d7b988a9e11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SharingHintHash" ma:index="1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d4c7255-7ab2-4ddd-aefc-f7fb209ca243" xsi:nil="true"/>
  </documentManagement>
</p:properties>
</file>

<file path=customXml/itemProps1.xml><?xml version="1.0" encoding="utf-8"?>
<ds:datastoreItem xmlns:ds="http://schemas.openxmlformats.org/officeDocument/2006/customXml" ds:itemID="{C76F4065-B3D0-4E68-AB17-CE7C20D7A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4c7255-7ab2-4ddd-aefc-f7fb209ca243"/>
    <ds:schemaRef ds:uri="ccc44053-cf87-428e-bbc8-d7b988a9e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4DEC6E-D4FE-46D9-8582-016349C3240A}">
  <ds:schemaRefs>
    <ds:schemaRef ds:uri="http://schemas.microsoft.com/sharepoint/v3/contenttype/forms"/>
  </ds:schemaRefs>
</ds:datastoreItem>
</file>

<file path=customXml/itemProps3.xml><?xml version="1.0" encoding="utf-8"?>
<ds:datastoreItem xmlns:ds="http://schemas.openxmlformats.org/officeDocument/2006/customXml" ds:itemID="{DF32C8B7-71E4-415C-A1CF-30AFA40DD635}">
  <ds:schemaRefs>
    <ds:schemaRef ds:uri="cd4c7255-7ab2-4ddd-aefc-f7fb209ca24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ccc44053-cf87-428e-bbc8-d7b988a9e11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申請から交付までの流れ</vt:lpstr>
      <vt:lpstr>★申請時の注意事項</vt:lpstr>
      <vt:lpstr>申請時の様式▶</vt:lpstr>
      <vt:lpstr>【様式１】</vt:lpstr>
      <vt:lpstr>【様式１-２】</vt:lpstr>
      <vt:lpstr>【様式２】</vt:lpstr>
      <vt:lpstr>交付申請書類チェックリスト</vt:lpstr>
      <vt:lpstr>★報告時の注意事項</vt:lpstr>
      <vt:lpstr>報告時の様式▶</vt:lpstr>
      <vt:lpstr>【様式５】</vt:lpstr>
      <vt:lpstr>【様式６】</vt:lpstr>
      <vt:lpstr>【様式６-１】</vt:lpstr>
      <vt:lpstr>報告書類チェックリスト</vt:lpstr>
      <vt:lpstr>【様式１】!_Hlk95315476</vt:lpstr>
      <vt:lpstr>【様式１】!Print_Area</vt:lpstr>
      <vt:lpstr>'【様式１-２】'!Print_Area</vt:lpstr>
      <vt:lpstr>【様式２】!Print_Area</vt:lpstr>
      <vt:lpstr>【様式５】!Print_Area</vt:lpstr>
      <vt:lpstr>【様式６】!Print_Area</vt:lpstr>
      <vt:lpstr>'【様式６-１】'!Print_Area</vt:lpstr>
    </vt:vector>
  </TitlesOfParts>
  <Manager/>
  <Company>FM-USER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s980499</dc:creator>
  <cp:keywords/>
  <dc:description/>
  <cp:lastModifiedBy>三幣 亜希</cp:lastModifiedBy>
  <cp:revision/>
  <dcterms:created xsi:type="dcterms:W3CDTF">2005-04-04T02:32:41Z</dcterms:created>
  <dcterms:modified xsi:type="dcterms:W3CDTF">2025-08-15T00:45:15Z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0x010100103800025FC1F34780B9F9DF1945E92E</vt:lpwstr>
  </property>
</Properties>
</file>