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5\経）産業振興部・経済戦略推進部\産業振興部\04　商業・経営支援課\商業振興係\01_事業\02_【簿冊】商店街商業機能向上支援費（R5～）\02_集客力アップ事業\R8\03_ホームページ更新（記載例の追加）\商店街PR事業\"/>
    </mc:Choice>
  </mc:AlternateContent>
  <xr:revisionPtr revIDLastSave="0" documentId="13_ncr:1_{8811BFDD-D3B1-422A-9516-926C7F9E3EC4}" xr6:coauthVersionLast="47" xr6:coauthVersionMax="47" xr10:uidLastSave="{00000000-0000-0000-0000-000000000000}"/>
  <bookViews>
    <workbookView xWindow="13590" yWindow="3060" windowWidth="14700" windowHeight="11295" activeTab="1" xr2:uid="{00000000-000D-0000-FFFF-FFFF00000000}"/>
  </bookViews>
  <sheets>
    <sheet name="様式３" sheetId="2" r:id="rId1"/>
    <sheet name="様式２" sheetId="1" r:id="rId2"/>
  </sheets>
  <definedNames>
    <definedName name="_xlnm.Print_Area" localSheetId="1">様式２!$A$1:$H$31</definedName>
    <definedName name="_xlnm.Print_Area" localSheetId="0">様式３!$A$1:$H$52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 l="1"/>
  <c r="P9" i="1"/>
  <c r="O9" i="1"/>
  <c r="N9" i="1"/>
  <c r="P5" i="1"/>
  <c r="O5" i="1"/>
  <c r="N5" i="1"/>
  <c r="M5" i="1"/>
  <c r="I5" i="1"/>
  <c r="F23" i="2"/>
  <c r="E13" i="1"/>
  <c r="D23" i="2"/>
  <c r="H23" i="2" s="1"/>
  <c r="C4" i="1"/>
  <c r="C3" i="1"/>
  <c r="D10" i="2"/>
  <c r="C10" i="1" s="1"/>
  <c r="F10" i="2"/>
  <c r="D13" i="2"/>
  <c r="F13" i="2"/>
  <c r="E11" i="1" s="1"/>
  <c r="D17" i="2"/>
  <c r="F17" i="2"/>
  <c r="E12" i="1" s="1"/>
  <c r="D27" i="2"/>
  <c r="C14" i="1" s="1"/>
  <c r="F27" i="2"/>
  <c r="E14" i="1" s="1"/>
  <c r="D31" i="2"/>
  <c r="F31" i="2"/>
  <c r="E15" i="1" s="1"/>
  <c r="D35" i="2"/>
  <c r="F35" i="2"/>
  <c r="E16" i="1" s="1"/>
  <c r="D39" i="2"/>
  <c r="F39" i="2"/>
  <c r="E17" i="1" s="1"/>
  <c r="D43" i="2"/>
  <c r="C18" i="1" s="1"/>
  <c r="F43" i="2"/>
  <c r="E18" i="1" s="1"/>
  <c r="D47" i="2"/>
  <c r="F47" i="2"/>
  <c r="E19" i="1" s="1"/>
  <c r="M6" i="1" l="1"/>
  <c r="M10" i="1"/>
  <c r="H47" i="2"/>
  <c r="C19" i="1"/>
  <c r="H43" i="2"/>
  <c r="H39" i="2"/>
  <c r="C17" i="1"/>
  <c r="H35" i="2"/>
  <c r="C16" i="1"/>
  <c r="H31" i="2"/>
  <c r="C15" i="1"/>
  <c r="H27" i="2"/>
  <c r="C13" i="1"/>
  <c r="H17" i="2"/>
  <c r="C12" i="1"/>
  <c r="H13" i="2"/>
  <c r="F49" i="2"/>
  <c r="C11" i="1"/>
  <c r="E10" i="1"/>
  <c r="D49" i="2"/>
  <c r="H10" i="2"/>
  <c r="C20" i="1" l="1"/>
  <c r="C24" i="1" s="1"/>
  <c r="C27" i="1" s="1"/>
  <c r="H49" i="2"/>
  <c r="E20" i="1"/>
  <c r="G11" i="1"/>
  <c r="G12" i="1"/>
  <c r="G13" i="1"/>
  <c r="G14" i="1"/>
  <c r="G15" i="1"/>
  <c r="G16" i="1"/>
  <c r="G17" i="1"/>
  <c r="G18" i="1"/>
  <c r="G19" i="1"/>
  <c r="G10" i="1"/>
  <c r="G20" i="1" l="1"/>
  <c r="C7" i="1" s="1"/>
  <c r="I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秦 保雄</author>
  </authors>
  <commentList>
    <comment ref="D2" authorId="0" shapeId="0" xr:uid="{840967AB-099F-40E2-BB67-EF21D400AF81}">
      <text>
        <r>
          <rPr>
            <b/>
            <sz val="16"/>
            <color indexed="81"/>
            <rFont val="BIZ UDゴシック"/>
            <family val="3"/>
            <charset val="128"/>
          </rPr>
          <t>【様式２、３統合版】
様式３の黄色のセルへ入力すると
様式２の上部・支出の部へ自動入力されます</t>
        </r>
      </text>
    </comment>
  </commentList>
</comments>
</file>

<file path=xl/sharedStrings.xml><?xml version="1.0" encoding="utf-8"?>
<sst xmlns="http://schemas.openxmlformats.org/spreadsheetml/2006/main" count="95" uniqueCount="65">
  <si>
    <t>会議費</t>
    <rPh sb="0" eb="2">
      <t>カイギ</t>
    </rPh>
    <rPh sb="2" eb="3">
      <t>ヒ</t>
    </rPh>
    <phoneticPr fontId="2"/>
  </si>
  <si>
    <t>会場費</t>
    <rPh sb="0" eb="3">
      <t>カイジョウヒ</t>
    </rPh>
    <phoneticPr fontId="2"/>
  </si>
  <si>
    <t>水道光熱費</t>
    <rPh sb="0" eb="2">
      <t>スイドウ</t>
    </rPh>
    <rPh sb="2" eb="5">
      <t>コウネツヒ</t>
    </rPh>
    <phoneticPr fontId="2"/>
  </si>
  <si>
    <t>物品賃借費</t>
    <rPh sb="0" eb="2">
      <t>ブッピン</t>
    </rPh>
    <rPh sb="2" eb="4">
      <t>チンシャク</t>
    </rPh>
    <rPh sb="4" eb="5">
      <t>ヒ</t>
    </rPh>
    <phoneticPr fontId="2"/>
  </si>
  <si>
    <t>通信運搬費</t>
    <rPh sb="0" eb="2">
      <t>ツウシン</t>
    </rPh>
    <rPh sb="2" eb="4">
      <t>ウンパン</t>
    </rPh>
    <rPh sb="4" eb="5">
      <t>ヒ</t>
    </rPh>
    <phoneticPr fontId="2"/>
  </si>
  <si>
    <t>人件費・報償費</t>
    <rPh sb="0" eb="3">
      <t>ジンケンヒ</t>
    </rPh>
    <rPh sb="4" eb="7">
      <t>ホウショウヒ</t>
    </rPh>
    <phoneticPr fontId="2"/>
  </si>
  <si>
    <t>広告宣伝費</t>
    <rPh sb="0" eb="2">
      <t>コウコク</t>
    </rPh>
    <rPh sb="2" eb="5">
      <t>センデンヒ</t>
    </rPh>
    <phoneticPr fontId="2"/>
  </si>
  <si>
    <t>その他</t>
    <rPh sb="2" eb="3">
      <t>タ</t>
    </rPh>
    <phoneticPr fontId="2"/>
  </si>
  <si>
    <t>合計</t>
    <rPh sb="0" eb="2">
      <t>ゴウケイ</t>
    </rPh>
    <phoneticPr fontId="2"/>
  </si>
  <si>
    <t>費目</t>
    <rPh sb="0" eb="2">
      <t>ヒモク</t>
    </rPh>
    <phoneticPr fontId="2"/>
  </si>
  <si>
    <t>支出の部</t>
    <rPh sb="0" eb="2">
      <t>シシュツ</t>
    </rPh>
    <rPh sb="3" eb="4">
      <t>ブ</t>
    </rPh>
    <phoneticPr fontId="2"/>
  </si>
  <si>
    <t>収入の部</t>
    <rPh sb="0" eb="2">
      <t>シュウニュウ</t>
    </rPh>
    <rPh sb="3" eb="4">
      <t>ブ</t>
    </rPh>
    <phoneticPr fontId="2"/>
  </si>
  <si>
    <t>内容</t>
    <rPh sb="0" eb="2">
      <t>ナイヨウ</t>
    </rPh>
    <phoneticPr fontId="2"/>
  </si>
  <si>
    <t>金額</t>
    <rPh sb="0" eb="2">
      <t>キンガク</t>
    </rPh>
    <phoneticPr fontId="2"/>
  </si>
  <si>
    <t>※補助対象外経費も含めて、すべての経費を計上してください。</t>
    <rPh sb="1" eb="3">
      <t>ホジョ</t>
    </rPh>
    <rPh sb="3" eb="5">
      <t>タイショウ</t>
    </rPh>
    <rPh sb="5" eb="6">
      <t>ガイ</t>
    </rPh>
    <rPh sb="6" eb="8">
      <t>ケイヒ</t>
    </rPh>
    <rPh sb="9" eb="10">
      <t>フク</t>
    </rPh>
    <rPh sb="17" eb="19">
      <t>ケイヒ</t>
    </rPh>
    <rPh sb="20" eb="22">
      <t>ケイジョウ</t>
    </rPh>
    <phoneticPr fontId="2"/>
  </si>
  <si>
    <t>物品購入費</t>
    <rPh sb="0" eb="2">
      <t>ブッピン</t>
    </rPh>
    <rPh sb="2" eb="4">
      <t>コウニュウ</t>
    </rPh>
    <rPh sb="4" eb="5">
      <t>ヒ</t>
    </rPh>
    <phoneticPr fontId="2"/>
  </si>
  <si>
    <t>様式２</t>
    <rPh sb="0" eb="2">
      <t>ヨウシキ</t>
    </rPh>
    <phoneticPr fontId="2"/>
  </si>
  <si>
    <t>事業名称</t>
    <rPh sb="0" eb="2">
      <t>ジギョウ</t>
    </rPh>
    <rPh sb="2" eb="4">
      <t>メイショウ</t>
    </rPh>
    <phoneticPr fontId="2"/>
  </si>
  <si>
    <t>役務費</t>
    <rPh sb="0" eb="3">
      <t>エキムヒ</t>
    </rPh>
    <phoneticPr fontId="2"/>
  </si>
  <si>
    <t>本補助金</t>
    <rPh sb="0" eb="1">
      <t>ホン</t>
    </rPh>
    <rPh sb="1" eb="4">
      <t>ホジョキン</t>
    </rPh>
    <phoneticPr fontId="2"/>
  </si>
  <si>
    <t>団体名</t>
    <rPh sb="0" eb="2">
      <t>ダンタイ</t>
    </rPh>
    <rPh sb="2" eb="3">
      <t>メイ</t>
    </rPh>
    <phoneticPr fontId="2"/>
  </si>
  <si>
    <t>留意事項</t>
    <rPh sb="0" eb="4">
      <t>リュウイジコウ</t>
    </rPh>
    <phoneticPr fontId="2"/>
  </si>
  <si>
    <t>※二重線の欄の値が一致するように記入してください。</t>
    <rPh sb="1" eb="4">
      <t>ニジュウセン</t>
    </rPh>
    <rPh sb="5" eb="6">
      <t>ラン</t>
    </rPh>
    <rPh sb="7" eb="8">
      <t>アタイ</t>
    </rPh>
    <rPh sb="9" eb="11">
      <t>イッチ</t>
    </rPh>
    <rPh sb="16" eb="18">
      <t>キニュウ</t>
    </rPh>
    <phoneticPr fontId="2"/>
  </si>
  <si>
    <t>計</t>
    <rPh sb="0" eb="1">
      <t>ケイ</t>
    </rPh>
    <phoneticPr fontId="2"/>
  </si>
  <si>
    <t>総事業費</t>
    <rPh sb="0" eb="4">
      <t>ソウジギョウヒ</t>
    </rPh>
    <phoneticPr fontId="2"/>
  </si>
  <si>
    <t>算出根拠</t>
  </si>
  <si>
    <t>補助対象経費
（税抜）</t>
    <rPh sb="0" eb="2">
      <t>ホジョ</t>
    </rPh>
    <rPh sb="2" eb="4">
      <t>タイショウ</t>
    </rPh>
    <rPh sb="4" eb="6">
      <t>ケイヒ</t>
    </rPh>
    <rPh sb="8" eb="10">
      <t>ゼイヌ</t>
    </rPh>
    <phoneticPr fontId="2"/>
  </si>
  <si>
    <t>補助対象外経費
（消費税を含む）</t>
    <rPh sb="0" eb="2">
      <t>ホジョ</t>
    </rPh>
    <rPh sb="2" eb="4">
      <t>タイショウ</t>
    </rPh>
    <rPh sb="4" eb="5">
      <t>ガイ</t>
    </rPh>
    <rPh sb="5" eb="7">
      <t>ケイヒ</t>
    </rPh>
    <rPh sb="9" eb="12">
      <t>ショウヒゼイ</t>
    </rPh>
    <rPh sb="13" eb="14">
      <t>フク</t>
    </rPh>
    <phoneticPr fontId="2"/>
  </si>
  <si>
    <t>※この様式により難い場合には、任意の形式で提出することができます。（経費の算出根拠が示されていること）</t>
    <rPh sb="3" eb="5">
      <t>ヨウシキ</t>
    </rPh>
    <rPh sb="8" eb="9">
      <t>ガタ</t>
    </rPh>
    <rPh sb="10" eb="12">
      <t>バアイ</t>
    </rPh>
    <rPh sb="15" eb="17">
      <t>ニンイ</t>
    </rPh>
    <rPh sb="18" eb="20">
      <t>ケイシキ</t>
    </rPh>
    <rPh sb="21" eb="23">
      <t>テイシュツ</t>
    </rPh>
    <rPh sb="34" eb="36">
      <t>ケイヒ</t>
    </rPh>
    <rPh sb="37" eb="39">
      <t>サンシュツ</t>
    </rPh>
    <rPh sb="39" eb="41">
      <t>コンキョ</t>
    </rPh>
    <rPh sb="42" eb="43">
      <t>シメ</t>
    </rPh>
    <phoneticPr fontId="2"/>
  </si>
  <si>
    <t>※行が足りない場合には、追加してください。</t>
    <rPh sb="1" eb="2">
      <t>ギョウ</t>
    </rPh>
    <rPh sb="3" eb="4">
      <t>タ</t>
    </rPh>
    <rPh sb="7" eb="9">
      <t>バアイ</t>
    </rPh>
    <rPh sb="12" eb="14">
      <t>ツイカ</t>
    </rPh>
    <phoneticPr fontId="2"/>
  </si>
  <si>
    <t>補助対象外</t>
    <phoneticPr fontId="2"/>
  </si>
  <si>
    <t>補助対象（税抜）</t>
    <phoneticPr fontId="2"/>
  </si>
  <si>
    <t>小計</t>
    <rPh sb="0" eb="2">
      <t>ショウケイ</t>
    </rPh>
    <phoneticPr fontId="2"/>
  </si>
  <si>
    <t>経費計</t>
    <rPh sb="0" eb="2">
      <t>ケイヒ</t>
    </rPh>
    <rPh sb="2" eb="3">
      <t>ケイ</t>
    </rPh>
    <phoneticPr fontId="2"/>
  </si>
  <si>
    <t>人件費
・報償費</t>
    <rPh sb="0" eb="3">
      <t>ジンケンヒ</t>
    </rPh>
    <rPh sb="5" eb="8">
      <t>ホウショウヒ</t>
    </rPh>
    <phoneticPr fontId="2"/>
  </si>
  <si>
    <t>補助対象外</t>
    <rPh sb="0" eb="2">
      <t>ホジョ</t>
    </rPh>
    <rPh sb="2" eb="4">
      <t>タイショウ</t>
    </rPh>
    <rPh sb="4" eb="5">
      <t>ガイ</t>
    </rPh>
    <phoneticPr fontId="2"/>
  </si>
  <si>
    <t>補助対象
（税抜）</t>
    <rPh sb="0" eb="2">
      <t>ホジョ</t>
    </rPh>
    <rPh sb="2" eb="4">
      <t>タイショウ</t>
    </rPh>
    <rPh sb="6" eb="8">
      <t>ゼイヌキ</t>
    </rPh>
    <phoneticPr fontId="2"/>
  </si>
  <si>
    <t>内容、単価、数量</t>
    <rPh sb="0" eb="2">
      <t>ナイヨウ</t>
    </rPh>
    <rPh sb="3" eb="5">
      <t>タンカ</t>
    </rPh>
    <rPh sb="6" eb="8">
      <t>スウリョウ</t>
    </rPh>
    <phoneticPr fontId="2"/>
  </si>
  <si>
    <t>費　目</t>
    <rPh sb="0" eb="1">
      <t>ヒ</t>
    </rPh>
    <rPh sb="2" eb="3">
      <t>メ</t>
    </rPh>
    <phoneticPr fontId="2"/>
  </si>
  <si>
    <t>事業支出積算書</t>
    <rPh sb="0" eb="2">
      <t>ジギョウ</t>
    </rPh>
    <rPh sb="2" eb="4">
      <t>シシュツ</t>
    </rPh>
    <rPh sb="4" eb="6">
      <t>セキサン</t>
    </rPh>
    <rPh sb="6" eb="7">
      <t>ショ</t>
    </rPh>
    <phoneticPr fontId="2"/>
  </si>
  <si>
    <t>取組名称</t>
    <rPh sb="0" eb="2">
      <t>トリクミ</t>
    </rPh>
    <rPh sb="2" eb="4">
      <t>メイショウ</t>
    </rPh>
    <phoneticPr fontId="2"/>
  </si>
  <si>
    <t>団体名</t>
    <rPh sb="0" eb="3">
      <t>ダンタイメイ</t>
    </rPh>
    <phoneticPr fontId="2"/>
  </si>
  <si>
    <t>様式３</t>
    <rPh sb="0" eb="2">
      <t>ヨウシキ</t>
    </rPh>
    <phoneticPr fontId="2"/>
  </si>
  <si>
    <t>一般型</t>
    <rPh sb="0" eb="2">
      <t>イッパン</t>
    </rPh>
    <rPh sb="2" eb="3">
      <t>ガタ</t>
    </rPh>
    <phoneticPr fontId="2"/>
  </si>
  <si>
    <t>デジタル
活用型</t>
    <rPh sb="5" eb="7">
      <t>カツヨウ</t>
    </rPh>
    <rPh sb="7" eb="8">
      <t>ガタ</t>
    </rPh>
    <phoneticPr fontId="2"/>
  </si>
  <si>
    <t>補助上限額</t>
    <rPh sb="0" eb="2">
      <t>ホジョ</t>
    </rPh>
    <rPh sb="2" eb="5">
      <t>ジョウゲンガク</t>
    </rPh>
    <phoneticPr fontId="2"/>
  </si>
  <si>
    <t>※交付決定額を超えている場合は手動で修正ください</t>
    <rPh sb="1" eb="3">
      <t>コウフ</t>
    </rPh>
    <rPh sb="3" eb="5">
      <t>ケッテイ</t>
    </rPh>
    <rPh sb="5" eb="6">
      <t>ガク</t>
    </rPh>
    <rPh sb="7" eb="8">
      <t>コ</t>
    </rPh>
    <rPh sb="12" eb="14">
      <t>バアイ</t>
    </rPh>
    <rPh sb="15" eb="17">
      <t>シュドウ</t>
    </rPh>
    <rPh sb="18" eb="20">
      <t>シュウセイ</t>
    </rPh>
    <phoneticPr fontId="2"/>
  </si>
  <si>
    <r>
      <rPr>
        <b/>
        <sz val="12"/>
        <color theme="1"/>
        <rFont val="BIZ UDゴシック"/>
        <family val="3"/>
        <charset val="128"/>
      </rPr>
      <t>札幌市商店街商業機能向上支援事業（集客力アップ事業）補助金</t>
    </r>
    <r>
      <rPr>
        <sz val="14"/>
        <color theme="1"/>
        <rFont val="BIZ UDゴシック"/>
        <family val="3"/>
        <charset val="128"/>
      </rPr>
      <t xml:space="preserve">
</t>
    </r>
    <r>
      <rPr>
        <sz val="18"/>
        <color theme="1"/>
        <rFont val="BIZ UDゴシック"/>
        <family val="3"/>
        <charset val="128"/>
      </rPr>
      <t>事業収支予算書</t>
    </r>
    <rPh sb="0" eb="2">
      <t>サッポロ</t>
    </rPh>
    <rPh sb="2" eb="3">
      <t>シ</t>
    </rPh>
    <rPh sb="3" eb="6">
      <t>ショウテンガイ</t>
    </rPh>
    <rPh sb="6" eb="8">
      <t>ショウギョウ</t>
    </rPh>
    <rPh sb="8" eb="10">
      <t>キノウ</t>
    </rPh>
    <rPh sb="10" eb="12">
      <t>コウジョウ</t>
    </rPh>
    <rPh sb="12" eb="14">
      <t>シエン</t>
    </rPh>
    <rPh sb="14" eb="16">
      <t>ジギョウ</t>
    </rPh>
    <rPh sb="17" eb="20">
      <t>シュウキャクリョク</t>
    </rPh>
    <rPh sb="23" eb="25">
      <t>ジギョウ</t>
    </rPh>
    <rPh sb="26" eb="29">
      <t>ホジョキン</t>
    </rPh>
    <rPh sb="30" eb="32">
      <t>ジギョウ</t>
    </rPh>
    <rPh sb="32" eb="34">
      <t>シュウシ</t>
    </rPh>
    <rPh sb="34" eb="37">
      <t>ヨサンショ</t>
    </rPh>
    <phoneticPr fontId="2"/>
  </si>
  <si>
    <t>補助率</t>
    <rPh sb="0" eb="2">
      <t>ホジョ</t>
    </rPh>
    <rPh sb="2" eb="3">
      <t>リツ</t>
    </rPh>
    <phoneticPr fontId="2"/>
  </si>
  <si>
    <r>
      <t xml:space="preserve">魅力アップ型
</t>
    </r>
    <r>
      <rPr>
        <sz val="6"/>
        <color theme="1"/>
        <rFont val="BIZ UDゴシック"/>
        <family val="3"/>
        <charset val="128"/>
      </rPr>
      <t>(選考委員会あり)</t>
    </r>
    <rPh sb="0" eb="2">
      <t>ミリョク</t>
    </rPh>
    <rPh sb="5" eb="6">
      <t>ガタ</t>
    </rPh>
    <rPh sb="8" eb="13">
      <t>センコウイインカイ</t>
    </rPh>
    <phoneticPr fontId="2"/>
  </si>
  <si>
    <r>
      <t xml:space="preserve">魅力アップ型
</t>
    </r>
    <r>
      <rPr>
        <sz val="6"/>
        <color theme="1"/>
        <rFont val="BIZ UDゴシック"/>
        <family val="3"/>
        <charset val="128"/>
      </rPr>
      <t>(選考委員会なし)</t>
    </r>
    <rPh sb="0" eb="2">
      <t>ミリョク</t>
    </rPh>
    <rPh sb="5" eb="6">
      <t>ガタ</t>
    </rPh>
    <rPh sb="8" eb="13">
      <t>センコウイインカイ</t>
    </rPh>
    <phoneticPr fontId="2"/>
  </si>
  <si>
    <r>
      <t xml:space="preserve">補助金の種類
</t>
    </r>
    <r>
      <rPr>
        <sz val="9"/>
        <color theme="1"/>
        <rFont val="BIZ UDゴシック"/>
        <family val="3"/>
        <charset val="128"/>
      </rPr>
      <t>（いずれか１つに○）</t>
    </r>
    <rPh sb="0" eb="2">
      <t>ホジョ</t>
    </rPh>
    <rPh sb="2" eb="3">
      <t>キン</t>
    </rPh>
    <rPh sb="4" eb="6">
      <t>シュルイ</t>
    </rPh>
    <phoneticPr fontId="2"/>
  </si>
  <si>
    <t>○</t>
  </si>
  <si>
    <t>○○商店街振興組合（○○商店会）</t>
    <phoneticPr fontId="2"/>
  </si>
  <si>
    <t>例）令和○年度　○○商店街PR事業</t>
    <phoneticPr fontId="2"/>
  </si>
  <si>
    <t>○○地区会館（商店街関係者でのアイデア出し会議）</t>
    <rPh sb="2" eb="4">
      <t>チク</t>
    </rPh>
    <rPh sb="4" eb="6">
      <t>カイカン</t>
    </rPh>
    <phoneticPr fontId="2"/>
  </si>
  <si>
    <t>事務用品（模造紙、付箋紙、筆記用具ほか）</t>
    <rPh sb="0" eb="2">
      <t>ジム</t>
    </rPh>
    <rPh sb="2" eb="4">
      <t>ヨウヒン</t>
    </rPh>
    <rPh sb="5" eb="8">
      <t>モゾウシ</t>
    </rPh>
    <rPh sb="9" eb="12">
      <t>フセンシ</t>
    </rPh>
    <rPh sb="13" eb="15">
      <t>ヒッキ</t>
    </rPh>
    <rPh sb="15" eb="17">
      <t>ヨウグ</t>
    </rPh>
    <phoneticPr fontId="2"/>
  </si>
  <si>
    <t>クーポン券付きPR誌　印刷（A4カラー10ページ＠50円×10,000部）</t>
    <rPh sb="4" eb="5">
      <t>ケン</t>
    </rPh>
    <rPh sb="5" eb="6">
      <t>ツ</t>
    </rPh>
    <rPh sb="9" eb="10">
      <t>シ</t>
    </rPh>
    <rPh sb="11" eb="13">
      <t>インサツ</t>
    </rPh>
    <rPh sb="27" eb="28">
      <t>エン</t>
    </rPh>
    <rPh sb="35" eb="36">
      <t>ブ</t>
    </rPh>
    <phoneticPr fontId="2"/>
  </si>
  <si>
    <t>クーポン券付きPR誌　ポスティング（＠5円×10,000部）</t>
    <rPh sb="4" eb="5">
      <t>ケン</t>
    </rPh>
    <rPh sb="5" eb="6">
      <t>ツ</t>
    </rPh>
    <rPh sb="9" eb="10">
      <t>シ</t>
    </rPh>
    <rPh sb="20" eb="21">
      <t>エン</t>
    </rPh>
    <rPh sb="28" eb="29">
      <t>ブ</t>
    </rPh>
    <phoneticPr fontId="2"/>
  </si>
  <si>
    <t>暖簾製作（@10,000円×30枚）</t>
    <rPh sb="0" eb="2">
      <t>ノレン</t>
    </rPh>
    <rPh sb="2" eb="4">
      <t>セイサク</t>
    </rPh>
    <rPh sb="12" eb="13">
      <t>エン</t>
    </rPh>
    <rPh sb="16" eb="17">
      <t>マイ</t>
    </rPh>
    <phoneticPr fontId="2"/>
  </si>
  <si>
    <t>※クーポン券の値引きの原資は補助対象外です。</t>
    <rPh sb="14" eb="16">
      <t>ホジョ</t>
    </rPh>
    <rPh sb="16" eb="18">
      <t>タイショウ</t>
    </rPh>
    <rPh sb="18" eb="19">
      <t>ガイ</t>
    </rPh>
    <phoneticPr fontId="2"/>
  </si>
  <si>
    <t>クーポン券値引き換金（＠5,000×30店舗）</t>
    <rPh sb="4" eb="5">
      <t>ケン</t>
    </rPh>
    <rPh sb="5" eb="7">
      <t>ネビ</t>
    </rPh>
    <rPh sb="8" eb="10">
      <t>カンキン</t>
    </rPh>
    <rPh sb="20" eb="22">
      <t>テンポ</t>
    </rPh>
    <phoneticPr fontId="2"/>
  </si>
  <si>
    <t>※調査・企画立案は商店街応援隊の派遣を受けることができます。</t>
    <rPh sb="1" eb="3">
      <t>チョウサ</t>
    </rPh>
    <rPh sb="4" eb="6">
      <t>キカク</t>
    </rPh>
    <rPh sb="6" eb="8">
      <t>リツアン</t>
    </rPh>
    <rPh sb="9" eb="12">
      <t>ショウテンガイ</t>
    </rPh>
    <rPh sb="12" eb="14">
      <t>オウエン</t>
    </rPh>
    <rPh sb="14" eb="15">
      <t>タイ</t>
    </rPh>
    <rPh sb="16" eb="18">
      <t>ハケン</t>
    </rPh>
    <rPh sb="19" eb="20">
      <t>ウ</t>
    </rPh>
    <phoneticPr fontId="2"/>
  </si>
  <si>
    <t>※PR誌や暖簾のデザインも商店街応援隊の派遣を受けることができます。</t>
    <rPh sb="3" eb="4">
      <t>シ</t>
    </rPh>
    <rPh sb="5" eb="7">
      <t>ノレン</t>
    </rPh>
    <rPh sb="13" eb="16">
      <t>ショウテンガイ</t>
    </rPh>
    <rPh sb="16" eb="19">
      <t>オウエンタイ</t>
    </rPh>
    <rPh sb="20" eb="22">
      <t>ハケン</t>
    </rPh>
    <rPh sb="23" eb="24">
      <t>ウ</t>
    </rPh>
    <phoneticPr fontId="2"/>
  </si>
  <si>
    <t>商店街販促事業費
からの繰入</t>
    <rPh sb="0" eb="3">
      <t>ショウテンガイ</t>
    </rPh>
    <rPh sb="3" eb="5">
      <t>ハンソク</t>
    </rPh>
    <rPh sb="5" eb="7">
      <t>ジギョウ</t>
    </rPh>
    <rPh sb="7" eb="8">
      <t>ヒ</t>
    </rPh>
    <rPh sb="12" eb="14">
      <t>クリイレ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</si>
</sst>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ゴシック"/>
      <family val="2"/>
      <charset val="128"/>
    </font>
    <font>
      <sz val="11"/>
      <color theme="1"/>
      <name val="ＭＳ ゴシック"/>
      <family val="2"/>
      <charset val="128"/>
    </font>
    <font>
      <sz val="6"/>
      <name val="ＭＳ ゴシック"/>
      <family val="2"/>
      <charset val="128"/>
    </font>
    <font>
      <sz val="12"/>
      <color theme="1"/>
      <name val="BIZ UDゴシック"/>
      <family val="3"/>
      <charset val="128"/>
    </font>
    <font>
      <sz val="18"/>
      <color theme="1"/>
      <name val="BIZ UDゴシック"/>
      <family val="3"/>
      <charset val="128"/>
    </font>
    <font>
      <b/>
      <sz val="12"/>
      <color theme="1"/>
      <name val="BIZ UDゴシック"/>
      <family val="3"/>
      <charset val="128"/>
    </font>
    <font>
      <sz val="14"/>
      <color theme="1"/>
      <name val="BIZ UDゴシック"/>
      <family val="3"/>
      <charset val="128"/>
    </font>
    <font>
      <sz val="9"/>
      <color theme="1"/>
      <name val="BIZ UDゴシック"/>
      <family val="3"/>
      <charset val="128"/>
    </font>
    <font>
      <sz val="10"/>
      <color theme="1"/>
      <name val="BIZ UDゴシック"/>
      <family val="3"/>
      <charset val="128"/>
    </font>
    <font>
      <sz val="28"/>
      <color rgb="FFFF0000"/>
      <name val="BIZ UDゴシック"/>
      <family val="3"/>
      <charset val="128"/>
    </font>
    <font>
      <b/>
      <sz val="16"/>
      <color theme="1"/>
      <name val="BIZ UDゴシック"/>
      <family val="3"/>
      <charset val="128"/>
    </font>
    <font>
      <sz val="16"/>
      <name val="BIZ UDゴシック"/>
      <family val="3"/>
      <charset val="128"/>
    </font>
    <font>
      <sz val="16"/>
      <color theme="1"/>
      <name val="BIZ UDゴシック"/>
      <family val="3"/>
      <charset val="128"/>
    </font>
    <font>
      <sz val="26"/>
      <color rgb="FFFF0000"/>
      <name val="BIZ UDゴシック"/>
      <family val="3"/>
      <charset val="128"/>
    </font>
    <font>
      <b/>
      <sz val="22"/>
      <color rgb="FFFF0000"/>
      <name val="BIZ UDゴシック"/>
      <family val="3"/>
      <charset val="128"/>
    </font>
    <font>
      <sz val="11"/>
      <color theme="1"/>
      <name val="BIZ UDゴシック"/>
      <family val="3"/>
      <charset val="128"/>
    </font>
    <font>
      <sz val="24"/>
      <color theme="1"/>
      <name val="BIZ UDゴシック"/>
      <family val="3"/>
      <charset val="128"/>
    </font>
    <font>
      <sz val="12"/>
      <name val="BIZ UDゴシック"/>
      <family val="3"/>
      <charset val="128"/>
    </font>
    <font>
      <sz val="11"/>
      <name val="BIZ UDゴシック"/>
      <family val="3"/>
      <charset val="128"/>
    </font>
    <font>
      <sz val="14"/>
      <name val="BIZ UDゴシック"/>
      <family val="3"/>
      <charset val="128"/>
    </font>
    <font>
      <sz val="24"/>
      <color rgb="FFFFFF00"/>
      <name val="BIZ UDゴシック"/>
      <family val="3"/>
      <charset val="128"/>
    </font>
    <font>
      <b/>
      <sz val="16"/>
      <color indexed="81"/>
      <name val="BIZ UDゴシック"/>
      <family val="3"/>
      <charset val="128"/>
    </font>
    <font>
      <sz val="6"/>
      <color theme="1"/>
      <name val="BIZ UDゴシック"/>
      <family val="3"/>
      <charset val="128"/>
    </font>
    <font>
      <b/>
      <sz val="12"/>
      <color rgb="FFFF0000"/>
      <name val="BIZ UD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CFB"/>
        <bgColor indexed="64"/>
      </patternFill>
    </fill>
    <fill>
      <patternFill patternType="solid">
        <fgColor rgb="FFFFFFCC"/>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top style="thin">
        <color indexed="64"/>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dotted">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3" fillId="0" borderId="0" xfId="0" applyFont="1" applyAlignment="1">
      <alignment vertical="center" shrinkToFit="1"/>
    </xf>
    <xf numFmtId="0" fontId="3" fillId="0" borderId="3" xfId="0" applyFont="1" applyFill="1" applyBorder="1" applyAlignment="1">
      <alignment horizontal="distributed" vertical="center" shrinkToFit="1"/>
    </xf>
    <xf numFmtId="0" fontId="3" fillId="0" borderId="10" xfId="0" applyFont="1" applyFill="1" applyBorder="1" applyAlignment="1">
      <alignment horizontal="distributed" vertical="center" shrinkToFit="1"/>
    </xf>
    <xf numFmtId="0" fontId="3" fillId="0" borderId="4" xfId="0" applyFont="1" applyFill="1" applyBorder="1" applyAlignment="1">
      <alignment horizontal="distributed" vertical="center" wrapText="1" shrinkToFit="1"/>
    </xf>
    <xf numFmtId="0" fontId="3" fillId="0" borderId="31" xfId="0" applyFont="1" applyBorder="1" applyAlignment="1">
      <alignment horizontal="left" vertical="center" shrinkToFit="1"/>
    </xf>
    <xf numFmtId="0" fontId="8" fillId="0" borderId="31" xfId="0" applyFont="1" applyBorder="1" applyAlignment="1">
      <alignment horizontal="left" vertical="center" wrapText="1" shrinkToFit="1"/>
    </xf>
    <xf numFmtId="0" fontId="7" fillId="0" borderId="24" xfId="0" applyFont="1" applyBorder="1" applyAlignment="1">
      <alignment horizontal="left" vertical="center" wrapText="1" shrinkToFit="1"/>
    </xf>
    <xf numFmtId="0" fontId="9" fillId="0" borderId="0" xfId="0" applyFont="1" applyAlignment="1">
      <alignment horizontal="center" vertical="center" shrinkToFit="1"/>
    </xf>
    <xf numFmtId="0" fontId="10" fillId="0" borderId="0" xfId="0" applyFont="1" applyAlignment="1">
      <alignment shrinkToFit="1"/>
    </xf>
    <xf numFmtId="0" fontId="7" fillId="0" borderId="67" xfId="0" applyFont="1" applyBorder="1" applyAlignment="1">
      <alignment vertical="center" wrapText="1" shrinkToFit="1"/>
    </xf>
    <xf numFmtId="0" fontId="3" fillId="0" borderId="1" xfId="0" applyFont="1" applyBorder="1" applyAlignment="1">
      <alignment horizontal="distributed" vertical="center" shrinkToFit="1"/>
    </xf>
    <xf numFmtId="0" fontId="3" fillId="0" borderId="25" xfId="0" applyFont="1" applyBorder="1" applyAlignment="1">
      <alignment vertical="center" wrapText="1" shrinkToFit="1"/>
    </xf>
    <xf numFmtId="0" fontId="3" fillId="0" borderId="0" xfId="0" applyFont="1" applyBorder="1" applyAlignment="1">
      <alignment vertical="center" wrapText="1" shrinkToFit="1"/>
    </xf>
    <xf numFmtId="38" fontId="12" fillId="0" borderId="0" xfId="1" applyFont="1" applyFill="1" applyBorder="1" applyAlignment="1">
      <alignment vertical="center" shrinkToFit="1"/>
    </xf>
    <xf numFmtId="0" fontId="3" fillId="0" borderId="3" xfId="0" applyFont="1" applyFill="1" applyBorder="1" applyAlignment="1">
      <alignment horizontal="center" vertical="center" shrinkToFit="1"/>
    </xf>
    <xf numFmtId="0" fontId="3" fillId="0" borderId="5"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0" xfId="0" applyFont="1" applyBorder="1" applyAlignment="1">
      <alignment horizontal="distributed" vertical="center" shrinkToFit="1"/>
    </xf>
    <xf numFmtId="0" fontId="3" fillId="0" borderId="11" xfId="0" applyFont="1" applyFill="1" applyBorder="1" applyAlignment="1">
      <alignment horizontal="distributed" vertical="center" shrinkToFit="1"/>
    </xf>
    <xf numFmtId="0" fontId="3" fillId="0" borderId="11" xfId="0" applyFont="1" applyFill="1" applyBorder="1" applyAlignment="1">
      <alignment horizontal="center" vertical="center" shrinkToFit="1"/>
    </xf>
    <xf numFmtId="0" fontId="5" fillId="0" borderId="9" xfId="0" applyFont="1" applyFill="1" applyBorder="1" applyAlignment="1">
      <alignment horizontal="distributed" vertical="center" shrinkToFit="1"/>
    </xf>
    <xf numFmtId="0" fontId="13" fillId="0" borderId="0" xfId="0" applyFont="1" applyAlignment="1">
      <alignment vertical="center"/>
    </xf>
    <xf numFmtId="0" fontId="3" fillId="0" borderId="6" xfId="0" applyFont="1" applyFill="1" applyBorder="1" applyAlignment="1" applyProtection="1">
      <alignment horizontal="distributed" vertical="center" shrinkToFit="1"/>
      <protection locked="0"/>
    </xf>
    <xf numFmtId="0" fontId="3" fillId="0" borderId="16" xfId="0" applyFont="1" applyFill="1" applyBorder="1" applyAlignment="1">
      <alignment horizontal="distributed" vertical="center" shrinkToFit="1"/>
    </xf>
    <xf numFmtId="0" fontId="14" fillId="0" borderId="0" xfId="0" applyFont="1" applyAlignment="1">
      <alignment vertical="center" shrinkToFit="1"/>
    </xf>
    <xf numFmtId="0" fontId="15" fillId="0" borderId="0" xfId="0" applyFont="1" applyBorder="1" applyAlignment="1">
      <alignment vertical="center" shrinkToFit="1"/>
    </xf>
    <xf numFmtId="0" fontId="6" fillId="3" borderId="0" xfId="0" applyFont="1" applyFill="1" applyAlignment="1">
      <alignment horizontal="left" vertical="center"/>
    </xf>
    <xf numFmtId="0" fontId="15" fillId="3" borderId="0" xfId="0" applyFont="1" applyFill="1">
      <alignment vertical="center"/>
    </xf>
    <xf numFmtId="0" fontId="15" fillId="3" borderId="0" xfId="0" applyFont="1" applyFill="1" applyAlignment="1">
      <alignment horizontal="right" vertical="center"/>
    </xf>
    <xf numFmtId="0" fontId="3" fillId="4" borderId="62" xfId="0" applyFont="1" applyFill="1" applyBorder="1" applyAlignment="1">
      <alignment horizontal="distributed" vertical="center"/>
    </xf>
    <xf numFmtId="0" fontId="3" fillId="3" borderId="0" xfId="0" applyFont="1" applyFill="1">
      <alignment vertical="center"/>
    </xf>
    <xf numFmtId="0" fontId="17" fillId="0" borderId="62" xfId="0" applyFont="1" applyBorder="1" applyAlignment="1">
      <alignment horizontal="center" vertical="center"/>
    </xf>
    <xf numFmtId="0" fontId="17" fillId="0" borderId="0" xfId="0" applyFont="1">
      <alignment vertical="center"/>
    </xf>
    <xf numFmtId="0" fontId="17" fillId="3" borderId="0" xfId="0" applyFont="1" applyFill="1">
      <alignment vertical="center"/>
    </xf>
    <xf numFmtId="0" fontId="17" fillId="0" borderId="26" xfId="0" applyFont="1" applyBorder="1" applyAlignment="1">
      <alignment horizontal="center" vertical="center"/>
    </xf>
    <xf numFmtId="38" fontId="17" fillId="0" borderId="27" xfId="0" applyNumberFormat="1" applyFont="1" applyBorder="1">
      <alignment vertical="center"/>
    </xf>
    <xf numFmtId="0" fontId="17" fillId="3" borderId="45"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3" xfId="0" applyFont="1" applyFill="1" applyBorder="1" applyAlignment="1">
      <alignment horizontal="center" vertical="center"/>
    </xf>
    <xf numFmtId="38" fontId="17" fillId="0" borderId="40" xfId="0" applyNumberFormat="1" applyFont="1" applyBorder="1" applyAlignment="1">
      <alignment horizontal="center" vertical="center"/>
    </xf>
    <xf numFmtId="0" fontId="17" fillId="3" borderId="39" xfId="0" applyFont="1" applyFill="1" applyBorder="1">
      <alignment vertical="center"/>
    </xf>
    <xf numFmtId="38" fontId="19" fillId="0" borderId="35" xfId="0" applyNumberFormat="1" applyFont="1" applyBorder="1">
      <alignment vertical="center"/>
    </xf>
    <xf numFmtId="0" fontId="20" fillId="3" borderId="0" xfId="0" applyFont="1" applyFill="1">
      <alignment vertical="center"/>
    </xf>
    <xf numFmtId="38" fontId="3" fillId="3" borderId="0" xfId="0" applyNumberFormat="1" applyFont="1" applyFill="1">
      <alignment vertical="center"/>
    </xf>
    <xf numFmtId="38" fontId="17" fillId="3" borderId="0" xfId="0" applyNumberFormat="1" applyFont="1" applyFill="1">
      <alignment vertical="center"/>
    </xf>
    <xf numFmtId="0" fontId="3" fillId="0" borderId="31"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68"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15" fillId="5" borderId="62" xfId="0" applyFont="1" applyFill="1" applyBorder="1" applyAlignment="1" applyProtection="1">
      <alignment horizontal="left" vertical="center"/>
      <protection locked="0"/>
    </xf>
    <xf numFmtId="0" fontId="15" fillId="5" borderId="62" xfId="0" applyFont="1" applyFill="1" applyBorder="1" applyProtection="1">
      <alignment vertical="center"/>
      <protection locked="0"/>
    </xf>
    <xf numFmtId="0" fontId="16" fillId="3" borderId="0" xfId="0" applyFont="1" applyFill="1" applyAlignment="1">
      <alignment horizontal="center"/>
    </xf>
    <xf numFmtId="0" fontId="16" fillId="0" borderId="0" xfId="0" applyFont="1" applyAlignment="1">
      <alignment horizontal="center"/>
    </xf>
    <xf numFmtId="0" fontId="17" fillId="5" borderId="56" xfId="0" applyFont="1" applyFill="1" applyBorder="1" applyAlignment="1" applyProtection="1">
      <alignment horizontal="left" vertical="center" shrinkToFit="1"/>
      <protection locked="0"/>
    </xf>
    <xf numFmtId="0" fontId="17" fillId="5" borderId="55" xfId="0" applyFont="1" applyFill="1" applyBorder="1" applyAlignment="1" applyProtection="1">
      <alignment horizontal="left" vertical="center" shrinkToFit="1"/>
      <protection locked="0"/>
    </xf>
    <xf numFmtId="0" fontId="17" fillId="5" borderId="51" xfId="0" applyFont="1" applyFill="1" applyBorder="1" applyAlignment="1" applyProtection="1">
      <alignment horizontal="left" vertical="center" shrinkToFit="1"/>
      <protection locked="0"/>
    </xf>
    <xf numFmtId="0" fontId="17" fillId="5" borderId="49" xfId="0" applyFont="1" applyFill="1" applyBorder="1" applyAlignment="1" applyProtection="1">
      <alignment horizontal="left" vertical="center" shrinkToFit="1"/>
      <protection locked="0"/>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7" fillId="0" borderId="52" xfId="0" applyFont="1" applyBorder="1" applyAlignment="1">
      <alignment horizontal="center" vertical="center"/>
    </xf>
    <xf numFmtId="0" fontId="17" fillId="0" borderId="60" xfId="0" applyFont="1" applyBorder="1" applyAlignment="1">
      <alignment horizontal="center" vertical="center"/>
    </xf>
    <xf numFmtId="38" fontId="17" fillId="5" borderId="50" xfId="1" applyFont="1" applyFill="1" applyBorder="1" applyAlignment="1" applyProtection="1">
      <alignment horizontal="right" vertical="center"/>
      <protection locked="0"/>
    </xf>
    <xf numFmtId="38" fontId="17" fillId="5" borderId="49" xfId="1" applyFont="1" applyFill="1" applyBorder="1" applyAlignment="1" applyProtection="1">
      <alignment horizontal="right" vertical="center"/>
      <protection locked="0"/>
    </xf>
    <xf numFmtId="38" fontId="17" fillId="0" borderId="9" xfId="1" applyFont="1" applyFill="1" applyBorder="1" applyAlignment="1">
      <alignment horizontal="right" vertical="center"/>
    </xf>
    <xf numFmtId="38" fontId="17" fillId="0" borderId="46" xfId="1" applyFont="1" applyFill="1" applyBorder="1" applyAlignment="1">
      <alignment horizontal="right" vertical="center"/>
    </xf>
    <xf numFmtId="38" fontId="17" fillId="5" borderId="58" xfId="1" applyFont="1" applyFill="1" applyBorder="1" applyAlignment="1" applyProtection="1">
      <alignment horizontal="right" vertical="center"/>
      <protection locked="0"/>
    </xf>
    <xf numFmtId="38" fontId="17" fillId="5" borderId="57" xfId="1" applyFont="1" applyFill="1" applyBorder="1" applyAlignment="1" applyProtection="1">
      <alignment horizontal="right" vertical="center"/>
      <protection locked="0"/>
    </xf>
    <xf numFmtId="0" fontId="17" fillId="0" borderId="1" xfId="0" applyFont="1" applyBorder="1" applyAlignment="1">
      <alignment horizontal="center" vertical="center"/>
    </xf>
    <xf numFmtId="0" fontId="17" fillId="0" borderId="20" xfId="0" applyFont="1" applyBorder="1" applyAlignment="1">
      <alignment horizontal="center" vertical="center"/>
    </xf>
    <xf numFmtId="0" fontId="17" fillId="0" borderId="61" xfId="0" applyFont="1" applyBorder="1" applyAlignment="1">
      <alignment horizontal="center" vertical="center" wrapText="1" shrinkToFit="1"/>
    </xf>
    <xf numFmtId="0" fontId="17" fillId="0" borderId="19" xfId="0" applyFont="1" applyBorder="1" applyAlignment="1">
      <alignment horizontal="center" vertical="center" shrinkToFit="1"/>
    </xf>
    <xf numFmtId="0" fontId="19" fillId="3" borderId="38" xfId="0" applyFont="1" applyFill="1" applyBorder="1" applyAlignment="1">
      <alignment horizontal="center" vertical="center"/>
    </xf>
    <xf numFmtId="0" fontId="19" fillId="3" borderId="35" xfId="0" applyFont="1" applyFill="1" applyBorder="1" applyAlignment="1">
      <alignment horizontal="center" vertical="center"/>
    </xf>
    <xf numFmtId="0" fontId="17" fillId="0" borderId="59" xfId="0" applyFont="1" applyBorder="1" applyAlignment="1">
      <alignment horizontal="center" vertical="center"/>
    </xf>
    <xf numFmtId="0" fontId="17" fillId="0" borderId="48" xfId="0" applyFont="1" applyBorder="1" applyAlignment="1">
      <alignment horizontal="center" vertical="center"/>
    </xf>
    <xf numFmtId="0" fontId="17" fillId="0" borderId="52" xfId="0" applyFont="1" applyBorder="1" applyAlignment="1">
      <alignment horizontal="center" vertical="center" wrapText="1"/>
    </xf>
    <xf numFmtId="0" fontId="23" fillId="5" borderId="56" xfId="0" applyFont="1" applyFill="1" applyBorder="1" applyAlignment="1" applyProtection="1">
      <alignment horizontal="left" vertical="center" shrinkToFit="1"/>
      <protection locked="0"/>
    </xf>
    <xf numFmtId="0" fontId="23" fillId="5" borderId="55" xfId="0" applyFont="1" applyFill="1" applyBorder="1" applyAlignment="1" applyProtection="1">
      <alignment horizontal="left" vertical="center" shrinkToFit="1"/>
      <protection locked="0"/>
    </xf>
    <xf numFmtId="0" fontId="17" fillId="5" borderId="63" xfId="0" applyFont="1" applyFill="1" applyBorder="1" applyAlignment="1" applyProtection="1">
      <alignment horizontal="left" vertical="center" shrinkToFit="1"/>
      <protection locked="0"/>
    </xf>
    <xf numFmtId="0" fontId="17" fillId="5" borderId="53" xfId="0" applyFont="1" applyFill="1" applyBorder="1" applyAlignment="1" applyProtection="1">
      <alignment horizontal="left" vertical="center" shrinkToFit="1"/>
      <protection locked="0"/>
    </xf>
    <xf numFmtId="38" fontId="17" fillId="5" borderId="54" xfId="1" applyFont="1" applyFill="1" applyBorder="1" applyAlignment="1" applyProtection="1">
      <alignment horizontal="right" vertical="center"/>
      <protection locked="0"/>
    </xf>
    <xf numFmtId="38" fontId="17" fillId="5" borderId="53" xfId="1" applyFont="1" applyFill="1" applyBorder="1" applyAlignment="1" applyProtection="1">
      <alignment horizontal="right" vertical="center"/>
      <protection locked="0"/>
    </xf>
    <xf numFmtId="38" fontId="19" fillId="0" borderId="37" xfId="0" applyNumberFormat="1" applyFont="1" applyBorder="1" applyAlignment="1">
      <alignment horizontal="right" vertical="center"/>
    </xf>
    <xf numFmtId="38" fontId="19" fillId="0" borderId="36" xfId="0" applyNumberFormat="1" applyFont="1" applyBorder="1" applyAlignment="1">
      <alignment horizontal="right" vertical="center"/>
    </xf>
    <xf numFmtId="38" fontId="18" fillId="0" borderId="42" xfId="1" applyFont="1" applyFill="1" applyBorder="1" applyAlignment="1">
      <alignment horizontal="center" vertical="center"/>
    </xf>
    <xf numFmtId="38" fontId="18" fillId="0" borderId="41" xfId="1" applyFont="1" applyFill="1" applyBorder="1" applyAlignment="1">
      <alignment horizontal="center" vertical="center"/>
    </xf>
    <xf numFmtId="38" fontId="10" fillId="0" borderId="12" xfId="1" applyFont="1" applyFill="1" applyBorder="1" applyAlignment="1">
      <alignment vertical="center" shrinkToFit="1"/>
    </xf>
    <xf numFmtId="38" fontId="10" fillId="0" borderId="21" xfId="1" applyFont="1" applyFill="1" applyBorder="1" applyAlignment="1">
      <alignment vertical="center" shrinkToFit="1"/>
    </xf>
    <xf numFmtId="38" fontId="10" fillId="0" borderId="22" xfId="1" applyFont="1" applyFill="1" applyBorder="1" applyAlignment="1">
      <alignment vertical="center" shrinkToFit="1"/>
    </xf>
    <xf numFmtId="38" fontId="10" fillId="2" borderId="14" xfId="1" applyFont="1" applyFill="1" applyBorder="1" applyAlignment="1">
      <alignment vertical="center" shrinkToFit="1"/>
    </xf>
    <xf numFmtId="38" fontId="10" fillId="2" borderId="15" xfId="1" applyFont="1" applyFill="1" applyBorder="1" applyAlignment="1">
      <alignment vertical="center" shrinkToFit="1"/>
    </xf>
    <xf numFmtId="38" fontId="10" fillId="0" borderId="1" xfId="1" applyFont="1" applyFill="1" applyBorder="1" applyAlignment="1">
      <alignment vertical="center" shrinkToFit="1"/>
    </xf>
    <xf numFmtId="38" fontId="10" fillId="0" borderId="20" xfId="1" applyFont="1" applyFill="1" applyBorder="1" applyAlignment="1">
      <alignment vertical="center" shrinkToFit="1"/>
    </xf>
    <xf numFmtId="38" fontId="10" fillId="0" borderId="23" xfId="1" applyFont="1" applyFill="1" applyBorder="1" applyAlignment="1">
      <alignment vertical="center" shrinkToFit="1"/>
    </xf>
    <xf numFmtId="38" fontId="10" fillId="0" borderId="24" xfId="1" applyFont="1" applyFill="1" applyBorder="1" applyAlignment="1">
      <alignment vertical="center" shrinkToFit="1"/>
    </xf>
    <xf numFmtId="38" fontId="12" fillId="0" borderId="1" xfId="1" applyFont="1" applyBorder="1" applyAlignment="1">
      <alignment vertical="center" shrinkToFit="1"/>
    </xf>
    <xf numFmtId="38" fontId="12" fillId="0" borderId="2" xfId="1" applyFont="1" applyBorder="1" applyAlignment="1">
      <alignment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38" fontId="11" fillId="2" borderId="14" xfId="0" applyNumberFormat="1" applyFont="1" applyFill="1" applyBorder="1" applyAlignment="1">
      <alignment horizontal="right" vertical="center" shrinkToFit="1"/>
    </xf>
    <xf numFmtId="38" fontId="11" fillId="2" borderId="15" xfId="0" applyNumberFormat="1" applyFont="1" applyFill="1" applyBorder="1" applyAlignment="1">
      <alignment horizontal="righ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17" xfId="0" applyFont="1" applyFill="1" applyBorder="1" applyAlignment="1">
      <alignment horizontal="center" vertical="center" wrapText="1" shrinkToFit="1"/>
    </xf>
    <xf numFmtId="0" fontId="3" fillId="0" borderId="19" xfId="0" applyFont="1" applyFill="1" applyBorder="1" applyAlignment="1">
      <alignment horizontal="center" vertical="center" wrapText="1" shrinkToFit="1"/>
    </xf>
    <xf numFmtId="0" fontId="3" fillId="0" borderId="0" xfId="0" applyFont="1" applyBorder="1" applyAlignment="1">
      <alignment horizontal="left" vertical="center" shrinkToFit="1"/>
    </xf>
    <xf numFmtId="0" fontId="3" fillId="0" borderId="18" xfId="0" applyFont="1" applyFill="1" applyBorder="1" applyAlignment="1">
      <alignment horizontal="center" vertical="center" wrapText="1" shrinkToFit="1"/>
    </xf>
    <xf numFmtId="38" fontId="12" fillId="2" borderId="14" xfId="1" applyFont="1" applyFill="1" applyBorder="1" applyAlignment="1">
      <alignment vertical="center" shrinkToFit="1"/>
    </xf>
    <xf numFmtId="38" fontId="12" fillId="2" borderId="15" xfId="1" applyFont="1" applyFill="1" applyBorder="1" applyAlignment="1">
      <alignment vertical="center" shrinkToFit="1"/>
    </xf>
    <xf numFmtId="38" fontId="12" fillId="0" borderId="32" xfId="1" applyFont="1" applyFill="1" applyBorder="1" applyAlignment="1">
      <alignment horizontal="center" vertical="center" shrinkToFit="1"/>
    </xf>
    <xf numFmtId="38" fontId="12" fillId="0" borderId="33" xfId="1" applyFont="1" applyFill="1" applyBorder="1" applyAlignment="1">
      <alignment horizontal="center" vertical="center" shrinkToFit="1"/>
    </xf>
    <xf numFmtId="38" fontId="12" fillId="0" borderId="34" xfId="1"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38" fontId="10" fillId="0" borderId="17" xfId="1" applyFont="1" applyFill="1" applyBorder="1" applyAlignment="1" applyProtection="1">
      <alignment vertical="center" shrinkToFit="1"/>
      <protection locked="0"/>
    </xf>
    <xf numFmtId="38" fontId="10" fillId="0" borderId="18" xfId="1" applyFont="1" applyFill="1" applyBorder="1" applyAlignment="1" applyProtection="1">
      <alignment vertical="center" shrinkToFit="1"/>
      <protection locked="0"/>
    </xf>
    <xf numFmtId="38" fontId="12" fillId="0" borderId="1" xfId="1" applyFont="1" applyFill="1" applyBorder="1" applyAlignment="1" applyProtection="1">
      <alignment vertical="center" shrinkToFit="1"/>
      <protection locked="0"/>
    </xf>
    <xf numFmtId="38" fontId="12" fillId="0" borderId="2" xfId="1" applyFont="1" applyFill="1" applyBorder="1" applyAlignment="1" applyProtection="1">
      <alignment vertical="center" shrinkToFit="1"/>
      <protection locked="0"/>
    </xf>
    <xf numFmtId="0" fontId="3" fillId="0" borderId="2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38" fontId="12" fillId="0" borderId="28" xfId="1" applyFont="1" applyFill="1" applyBorder="1" applyAlignment="1">
      <alignment horizontal="center" vertical="center" shrinkToFit="1"/>
    </xf>
    <xf numFmtId="38" fontId="12" fillId="0" borderId="29" xfId="1" applyFont="1" applyFill="1" applyBorder="1" applyAlignment="1">
      <alignment horizontal="center" vertical="center" shrinkToFit="1"/>
    </xf>
    <xf numFmtId="38" fontId="12" fillId="0" borderId="30" xfId="1" applyFont="1" applyFill="1" applyBorder="1" applyAlignment="1">
      <alignment horizontal="center" vertical="center" shrinkToFit="1"/>
    </xf>
    <xf numFmtId="38" fontId="12" fillId="0" borderId="1" xfId="1" applyFont="1" applyFill="1" applyBorder="1" applyAlignment="1" applyProtection="1">
      <alignment horizontal="left" vertical="center" shrinkToFit="1"/>
      <protection locked="0"/>
    </xf>
    <xf numFmtId="38" fontId="12" fillId="0" borderId="13" xfId="1" applyFont="1" applyFill="1" applyBorder="1" applyAlignment="1" applyProtection="1">
      <alignment horizontal="left" vertical="center" shrinkToFit="1"/>
      <protection locked="0"/>
    </xf>
    <xf numFmtId="38" fontId="12" fillId="0" borderId="20" xfId="1" applyFont="1" applyFill="1" applyBorder="1" applyAlignment="1" applyProtection="1">
      <alignment horizontal="left" vertical="center" shrinkToFit="1"/>
      <protection locked="0"/>
    </xf>
    <xf numFmtId="0" fontId="3" fillId="0" borderId="6" xfId="0" applyFont="1" applyFill="1" applyBorder="1" applyAlignment="1" applyProtection="1">
      <alignment horizontal="distributed" vertical="center" wrapText="1"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DBE7C5"/>
      <color rgb="FFD3DAE8"/>
      <color rgb="FFE3D8E1"/>
      <color rgb="FFF0F6DC"/>
      <color rgb="FFF9F9FB"/>
      <color rgb="FFF2EDEA"/>
      <color rgb="FFF0E9DC"/>
      <color rgb="FFFAFCF7"/>
      <color rgb="FFB88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D9A5-EBF6-46C6-9250-19C1AAB22839}">
  <sheetPr>
    <pageSetUpPr fitToPage="1"/>
  </sheetPr>
  <dimension ref="A1:I52"/>
  <sheetViews>
    <sheetView showWhiteSpace="0" zoomScale="70" zoomScaleNormal="70" zoomScaleSheetLayoutView="115" workbookViewId="0">
      <selection activeCell="B9" sqref="B9:C9"/>
    </sheetView>
  </sheetViews>
  <sheetFormatPr defaultRowHeight="18.75" customHeight="1" x14ac:dyDescent="0.15"/>
  <cols>
    <col min="1" max="1" width="13.875" style="28" customWidth="1"/>
    <col min="2" max="2" width="50.625" style="28" customWidth="1"/>
    <col min="3" max="3" width="12.5" style="28" customWidth="1"/>
    <col min="4" max="7" width="9.375" style="28" customWidth="1"/>
    <col min="8" max="8" width="14.375" style="28" customWidth="1"/>
    <col min="9" max="16384" width="9" style="28"/>
  </cols>
  <sheetData>
    <row r="1" spans="1:8" ht="16.5" x14ac:dyDescent="0.15">
      <c r="A1" s="27" t="s">
        <v>42</v>
      </c>
      <c r="H1" s="29"/>
    </row>
    <row r="2" spans="1:8" ht="26.25" customHeight="1" x14ac:dyDescent="0.15">
      <c r="C2" s="30" t="s">
        <v>41</v>
      </c>
      <c r="D2" s="50" t="s">
        <v>53</v>
      </c>
      <c r="E2" s="50"/>
      <c r="F2" s="50"/>
      <c r="G2" s="51"/>
      <c r="H2" s="51"/>
    </row>
    <row r="3" spans="1:8" ht="26.25" customHeight="1" x14ac:dyDescent="0.15">
      <c r="C3" s="30" t="s">
        <v>40</v>
      </c>
      <c r="D3" s="50" t="s">
        <v>54</v>
      </c>
      <c r="E3" s="50"/>
      <c r="F3" s="50"/>
      <c r="G3" s="51"/>
      <c r="H3" s="51"/>
    </row>
    <row r="4" spans="1:8" ht="37.5" customHeight="1" x14ac:dyDescent="0.15">
      <c r="A4" s="52" t="s">
        <v>39</v>
      </c>
      <c r="B4" s="53"/>
      <c r="C4" s="53"/>
      <c r="D4" s="53"/>
      <c r="E4" s="53"/>
      <c r="F4" s="53"/>
      <c r="G4" s="53"/>
      <c r="H4" s="53"/>
    </row>
    <row r="5" spans="1:8" ht="9" customHeight="1" x14ac:dyDescent="0.15">
      <c r="A5" s="53"/>
      <c r="B5" s="53"/>
      <c r="C5" s="53"/>
      <c r="D5" s="53"/>
      <c r="E5" s="53"/>
      <c r="F5" s="53"/>
      <c r="G5" s="53"/>
      <c r="H5" s="53"/>
    </row>
    <row r="6" spans="1:8" ht="6.75" customHeight="1" thickBot="1" x14ac:dyDescent="0.2">
      <c r="A6" s="31"/>
      <c r="B6" s="31"/>
      <c r="C6" s="31"/>
      <c r="D6" s="31"/>
      <c r="E6" s="31"/>
      <c r="F6" s="31"/>
      <c r="G6" s="31"/>
      <c r="H6" s="31"/>
    </row>
    <row r="7" spans="1:8" ht="42" customHeight="1" x14ac:dyDescent="0.15">
      <c r="A7" s="32" t="s">
        <v>38</v>
      </c>
      <c r="B7" s="68" t="s">
        <v>37</v>
      </c>
      <c r="C7" s="69"/>
      <c r="D7" s="70" t="s">
        <v>36</v>
      </c>
      <c r="E7" s="71"/>
      <c r="F7" s="70" t="s">
        <v>35</v>
      </c>
      <c r="G7" s="71"/>
      <c r="H7" s="33"/>
    </row>
    <row r="8" spans="1:8" ht="20.100000000000001" customHeight="1" x14ac:dyDescent="0.15">
      <c r="A8" s="60" t="s">
        <v>0</v>
      </c>
      <c r="B8" s="54"/>
      <c r="C8" s="55"/>
      <c r="D8" s="66"/>
      <c r="E8" s="67"/>
      <c r="F8" s="66"/>
      <c r="G8" s="67"/>
      <c r="H8" s="34"/>
    </row>
    <row r="9" spans="1:8" ht="20.100000000000001" customHeight="1" thickBot="1" x14ac:dyDescent="0.2">
      <c r="A9" s="60"/>
      <c r="B9" s="56"/>
      <c r="C9" s="57"/>
      <c r="D9" s="62"/>
      <c r="E9" s="63"/>
      <c r="F9" s="62"/>
      <c r="G9" s="63"/>
      <c r="H9" s="35" t="s">
        <v>33</v>
      </c>
    </row>
    <row r="10" spans="1:8" ht="20.100000000000001" customHeight="1" thickBot="1" x14ac:dyDescent="0.2">
      <c r="A10" s="61"/>
      <c r="B10" s="58" t="s">
        <v>32</v>
      </c>
      <c r="C10" s="59"/>
      <c r="D10" s="64">
        <f>SUM(D8:E9)</f>
        <v>0</v>
      </c>
      <c r="E10" s="65"/>
      <c r="F10" s="64">
        <f>SUM(F8:G9)</f>
        <v>0</v>
      </c>
      <c r="G10" s="65"/>
      <c r="H10" s="36">
        <f>SUM(D10:G10)</f>
        <v>0</v>
      </c>
    </row>
    <row r="11" spans="1:8" ht="20.100000000000001" customHeight="1" x14ac:dyDescent="0.15">
      <c r="A11" s="74" t="s">
        <v>1</v>
      </c>
      <c r="B11" s="54" t="s">
        <v>55</v>
      </c>
      <c r="C11" s="55"/>
      <c r="D11" s="66">
        <v>2728</v>
      </c>
      <c r="E11" s="67"/>
      <c r="F11" s="66">
        <v>272</v>
      </c>
      <c r="G11" s="67"/>
      <c r="H11" s="34"/>
    </row>
    <row r="12" spans="1:8" ht="20.100000000000001" customHeight="1" thickBot="1" x14ac:dyDescent="0.2">
      <c r="A12" s="60"/>
      <c r="B12" s="56"/>
      <c r="C12" s="57"/>
      <c r="D12" s="62"/>
      <c r="E12" s="63"/>
      <c r="F12" s="62"/>
      <c r="G12" s="63"/>
      <c r="H12" s="35" t="s">
        <v>33</v>
      </c>
    </row>
    <row r="13" spans="1:8" ht="20.100000000000001" customHeight="1" thickBot="1" x14ac:dyDescent="0.2">
      <c r="A13" s="61"/>
      <c r="B13" s="58" t="s">
        <v>32</v>
      </c>
      <c r="C13" s="59"/>
      <c r="D13" s="64">
        <f>SUM(D11:E12)</f>
        <v>2728</v>
      </c>
      <c r="E13" s="65"/>
      <c r="F13" s="64">
        <f>SUM(F11:G12)</f>
        <v>272</v>
      </c>
      <c r="G13" s="65"/>
      <c r="H13" s="36">
        <f>SUM(D13:G13)</f>
        <v>3000</v>
      </c>
    </row>
    <row r="14" spans="1:8" ht="20.100000000000001" customHeight="1" x14ac:dyDescent="0.15">
      <c r="A14" s="60" t="s">
        <v>2</v>
      </c>
      <c r="B14" s="54"/>
      <c r="C14" s="55"/>
      <c r="D14" s="66"/>
      <c r="E14" s="67"/>
      <c r="F14" s="66"/>
      <c r="G14" s="67"/>
      <c r="H14" s="34"/>
    </row>
    <row r="15" spans="1:8" ht="20.100000000000001" customHeight="1" x14ac:dyDescent="0.15">
      <c r="A15" s="60"/>
      <c r="B15" s="54"/>
      <c r="C15" s="55"/>
      <c r="D15" s="81"/>
      <c r="E15" s="82"/>
      <c r="F15" s="81"/>
      <c r="G15" s="82"/>
      <c r="H15" s="34"/>
    </row>
    <row r="16" spans="1:8" ht="20.100000000000001" customHeight="1" thickBot="1" x14ac:dyDescent="0.2">
      <c r="A16" s="60"/>
      <c r="B16" s="56"/>
      <c r="C16" s="57"/>
      <c r="D16" s="62"/>
      <c r="E16" s="63"/>
      <c r="F16" s="62"/>
      <c r="G16" s="63"/>
      <c r="H16" s="35" t="s">
        <v>33</v>
      </c>
    </row>
    <row r="17" spans="1:8" ht="20.100000000000001" customHeight="1" thickBot="1" x14ac:dyDescent="0.2">
      <c r="A17" s="60"/>
      <c r="B17" s="58" t="s">
        <v>32</v>
      </c>
      <c r="C17" s="59"/>
      <c r="D17" s="64">
        <f>SUM(D14:E16)</f>
        <v>0</v>
      </c>
      <c r="E17" s="65"/>
      <c r="F17" s="64">
        <f>SUM(F14:G16)</f>
        <v>0</v>
      </c>
      <c r="G17" s="65"/>
      <c r="H17" s="36">
        <f>SUM(D17:G17)</f>
        <v>0</v>
      </c>
    </row>
    <row r="18" spans="1:8" ht="20.100000000000001" customHeight="1" x14ac:dyDescent="0.15">
      <c r="A18" s="74" t="s">
        <v>15</v>
      </c>
      <c r="B18" s="54" t="s">
        <v>56</v>
      </c>
      <c r="C18" s="55"/>
      <c r="D18" s="66">
        <v>5000</v>
      </c>
      <c r="E18" s="67"/>
      <c r="F18" s="66">
        <v>500</v>
      </c>
      <c r="G18" s="67"/>
      <c r="H18" s="34"/>
    </row>
    <row r="19" spans="1:8" ht="20.100000000000001" customHeight="1" x14ac:dyDescent="0.15">
      <c r="A19" s="60"/>
      <c r="B19" s="79"/>
      <c r="C19" s="80"/>
      <c r="D19" s="81"/>
      <c r="E19" s="82"/>
      <c r="F19" s="81"/>
      <c r="G19" s="82"/>
      <c r="H19" s="34"/>
    </row>
    <row r="20" spans="1:8" ht="20.100000000000001" customHeight="1" x14ac:dyDescent="0.15">
      <c r="A20" s="60"/>
      <c r="B20" s="79"/>
      <c r="C20" s="80"/>
      <c r="D20" s="81"/>
      <c r="E20" s="82"/>
      <c r="F20" s="81"/>
      <c r="G20" s="82"/>
      <c r="H20" s="34"/>
    </row>
    <row r="21" spans="1:8" ht="20.100000000000001" customHeight="1" x14ac:dyDescent="0.15">
      <c r="A21" s="60"/>
      <c r="B21" s="54"/>
      <c r="C21" s="55"/>
      <c r="D21" s="81"/>
      <c r="E21" s="82"/>
      <c r="F21" s="81"/>
      <c r="G21" s="82"/>
      <c r="H21" s="34"/>
    </row>
    <row r="22" spans="1:8" ht="18.75" customHeight="1" thickBot="1" x14ac:dyDescent="0.2">
      <c r="A22" s="60"/>
      <c r="B22" s="56"/>
      <c r="C22" s="57"/>
      <c r="D22" s="62"/>
      <c r="E22" s="63"/>
      <c r="F22" s="62"/>
      <c r="G22" s="63"/>
      <c r="H22" s="35" t="s">
        <v>33</v>
      </c>
    </row>
    <row r="23" spans="1:8" ht="20.100000000000001" customHeight="1" thickBot="1" x14ac:dyDescent="0.2">
      <c r="A23" s="61"/>
      <c r="B23" s="58" t="s">
        <v>32</v>
      </c>
      <c r="C23" s="59"/>
      <c r="D23" s="64">
        <f>SUM(D18:E22)</f>
        <v>5000</v>
      </c>
      <c r="E23" s="65"/>
      <c r="F23" s="64">
        <f>SUM(F18:G22)</f>
        <v>500</v>
      </c>
      <c r="G23" s="65"/>
      <c r="H23" s="36">
        <f>SUM(D23:G23)</f>
        <v>5500</v>
      </c>
    </row>
    <row r="24" spans="1:8" ht="20.100000000000001" customHeight="1" x14ac:dyDescent="0.15">
      <c r="A24" s="60" t="s">
        <v>3</v>
      </c>
      <c r="B24" s="54"/>
      <c r="C24" s="55"/>
      <c r="D24" s="66"/>
      <c r="E24" s="67"/>
      <c r="F24" s="66"/>
      <c r="G24" s="67"/>
      <c r="H24" s="34"/>
    </row>
    <row r="25" spans="1:8" ht="20.100000000000001" customHeight="1" x14ac:dyDescent="0.15">
      <c r="A25" s="60"/>
      <c r="B25" s="54"/>
      <c r="C25" s="55"/>
      <c r="D25" s="81"/>
      <c r="E25" s="82"/>
      <c r="F25" s="81"/>
      <c r="G25" s="82"/>
      <c r="H25" s="34"/>
    </row>
    <row r="26" spans="1:8" ht="20.100000000000001" customHeight="1" thickBot="1" x14ac:dyDescent="0.2">
      <c r="A26" s="60"/>
      <c r="B26" s="56"/>
      <c r="C26" s="57"/>
      <c r="D26" s="62"/>
      <c r="E26" s="63"/>
      <c r="F26" s="62"/>
      <c r="G26" s="63"/>
      <c r="H26" s="35" t="s">
        <v>33</v>
      </c>
    </row>
    <row r="27" spans="1:8" ht="20.100000000000001" customHeight="1" thickBot="1" x14ac:dyDescent="0.2">
      <c r="A27" s="60"/>
      <c r="B27" s="58" t="s">
        <v>32</v>
      </c>
      <c r="C27" s="59"/>
      <c r="D27" s="64">
        <f>SUM(D24:E26)</f>
        <v>0</v>
      </c>
      <c r="E27" s="65"/>
      <c r="F27" s="64">
        <f>SUM(F24:G26)</f>
        <v>0</v>
      </c>
      <c r="G27" s="65"/>
      <c r="H27" s="36">
        <f>SUM(D27:G27)</f>
        <v>0</v>
      </c>
    </row>
    <row r="28" spans="1:8" ht="20.100000000000001" customHeight="1" x14ac:dyDescent="0.15">
      <c r="A28" s="74" t="s">
        <v>4</v>
      </c>
      <c r="B28" s="54"/>
      <c r="C28" s="55"/>
      <c r="D28" s="66"/>
      <c r="E28" s="67"/>
      <c r="F28" s="66"/>
      <c r="G28" s="67"/>
      <c r="H28" s="34"/>
    </row>
    <row r="29" spans="1:8" ht="20.100000000000001" customHeight="1" x14ac:dyDescent="0.15">
      <c r="A29" s="60"/>
      <c r="B29" s="54"/>
      <c r="C29" s="55"/>
      <c r="D29" s="81"/>
      <c r="E29" s="82"/>
      <c r="F29" s="81"/>
      <c r="G29" s="82"/>
      <c r="H29" s="34"/>
    </row>
    <row r="30" spans="1:8" ht="20.100000000000001" customHeight="1" thickBot="1" x14ac:dyDescent="0.2">
      <c r="A30" s="60"/>
      <c r="B30" s="56"/>
      <c r="C30" s="57"/>
      <c r="D30" s="62"/>
      <c r="E30" s="63"/>
      <c r="F30" s="62"/>
      <c r="G30" s="63"/>
      <c r="H30" s="35" t="s">
        <v>33</v>
      </c>
    </row>
    <row r="31" spans="1:8" ht="20.100000000000001" customHeight="1" thickBot="1" x14ac:dyDescent="0.2">
      <c r="A31" s="61"/>
      <c r="B31" s="58" t="s">
        <v>32</v>
      </c>
      <c r="C31" s="59"/>
      <c r="D31" s="64">
        <f>SUM(D28:E30)</f>
        <v>0</v>
      </c>
      <c r="E31" s="65"/>
      <c r="F31" s="64">
        <f>SUM(F28:G30)</f>
        <v>0</v>
      </c>
      <c r="G31" s="65"/>
      <c r="H31" s="36">
        <f>SUM(D31:G31)</f>
        <v>0</v>
      </c>
    </row>
    <row r="32" spans="1:8" ht="20.100000000000001" customHeight="1" x14ac:dyDescent="0.15">
      <c r="A32" s="76" t="s">
        <v>34</v>
      </c>
      <c r="B32" s="54"/>
      <c r="C32" s="55"/>
      <c r="D32" s="66"/>
      <c r="E32" s="67"/>
      <c r="F32" s="66"/>
      <c r="G32" s="67"/>
      <c r="H32" s="34"/>
    </row>
    <row r="33" spans="1:8" ht="20.100000000000001" customHeight="1" x14ac:dyDescent="0.15">
      <c r="A33" s="76"/>
      <c r="B33" s="54"/>
      <c r="C33" s="55"/>
      <c r="D33" s="81"/>
      <c r="E33" s="82"/>
      <c r="F33" s="81"/>
      <c r="G33" s="82"/>
      <c r="H33" s="34"/>
    </row>
    <row r="34" spans="1:8" ht="20.100000000000001" customHeight="1" thickBot="1" x14ac:dyDescent="0.2">
      <c r="A34" s="60"/>
      <c r="B34" s="56"/>
      <c r="C34" s="57"/>
      <c r="D34" s="62"/>
      <c r="E34" s="63"/>
      <c r="F34" s="62"/>
      <c r="G34" s="63"/>
      <c r="H34" s="35" t="s">
        <v>33</v>
      </c>
    </row>
    <row r="35" spans="1:8" ht="20.100000000000001" customHeight="1" thickBot="1" x14ac:dyDescent="0.2">
      <c r="A35" s="60"/>
      <c r="B35" s="58" t="s">
        <v>32</v>
      </c>
      <c r="C35" s="59"/>
      <c r="D35" s="64">
        <f>SUM(D32:E34)</f>
        <v>0</v>
      </c>
      <c r="E35" s="65"/>
      <c r="F35" s="64">
        <f>SUM(F32:G34)</f>
        <v>0</v>
      </c>
      <c r="G35" s="65"/>
      <c r="H35" s="36">
        <f>SUM(D35:G35)</f>
        <v>0</v>
      </c>
    </row>
    <row r="36" spans="1:8" ht="20.100000000000001" customHeight="1" x14ac:dyDescent="0.15">
      <c r="A36" s="74" t="s">
        <v>6</v>
      </c>
      <c r="B36" s="54" t="s">
        <v>57</v>
      </c>
      <c r="C36" s="55"/>
      <c r="D36" s="66">
        <v>500000</v>
      </c>
      <c r="E36" s="67"/>
      <c r="F36" s="66">
        <v>50000</v>
      </c>
      <c r="G36" s="67"/>
      <c r="H36" s="34"/>
    </row>
    <row r="37" spans="1:8" ht="20.100000000000001" customHeight="1" x14ac:dyDescent="0.15">
      <c r="A37" s="60"/>
      <c r="B37" s="54" t="s">
        <v>58</v>
      </c>
      <c r="C37" s="55"/>
      <c r="D37" s="81">
        <v>50000</v>
      </c>
      <c r="E37" s="82"/>
      <c r="F37" s="81">
        <v>5000</v>
      </c>
      <c r="G37" s="82"/>
      <c r="H37" s="34"/>
    </row>
    <row r="38" spans="1:8" ht="20.100000000000001" customHeight="1" thickBot="1" x14ac:dyDescent="0.2">
      <c r="A38" s="60"/>
      <c r="B38" s="56" t="s">
        <v>59</v>
      </c>
      <c r="C38" s="57"/>
      <c r="D38" s="62">
        <v>300000</v>
      </c>
      <c r="E38" s="63"/>
      <c r="F38" s="62">
        <v>30000</v>
      </c>
      <c r="G38" s="63"/>
      <c r="H38" s="35" t="s">
        <v>33</v>
      </c>
    </row>
    <row r="39" spans="1:8" ht="20.100000000000001" customHeight="1" thickBot="1" x14ac:dyDescent="0.2">
      <c r="A39" s="61"/>
      <c r="B39" s="58" t="s">
        <v>32</v>
      </c>
      <c r="C39" s="59"/>
      <c r="D39" s="64">
        <f>SUM(D36:E38)</f>
        <v>850000</v>
      </c>
      <c r="E39" s="65"/>
      <c r="F39" s="64">
        <f>SUM(F36:G38)</f>
        <v>85000</v>
      </c>
      <c r="G39" s="65"/>
      <c r="H39" s="36">
        <f>SUM(D39:G39)</f>
        <v>935000</v>
      </c>
    </row>
    <row r="40" spans="1:8" ht="20.100000000000001" customHeight="1" x14ac:dyDescent="0.15">
      <c r="A40" s="60" t="s">
        <v>18</v>
      </c>
      <c r="B40" s="77" t="s">
        <v>62</v>
      </c>
      <c r="C40" s="78"/>
      <c r="D40" s="66"/>
      <c r="E40" s="67"/>
      <c r="F40" s="66"/>
      <c r="G40" s="67"/>
      <c r="H40" s="34"/>
    </row>
    <row r="41" spans="1:8" ht="20.100000000000001" customHeight="1" x14ac:dyDescent="0.15">
      <c r="A41" s="60"/>
      <c r="B41" s="77" t="s">
        <v>63</v>
      </c>
      <c r="C41" s="78"/>
      <c r="D41" s="81"/>
      <c r="E41" s="82"/>
      <c r="F41" s="81"/>
      <c r="G41" s="82"/>
      <c r="H41" s="34"/>
    </row>
    <row r="42" spans="1:8" ht="20.100000000000001" customHeight="1" thickBot="1" x14ac:dyDescent="0.2">
      <c r="A42" s="60"/>
      <c r="B42" s="56"/>
      <c r="C42" s="57"/>
      <c r="D42" s="62"/>
      <c r="E42" s="63"/>
      <c r="F42" s="62"/>
      <c r="G42" s="63"/>
      <c r="H42" s="35" t="s">
        <v>33</v>
      </c>
    </row>
    <row r="43" spans="1:8" ht="20.100000000000001" customHeight="1" thickBot="1" x14ac:dyDescent="0.2">
      <c r="A43" s="60"/>
      <c r="B43" s="58" t="s">
        <v>32</v>
      </c>
      <c r="C43" s="59"/>
      <c r="D43" s="64">
        <f>SUM(D40:E42)</f>
        <v>0</v>
      </c>
      <c r="E43" s="65"/>
      <c r="F43" s="64">
        <f>SUM(F40:G42)</f>
        <v>0</v>
      </c>
      <c r="G43" s="65"/>
      <c r="H43" s="36">
        <f>SUM(D43:G43)</f>
        <v>0</v>
      </c>
    </row>
    <row r="44" spans="1:8" ht="20.100000000000001" customHeight="1" x14ac:dyDescent="0.15">
      <c r="A44" s="74" t="s">
        <v>7</v>
      </c>
      <c r="B44" s="54" t="s">
        <v>61</v>
      </c>
      <c r="C44" s="55"/>
      <c r="D44" s="66">
        <v>0</v>
      </c>
      <c r="E44" s="67"/>
      <c r="F44" s="66">
        <v>150000</v>
      </c>
      <c r="G44" s="67"/>
      <c r="H44" s="34"/>
    </row>
    <row r="45" spans="1:8" ht="20.100000000000001" customHeight="1" x14ac:dyDescent="0.15">
      <c r="A45" s="60"/>
      <c r="B45" s="77" t="s">
        <v>60</v>
      </c>
      <c r="C45" s="78"/>
      <c r="D45" s="81"/>
      <c r="E45" s="82"/>
      <c r="F45" s="81"/>
      <c r="G45" s="82"/>
      <c r="H45" s="34"/>
    </row>
    <row r="46" spans="1:8" ht="20.100000000000001" customHeight="1" thickBot="1" x14ac:dyDescent="0.2">
      <c r="A46" s="60"/>
      <c r="B46" s="56"/>
      <c r="C46" s="57"/>
      <c r="D46" s="62"/>
      <c r="E46" s="63"/>
      <c r="F46" s="62"/>
      <c r="G46" s="63"/>
      <c r="H46" s="35" t="s">
        <v>33</v>
      </c>
    </row>
    <row r="47" spans="1:8" ht="20.100000000000001" customHeight="1" thickBot="1" x14ac:dyDescent="0.2">
      <c r="A47" s="75"/>
      <c r="B47" s="58" t="s">
        <v>32</v>
      </c>
      <c r="C47" s="59"/>
      <c r="D47" s="64">
        <f>SUM(D44:E46)</f>
        <v>0</v>
      </c>
      <c r="E47" s="65"/>
      <c r="F47" s="64">
        <f>SUM(F44:G46)</f>
        <v>150000</v>
      </c>
      <c r="G47" s="65"/>
      <c r="H47" s="36">
        <f>SUM(D47:G47)</f>
        <v>150000</v>
      </c>
    </row>
    <row r="48" spans="1:8" ht="24.95" customHeight="1" thickTop="1" x14ac:dyDescent="0.15">
      <c r="A48" s="37"/>
      <c r="B48" s="38"/>
      <c r="C48" s="39"/>
      <c r="D48" s="85" t="s">
        <v>31</v>
      </c>
      <c r="E48" s="86"/>
      <c r="F48" s="85" t="s">
        <v>30</v>
      </c>
      <c r="G48" s="86"/>
      <c r="H48" s="40" t="s">
        <v>24</v>
      </c>
    </row>
    <row r="49" spans="1:9" ht="24.95" customHeight="1" thickBot="1" x14ac:dyDescent="0.2">
      <c r="A49" s="41"/>
      <c r="B49" s="72" t="s">
        <v>8</v>
      </c>
      <c r="C49" s="73"/>
      <c r="D49" s="83">
        <f>+D10+D13+D17+D23+D27+D31+D35+D39+D43+D47</f>
        <v>857728</v>
      </c>
      <c r="E49" s="84"/>
      <c r="F49" s="83">
        <f>+F10+F13+F17+F23+F27+F31+F35+F39+F43+F47</f>
        <v>235772</v>
      </c>
      <c r="G49" s="84"/>
      <c r="H49" s="42">
        <f>SUM(D49:F49)</f>
        <v>1093500</v>
      </c>
      <c r="I49" s="43"/>
    </row>
    <row r="50" spans="1:9" ht="5.25" customHeight="1" x14ac:dyDescent="0.15">
      <c r="A50" s="31"/>
      <c r="B50" s="31"/>
      <c r="C50" s="31"/>
      <c r="D50" s="44"/>
      <c r="E50" s="44"/>
      <c r="F50" s="44"/>
      <c r="G50" s="44"/>
      <c r="H50" s="31"/>
    </row>
    <row r="51" spans="1:9" ht="14.25" x14ac:dyDescent="0.15">
      <c r="A51" s="34" t="s">
        <v>29</v>
      </c>
      <c r="B51" s="34"/>
      <c r="C51" s="34"/>
      <c r="D51" s="45"/>
      <c r="E51" s="45"/>
      <c r="F51" s="45"/>
      <c r="G51" s="45"/>
      <c r="H51" s="34"/>
    </row>
    <row r="52" spans="1:9" ht="14.25" x14ac:dyDescent="0.15">
      <c r="A52" s="34" t="s">
        <v>28</v>
      </c>
      <c r="B52" s="34"/>
      <c r="C52" s="34"/>
      <c r="D52" s="34"/>
      <c r="E52" s="34"/>
      <c r="F52" s="34"/>
      <c r="G52" s="34"/>
      <c r="H52" s="34"/>
    </row>
  </sheetData>
  <sheetProtection sheet="1" objects="1" scenarios="1" formatRows="0"/>
  <mergeCells count="141">
    <mergeCell ref="F34:G34"/>
    <mergeCell ref="F26:G26"/>
    <mergeCell ref="D27:E27"/>
    <mergeCell ref="F27:G27"/>
    <mergeCell ref="D33:E33"/>
    <mergeCell ref="F33:G33"/>
    <mergeCell ref="D34:E34"/>
    <mergeCell ref="D28:E28"/>
    <mergeCell ref="F28:G28"/>
    <mergeCell ref="D36:E36"/>
    <mergeCell ref="F36:G36"/>
    <mergeCell ref="D37:E37"/>
    <mergeCell ref="F37:G37"/>
    <mergeCell ref="D35:E35"/>
    <mergeCell ref="F35:G35"/>
    <mergeCell ref="D41:E41"/>
    <mergeCell ref="F41:G41"/>
    <mergeCell ref="D38:E38"/>
    <mergeCell ref="F38:G38"/>
    <mergeCell ref="D39:E39"/>
    <mergeCell ref="F39:G39"/>
    <mergeCell ref="D40:E40"/>
    <mergeCell ref="F40:G40"/>
    <mergeCell ref="D49:E49"/>
    <mergeCell ref="F49:G49"/>
    <mergeCell ref="D47:E47"/>
    <mergeCell ref="F47:G47"/>
    <mergeCell ref="F42:G42"/>
    <mergeCell ref="D43:E43"/>
    <mergeCell ref="F43:G43"/>
    <mergeCell ref="D46:E46"/>
    <mergeCell ref="F46:G46"/>
    <mergeCell ref="D42:E42"/>
    <mergeCell ref="D48:E48"/>
    <mergeCell ref="F48:G48"/>
    <mergeCell ref="D44:E44"/>
    <mergeCell ref="F44:G44"/>
    <mergeCell ref="D45:E45"/>
    <mergeCell ref="F45:G45"/>
    <mergeCell ref="D29:E29"/>
    <mergeCell ref="D32:E32"/>
    <mergeCell ref="F32:G32"/>
    <mergeCell ref="F29:G29"/>
    <mergeCell ref="D30:E30"/>
    <mergeCell ref="F30:G30"/>
    <mergeCell ref="D31:E31"/>
    <mergeCell ref="D23:E23"/>
    <mergeCell ref="F23:G23"/>
    <mergeCell ref="F31:G31"/>
    <mergeCell ref="D26:E26"/>
    <mergeCell ref="D22:E22"/>
    <mergeCell ref="F22:G22"/>
    <mergeCell ref="D24:E24"/>
    <mergeCell ref="F24:G24"/>
    <mergeCell ref="D25:E25"/>
    <mergeCell ref="F25:G25"/>
    <mergeCell ref="D12:E12"/>
    <mergeCell ref="F12:G12"/>
    <mergeCell ref="B15:C15"/>
    <mergeCell ref="D16:E16"/>
    <mergeCell ref="F16:G16"/>
    <mergeCell ref="D17:E17"/>
    <mergeCell ref="F17:G17"/>
    <mergeCell ref="D18:E18"/>
    <mergeCell ref="F18:G18"/>
    <mergeCell ref="D15:E15"/>
    <mergeCell ref="F15:G15"/>
    <mergeCell ref="D13:E13"/>
    <mergeCell ref="D19:E19"/>
    <mergeCell ref="D20:E20"/>
    <mergeCell ref="F19:G19"/>
    <mergeCell ref="F20:G20"/>
    <mergeCell ref="D21:E21"/>
    <mergeCell ref="F21:G21"/>
    <mergeCell ref="A40:A43"/>
    <mergeCell ref="B13:C13"/>
    <mergeCell ref="B23:C23"/>
    <mergeCell ref="B24:C24"/>
    <mergeCell ref="B16:C16"/>
    <mergeCell ref="B17:C17"/>
    <mergeCell ref="B18:C18"/>
    <mergeCell ref="B22:C22"/>
    <mergeCell ref="A28:A31"/>
    <mergeCell ref="B21:C21"/>
    <mergeCell ref="B20:C20"/>
    <mergeCell ref="B25:C25"/>
    <mergeCell ref="B34:C34"/>
    <mergeCell ref="B33:C33"/>
    <mergeCell ref="B27:C27"/>
    <mergeCell ref="B28:C28"/>
    <mergeCell ref="B30:C30"/>
    <mergeCell ref="B31:C31"/>
    <mergeCell ref="B29:C29"/>
    <mergeCell ref="B49:C49"/>
    <mergeCell ref="B32:C32"/>
    <mergeCell ref="A44:A47"/>
    <mergeCell ref="A11:A13"/>
    <mergeCell ref="A14:A17"/>
    <mergeCell ref="A18:A23"/>
    <mergeCell ref="A24:A27"/>
    <mergeCell ref="A32:A35"/>
    <mergeCell ref="A36:A39"/>
    <mergeCell ref="B39:C39"/>
    <mergeCell ref="B37:C37"/>
    <mergeCell ref="B47:C47"/>
    <mergeCell ref="B40:C40"/>
    <mergeCell ref="B42:C42"/>
    <mergeCell ref="B43:C43"/>
    <mergeCell ref="B44:C44"/>
    <mergeCell ref="B46:C46"/>
    <mergeCell ref="B41:C41"/>
    <mergeCell ref="B45:C45"/>
    <mergeCell ref="B35:C35"/>
    <mergeCell ref="B36:C36"/>
    <mergeCell ref="B38:C38"/>
    <mergeCell ref="B26:C26"/>
    <mergeCell ref="B19:C19"/>
    <mergeCell ref="D2:H2"/>
    <mergeCell ref="D3:H3"/>
    <mergeCell ref="A4:H5"/>
    <mergeCell ref="B14:C14"/>
    <mergeCell ref="B9:C9"/>
    <mergeCell ref="B10:C10"/>
    <mergeCell ref="B11:C11"/>
    <mergeCell ref="B12:C12"/>
    <mergeCell ref="A8:A10"/>
    <mergeCell ref="D9:E9"/>
    <mergeCell ref="D10:E10"/>
    <mergeCell ref="F8:G8"/>
    <mergeCell ref="F9:G9"/>
    <mergeCell ref="F10:G10"/>
    <mergeCell ref="B7:C7"/>
    <mergeCell ref="D7:E7"/>
    <mergeCell ref="F7:G7"/>
    <mergeCell ref="D8:E8"/>
    <mergeCell ref="B8:C8"/>
    <mergeCell ref="F13:G13"/>
    <mergeCell ref="D14:E14"/>
    <mergeCell ref="F14:G14"/>
    <mergeCell ref="D11:E11"/>
    <mergeCell ref="F11:G11"/>
  </mergeCells>
  <phoneticPr fontId="2"/>
  <printOptions horizontalCentered="1"/>
  <pageMargins left="0.51181102362204722" right="0.47244094488188981" top="0.59055118110236227" bottom="0.59055118110236227" header="0.31496062992125984" footer="0.31496062992125984"/>
  <pageSetup paperSize="9" scale="7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BE7C5"/>
  </sheetPr>
  <dimension ref="B1:P32"/>
  <sheetViews>
    <sheetView tabSelected="1" view="pageBreakPreview" topLeftCell="A19" zoomScale="85" zoomScaleNormal="100" zoomScaleSheetLayoutView="85" workbookViewId="0">
      <selection activeCell="B26" sqref="B26"/>
    </sheetView>
  </sheetViews>
  <sheetFormatPr defaultRowHeight="27.75" customHeight="1" x14ac:dyDescent="0.15"/>
  <cols>
    <col min="1" max="1" width="0.875" style="1" customWidth="1"/>
    <col min="2" max="2" width="18.25" style="1" customWidth="1"/>
    <col min="3" max="8" width="10.625" style="1" customWidth="1"/>
    <col min="9" max="9" width="9" style="1" customWidth="1"/>
    <col min="10" max="16384" width="9" style="1"/>
  </cols>
  <sheetData>
    <row r="1" spans="2:16" ht="14.25" x14ac:dyDescent="0.15">
      <c r="B1" s="1" t="s">
        <v>16</v>
      </c>
    </row>
    <row r="2" spans="2:16" ht="51.75" customHeight="1" thickBot="1" x14ac:dyDescent="0.2">
      <c r="B2" s="98" t="s">
        <v>47</v>
      </c>
      <c r="C2" s="99"/>
      <c r="D2" s="99"/>
      <c r="E2" s="99"/>
      <c r="F2" s="99"/>
      <c r="G2" s="99"/>
      <c r="H2" s="99"/>
    </row>
    <row r="3" spans="2:16" ht="26.25" customHeight="1" x14ac:dyDescent="0.15">
      <c r="B3" s="2" t="s">
        <v>20</v>
      </c>
      <c r="C3" s="102" t="str">
        <f>様式３!D2</f>
        <v>○○商店街振興組合（○○商店会）</v>
      </c>
      <c r="D3" s="102"/>
      <c r="E3" s="102"/>
      <c r="F3" s="102"/>
      <c r="G3" s="102"/>
      <c r="H3" s="103"/>
    </row>
    <row r="4" spans="2:16" ht="26.25" customHeight="1" x14ac:dyDescent="0.15">
      <c r="B4" s="3" t="s">
        <v>17</v>
      </c>
      <c r="C4" s="104" t="str">
        <f>様式３!D3</f>
        <v>例）令和○年度　○○商店街PR事業</v>
      </c>
      <c r="D4" s="104"/>
      <c r="E4" s="104"/>
      <c r="F4" s="104"/>
      <c r="G4" s="104"/>
      <c r="H4" s="105"/>
    </row>
    <row r="5" spans="2:16" ht="26.25" customHeight="1" thickBot="1" x14ac:dyDescent="0.2">
      <c r="B5" s="4" t="s">
        <v>51</v>
      </c>
      <c r="C5" s="46" t="s">
        <v>52</v>
      </c>
      <c r="D5" s="5" t="s">
        <v>43</v>
      </c>
      <c r="E5" s="47"/>
      <c r="F5" s="6" t="s">
        <v>44</v>
      </c>
      <c r="G5" s="48"/>
      <c r="H5" s="7" t="s">
        <v>50</v>
      </c>
      <c r="I5" s="8" t="str">
        <f>IF(COUNTIF(C5:G6,"○")&lt;&gt;1,"NG","OK")</f>
        <v>OK</v>
      </c>
      <c r="M5" s="1">
        <f>IF(C5="○",500000,0)</f>
        <v>500000</v>
      </c>
      <c r="N5" s="1">
        <f>IF(E5="○",750000,0)</f>
        <v>0</v>
      </c>
      <c r="O5" s="1">
        <f>IF(G5="○",500000,0)</f>
        <v>0</v>
      </c>
      <c r="P5" s="1">
        <f>IF(G6="○",2000000,0)</f>
        <v>0</v>
      </c>
    </row>
    <row r="6" spans="2:16" ht="30" customHeight="1" thickBot="1" x14ac:dyDescent="0.25">
      <c r="B6" s="9" t="s">
        <v>10</v>
      </c>
      <c r="G6" s="49"/>
      <c r="H6" s="10" t="s">
        <v>49</v>
      </c>
      <c r="L6" s="1" t="s">
        <v>45</v>
      </c>
      <c r="M6" s="1">
        <f>IF(I5="OK",SUM(M5:P5),0)</f>
        <v>500000</v>
      </c>
    </row>
    <row r="7" spans="2:16" ht="27.75" customHeight="1" thickTop="1" thickBot="1" x14ac:dyDescent="0.2">
      <c r="B7" s="11" t="s">
        <v>24</v>
      </c>
      <c r="C7" s="100">
        <f>G20</f>
        <v>1093500</v>
      </c>
      <c r="D7" s="101"/>
      <c r="E7" s="12"/>
      <c r="F7" s="13"/>
      <c r="G7" s="14"/>
      <c r="H7" s="14"/>
    </row>
    <row r="8" spans="2:16" ht="7.5" customHeight="1" thickTop="1" thickBot="1" x14ac:dyDescent="0.2"/>
    <row r="9" spans="2:16" ht="27.75" customHeight="1" x14ac:dyDescent="0.15">
      <c r="B9" s="15" t="s">
        <v>9</v>
      </c>
      <c r="C9" s="106" t="s">
        <v>26</v>
      </c>
      <c r="D9" s="109"/>
      <c r="E9" s="106" t="s">
        <v>27</v>
      </c>
      <c r="F9" s="109"/>
      <c r="G9" s="106" t="s">
        <v>23</v>
      </c>
      <c r="H9" s="107"/>
      <c r="M9" s="1">
        <f>IF(C5="○",0.6667,0)</f>
        <v>0.66669999999999996</v>
      </c>
      <c r="N9" s="1">
        <f>IF(E5="○",0.75,0)</f>
        <v>0</v>
      </c>
      <c r="O9" s="1">
        <f>IF(G5="○",0.8,0)</f>
        <v>0</v>
      </c>
      <c r="P9" s="1">
        <f>IF(G6="○",0.8,0)</f>
        <v>0</v>
      </c>
    </row>
    <row r="10" spans="2:16" ht="27.75" customHeight="1" x14ac:dyDescent="0.15">
      <c r="B10" s="16" t="s">
        <v>0</v>
      </c>
      <c r="C10" s="96">
        <f>様式３!D10</f>
        <v>0</v>
      </c>
      <c r="D10" s="97"/>
      <c r="E10" s="96">
        <f>様式３!F10</f>
        <v>0</v>
      </c>
      <c r="F10" s="97"/>
      <c r="G10" s="92">
        <f>C10+E10</f>
        <v>0</v>
      </c>
      <c r="H10" s="93"/>
      <c r="L10" s="1" t="s">
        <v>48</v>
      </c>
      <c r="M10" s="1">
        <f>IF(I5="OK",SUM(M9:P9),0)</f>
        <v>0.66669999999999996</v>
      </c>
    </row>
    <row r="11" spans="2:16" ht="27.75" customHeight="1" x14ac:dyDescent="0.15">
      <c r="B11" s="17" t="s">
        <v>1</v>
      </c>
      <c r="C11" s="96">
        <f>様式３!D13</f>
        <v>2728</v>
      </c>
      <c r="D11" s="97"/>
      <c r="E11" s="96">
        <f>様式３!F13</f>
        <v>272</v>
      </c>
      <c r="F11" s="97"/>
      <c r="G11" s="92">
        <f t="shared" ref="G11:G19" si="0">C11+E11</f>
        <v>3000</v>
      </c>
      <c r="H11" s="93"/>
    </row>
    <row r="12" spans="2:16" ht="27.75" customHeight="1" x14ac:dyDescent="0.15">
      <c r="B12" s="17" t="s">
        <v>2</v>
      </c>
      <c r="C12" s="96">
        <f>様式３!D17</f>
        <v>0</v>
      </c>
      <c r="D12" s="97"/>
      <c r="E12" s="96">
        <f>様式３!F17</f>
        <v>0</v>
      </c>
      <c r="F12" s="97"/>
      <c r="G12" s="92">
        <f t="shared" si="0"/>
        <v>0</v>
      </c>
      <c r="H12" s="93"/>
    </row>
    <row r="13" spans="2:16" ht="27.75" customHeight="1" x14ac:dyDescent="0.15">
      <c r="B13" s="17" t="s">
        <v>15</v>
      </c>
      <c r="C13" s="96">
        <f>様式３!D23</f>
        <v>5000</v>
      </c>
      <c r="D13" s="97"/>
      <c r="E13" s="96">
        <f>様式３!F23</f>
        <v>500</v>
      </c>
      <c r="F13" s="97"/>
      <c r="G13" s="92">
        <f t="shared" si="0"/>
        <v>5500</v>
      </c>
      <c r="H13" s="93"/>
    </row>
    <row r="14" spans="2:16" ht="27.75" customHeight="1" x14ac:dyDescent="0.15">
      <c r="B14" s="17" t="s">
        <v>3</v>
      </c>
      <c r="C14" s="96">
        <f>様式３!D27</f>
        <v>0</v>
      </c>
      <c r="D14" s="97"/>
      <c r="E14" s="96">
        <f>様式３!F27</f>
        <v>0</v>
      </c>
      <c r="F14" s="97"/>
      <c r="G14" s="92">
        <f t="shared" si="0"/>
        <v>0</v>
      </c>
      <c r="H14" s="93"/>
    </row>
    <row r="15" spans="2:16" ht="27.75" customHeight="1" x14ac:dyDescent="0.15">
      <c r="B15" s="17" t="s">
        <v>4</v>
      </c>
      <c r="C15" s="96">
        <f>様式３!D31</f>
        <v>0</v>
      </c>
      <c r="D15" s="97"/>
      <c r="E15" s="96">
        <f>様式３!F31</f>
        <v>0</v>
      </c>
      <c r="F15" s="97"/>
      <c r="G15" s="92">
        <f t="shared" si="0"/>
        <v>0</v>
      </c>
      <c r="H15" s="93"/>
    </row>
    <row r="16" spans="2:16" ht="27.75" customHeight="1" x14ac:dyDescent="0.15">
      <c r="B16" s="17" t="s">
        <v>5</v>
      </c>
      <c r="C16" s="96">
        <f>様式３!D35</f>
        <v>0</v>
      </c>
      <c r="D16" s="97"/>
      <c r="E16" s="96">
        <f>様式３!F35</f>
        <v>0</v>
      </c>
      <c r="F16" s="97"/>
      <c r="G16" s="92">
        <f t="shared" si="0"/>
        <v>0</v>
      </c>
      <c r="H16" s="93"/>
    </row>
    <row r="17" spans="2:9" ht="27.75" customHeight="1" x14ac:dyDescent="0.15">
      <c r="B17" s="17" t="s">
        <v>6</v>
      </c>
      <c r="C17" s="96">
        <f>様式３!D39</f>
        <v>850000</v>
      </c>
      <c r="D17" s="97"/>
      <c r="E17" s="96">
        <f>様式３!F39</f>
        <v>85000</v>
      </c>
      <c r="F17" s="97"/>
      <c r="G17" s="92">
        <f t="shared" si="0"/>
        <v>935000</v>
      </c>
      <c r="H17" s="93"/>
    </row>
    <row r="18" spans="2:9" ht="27.75" customHeight="1" x14ac:dyDescent="0.15">
      <c r="B18" s="17" t="s">
        <v>18</v>
      </c>
      <c r="C18" s="96">
        <f>様式３!D43</f>
        <v>0</v>
      </c>
      <c r="D18" s="97"/>
      <c r="E18" s="96">
        <f>様式３!F43</f>
        <v>0</v>
      </c>
      <c r="F18" s="97"/>
      <c r="G18" s="92">
        <f t="shared" si="0"/>
        <v>0</v>
      </c>
      <c r="H18" s="93"/>
    </row>
    <row r="19" spans="2:9" ht="27.75" customHeight="1" thickBot="1" x14ac:dyDescent="0.2">
      <c r="B19" s="18" t="s">
        <v>7</v>
      </c>
      <c r="C19" s="96">
        <f>様式３!D47</f>
        <v>0</v>
      </c>
      <c r="D19" s="97"/>
      <c r="E19" s="96">
        <f>様式３!F47</f>
        <v>150000</v>
      </c>
      <c r="F19" s="97"/>
      <c r="G19" s="94">
        <f t="shared" si="0"/>
        <v>150000</v>
      </c>
      <c r="H19" s="95"/>
    </row>
    <row r="20" spans="2:9" ht="27.75" customHeight="1" thickTop="1" thickBot="1" x14ac:dyDescent="0.2">
      <c r="B20" s="19" t="s">
        <v>8</v>
      </c>
      <c r="C20" s="87">
        <f>SUM(C10:D19)</f>
        <v>857728</v>
      </c>
      <c r="D20" s="88"/>
      <c r="E20" s="87">
        <f>SUM(E10:F19)</f>
        <v>235772</v>
      </c>
      <c r="F20" s="89"/>
      <c r="G20" s="90">
        <f>C20+E20</f>
        <v>1093500</v>
      </c>
      <c r="H20" s="91"/>
    </row>
    <row r="21" spans="2:9" ht="7.5" customHeight="1" x14ac:dyDescent="0.15"/>
    <row r="22" spans="2:9" ht="30" customHeight="1" thickBot="1" x14ac:dyDescent="0.25">
      <c r="B22" s="9" t="s">
        <v>11</v>
      </c>
    </row>
    <row r="23" spans="2:9" ht="27" customHeight="1" thickBot="1" x14ac:dyDescent="0.2">
      <c r="B23" s="20" t="s">
        <v>12</v>
      </c>
      <c r="C23" s="115" t="s">
        <v>13</v>
      </c>
      <c r="D23" s="116"/>
      <c r="E23" s="115" t="s">
        <v>25</v>
      </c>
      <c r="F23" s="121"/>
      <c r="G23" s="121"/>
      <c r="H23" s="122"/>
    </row>
    <row r="24" spans="2:9" ht="27" customHeight="1" x14ac:dyDescent="0.15">
      <c r="B24" s="21" t="s">
        <v>19</v>
      </c>
      <c r="C24" s="117">
        <f>MIN(ROUNDDOWN(C20*M10,-3),M6)</f>
        <v>500000</v>
      </c>
      <c r="D24" s="118"/>
      <c r="E24" s="123"/>
      <c r="F24" s="124"/>
      <c r="G24" s="124"/>
      <c r="H24" s="125"/>
      <c r="I24" s="22" t="s">
        <v>46</v>
      </c>
    </row>
    <row r="25" spans="2:9" ht="27" customHeight="1" x14ac:dyDescent="0.15">
      <c r="B25" s="129" t="s">
        <v>64</v>
      </c>
      <c r="C25" s="119">
        <v>593500</v>
      </c>
      <c r="D25" s="120"/>
      <c r="E25" s="126"/>
      <c r="F25" s="127"/>
      <c r="G25" s="127"/>
      <c r="H25" s="128"/>
    </row>
    <row r="26" spans="2:9" ht="27" customHeight="1" thickBot="1" x14ac:dyDescent="0.2">
      <c r="B26" s="23"/>
      <c r="C26" s="119"/>
      <c r="D26" s="120"/>
      <c r="E26" s="126"/>
      <c r="F26" s="127"/>
      <c r="G26" s="127"/>
      <c r="H26" s="128"/>
    </row>
    <row r="27" spans="2:9" ht="27" customHeight="1" thickTop="1" thickBot="1" x14ac:dyDescent="0.2">
      <c r="B27" s="24" t="s">
        <v>8</v>
      </c>
      <c r="C27" s="110">
        <f>SUM(C24:D26)</f>
        <v>1093500</v>
      </c>
      <c r="D27" s="111"/>
      <c r="E27" s="112"/>
      <c r="F27" s="113"/>
      <c r="G27" s="113"/>
      <c r="H27" s="114"/>
      <c r="I27" s="25" t="str">
        <f>IF(G20=C27,"OK","NG")</f>
        <v>OK</v>
      </c>
    </row>
    <row r="28" spans="2:9" ht="7.5" customHeight="1" x14ac:dyDescent="0.15"/>
    <row r="29" spans="2:9" ht="18.75" x14ac:dyDescent="0.2">
      <c r="B29" s="9" t="s">
        <v>21</v>
      </c>
    </row>
    <row r="30" spans="2:9" ht="18" customHeight="1" x14ac:dyDescent="0.15">
      <c r="B30" s="108" t="s">
        <v>14</v>
      </c>
      <c r="C30" s="108"/>
      <c r="D30" s="108"/>
      <c r="E30" s="108"/>
      <c r="F30" s="108"/>
      <c r="G30" s="108"/>
      <c r="H30" s="108"/>
    </row>
    <row r="31" spans="2:9" ht="18" customHeight="1" x14ac:dyDescent="0.15">
      <c r="B31" s="108" t="s">
        <v>22</v>
      </c>
      <c r="C31" s="108"/>
      <c r="D31" s="108"/>
      <c r="E31" s="108"/>
      <c r="F31" s="108"/>
      <c r="G31" s="108"/>
      <c r="H31" s="108"/>
    </row>
    <row r="32" spans="2:9" ht="18" customHeight="1" x14ac:dyDescent="0.15">
      <c r="B32" s="26"/>
      <c r="C32" s="26"/>
      <c r="D32" s="26"/>
      <c r="E32" s="26"/>
      <c r="F32" s="26"/>
      <c r="G32" s="26"/>
      <c r="H32" s="26"/>
    </row>
  </sheetData>
  <sheetProtection sheet="1" objects="1" scenarios="1" insertRows="0"/>
  <mergeCells count="52">
    <mergeCell ref="E27:H27"/>
    <mergeCell ref="C23:D23"/>
    <mergeCell ref="C24:D24"/>
    <mergeCell ref="C25:D25"/>
    <mergeCell ref="C26:D26"/>
    <mergeCell ref="E23:H23"/>
    <mergeCell ref="E24:H24"/>
    <mergeCell ref="E25:H25"/>
    <mergeCell ref="E26:H26"/>
    <mergeCell ref="B30:H30"/>
    <mergeCell ref="B31:H31"/>
    <mergeCell ref="C10:D10"/>
    <mergeCell ref="C9:D9"/>
    <mergeCell ref="E9:F9"/>
    <mergeCell ref="C11:D11"/>
    <mergeCell ref="C12:D12"/>
    <mergeCell ref="C13:D13"/>
    <mergeCell ref="C14:D14"/>
    <mergeCell ref="C16:D16"/>
    <mergeCell ref="C17:D17"/>
    <mergeCell ref="E10:F10"/>
    <mergeCell ref="E11:F11"/>
    <mergeCell ref="E12:F12"/>
    <mergeCell ref="E13:F13"/>
    <mergeCell ref="C27:D27"/>
    <mergeCell ref="B2:H2"/>
    <mergeCell ref="C7:D7"/>
    <mergeCell ref="C3:H3"/>
    <mergeCell ref="C4:H4"/>
    <mergeCell ref="G9:H9"/>
    <mergeCell ref="E14:F14"/>
    <mergeCell ref="G10:H10"/>
    <mergeCell ref="G11:H11"/>
    <mergeCell ref="G12:H12"/>
    <mergeCell ref="G13:H13"/>
    <mergeCell ref="G14:H14"/>
    <mergeCell ref="C20:D20"/>
    <mergeCell ref="E20:F20"/>
    <mergeCell ref="G20:H20"/>
    <mergeCell ref="G15:H15"/>
    <mergeCell ref="G16:H16"/>
    <mergeCell ref="G17:H17"/>
    <mergeCell ref="G18:H18"/>
    <mergeCell ref="G19:H19"/>
    <mergeCell ref="C18:D18"/>
    <mergeCell ref="C19:D19"/>
    <mergeCell ref="E15:F15"/>
    <mergeCell ref="E16:F16"/>
    <mergeCell ref="E17:F17"/>
    <mergeCell ref="E18:F18"/>
    <mergeCell ref="E19:F19"/>
    <mergeCell ref="C15:D15"/>
  </mergeCells>
  <phoneticPr fontId="2"/>
  <dataValidations count="1">
    <dataValidation type="list" allowBlank="1" showInputMessage="1" showErrorMessage="1" sqref="C5 E5 G5:G6" xr:uid="{6411D12D-3870-424C-9353-E54C148F7CC1}">
      <formula1>"○"</formula1>
    </dataValidation>
  </dataValidations>
  <printOptions horizontalCentered="1"/>
  <pageMargins left="0.70866141732283472" right="0.70866141732283472"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様式２</vt:lpstr>
      <vt:lpstr>様式２!Print_Area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211.村田　浩輔</dc:creator>
  <cp:lastModifiedBy>秦 保雄</cp:lastModifiedBy>
  <cp:lastPrinted>2025-02-19T06:09:11Z</cp:lastPrinted>
  <dcterms:created xsi:type="dcterms:W3CDTF">2020-02-21T06:06:44Z</dcterms:created>
  <dcterms:modified xsi:type="dcterms:W3CDTF">2026-04-19T23:42:50Z</dcterms:modified>
</cp:coreProperties>
</file>