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ntranet-fs4\経）産業振興部・経済戦略推進部\産業振興部\04　商業・経営支援課\商業振興係\01_事業\02_【簿冊】商店街商業機能向上支援費（R5～）\02_集客力アップ事業\R7\01_方針伺い\"/>
    </mc:Choice>
  </mc:AlternateContent>
  <xr:revisionPtr revIDLastSave="0" documentId="13_ncr:1_{9CEC5A42-576F-4BE3-A77A-A0FCA83080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" sheetId="2" r:id="rId1"/>
    <sheet name="様式６" sheetId="1" r:id="rId2"/>
  </sheets>
  <definedNames>
    <definedName name="_xlnm.Print_Area" localSheetId="1">様式６!$A$1:$H$33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P9" i="1"/>
  <c r="O9" i="1"/>
  <c r="N9" i="1"/>
  <c r="P5" i="1"/>
  <c r="O5" i="1"/>
  <c r="N5" i="1"/>
  <c r="M5" i="1"/>
  <c r="I5" i="1"/>
  <c r="M6" i="1" s="1"/>
  <c r="M10" i="1" l="1"/>
  <c r="E19" i="1" l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C4" i="1"/>
  <c r="C3" i="1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I58" i="2"/>
  <c r="L58" i="2" l="1"/>
  <c r="J58" i="2"/>
  <c r="G19" i="1"/>
  <c r="G10" i="1"/>
  <c r="G18" i="1"/>
  <c r="G17" i="1"/>
  <c r="G16" i="1"/>
  <c r="G15" i="1"/>
  <c r="G14" i="1"/>
  <c r="G13" i="1"/>
  <c r="G12" i="1"/>
  <c r="G11" i="1"/>
  <c r="E20" i="1"/>
  <c r="C20" i="1"/>
  <c r="C23" i="1" l="1"/>
  <c r="C26" i="1" s="1"/>
  <c r="G20" i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秦 保雄</author>
    <author>211.村田　浩輔</author>
  </authors>
  <commentList>
    <comment ref="D3" authorId="0" shapeId="0" xr:uid="{B2AC8B36-2EA8-42DF-94B2-4D05FA1AA7BA}">
      <text>
        <r>
          <rPr>
            <b/>
            <sz val="20"/>
            <color indexed="81"/>
            <rFont val="BIZ UDゴシック"/>
            <family val="3"/>
            <charset val="128"/>
          </rPr>
          <t>【様式６、７統合版】
様式７の黄色のセルへ入力すると
様式６の上部・支出の部へ自動入力されます</t>
        </r>
      </text>
    </comment>
    <comment ref="F7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211.村田　浩輔:</t>
        </r>
        <r>
          <rPr>
            <sz val="9"/>
            <color indexed="81"/>
            <rFont val="MS P ゴシック"/>
            <family val="3"/>
            <charset val="128"/>
          </rPr>
          <t xml:space="preserve">
仕入費と広告宣伝費については、単価と数量もご記入ください。</t>
        </r>
      </text>
    </comment>
  </commentList>
</comments>
</file>

<file path=xl/sharedStrings.xml><?xml version="1.0" encoding="utf-8"?>
<sst xmlns="http://schemas.openxmlformats.org/spreadsheetml/2006/main" count="60" uniqueCount="57">
  <si>
    <t>会議費</t>
    <rPh sb="0" eb="2">
      <t>カイギ</t>
    </rPh>
    <rPh sb="2" eb="3">
      <t>ヒ</t>
    </rPh>
    <phoneticPr fontId="2"/>
  </si>
  <si>
    <t>会場費</t>
    <rPh sb="0" eb="3">
      <t>カイジョウヒ</t>
    </rPh>
    <phoneticPr fontId="2"/>
  </si>
  <si>
    <t>水道光熱費</t>
    <rPh sb="0" eb="2">
      <t>スイドウ</t>
    </rPh>
    <rPh sb="2" eb="5">
      <t>コウネツヒ</t>
    </rPh>
    <phoneticPr fontId="2"/>
  </si>
  <si>
    <t>物品賃借費</t>
    <rPh sb="0" eb="2">
      <t>ブッピン</t>
    </rPh>
    <rPh sb="2" eb="4">
      <t>チンシャク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</si>
  <si>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</si>
  <si>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人件費・報償費</t>
    <rPh sb="0" eb="3">
      <t>ジンケンヒ</t>
    </rPh>
    <rPh sb="4" eb="7">
      <t>ホウショウヒ</t>
    </rPh>
    <phoneticPr fontId="2"/>
  </si>
  <si>
    <t>広告宣伝費</t>
    <rPh sb="0" eb="2">
      <t>コウコク</t>
    </rPh>
    <rPh sb="2" eb="5">
      <t>センデンヒ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</si>
  <si>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</si>
  <si>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</si>
  <si>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</si>
  <si>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費目</t>
    <rPh sb="0" eb="2">
      <t>ヒモク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</si>
  <si>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</si>
  <si>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</si>
  <si>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</si>
  <si>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</si>
  <si>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※補助対象外経費も含めて、すべての経費を計上してください。</t>
    <rPh sb="1" eb="3">
      <t>ホジョ</t>
    </rPh>
    <rPh sb="3" eb="5">
      <t>タイショウ</t>
    </rPh>
    <rPh sb="5" eb="6">
      <t>ガイ</t>
    </rPh>
    <rPh sb="6" eb="8">
      <t>ケイヒ</t>
    </rPh>
    <rPh sb="9" eb="10">
      <t>フク</t>
    </rPh>
    <rPh sb="17" eb="19">
      <t>ケイヒ</t>
    </rPh>
    <rPh sb="20" eb="22">
      <t>ケイジョウ</t>
    </rPh>
    <phoneticPr fontId="2"/>
  </si>
  <si>
    <t>物品購入費</t>
    <rPh sb="0" eb="2">
      <t>ブッピン</t>
    </rPh>
    <rPh sb="2" eb="4">
      <t>コウニュウ</t>
    </rPh>
    <rPh sb="4" eb="5">
      <t>ヒ</t>
    </rPh>
    <phoneticPr fontId="2"/>
  </si>
  <si>
    <t>事業名称</t>
    <rPh sb="0" eb="2">
      <t>ジギョウ</t>
    </rPh>
    <rPh sb="2" eb="4">
      <t>メイショウ</t>
    </rPh>
    <phoneticPr fontId="2"/>
  </si>
  <si>
    <t>役務費</t>
    <rPh sb="0" eb="3">
      <t>エキムヒ</t>
    </rPh>
    <phoneticPr fontId="2"/>
  </si>
  <si>
    <t>本補助金</t>
    <rPh sb="0" eb="1">
      <t>ホン</t>
    </rPh>
    <rPh sb="1" eb="4">
      <t>ホジョキン</t>
    </rPh>
    <phoneticPr fontId="2"/>
  </si>
  <si>
    <t>団体名</t>
    <rPh sb="0" eb="2">
      <t>ダンタイ</t>
    </rPh>
    <rPh sb="2" eb="3">
      <t>メイ</t>
    </rPh>
    <phoneticPr fontId="2"/>
  </si>
  <si>
    <t>留意事項</t>
    <rPh sb="0" eb="4">
      <t>リュウイジコウ</t>
    </rPh>
    <phoneticPr fontId="2"/>
  </si>
  <si>
    <t>※二重線の欄の値が一致するように記入してください。</t>
    <rPh sb="1" eb="4">
      <t>ニジュウセン</t>
    </rPh>
    <rPh sb="5" eb="6">
      <t>ラン</t>
    </rPh>
    <rPh sb="7" eb="8">
      <t>アタイ</t>
    </rPh>
    <rPh sb="9" eb="11">
      <t>イッチ</t>
    </rPh>
    <rPh sb="16" eb="18">
      <t>キニュウ</t>
    </rPh>
    <phoneticPr fontId="2"/>
  </si>
  <si>
    <t>様式６</t>
    <rPh sb="0" eb="2">
      <t>ヨウシキ</t>
    </rPh>
    <phoneticPr fontId="2"/>
  </si>
  <si>
    <t>札幌市使用欄（何も記入しないでください）</t>
    <rPh sb="0" eb="6">
      <t>サッポロシシヨウラン</t>
    </rPh>
    <rPh sb="7" eb="8">
      <t>ナニ</t>
    </rPh>
    <rPh sb="9" eb="11">
      <t>キニュウ</t>
    </rPh>
    <phoneticPr fontId="2"/>
  </si>
  <si>
    <t>係長
（確認）</t>
    <rPh sb="0" eb="2">
      <t>カカリチョウ</t>
    </rPh>
    <rPh sb="4" eb="6">
      <t>カクニン</t>
    </rPh>
    <phoneticPr fontId="2"/>
  </si>
  <si>
    <t>担当
（審査・訂正）</t>
    <rPh sb="0" eb="2">
      <t>タントウ</t>
    </rPh>
    <rPh sb="4" eb="6">
      <t>シンサ</t>
    </rPh>
    <rPh sb="7" eb="9">
      <t>テイセイ</t>
    </rPh>
    <phoneticPr fontId="2"/>
  </si>
  <si>
    <t>総事業費</t>
    <rPh sb="0" eb="4">
      <t>ソウジギョウヒ</t>
    </rPh>
    <phoneticPr fontId="2"/>
  </si>
  <si>
    <t>算出根拠</t>
  </si>
  <si>
    <t>修正後合計</t>
    <rPh sb="0" eb="2">
      <t>シュウセイ</t>
    </rPh>
    <rPh sb="2" eb="3">
      <t>ゴ</t>
    </rPh>
    <rPh sb="3" eb="5">
      <t>ゴウケイ</t>
    </rPh>
    <phoneticPr fontId="2"/>
  </si>
  <si>
    <t>合 計</t>
    <rPh sb="0" eb="1">
      <t>ア</t>
    </rPh>
    <rPh sb="2" eb="3">
      <t>ケイ</t>
    </rPh>
    <phoneticPr fontId="2"/>
  </si>
  <si>
    <t>否認理由</t>
    <rPh sb="0" eb="2">
      <t>ヒニン</t>
    </rPh>
    <rPh sb="2" eb="4">
      <t>リユウ</t>
    </rPh>
    <phoneticPr fontId="2"/>
  </si>
  <si>
    <t>確定対象経費</t>
    <rPh sb="0" eb="2">
      <t>カクテイ</t>
    </rPh>
    <rPh sb="2" eb="4">
      <t>タイショウ</t>
    </rPh>
    <rPh sb="4" eb="6">
      <t>ケイヒ</t>
    </rPh>
    <phoneticPr fontId="2"/>
  </si>
  <si>
    <t>否認額</t>
    <rPh sb="0" eb="2">
      <t>ヒニン</t>
    </rPh>
    <rPh sb="2" eb="3">
      <t>ガク</t>
    </rPh>
    <phoneticPr fontId="2"/>
  </si>
  <si>
    <t>対象外経費</t>
    <rPh sb="0" eb="5">
      <t>タイショウガイケイヒ</t>
    </rPh>
    <phoneticPr fontId="2"/>
  </si>
  <si>
    <t>申告対象経費</t>
    <rPh sb="0" eb="2">
      <t>シンコク</t>
    </rPh>
    <rPh sb="2" eb="4">
      <t>タイショウ</t>
    </rPh>
    <rPh sb="4" eb="6">
      <t>ケイヒ</t>
    </rPh>
    <phoneticPr fontId="2"/>
  </si>
  <si>
    <t>消費税</t>
    <rPh sb="0" eb="3">
      <t>ショウヒゼイ</t>
    </rPh>
    <phoneticPr fontId="2"/>
  </si>
  <si>
    <t>額面</t>
    <rPh sb="0" eb="2">
      <t>ガクメン</t>
    </rPh>
    <phoneticPr fontId="2"/>
  </si>
  <si>
    <t>相手方</t>
    <rPh sb="0" eb="3">
      <t>アイテガタ</t>
    </rPh>
    <phoneticPr fontId="2"/>
  </si>
  <si>
    <t>日付</t>
    <rPh sb="0" eb="2">
      <t>ヒヅケ</t>
    </rPh>
    <phoneticPr fontId="2"/>
  </si>
  <si>
    <t>№</t>
    <phoneticPr fontId="2"/>
  </si>
  <si>
    <t>札幌市使用欄</t>
    <rPh sb="0" eb="3">
      <t>サッポロシ</t>
    </rPh>
    <rPh sb="3" eb="5">
      <t>シヨウ</t>
    </rPh>
    <rPh sb="5" eb="6">
      <t>ラン</t>
    </rPh>
    <phoneticPr fontId="2"/>
  </si>
  <si>
    <t>交付決定日</t>
    <rPh sb="0" eb="2">
      <t>コウフ</t>
    </rPh>
    <rPh sb="2" eb="4">
      <t>ケッテイ</t>
    </rPh>
    <rPh sb="4" eb="5">
      <t>ビ</t>
    </rPh>
    <phoneticPr fontId="2"/>
  </si>
  <si>
    <t>事業名</t>
    <rPh sb="0" eb="3">
      <t>ジギョウメイ</t>
    </rPh>
    <phoneticPr fontId="2"/>
  </si>
  <si>
    <t>団体名</t>
    <rPh sb="0" eb="3">
      <t>ダンタイメイ</t>
    </rPh>
    <phoneticPr fontId="2"/>
  </si>
  <si>
    <t>経費一覧表</t>
    <rPh sb="0" eb="2">
      <t>ケイヒ</t>
    </rPh>
    <rPh sb="2" eb="3">
      <t>イチ</t>
    </rPh>
    <rPh sb="3" eb="4">
      <t>ラン</t>
    </rPh>
    <rPh sb="4" eb="5">
      <t>ヒョウ</t>
    </rPh>
    <phoneticPr fontId="2"/>
  </si>
  <si>
    <r>
      <rPr>
        <b/>
        <sz val="12"/>
        <color theme="1"/>
        <rFont val="BIZ UDゴシック"/>
        <family val="3"/>
        <charset val="128"/>
      </rPr>
      <t>札幌市商店街商業機能向上支援事業（集客力アップ事業）補助金</t>
    </r>
    <r>
      <rPr>
        <sz val="14"/>
        <color theme="1"/>
        <rFont val="BIZ UDゴシック"/>
        <family val="3"/>
        <charset val="128"/>
      </rPr>
      <t xml:space="preserve">
</t>
    </r>
    <r>
      <rPr>
        <sz val="18"/>
        <color theme="1"/>
        <rFont val="BIZ UDゴシック"/>
        <family val="3"/>
        <charset val="128"/>
      </rPr>
      <t>事業収支決算書</t>
    </r>
    <rPh sb="0" eb="2">
      <t>サッポロ</t>
    </rPh>
    <rPh sb="2" eb="3">
      <t>シ</t>
    </rPh>
    <rPh sb="3" eb="6">
      <t>ショウテンガイ</t>
    </rPh>
    <rPh sb="6" eb="8">
      <t>ショウギョウ</t>
    </rPh>
    <rPh sb="8" eb="10">
      <t>キノウ</t>
    </rPh>
    <rPh sb="10" eb="12">
      <t>コウジョウ</t>
    </rPh>
    <rPh sb="12" eb="14">
      <t>シエン</t>
    </rPh>
    <rPh sb="14" eb="16">
      <t>ジギョウ</t>
    </rPh>
    <rPh sb="17" eb="20">
      <t>シュウキャクリョク</t>
    </rPh>
    <rPh sb="23" eb="25">
      <t>ジギョウ</t>
    </rPh>
    <rPh sb="26" eb="29">
      <t>ホジョキン</t>
    </rPh>
    <rPh sb="30" eb="32">
      <t>ジギョウ</t>
    </rPh>
    <rPh sb="32" eb="34">
      <t>シュウシ</t>
    </rPh>
    <rPh sb="34" eb="36">
      <t>ケッサン</t>
    </rPh>
    <rPh sb="36" eb="37">
      <t>ショ</t>
    </rPh>
    <phoneticPr fontId="2"/>
  </si>
  <si>
    <t>一般型</t>
    <rPh sb="0" eb="2">
      <t>イッパン</t>
    </rPh>
    <rPh sb="2" eb="3">
      <t>ガタ</t>
    </rPh>
    <phoneticPr fontId="2"/>
  </si>
  <si>
    <t>デジタル
活用型</t>
    <rPh sb="5" eb="7">
      <t>カツヨウ</t>
    </rPh>
    <rPh sb="7" eb="8">
      <t>ガタ</t>
    </rPh>
    <phoneticPr fontId="2"/>
  </si>
  <si>
    <t>補助上限額</t>
    <rPh sb="0" eb="2">
      <t>ホジョ</t>
    </rPh>
    <rPh sb="2" eb="5">
      <t>ジョウゲンガク</t>
    </rPh>
    <phoneticPr fontId="2"/>
  </si>
  <si>
    <t>補助率</t>
    <rPh sb="0" eb="2">
      <t>ホジョ</t>
    </rPh>
    <rPh sb="2" eb="3">
      <t>リツ</t>
    </rPh>
    <phoneticPr fontId="2"/>
  </si>
  <si>
    <t>※交付決定額を超えている場合は手動で修正ください</t>
    <rPh sb="1" eb="3">
      <t>コウフ</t>
    </rPh>
    <rPh sb="3" eb="5">
      <t>ケッテイ</t>
    </rPh>
    <rPh sb="5" eb="6">
      <t>ガク</t>
    </rPh>
    <rPh sb="7" eb="8">
      <t>コ</t>
    </rPh>
    <rPh sb="12" eb="14">
      <t>バアイ</t>
    </rPh>
    <rPh sb="15" eb="17">
      <t>シュドウ</t>
    </rPh>
    <rPh sb="18" eb="20">
      <t>シュウセイ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</si>
  <si>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phoneticPr fontId="2"/>
  </si>
  <si>
    <t>補助対象外経費
（消費税を含む）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</si>
  <si>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r>
      <t xml:space="preserve">魅力アップ型
</t>
    </r>
    <r>
      <rPr>
        <sz val="6"/>
        <color theme="1"/>
        <rFont val="BIZ UDゴシック"/>
        <family val="3"/>
        <charset val="128"/>
      </rPr>
      <t>(選考委員会あり)</t>
    </r>
    <rPh sb="0" eb="2">
      <t>ミリョク</t>
    </rPh>
    <rPh sb="5" eb="6">
      <t>ガタ</t>
    </rPh>
    <rPh sb="8" eb="13">
      <t>センコウイインカイ</t>
    </rPh>
    <phoneticPr fontId="2"/>
  </si>
  <si>
    <r>
      <t xml:space="preserve">魅力アップ型
</t>
    </r>
    <r>
      <rPr>
        <sz val="6"/>
        <color theme="1"/>
        <rFont val="BIZ UDゴシック"/>
        <family val="3"/>
        <charset val="128"/>
      </rPr>
      <t>(選考委員会なし)</t>
    </r>
    <rPh sb="0" eb="2">
      <t>ミリョク</t>
    </rPh>
    <rPh sb="5" eb="6">
      <t>ガタ</t>
    </rPh>
    <phoneticPr fontId="2"/>
  </si>
  <si>
    <r>
      <t xml:space="preserve">補助金の種類
</t>
    </r>
    <r>
      <rPr>
        <sz val="9"/>
        <color theme="1"/>
        <rFont val="BIZ UDゴシック"/>
        <family val="3"/>
        <charset val="128"/>
      </rPr>
      <t>（いずれか１つに○）</t>
    </r>
    <rPh sb="0" eb="2">
      <t>ホジョ</t>
    </rPh>
    <rPh sb="2" eb="3">
      <t>キン</t>
    </rPh>
    <rPh sb="4" eb="6">
      <t>シュルイ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</si>
</sst>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3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0"/>
      <color indexed="8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28"/>
      <color rgb="FFFF0000"/>
      <name val="BIZ UDゴシック"/>
      <family val="3"/>
      <charset val="128"/>
    </font>
    <font>
      <sz val="26"/>
      <color rgb="FFFF0000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FFFCFB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 shrinkToFit="1"/>
    </xf>
    <xf numFmtId="0" fontId="7" fillId="5" borderId="52" xfId="0" applyFont="1" applyFill="1" applyBorder="1" applyAlignment="1">
      <alignment horizontal="center" vertical="center" shrinkToFit="1"/>
    </xf>
    <xf numFmtId="0" fontId="7" fillId="4" borderId="54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shrinkToFit="1"/>
    </xf>
    <xf numFmtId="0" fontId="7" fillId="4" borderId="52" xfId="0" applyFont="1" applyFill="1" applyBorder="1" applyAlignment="1">
      <alignment horizontal="center" vertical="center"/>
    </xf>
    <xf numFmtId="0" fontId="7" fillId="3" borderId="50" xfId="0" applyFont="1" applyFill="1" applyBorder="1">
      <alignment vertical="center"/>
    </xf>
    <xf numFmtId="0" fontId="7" fillId="6" borderId="49" xfId="0" applyFont="1" applyFill="1" applyBorder="1" applyAlignment="1" applyProtection="1">
      <alignment horizontal="distributed" vertical="center"/>
      <protection locked="0"/>
    </xf>
    <xf numFmtId="176" fontId="7" fillId="6" borderId="49" xfId="0" applyNumberFormat="1" applyFont="1" applyFill="1" applyBorder="1" applyAlignment="1" applyProtection="1">
      <alignment horizontal="center" vertical="center"/>
      <protection locked="0"/>
    </xf>
    <xf numFmtId="38" fontId="7" fillId="6" borderId="49" xfId="1" applyFont="1" applyFill="1" applyBorder="1" applyProtection="1">
      <alignment vertical="center"/>
      <protection locked="0"/>
    </xf>
    <xf numFmtId="38" fontId="7" fillId="3" borderId="51" xfId="1" applyFont="1" applyFill="1" applyBorder="1">
      <alignment vertical="center"/>
    </xf>
    <xf numFmtId="38" fontId="8" fillId="4" borderId="50" xfId="1" applyFont="1" applyFill="1" applyBorder="1">
      <alignment vertical="center"/>
    </xf>
    <xf numFmtId="38" fontId="8" fillId="4" borderId="49" xfId="1" applyFont="1" applyFill="1" applyBorder="1">
      <alignment vertical="center"/>
    </xf>
    <xf numFmtId="0" fontId="8" fillId="4" borderId="48" xfId="0" applyFont="1" applyFill="1" applyBorder="1">
      <alignment vertical="center"/>
    </xf>
    <xf numFmtId="0" fontId="7" fillId="3" borderId="46" xfId="0" applyFont="1" applyFill="1" applyBorder="1">
      <alignment vertical="center"/>
    </xf>
    <xf numFmtId="0" fontId="7" fillId="6" borderId="45" xfId="0" applyFont="1" applyFill="1" applyBorder="1" applyAlignment="1" applyProtection="1">
      <alignment horizontal="distributed" vertical="center"/>
      <protection locked="0"/>
    </xf>
    <xf numFmtId="176" fontId="7" fillId="6" borderId="45" xfId="0" applyNumberFormat="1" applyFont="1" applyFill="1" applyBorder="1" applyAlignment="1" applyProtection="1">
      <alignment horizontal="center" vertical="center"/>
      <protection locked="0"/>
    </xf>
    <xf numFmtId="38" fontId="7" fillId="6" borderId="45" xfId="1" applyFont="1" applyFill="1" applyBorder="1" applyProtection="1">
      <alignment vertical="center"/>
      <protection locked="0"/>
    </xf>
    <xf numFmtId="38" fontId="7" fillId="3" borderId="47" xfId="1" applyFont="1" applyFill="1" applyBorder="1">
      <alignment vertical="center"/>
    </xf>
    <xf numFmtId="38" fontId="8" fillId="4" borderId="46" xfId="1" applyFont="1" applyFill="1" applyBorder="1">
      <alignment vertical="center"/>
    </xf>
    <xf numFmtId="38" fontId="8" fillId="4" borderId="45" xfId="1" applyFont="1" applyFill="1" applyBorder="1">
      <alignment vertical="center"/>
    </xf>
    <xf numFmtId="0" fontId="8" fillId="4" borderId="44" xfId="0" applyFont="1" applyFill="1" applyBorder="1">
      <alignment vertical="center"/>
    </xf>
    <xf numFmtId="0" fontId="6" fillId="3" borderId="0" xfId="0" applyFont="1" applyFill="1" applyAlignment="1">
      <alignment horizontal="right" vertical="top"/>
    </xf>
    <xf numFmtId="0" fontId="7" fillId="3" borderId="42" xfId="0" applyFont="1" applyFill="1" applyBorder="1" applyAlignment="1">
      <alignment horizontal="center" vertical="center"/>
    </xf>
    <xf numFmtId="38" fontId="7" fillId="3" borderId="43" xfId="0" applyNumberFormat="1" applyFont="1" applyFill="1" applyBorder="1">
      <alignment vertical="center"/>
    </xf>
    <xf numFmtId="0" fontId="7" fillId="4" borderId="42" xfId="0" applyFont="1" applyFill="1" applyBorder="1" applyAlignment="1">
      <alignment horizontal="center" vertical="center" shrinkToFit="1"/>
    </xf>
    <xf numFmtId="38" fontId="8" fillId="4" borderId="41" xfId="0" applyNumberFormat="1" applyFont="1" applyFill="1" applyBorder="1">
      <alignment vertical="center"/>
    </xf>
    <xf numFmtId="0" fontId="6" fillId="3" borderId="0" xfId="0" applyFont="1" applyFill="1" applyAlignment="1">
      <alignment vertical="top"/>
    </xf>
    <xf numFmtId="176" fontId="7" fillId="6" borderId="49" xfId="0" applyNumberFormat="1" applyFont="1" applyFill="1" applyBorder="1" applyAlignment="1" applyProtection="1">
      <alignment vertical="center" shrinkToFit="1"/>
      <protection locked="0"/>
    </xf>
    <xf numFmtId="0" fontId="7" fillId="6" borderId="49" xfId="0" applyFont="1" applyFill="1" applyBorder="1" applyAlignment="1" applyProtection="1">
      <alignment vertical="center" shrinkToFit="1"/>
      <protection locked="0"/>
    </xf>
    <xf numFmtId="176" fontId="7" fillId="6" borderId="45" xfId="0" applyNumberFormat="1" applyFont="1" applyFill="1" applyBorder="1" applyAlignment="1" applyProtection="1">
      <alignment vertical="center" shrinkToFit="1"/>
      <protection locked="0"/>
    </xf>
    <xf numFmtId="0" fontId="7" fillId="6" borderId="45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7" fillId="0" borderId="3" xfId="0" applyFont="1" applyFill="1" applyBorder="1" applyAlignment="1">
      <alignment horizontal="distributed" vertical="center" shrinkToFit="1"/>
    </xf>
    <xf numFmtId="0" fontId="13" fillId="0" borderId="0" xfId="0" applyFont="1" applyAlignment="1">
      <alignment shrinkToFit="1"/>
    </xf>
    <xf numFmtId="0" fontId="7" fillId="0" borderId="2" xfId="0" applyFont="1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0" fontId="7" fillId="0" borderId="5" xfId="0" applyFont="1" applyBorder="1" applyAlignment="1">
      <alignment horizontal="distributed" vertical="center" shrinkToFit="1"/>
    </xf>
    <xf numFmtId="0" fontId="7" fillId="0" borderId="10" xfId="0" applyFont="1" applyBorder="1" applyAlignment="1">
      <alignment horizontal="distributed" vertical="center" shrinkToFit="1"/>
    </xf>
    <xf numFmtId="0" fontId="7" fillId="0" borderId="11" xfId="0" applyFont="1" applyFill="1" applyBorder="1" applyAlignment="1">
      <alignment horizontal="distributed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distributed" vertical="center" shrinkToFit="1"/>
    </xf>
    <xf numFmtId="0" fontId="7" fillId="0" borderId="5" xfId="0" applyFont="1" applyFill="1" applyBorder="1" applyAlignment="1" applyProtection="1">
      <alignment horizontal="distributed" vertical="center" shrinkToFit="1"/>
      <protection locked="0"/>
    </xf>
    <xf numFmtId="0" fontId="7" fillId="0" borderId="15" xfId="0" applyFont="1" applyFill="1" applyBorder="1" applyAlignment="1">
      <alignment horizontal="distributed" vertical="center" shrinkToFit="1"/>
    </xf>
    <xf numFmtId="0" fontId="6" fillId="0" borderId="0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56" xfId="0" applyFont="1" applyBorder="1" applyAlignment="1">
      <alignment vertical="center" wrapText="1" shrinkToFit="1"/>
    </xf>
    <xf numFmtId="0" fontId="7" fillId="0" borderId="57" xfId="0" applyFont="1" applyBorder="1" applyAlignment="1">
      <alignment horizontal="distributed" vertical="center" wrapText="1" shrinkToFit="1"/>
    </xf>
    <xf numFmtId="0" fontId="7" fillId="0" borderId="58" xfId="0" applyFont="1" applyBorder="1" applyAlignment="1">
      <alignment horizontal="left" vertical="center" shrinkToFit="1"/>
    </xf>
    <xf numFmtId="0" fontId="18" fillId="0" borderId="58" xfId="0" applyFont="1" applyBorder="1" applyAlignment="1">
      <alignment horizontal="left" vertical="center" wrapText="1" shrinkToFit="1"/>
    </xf>
    <xf numFmtId="0" fontId="17" fillId="0" borderId="61" xfId="0" applyFont="1" applyBorder="1" applyAlignment="1">
      <alignment horizontal="left" vertical="center" wrapText="1" shrinkToFit="1"/>
    </xf>
    <xf numFmtId="0" fontId="7" fillId="0" borderId="5" xfId="0" applyFont="1" applyFill="1" applyBorder="1" applyAlignment="1">
      <alignment horizontal="distributed" vertical="center" shrinkToFit="1"/>
    </xf>
    <xf numFmtId="0" fontId="20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center" vertical="center"/>
    </xf>
    <xf numFmtId="0" fontId="6" fillId="6" borderId="27" xfId="0" applyFont="1" applyFill="1" applyBorder="1" applyAlignment="1" applyProtection="1">
      <alignment horizontal="left" vertical="center"/>
      <protection locked="0"/>
    </xf>
    <xf numFmtId="176" fontId="6" fillId="6" borderId="33" xfId="0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distributed"/>
    </xf>
    <xf numFmtId="0" fontId="7" fillId="0" borderId="0" xfId="0" applyFont="1" applyAlignment="1">
      <alignment horizontal="distributed"/>
    </xf>
    <xf numFmtId="0" fontId="6" fillId="6" borderId="33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shrinkToFit="1"/>
    </xf>
    <xf numFmtId="38" fontId="14" fillId="2" borderId="13" xfId="0" applyNumberFormat="1" applyFont="1" applyFill="1" applyBorder="1" applyAlignment="1">
      <alignment horizontal="right" vertical="center" shrinkToFit="1"/>
    </xf>
    <xf numFmtId="38" fontId="14" fillId="2" borderId="14" xfId="0" applyNumberFormat="1" applyFont="1" applyFill="1" applyBorder="1" applyAlignment="1">
      <alignment horizontal="right" vertical="center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38" fontId="15" fillId="0" borderId="0" xfId="1" applyFont="1" applyFill="1" applyBorder="1" applyAlignment="1">
      <alignment horizontal="right" vertical="center" shrinkToFit="1"/>
    </xf>
    <xf numFmtId="0" fontId="7" fillId="0" borderId="23" xfId="0" applyFont="1" applyFill="1" applyBorder="1" applyAlignment="1">
      <alignment horizontal="center" vertical="center" shrinkToFit="1"/>
    </xf>
    <xf numFmtId="38" fontId="15" fillId="0" borderId="17" xfId="1" applyFont="1" applyBorder="1" applyAlignment="1">
      <alignment horizontal="right" vertical="center" shrinkToFit="1"/>
    </xf>
    <xf numFmtId="38" fontId="15" fillId="0" borderId="18" xfId="1" applyFont="1" applyBorder="1" applyAlignment="1">
      <alignment horizontal="right" vertical="center" shrinkToFit="1"/>
    </xf>
    <xf numFmtId="38" fontId="15" fillId="0" borderId="2" xfId="1" applyFont="1" applyBorder="1" applyAlignment="1">
      <alignment horizontal="right" vertical="center" shrinkToFit="1"/>
    </xf>
    <xf numFmtId="38" fontId="15" fillId="0" borderId="19" xfId="1" applyFont="1" applyBorder="1" applyAlignment="1">
      <alignment horizontal="right" vertical="center" shrinkToFit="1"/>
    </xf>
    <xf numFmtId="38" fontId="15" fillId="0" borderId="20" xfId="1" applyFont="1" applyBorder="1" applyAlignment="1">
      <alignment horizontal="right" vertical="center" shrinkToFit="1"/>
    </xf>
    <xf numFmtId="38" fontId="15" fillId="0" borderId="21" xfId="1" applyFont="1" applyBorder="1" applyAlignment="1">
      <alignment horizontal="right" vertical="center" shrinkToFit="1"/>
    </xf>
    <xf numFmtId="38" fontId="13" fillId="0" borderId="12" xfId="1" applyFont="1" applyFill="1" applyBorder="1" applyAlignment="1">
      <alignment horizontal="right" vertical="center" shrinkToFit="1"/>
    </xf>
    <xf numFmtId="38" fontId="13" fillId="0" borderId="22" xfId="1" applyFont="1" applyFill="1" applyBorder="1" applyAlignment="1">
      <alignment horizontal="right" vertical="center" shrinkToFit="1"/>
    </xf>
    <xf numFmtId="38" fontId="15" fillId="0" borderId="38" xfId="1" applyFont="1" applyBorder="1" applyAlignment="1">
      <alignment horizontal="right" vertical="center" shrinkToFit="1"/>
    </xf>
    <xf numFmtId="38" fontId="15" fillId="0" borderId="34" xfId="1" applyFont="1" applyBorder="1" applyAlignment="1">
      <alignment horizontal="right" vertical="center" shrinkToFit="1"/>
    </xf>
    <xf numFmtId="38" fontId="15" fillId="0" borderId="39" xfId="1" applyFont="1" applyBorder="1" applyAlignment="1">
      <alignment horizontal="right" vertical="center" shrinkToFit="1"/>
    </xf>
    <xf numFmtId="38" fontId="15" fillId="0" borderId="40" xfId="1" applyFont="1" applyBorder="1" applyAlignment="1">
      <alignment horizontal="righ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38" fontId="13" fillId="0" borderId="17" xfId="1" applyFont="1" applyFill="1" applyBorder="1" applyAlignment="1" applyProtection="1">
      <alignment vertical="center" shrinkToFit="1"/>
      <protection locked="0"/>
    </xf>
    <xf numFmtId="38" fontId="13" fillId="0" borderId="18" xfId="1" applyFont="1" applyFill="1" applyBorder="1" applyAlignment="1" applyProtection="1">
      <alignment vertical="center" shrinkToFit="1"/>
      <protection locked="0"/>
    </xf>
    <xf numFmtId="38" fontId="15" fillId="0" borderId="2" xfId="1" applyFont="1" applyFill="1" applyBorder="1" applyAlignment="1" applyProtection="1">
      <alignment horizontal="right" vertical="center" shrinkToFit="1"/>
      <protection locked="0"/>
    </xf>
    <xf numFmtId="38" fontId="15" fillId="0" borderId="19" xfId="1" applyFont="1" applyFill="1" applyBorder="1" applyAlignment="1" applyProtection="1">
      <alignment horizontal="right" vertical="center" shrinkToFit="1"/>
      <protection locked="0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38" fontId="15" fillId="0" borderId="30" xfId="1" applyFont="1" applyFill="1" applyBorder="1" applyAlignment="1">
      <alignment horizontal="center" vertical="center" shrinkToFit="1"/>
    </xf>
    <xf numFmtId="38" fontId="15" fillId="0" borderId="31" xfId="1" applyFont="1" applyFill="1" applyBorder="1" applyAlignment="1">
      <alignment horizontal="center" vertical="center" shrinkToFit="1"/>
    </xf>
    <xf numFmtId="38" fontId="15" fillId="0" borderId="32" xfId="1" applyFont="1" applyFill="1" applyBorder="1" applyAlignment="1">
      <alignment horizontal="center" vertical="center" shrinkToFit="1"/>
    </xf>
    <xf numFmtId="38" fontId="15" fillId="0" borderId="2" xfId="1" applyFont="1" applyFill="1" applyBorder="1" applyAlignment="1" applyProtection="1">
      <alignment horizontal="left" vertical="center" shrinkToFit="1"/>
      <protection locked="0"/>
    </xf>
    <xf numFmtId="38" fontId="15" fillId="0" borderId="33" xfId="1" applyFont="1" applyFill="1" applyBorder="1" applyAlignment="1" applyProtection="1">
      <alignment horizontal="left" vertical="center" shrinkToFit="1"/>
      <protection locked="0"/>
    </xf>
    <xf numFmtId="38" fontId="15" fillId="0" borderId="34" xfId="1" applyFont="1" applyFill="1" applyBorder="1" applyAlignment="1" applyProtection="1">
      <alignment horizontal="left" vertical="center" shrinkToFit="1"/>
      <protection locked="0"/>
    </xf>
    <xf numFmtId="38" fontId="15" fillId="0" borderId="35" xfId="1" applyFont="1" applyFill="1" applyBorder="1" applyAlignment="1">
      <alignment horizontal="center" vertical="center" shrinkToFit="1"/>
    </xf>
    <xf numFmtId="38" fontId="15" fillId="0" borderId="36" xfId="1" applyFont="1" applyFill="1" applyBorder="1" applyAlignment="1">
      <alignment horizontal="center" vertical="center" shrinkToFit="1"/>
    </xf>
    <xf numFmtId="38" fontId="15" fillId="0" borderId="37" xfId="1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58" xfId="0" applyFont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 applyProtection="1">
      <alignment horizontal="center" vertical="center" shrinkToFit="1"/>
      <protection locked="0"/>
    </xf>
    <xf numFmtId="0" fontId="7" fillId="0" borderId="60" xfId="0" applyFont="1" applyBorder="1" applyAlignment="1" applyProtection="1">
      <alignment horizontal="center" vertical="center" shrinkToFit="1"/>
      <protection locked="0"/>
    </xf>
    <xf numFmtId="0" fontId="7" fillId="0" borderId="55" xfId="0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DBE7C5"/>
      <color rgb="FFD3DAE8"/>
      <color rgb="FFE3D8E1"/>
      <color rgb="FFF0F6DC"/>
      <color rgb="FFF9F9FB"/>
      <color rgb="FFF2EDEA"/>
      <color rgb="FFF0E9DC"/>
      <color rgb="FFFAFCF7"/>
      <color rgb="FFB88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63500</xdr:rowOff>
    </xdr:from>
    <xdr:to>
      <xdr:col>2</xdr:col>
      <xdr:colOff>1095375</xdr:colOff>
      <xdr:row>1</xdr:row>
      <xdr:rowOff>301625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496396-F523-44C6-A5FD-EB41AACC054C}"/>
            </a:ext>
          </a:extLst>
        </xdr:cNvPr>
        <xdr:cNvSpPr txBox="1"/>
      </xdr:nvSpPr>
      <xdr:spPr>
        <a:xfrm>
          <a:off x="828675" y="63500"/>
          <a:ext cx="12287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様式７</a:t>
          </a:r>
          <a:endParaRPr kumimoji="1" lang="en-US" altLang="ja-JP" sz="14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デザート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5B7A-B28A-4036-A8E2-E6FF7A31A717}">
  <sheetPr>
    <pageSetUpPr fitToPage="1"/>
  </sheetPr>
  <dimension ref="A2:M59"/>
  <sheetViews>
    <sheetView tabSelected="1" view="pageBreakPreview" zoomScale="55" zoomScaleNormal="100" zoomScaleSheetLayoutView="55" workbookViewId="0">
      <selection activeCell="D3" sqref="D3:E3"/>
    </sheetView>
  </sheetViews>
  <sheetFormatPr defaultRowHeight="18.75" customHeight="1"/>
  <cols>
    <col min="1" max="1" width="2.75" style="1" customWidth="1"/>
    <col min="2" max="2" width="3.5" style="1" bestFit="1" customWidth="1"/>
    <col min="3" max="3" width="16" style="1" customWidth="1"/>
    <col min="4" max="4" width="11.125" style="2" customWidth="1"/>
    <col min="5" max="5" width="25" style="1" customWidth="1"/>
    <col min="6" max="6" width="47.5" style="1" customWidth="1"/>
    <col min="7" max="12" width="11.25" style="1" customWidth="1"/>
    <col min="13" max="13" width="39.875" style="1" customWidth="1"/>
    <col min="14" max="16384" width="9" style="1"/>
  </cols>
  <sheetData>
    <row r="2" spans="1:13" ht="45" customHeight="1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30" customHeight="1">
      <c r="B3" s="70" t="s">
        <v>44</v>
      </c>
      <c r="C3" s="71"/>
      <c r="D3" s="68"/>
      <c r="E3" s="68"/>
    </row>
    <row r="4" spans="1:13" ht="30" customHeight="1">
      <c r="B4" s="70" t="s">
        <v>43</v>
      </c>
      <c r="C4" s="70"/>
      <c r="D4" s="72"/>
      <c r="E4" s="72"/>
    </row>
    <row r="5" spans="1:13" ht="30" customHeight="1">
      <c r="B5" s="70" t="s">
        <v>42</v>
      </c>
      <c r="C5" s="71"/>
      <c r="D5" s="69"/>
      <c r="E5" s="69"/>
    </row>
    <row r="6" spans="1:13" ht="30" customHeight="1">
      <c r="K6" s="63" t="s">
        <v>41</v>
      </c>
      <c r="L6" s="63"/>
      <c r="M6" s="63"/>
    </row>
    <row r="7" spans="1:13" ht="30" customHeight="1">
      <c r="B7" s="3" t="s">
        <v>40</v>
      </c>
      <c r="C7" s="4" t="s">
        <v>10</v>
      </c>
      <c r="D7" s="4" t="s">
        <v>39</v>
      </c>
      <c r="E7" s="4" t="s">
        <v>38</v>
      </c>
      <c r="F7" s="4" t="s">
        <v>13</v>
      </c>
      <c r="G7" s="4" t="s">
        <v>37</v>
      </c>
      <c r="H7" s="4" t="s">
        <v>36</v>
      </c>
      <c r="I7" s="5" t="s">
        <v>35</v>
      </c>
      <c r="J7" s="6" t="s">
        <v>34</v>
      </c>
      <c r="K7" s="7" t="s">
        <v>33</v>
      </c>
      <c r="L7" s="8" t="s">
        <v>32</v>
      </c>
      <c r="M7" s="9" t="s">
        <v>31</v>
      </c>
    </row>
    <row r="8" spans="1:13" ht="30" customHeight="1">
      <c r="B8" s="10">
        <v>1</v>
      </c>
      <c r="C8" s="11"/>
      <c r="D8" s="12"/>
      <c r="E8" s="32"/>
      <c r="F8" s="33"/>
      <c r="G8" s="13"/>
      <c r="H8" s="13"/>
      <c r="I8" s="13"/>
      <c r="J8" s="14" t="str">
        <f>IF(G8&lt;&gt;"",G8-I8,"")</f>
        <v/>
      </c>
      <c r="K8" s="15"/>
      <c r="L8" s="16">
        <f t="shared" ref="L8:L39" si="0">I8-K8</f>
        <v>0</v>
      </c>
      <c r="M8" s="17"/>
    </row>
    <row r="9" spans="1:13" ht="30" customHeight="1">
      <c r="B9" s="10">
        <v>2</v>
      </c>
      <c r="C9" s="11"/>
      <c r="D9" s="12"/>
      <c r="E9" s="32"/>
      <c r="F9" s="33"/>
      <c r="G9" s="13"/>
      <c r="H9" s="13"/>
      <c r="I9" s="13"/>
      <c r="J9" s="14" t="str">
        <f t="shared" ref="J9:J57" si="1">IF(G9&lt;&gt;"",G9-I9,"")</f>
        <v/>
      </c>
      <c r="K9" s="15"/>
      <c r="L9" s="16">
        <f t="shared" si="0"/>
        <v>0</v>
      </c>
      <c r="M9" s="17"/>
    </row>
    <row r="10" spans="1:13" ht="30" customHeight="1">
      <c r="B10" s="10">
        <v>3</v>
      </c>
      <c r="C10" s="11"/>
      <c r="D10" s="12"/>
      <c r="E10" s="32"/>
      <c r="F10" s="33"/>
      <c r="G10" s="13"/>
      <c r="H10" s="13"/>
      <c r="I10" s="13"/>
      <c r="J10" s="14" t="str">
        <f t="shared" si="1"/>
        <v/>
      </c>
      <c r="K10" s="15"/>
      <c r="L10" s="16">
        <f t="shared" si="0"/>
        <v>0</v>
      </c>
      <c r="M10" s="17"/>
    </row>
    <row r="11" spans="1:13" ht="30" customHeight="1">
      <c r="B11" s="10">
        <v>4</v>
      </c>
      <c r="C11" s="11"/>
      <c r="D11" s="12"/>
      <c r="E11" s="32"/>
      <c r="F11" s="33"/>
      <c r="G11" s="13"/>
      <c r="H11" s="13"/>
      <c r="I11" s="13"/>
      <c r="J11" s="14" t="str">
        <f t="shared" si="1"/>
        <v/>
      </c>
      <c r="K11" s="15"/>
      <c r="L11" s="16">
        <f t="shared" si="0"/>
        <v>0</v>
      </c>
      <c r="M11" s="17"/>
    </row>
    <row r="12" spans="1:13" ht="30" customHeight="1">
      <c r="B12" s="10">
        <v>5</v>
      </c>
      <c r="C12" s="11"/>
      <c r="D12" s="12"/>
      <c r="E12" s="32"/>
      <c r="F12" s="33"/>
      <c r="G12" s="13"/>
      <c r="H12" s="13"/>
      <c r="I12" s="13"/>
      <c r="J12" s="14" t="str">
        <f t="shared" si="1"/>
        <v/>
      </c>
      <c r="K12" s="15"/>
      <c r="L12" s="16">
        <f t="shared" si="0"/>
        <v>0</v>
      </c>
      <c r="M12" s="17"/>
    </row>
    <row r="13" spans="1:13" ht="30" customHeight="1">
      <c r="B13" s="10">
        <v>6</v>
      </c>
      <c r="C13" s="11"/>
      <c r="D13" s="12"/>
      <c r="E13" s="32"/>
      <c r="F13" s="33"/>
      <c r="G13" s="13"/>
      <c r="H13" s="13"/>
      <c r="I13" s="13"/>
      <c r="J13" s="14" t="str">
        <f t="shared" si="1"/>
        <v/>
      </c>
      <c r="K13" s="15"/>
      <c r="L13" s="16">
        <f t="shared" si="0"/>
        <v>0</v>
      </c>
      <c r="M13" s="17"/>
    </row>
    <row r="14" spans="1:13" ht="30" customHeight="1">
      <c r="B14" s="10">
        <v>7</v>
      </c>
      <c r="C14" s="11"/>
      <c r="D14" s="12"/>
      <c r="E14" s="32"/>
      <c r="F14" s="33"/>
      <c r="G14" s="13"/>
      <c r="H14" s="13"/>
      <c r="I14" s="13"/>
      <c r="J14" s="14" t="str">
        <f t="shared" si="1"/>
        <v/>
      </c>
      <c r="K14" s="15"/>
      <c r="L14" s="16">
        <f t="shared" si="0"/>
        <v>0</v>
      </c>
      <c r="M14" s="17"/>
    </row>
    <row r="15" spans="1:13" ht="30" customHeight="1">
      <c r="B15" s="10">
        <v>8</v>
      </c>
      <c r="C15" s="11"/>
      <c r="D15" s="12"/>
      <c r="E15" s="32"/>
      <c r="F15" s="33"/>
      <c r="G15" s="13"/>
      <c r="H15" s="13"/>
      <c r="I15" s="13"/>
      <c r="J15" s="14" t="str">
        <f t="shared" si="1"/>
        <v/>
      </c>
      <c r="K15" s="15"/>
      <c r="L15" s="16">
        <f t="shared" si="0"/>
        <v>0</v>
      </c>
      <c r="M15" s="17"/>
    </row>
    <row r="16" spans="1:13" ht="30" customHeight="1">
      <c r="B16" s="10">
        <v>9</v>
      </c>
      <c r="C16" s="11"/>
      <c r="D16" s="12"/>
      <c r="E16" s="32"/>
      <c r="F16" s="33"/>
      <c r="G16" s="13"/>
      <c r="H16" s="13"/>
      <c r="I16" s="13"/>
      <c r="J16" s="14" t="str">
        <f t="shared" si="1"/>
        <v/>
      </c>
      <c r="K16" s="15"/>
      <c r="L16" s="16">
        <f t="shared" si="0"/>
        <v>0</v>
      </c>
      <c r="M16" s="17"/>
    </row>
    <row r="17" spans="2:13" ht="30" customHeight="1">
      <c r="B17" s="10">
        <v>10</v>
      </c>
      <c r="C17" s="11"/>
      <c r="D17" s="12"/>
      <c r="E17" s="32"/>
      <c r="F17" s="33"/>
      <c r="G17" s="13"/>
      <c r="H17" s="13"/>
      <c r="I17" s="13"/>
      <c r="J17" s="14" t="str">
        <f t="shared" si="1"/>
        <v/>
      </c>
      <c r="K17" s="15"/>
      <c r="L17" s="16">
        <f t="shared" si="0"/>
        <v>0</v>
      </c>
      <c r="M17" s="17"/>
    </row>
    <row r="18" spans="2:13" ht="30" customHeight="1">
      <c r="B18" s="10">
        <v>11</v>
      </c>
      <c r="C18" s="11"/>
      <c r="D18" s="12"/>
      <c r="E18" s="32"/>
      <c r="F18" s="33"/>
      <c r="G18" s="13"/>
      <c r="H18" s="13"/>
      <c r="I18" s="13"/>
      <c r="J18" s="14" t="str">
        <f t="shared" si="1"/>
        <v/>
      </c>
      <c r="K18" s="15"/>
      <c r="L18" s="16">
        <f t="shared" si="0"/>
        <v>0</v>
      </c>
      <c r="M18" s="17"/>
    </row>
    <row r="19" spans="2:13" ht="30" customHeight="1">
      <c r="B19" s="10">
        <v>12</v>
      </c>
      <c r="C19" s="11"/>
      <c r="D19" s="12"/>
      <c r="E19" s="32"/>
      <c r="F19" s="33"/>
      <c r="G19" s="13"/>
      <c r="H19" s="13"/>
      <c r="I19" s="13"/>
      <c r="J19" s="14" t="str">
        <f t="shared" si="1"/>
        <v/>
      </c>
      <c r="K19" s="15"/>
      <c r="L19" s="16">
        <f t="shared" si="0"/>
        <v>0</v>
      </c>
      <c r="M19" s="17"/>
    </row>
    <row r="20" spans="2:13" ht="30" customHeight="1">
      <c r="B20" s="10">
        <v>13</v>
      </c>
      <c r="C20" s="11"/>
      <c r="D20" s="12"/>
      <c r="E20" s="32"/>
      <c r="F20" s="33"/>
      <c r="G20" s="13"/>
      <c r="H20" s="13"/>
      <c r="I20" s="13"/>
      <c r="J20" s="14" t="str">
        <f t="shared" si="1"/>
        <v/>
      </c>
      <c r="K20" s="15"/>
      <c r="L20" s="16">
        <f t="shared" si="0"/>
        <v>0</v>
      </c>
      <c r="M20" s="17"/>
    </row>
    <row r="21" spans="2:13" ht="30" customHeight="1">
      <c r="B21" s="10">
        <v>14</v>
      </c>
      <c r="C21" s="11"/>
      <c r="D21" s="12"/>
      <c r="E21" s="32"/>
      <c r="F21" s="33"/>
      <c r="G21" s="13"/>
      <c r="H21" s="13"/>
      <c r="I21" s="13"/>
      <c r="J21" s="14" t="str">
        <f t="shared" si="1"/>
        <v/>
      </c>
      <c r="K21" s="15"/>
      <c r="L21" s="16">
        <f t="shared" si="0"/>
        <v>0</v>
      </c>
      <c r="M21" s="17"/>
    </row>
    <row r="22" spans="2:13" ht="30" customHeight="1">
      <c r="B22" s="10">
        <v>15</v>
      </c>
      <c r="C22" s="11"/>
      <c r="D22" s="12"/>
      <c r="E22" s="32"/>
      <c r="F22" s="33"/>
      <c r="G22" s="13"/>
      <c r="H22" s="13"/>
      <c r="I22" s="13"/>
      <c r="J22" s="14" t="str">
        <f t="shared" si="1"/>
        <v/>
      </c>
      <c r="K22" s="15"/>
      <c r="L22" s="16">
        <f t="shared" si="0"/>
        <v>0</v>
      </c>
      <c r="M22" s="17"/>
    </row>
    <row r="23" spans="2:13" ht="30" customHeight="1">
      <c r="B23" s="10">
        <v>16</v>
      </c>
      <c r="C23" s="11"/>
      <c r="D23" s="12"/>
      <c r="E23" s="32"/>
      <c r="F23" s="33"/>
      <c r="G23" s="13"/>
      <c r="H23" s="13"/>
      <c r="I23" s="13"/>
      <c r="J23" s="14" t="str">
        <f t="shared" si="1"/>
        <v/>
      </c>
      <c r="K23" s="15"/>
      <c r="L23" s="16">
        <f t="shared" si="0"/>
        <v>0</v>
      </c>
      <c r="M23" s="17"/>
    </row>
    <row r="24" spans="2:13" ht="30" customHeight="1">
      <c r="B24" s="10">
        <v>17</v>
      </c>
      <c r="C24" s="11"/>
      <c r="D24" s="12"/>
      <c r="E24" s="32"/>
      <c r="F24" s="33"/>
      <c r="G24" s="13"/>
      <c r="H24" s="13"/>
      <c r="I24" s="13"/>
      <c r="J24" s="14" t="str">
        <f t="shared" si="1"/>
        <v/>
      </c>
      <c r="K24" s="15"/>
      <c r="L24" s="16">
        <f t="shared" si="0"/>
        <v>0</v>
      </c>
      <c r="M24" s="17"/>
    </row>
    <row r="25" spans="2:13" ht="30" customHeight="1">
      <c r="B25" s="10">
        <v>18</v>
      </c>
      <c r="C25" s="11"/>
      <c r="D25" s="12"/>
      <c r="E25" s="32"/>
      <c r="F25" s="33"/>
      <c r="G25" s="13"/>
      <c r="H25" s="13"/>
      <c r="I25" s="13"/>
      <c r="J25" s="14" t="str">
        <f t="shared" si="1"/>
        <v/>
      </c>
      <c r="K25" s="15"/>
      <c r="L25" s="16">
        <f t="shared" si="0"/>
        <v>0</v>
      </c>
      <c r="M25" s="17"/>
    </row>
    <row r="26" spans="2:13" ht="30" customHeight="1">
      <c r="B26" s="10">
        <v>19</v>
      </c>
      <c r="C26" s="11"/>
      <c r="D26" s="12"/>
      <c r="E26" s="32"/>
      <c r="F26" s="33"/>
      <c r="G26" s="13"/>
      <c r="H26" s="13"/>
      <c r="I26" s="13"/>
      <c r="J26" s="14" t="str">
        <f t="shared" si="1"/>
        <v/>
      </c>
      <c r="K26" s="15"/>
      <c r="L26" s="16">
        <f t="shared" si="0"/>
        <v>0</v>
      </c>
      <c r="M26" s="17"/>
    </row>
    <row r="27" spans="2:13" ht="30" customHeight="1">
      <c r="B27" s="10">
        <v>20</v>
      </c>
      <c r="C27" s="11"/>
      <c r="D27" s="12"/>
      <c r="E27" s="32"/>
      <c r="F27" s="33"/>
      <c r="G27" s="13"/>
      <c r="H27" s="13"/>
      <c r="I27" s="13"/>
      <c r="J27" s="14" t="str">
        <f t="shared" si="1"/>
        <v/>
      </c>
      <c r="K27" s="15"/>
      <c r="L27" s="16">
        <f t="shared" si="0"/>
        <v>0</v>
      </c>
      <c r="M27" s="17"/>
    </row>
    <row r="28" spans="2:13" ht="30" customHeight="1">
      <c r="B28" s="10">
        <v>21</v>
      </c>
      <c r="C28" s="11"/>
      <c r="D28" s="12"/>
      <c r="E28" s="32"/>
      <c r="F28" s="33"/>
      <c r="G28" s="13"/>
      <c r="H28" s="13"/>
      <c r="I28" s="13"/>
      <c r="J28" s="14" t="str">
        <f t="shared" si="1"/>
        <v/>
      </c>
      <c r="K28" s="15"/>
      <c r="L28" s="16">
        <f t="shared" si="0"/>
        <v>0</v>
      </c>
      <c r="M28" s="17"/>
    </row>
    <row r="29" spans="2:13" ht="30" customHeight="1">
      <c r="B29" s="10">
        <v>22</v>
      </c>
      <c r="C29" s="11"/>
      <c r="D29" s="12"/>
      <c r="E29" s="32"/>
      <c r="F29" s="33"/>
      <c r="G29" s="13"/>
      <c r="H29" s="13"/>
      <c r="I29" s="13"/>
      <c r="J29" s="14" t="str">
        <f t="shared" si="1"/>
        <v/>
      </c>
      <c r="K29" s="15"/>
      <c r="L29" s="16">
        <f t="shared" si="0"/>
        <v>0</v>
      </c>
      <c r="M29" s="17"/>
    </row>
    <row r="30" spans="2:13" ht="30" customHeight="1">
      <c r="B30" s="10">
        <v>23</v>
      </c>
      <c r="C30" s="11"/>
      <c r="D30" s="12"/>
      <c r="E30" s="32"/>
      <c r="F30" s="33"/>
      <c r="G30" s="13"/>
      <c r="H30" s="13"/>
      <c r="I30" s="13"/>
      <c r="J30" s="14" t="str">
        <f t="shared" si="1"/>
        <v/>
      </c>
      <c r="K30" s="15"/>
      <c r="L30" s="16">
        <f t="shared" si="0"/>
        <v>0</v>
      </c>
      <c r="M30" s="17"/>
    </row>
    <row r="31" spans="2:13" ht="30" customHeight="1">
      <c r="B31" s="10">
        <v>24</v>
      </c>
      <c r="C31" s="11"/>
      <c r="D31" s="12"/>
      <c r="E31" s="32"/>
      <c r="F31" s="33"/>
      <c r="G31" s="13"/>
      <c r="H31" s="13"/>
      <c r="I31" s="13"/>
      <c r="J31" s="14" t="str">
        <f t="shared" si="1"/>
        <v/>
      </c>
      <c r="K31" s="15"/>
      <c r="L31" s="16">
        <f t="shared" si="0"/>
        <v>0</v>
      </c>
      <c r="M31" s="17"/>
    </row>
    <row r="32" spans="2:13" ht="30" customHeight="1">
      <c r="B32" s="10">
        <v>25</v>
      </c>
      <c r="C32" s="11"/>
      <c r="D32" s="12"/>
      <c r="E32" s="32"/>
      <c r="F32" s="33"/>
      <c r="G32" s="13"/>
      <c r="H32" s="13"/>
      <c r="I32" s="13"/>
      <c r="J32" s="14" t="str">
        <f t="shared" si="1"/>
        <v/>
      </c>
      <c r="K32" s="15"/>
      <c r="L32" s="16">
        <f t="shared" si="0"/>
        <v>0</v>
      </c>
      <c r="M32" s="17"/>
    </row>
    <row r="33" spans="2:13" ht="30" customHeight="1">
      <c r="B33" s="10">
        <v>26</v>
      </c>
      <c r="C33" s="11"/>
      <c r="D33" s="12"/>
      <c r="E33" s="32"/>
      <c r="F33" s="33"/>
      <c r="G33" s="13"/>
      <c r="H33" s="13"/>
      <c r="I33" s="13"/>
      <c r="J33" s="14" t="str">
        <f t="shared" si="1"/>
        <v/>
      </c>
      <c r="K33" s="15"/>
      <c r="L33" s="16">
        <f t="shared" si="0"/>
        <v>0</v>
      </c>
      <c r="M33" s="17"/>
    </row>
    <row r="34" spans="2:13" ht="30" customHeight="1">
      <c r="B34" s="10">
        <v>27</v>
      </c>
      <c r="C34" s="11"/>
      <c r="D34" s="12"/>
      <c r="E34" s="32"/>
      <c r="F34" s="33"/>
      <c r="G34" s="13"/>
      <c r="H34" s="13"/>
      <c r="I34" s="13"/>
      <c r="J34" s="14" t="str">
        <f t="shared" si="1"/>
        <v/>
      </c>
      <c r="K34" s="15"/>
      <c r="L34" s="16">
        <f t="shared" si="0"/>
        <v>0</v>
      </c>
      <c r="M34" s="17"/>
    </row>
    <row r="35" spans="2:13" ht="30" customHeight="1">
      <c r="B35" s="10">
        <v>28</v>
      </c>
      <c r="C35" s="11"/>
      <c r="D35" s="12"/>
      <c r="E35" s="32"/>
      <c r="F35" s="33"/>
      <c r="G35" s="13"/>
      <c r="H35" s="13"/>
      <c r="I35" s="13"/>
      <c r="J35" s="14" t="str">
        <f t="shared" si="1"/>
        <v/>
      </c>
      <c r="K35" s="15"/>
      <c r="L35" s="16">
        <f t="shared" si="0"/>
        <v>0</v>
      </c>
      <c r="M35" s="17"/>
    </row>
    <row r="36" spans="2:13" ht="30" customHeight="1">
      <c r="B36" s="10">
        <v>29</v>
      </c>
      <c r="C36" s="11"/>
      <c r="D36" s="12"/>
      <c r="E36" s="32"/>
      <c r="F36" s="33"/>
      <c r="G36" s="13"/>
      <c r="H36" s="13"/>
      <c r="I36" s="13"/>
      <c r="J36" s="14" t="str">
        <f t="shared" si="1"/>
        <v/>
      </c>
      <c r="K36" s="15"/>
      <c r="L36" s="16">
        <f t="shared" si="0"/>
        <v>0</v>
      </c>
      <c r="M36" s="17"/>
    </row>
    <row r="37" spans="2:13" ht="30" customHeight="1">
      <c r="B37" s="10">
        <v>30</v>
      </c>
      <c r="C37" s="11"/>
      <c r="D37" s="12"/>
      <c r="E37" s="32"/>
      <c r="F37" s="33"/>
      <c r="G37" s="13"/>
      <c r="H37" s="13"/>
      <c r="I37" s="13"/>
      <c r="J37" s="14" t="str">
        <f t="shared" si="1"/>
        <v/>
      </c>
      <c r="K37" s="15"/>
      <c r="L37" s="16">
        <f t="shared" si="0"/>
        <v>0</v>
      </c>
      <c r="M37" s="17"/>
    </row>
    <row r="38" spans="2:13" ht="30" customHeight="1">
      <c r="B38" s="10">
        <v>31</v>
      </c>
      <c r="C38" s="11"/>
      <c r="D38" s="12"/>
      <c r="E38" s="32"/>
      <c r="F38" s="33"/>
      <c r="G38" s="13"/>
      <c r="H38" s="13"/>
      <c r="I38" s="13"/>
      <c r="J38" s="14" t="str">
        <f t="shared" si="1"/>
        <v/>
      </c>
      <c r="K38" s="15"/>
      <c r="L38" s="16">
        <f t="shared" si="0"/>
        <v>0</v>
      </c>
      <c r="M38" s="17"/>
    </row>
    <row r="39" spans="2:13" ht="30" customHeight="1">
      <c r="B39" s="10">
        <v>32</v>
      </c>
      <c r="C39" s="11"/>
      <c r="D39" s="12"/>
      <c r="E39" s="32"/>
      <c r="F39" s="33"/>
      <c r="G39" s="13"/>
      <c r="H39" s="13"/>
      <c r="I39" s="13"/>
      <c r="J39" s="14" t="str">
        <f t="shared" si="1"/>
        <v/>
      </c>
      <c r="K39" s="15"/>
      <c r="L39" s="16">
        <f t="shared" si="0"/>
        <v>0</v>
      </c>
      <c r="M39" s="17"/>
    </row>
    <row r="40" spans="2:13" ht="30" customHeight="1">
      <c r="B40" s="10">
        <v>33</v>
      </c>
      <c r="C40" s="11"/>
      <c r="D40" s="12"/>
      <c r="E40" s="32"/>
      <c r="F40" s="33"/>
      <c r="G40" s="13"/>
      <c r="H40" s="13"/>
      <c r="I40" s="13"/>
      <c r="J40" s="14" t="str">
        <f t="shared" si="1"/>
        <v/>
      </c>
      <c r="K40" s="15"/>
      <c r="L40" s="16">
        <f t="shared" ref="L40:L57" si="2">I40-K40</f>
        <v>0</v>
      </c>
      <c r="M40" s="17"/>
    </row>
    <row r="41" spans="2:13" ht="30" customHeight="1">
      <c r="B41" s="10">
        <v>34</v>
      </c>
      <c r="C41" s="11"/>
      <c r="D41" s="12"/>
      <c r="E41" s="32"/>
      <c r="F41" s="33"/>
      <c r="G41" s="13"/>
      <c r="H41" s="13"/>
      <c r="I41" s="13"/>
      <c r="J41" s="14" t="str">
        <f t="shared" si="1"/>
        <v/>
      </c>
      <c r="K41" s="15"/>
      <c r="L41" s="16">
        <f t="shared" si="2"/>
        <v>0</v>
      </c>
      <c r="M41" s="17"/>
    </row>
    <row r="42" spans="2:13" ht="30" customHeight="1">
      <c r="B42" s="10">
        <v>35</v>
      </c>
      <c r="C42" s="11"/>
      <c r="D42" s="12"/>
      <c r="E42" s="32"/>
      <c r="F42" s="33"/>
      <c r="G42" s="13"/>
      <c r="H42" s="13"/>
      <c r="I42" s="13"/>
      <c r="J42" s="14" t="str">
        <f t="shared" si="1"/>
        <v/>
      </c>
      <c r="K42" s="15"/>
      <c r="L42" s="16">
        <f t="shared" si="2"/>
        <v>0</v>
      </c>
      <c r="M42" s="17"/>
    </row>
    <row r="43" spans="2:13" ht="30" customHeight="1">
      <c r="B43" s="10">
        <v>36</v>
      </c>
      <c r="C43" s="11"/>
      <c r="D43" s="12"/>
      <c r="E43" s="32"/>
      <c r="F43" s="33"/>
      <c r="G43" s="13"/>
      <c r="H43" s="13"/>
      <c r="I43" s="13"/>
      <c r="J43" s="14" t="str">
        <f t="shared" si="1"/>
        <v/>
      </c>
      <c r="K43" s="15"/>
      <c r="L43" s="16">
        <f t="shared" si="2"/>
        <v>0</v>
      </c>
      <c r="M43" s="17"/>
    </row>
    <row r="44" spans="2:13" ht="30" customHeight="1">
      <c r="B44" s="10">
        <v>37</v>
      </c>
      <c r="C44" s="11"/>
      <c r="D44" s="12"/>
      <c r="E44" s="32"/>
      <c r="F44" s="33"/>
      <c r="G44" s="13"/>
      <c r="H44" s="13"/>
      <c r="I44" s="13"/>
      <c r="J44" s="14" t="str">
        <f t="shared" si="1"/>
        <v/>
      </c>
      <c r="K44" s="15"/>
      <c r="L44" s="16">
        <f t="shared" si="2"/>
        <v>0</v>
      </c>
      <c r="M44" s="17"/>
    </row>
    <row r="45" spans="2:13" ht="30" customHeight="1">
      <c r="B45" s="10">
        <v>38</v>
      </c>
      <c r="C45" s="11"/>
      <c r="D45" s="12"/>
      <c r="E45" s="32"/>
      <c r="F45" s="33"/>
      <c r="G45" s="13"/>
      <c r="H45" s="13"/>
      <c r="I45" s="13"/>
      <c r="J45" s="14" t="str">
        <f t="shared" si="1"/>
        <v/>
      </c>
      <c r="K45" s="15"/>
      <c r="L45" s="16">
        <f t="shared" si="2"/>
        <v>0</v>
      </c>
      <c r="M45" s="17"/>
    </row>
    <row r="46" spans="2:13" ht="30" customHeight="1">
      <c r="B46" s="10">
        <v>39</v>
      </c>
      <c r="C46" s="11"/>
      <c r="D46" s="12"/>
      <c r="E46" s="32"/>
      <c r="F46" s="33"/>
      <c r="G46" s="13"/>
      <c r="H46" s="13"/>
      <c r="I46" s="13"/>
      <c r="J46" s="14" t="str">
        <f t="shared" si="1"/>
        <v/>
      </c>
      <c r="K46" s="15"/>
      <c r="L46" s="16">
        <f t="shared" si="2"/>
        <v>0</v>
      </c>
      <c r="M46" s="17"/>
    </row>
    <row r="47" spans="2:13" ht="30" customHeight="1">
      <c r="B47" s="10">
        <v>40</v>
      </c>
      <c r="C47" s="11"/>
      <c r="D47" s="12"/>
      <c r="E47" s="32"/>
      <c r="F47" s="33"/>
      <c r="G47" s="13"/>
      <c r="H47" s="13"/>
      <c r="I47" s="13"/>
      <c r="J47" s="14" t="str">
        <f t="shared" si="1"/>
        <v/>
      </c>
      <c r="K47" s="15"/>
      <c r="L47" s="16">
        <f t="shared" si="2"/>
        <v>0</v>
      </c>
      <c r="M47" s="17"/>
    </row>
    <row r="48" spans="2:13" ht="30" customHeight="1">
      <c r="B48" s="10">
        <v>41</v>
      </c>
      <c r="C48" s="11"/>
      <c r="D48" s="12"/>
      <c r="E48" s="32"/>
      <c r="F48" s="33"/>
      <c r="G48" s="13"/>
      <c r="H48" s="13"/>
      <c r="I48" s="13"/>
      <c r="J48" s="14" t="str">
        <f t="shared" si="1"/>
        <v/>
      </c>
      <c r="K48" s="15"/>
      <c r="L48" s="16">
        <f t="shared" si="2"/>
        <v>0</v>
      </c>
      <c r="M48" s="17"/>
    </row>
    <row r="49" spans="2:13" ht="30" customHeight="1">
      <c r="B49" s="10">
        <v>42</v>
      </c>
      <c r="C49" s="11"/>
      <c r="D49" s="12"/>
      <c r="E49" s="32"/>
      <c r="F49" s="33"/>
      <c r="G49" s="13"/>
      <c r="H49" s="13"/>
      <c r="I49" s="13"/>
      <c r="J49" s="14" t="str">
        <f t="shared" si="1"/>
        <v/>
      </c>
      <c r="K49" s="15"/>
      <c r="L49" s="16">
        <f t="shared" si="2"/>
        <v>0</v>
      </c>
      <c r="M49" s="17"/>
    </row>
    <row r="50" spans="2:13" ht="30" customHeight="1">
      <c r="B50" s="10">
        <v>43</v>
      </c>
      <c r="C50" s="11"/>
      <c r="D50" s="12"/>
      <c r="E50" s="32"/>
      <c r="F50" s="33"/>
      <c r="G50" s="13"/>
      <c r="H50" s="13"/>
      <c r="I50" s="13"/>
      <c r="J50" s="14" t="str">
        <f t="shared" si="1"/>
        <v/>
      </c>
      <c r="K50" s="15"/>
      <c r="L50" s="16">
        <f t="shared" si="2"/>
        <v>0</v>
      </c>
      <c r="M50" s="17"/>
    </row>
    <row r="51" spans="2:13" ht="30" customHeight="1">
      <c r="B51" s="10">
        <v>44</v>
      </c>
      <c r="C51" s="11"/>
      <c r="D51" s="12"/>
      <c r="E51" s="32"/>
      <c r="F51" s="33"/>
      <c r="G51" s="13"/>
      <c r="H51" s="13"/>
      <c r="I51" s="13"/>
      <c r="J51" s="14" t="str">
        <f t="shared" si="1"/>
        <v/>
      </c>
      <c r="K51" s="15"/>
      <c r="L51" s="16">
        <f t="shared" si="2"/>
        <v>0</v>
      </c>
      <c r="M51" s="17"/>
    </row>
    <row r="52" spans="2:13" ht="30" customHeight="1">
      <c r="B52" s="10">
        <v>45</v>
      </c>
      <c r="C52" s="11"/>
      <c r="D52" s="12"/>
      <c r="E52" s="32"/>
      <c r="F52" s="33"/>
      <c r="G52" s="13"/>
      <c r="H52" s="13"/>
      <c r="I52" s="13"/>
      <c r="J52" s="14" t="str">
        <f t="shared" si="1"/>
        <v/>
      </c>
      <c r="K52" s="15"/>
      <c r="L52" s="16">
        <f t="shared" si="2"/>
        <v>0</v>
      </c>
      <c r="M52" s="17"/>
    </row>
    <row r="53" spans="2:13" ht="30" customHeight="1">
      <c r="B53" s="10">
        <v>46</v>
      </c>
      <c r="C53" s="11"/>
      <c r="D53" s="12"/>
      <c r="E53" s="32"/>
      <c r="F53" s="33"/>
      <c r="G53" s="13"/>
      <c r="H53" s="13"/>
      <c r="I53" s="13"/>
      <c r="J53" s="14" t="str">
        <f t="shared" si="1"/>
        <v/>
      </c>
      <c r="K53" s="15"/>
      <c r="L53" s="16">
        <f t="shared" si="2"/>
        <v>0</v>
      </c>
      <c r="M53" s="17"/>
    </row>
    <row r="54" spans="2:13" ht="30" customHeight="1">
      <c r="B54" s="10">
        <v>47</v>
      </c>
      <c r="C54" s="11"/>
      <c r="D54" s="12"/>
      <c r="E54" s="32"/>
      <c r="F54" s="33"/>
      <c r="G54" s="13"/>
      <c r="H54" s="13"/>
      <c r="I54" s="13"/>
      <c r="J54" s="14" t="str">
        <f t="shared" si="1"/>
        <v/>
      </c>
      <c r="K54" s="15"/>
      <c r="L54" s="16">
        <f t="shared" si="2"/>
        <v>0</v>
      </c>
      <c r="M54" s="17"/>
    </row>
    <row r="55" spans="2:13" ht="30" customHeight="1">
      <c r="B55" s="10">
        <v>48</v>
      </c>
      <c r="C55" s="11"/>
      <c r="D55" s="12"/>
      <c r="E55" s="32"/>
      <c r="F55" s="33"/>
      <c r="G55" s="13"/>
      <c r="H55" s="13"/>
      <c r="I55" s="13"/>
      <c r="J55" s="14" t="str">
        <f t="shared" si="1"/>
        <v/>
      </c>
      <c r="K55" s="15"/>
      <c r="L55" s="16">
        <f t="shared" si="2"/>
        <v>0</v>
      </c>
      <c r="M55" s="17"/>
    </row>
    <row r="56" spans="2:13" ht="30" customHeight="1">
      <c r="B56" s="10">
        <v>49</v>
      </c>
      <c r="C56" s="11"/>
      <c r="D56" s="12"/>
      <c r="E56" s="32"/>
      <c r="F56" s="33"/>
      <c r="G56" s="13"/>
      <c r="H56" s="13"/>
      <c r="I56" s="13"/>
      <c r="J56" s="14" t="str">
        <f t="shared" si="1"/>
        <v/>
      </c>
      <c r="K56" s="15"/>
      <c r="L56" s="16">
        <f t="shared" si="2"/>
        <v>0</v>
      </c>
      <c r="M56" s="17"/>
    </row>
    <row r="57" spans="2:13" ht="30" customHeight="1">
      <c r="B57" s="18">
        <v>50</v>
      </c>
      <c r="C57" s="19"/>
      <c r="D57" s="20"/>
      <c r="E57" s="34"/>
      <c r="F57" s="35"/>
      <c r="G57" s="21"/>
      <c r="H57" s="21"/>
      <c r="I57" s="21"/>
      <c r="J57" s="22" t="str">
        <f t="shared" si="1"/>
        <v/>
      </c>
      <c r="K57" s="23"/>
      <c r="L57" s="24">
        <f t="shared" si="2"/>
        <v>0</v>
      </c>
      <c r="M57" s="25"/>
    </row>
    <row r="58" spans="2:13" ht="30" customHeight="1">
      <c r="B58" s="26"/>
      <c r="C58" s="64"/>
      <c r="D58" s="65"/>
      <c r="E58" s="65"/>
      <c r="F58" s="65"/>
      <c r="H58" s="27" t="s">
        <v>30</v>
      </c>
      <c r="I58" s="28">
        <f>SUM(I8:I57)</f>
        <v>0</v>
      </c>
      <c r="J58" s="28">
        <f>SUM(J8:J57)</f>
        <v>0</v>
      </c>
      <c r="K58" s="29" t="s">
        <v>29</v>
      </c>
      <c r="L58" s="30">
        <f>SUM(L8:L57)</f>
        <v>0</v>
      </c>
    </row>
    <row r="59" spans="2:13" ht="18.75" customHeight="1">
      <c r="B59" s="31"/>
      <c r="C59" s="66"/>
      <c r="D59" s="66"/>
      <c r="E59" s="66"/>
      <c r="F59" s="66"/>
    </row>
  </sheetData>
  <sheetProtection sheet="1" objects="1" scenarios="1" insertRows="0"/>
  <mergeCells count="9">
    <mergeCell ref="K6:M6"/>
    <mergeCell ref="C58:F59"/>
    <mergeCell ref="A2:M2"/>
    <mergeCell ref="D3:E3"/>
    <mergeCell ref="D5:E5"/>
    <mergeCell ref="B4:C4"/>
    <mergeCell ref="B3:C3"/>
    <mergeCell ref="B5:C5"/>
    <mergeCell ref="D4:E4"/>
  </mergeCells>
  <phoneticPr fontId="2"/>
  <conditionalFormatting sqref="D8:D57">
    <cfRule type="expression" dxfId="0" priority="1">
      <formula>IF(AND(D8&lt;&gt;"",D8&lt;$D$5),1,0)</formula>
    </cfRule>
  </conditionalFormatting>
  <pageMargins left="0.51181102362204722" right="0.31496062992125984" top="0.35433070866141736" bottom="0.35433070866141736" header="0.31496062992125984" footer="0.31496062992125984"/>
  <pageSetup paperSize="9" scale="4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171884-80C1-45DB-9FC9-FDEBED556D6C}">
          <x14:formula1>
            <xm:f>様式６!$B$10:$B$19</xm:f>
          </x14:formula1>
          <xm:sqref>C8:C57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BE7C5"/>
  </sheetPr>
  <dimension ref="B1:P33"/>
  <sheetViews>
    <sheetView view="pageBreakPreview" zoomScale="70" zoomScaleNormal="100" zoomScaleSheetLayoutView="70" workbookViewId="0">
      <selection activeCell="C23" sqref="C23:D23"/>
    </sheetView>
  </sheetViews>
  <sheetFormatPr defaultRowHeight="27.75" customHeight="1"/>
  <cols>
    <col min="1" max="1" width="0.875" style="36" customWidth="1"/>
    <col min="2" max="2" width="18.25" style="36" customWidth="1"/>
    <col min="3" max="8" width="10.625" style="36" customWidth="1"/>
    <col min="9" max="9" width="9" style="36" customWidth="1"/>
    <col min="10" max="16384" width="9" style="36"/>
  </cols>
  <sheetData>
    <row r="1" spans="2:16" ht="14.25">
      <c r="B1" s="36" t="s">
        <v>23</v>
      </c>
    </row>
    <row r="2" spans="2:16" ht="51.75" customHeight="1" thickBot="1">
      <c r="B2" s="73" t="s">
        <v>46</v>
      </c>
      <c r="C2" s="74"/>
      <c r="D2" s="74"/>
      <c r="E2" s="74"/>
      <c r="F2" s="74"/>
      <c r="G2" s="74"/>
      <c r="H2" s="74"/>
    </row>
    <row r="3" spans="2:16" ht="26.25" customHeight="1">
      <c r="B3" s="37" t="s">
        <v>20</v>
      </c>
      <c r="C3" s="81">
        <f>様式７!D3</f>
        <v>0</v>
      </c>
      <c r="D3" s="81"/>
      <c r="E3" s="81"/>
      <c r="F3" s="81"/>
      <c r="G3" s="81"/>
      <c r="H3" s="82"/>
    </row>
    <row r="4" spans="2:16" ht="26.25" customHeight="1">
      <c r="B4" s="60" t="s">
        <v>17</v>
      </c>
      <c r="C4" s="83">
        <f>様式７!D4</f>
        <v>0</v>
      </c>
      <c r="D4" s="83"/>
      <c r="E4" s="83"/>
      <c r="F4" s="83"/>
      <c r="G4" s="83"/>
      <c r="H4" s="84"/>
    </row>
    <row r="5" spans="2:16" ht="26.25" customHeight="1" thickBot="1">
      <c r="B5" s="56" t="s">
        <v>56</v>
      </c>
      <c r="C5" s="119"/>
      <c r="D5" s="57" t="s">
        <v>47</v>
      </c>
      <c r="E5" s="120"/>
      <c r="F5" s="58" t="s">
        <v>48</v>
      </c>
      <c r="G5" s="121"/>
      <c r="H5" s="59" t="s">
        <v>55</v>
      </c>
      <c r="I5" s="54" t="str">
        <f>IF(COUNTIF(C5:G6,"○")&lt;&gt;1,"NG","OK")</f>
        <v>NG</v>
      </c>
      <c r="M5" s="36">
        <f>IF(C5="○",500000,0)</f>
        <v>0</v>
      </c>
      <c r="N5" s="36">
        <f>IF(E5="○",750000,0)</f>
        <v>0</v>
      </c>
      <c r="O5" s="36">
        <f>IF(G5="○",500000,0)</f>
        <v>0</v>
      </c>
      <c r="P5" s="36">
        <f>IF(G6="○",2000000,0)</f>
        <v>0</v>
      </c>
    </row>
    <row r="6" spans="2:16" ht="30" customHeight="1" thickBot="1">
      <c r="B6" s="38" t="s">
        <v>11</v>
      </c>
      <c r="G6" s="122"/>
      <c r="H6" s="55" t="s">
        <v>54</v>
      </c>
      <c r="L6" s="36" t="s">
        <v>49</v>
      </c>
      <c r="M6" s="36">
        <f>IF(I5="OK",SUM(M5:P5),0)</f>
        <v>0</v>
      </c>
    </row>
    <row r="7" spans="2:16" ht="27.75" customHeight="1" thickTop="1" thickBot="1">
      <c r="B7" s="39" t="s">
        <v>27</v>
      </c>
      <c r="C7" s="77">
        <f>G20</f>
        <v>0</v>
      </c>
      <c r="D7" s="78"/>
      <c r="E7" s="79"/>
      <c r="F7" s="80"/>
      <c r="G7" s="85"/>
      <c r="H7" s="85"/>
    </row>
    <row r="8" spans="2:16" ht="7.5" customHeight="1" thickTop="1" thickBot="1"/>
    <row r="9" spans="2:16" ht="38.25" customHeight="1" thickBot="1">
      <c r="B9" s="62" t="s">
        <v>10</v>
      </c>
      <c r="C9" s="75" t="s">
        <v>52</v>
      </c>
      <c r="D9" s="76"/>
      <c r="E9" s="75" t="s">
        <v>53</v>
      </c>
      <c r="F9" s="76"/>
      <c r="G9" s="76" t="s">
        <v>8</v>
      </c>
      <c r="H9" s="86"/>
      <c r="M9" s="36">
        <f>IF(C5="○",0.6667,0)</f>
        <v>0</v>
      </c>
      <c r="N9" s="36">
        <f>IF(E5="○",0.75,0)</f>
        <v>0</v>
      </c>
      <c r="O9" s="36">
        <f>IF(G5="○",0.8,0)</f>
        <v>0</v>
      </c>
      <c r="P9" s="36">
        <f>IF(G6="○",0.8,0)</f>
        <v>0</v>
      </c>
    </row>
    <row r="10" spans="2:16" ht="24.75" customHeight="1">
      <c r="B10" s="40" t="s">
        <v>0</v>
      </c>
      <c r="C10" s="87">
        <f>SUMIF(様式７!$C$8:$C$57,$B10,様式７!$I$8:$I$57)</f>
        <v>0</v>
      </c>
      <c r="D10" s="88"/>
      <c r="E10" s="87">
        <f>SUMIF(様式７!$C$8:$C$57,$B10,様式７!$J$8:$J$57)</f>
        <v>0</v>
      </c>
      <c r="F10" s="88"/>
      <c r="G10" s="87">
        <f>C10+E10</f>
        <v>0</v>
      </c>
      <c r="H10" s="95"/>
      <c r="L10" s="36" t="s">
        <v>50</v>
      </c>
      <c r="M10" s="36">
        <f>IF(I5="OK",SUM(M9:P9),0)</f>
        <v>0</v>
      </c>
    </row>
    <row r="11" spans="2:16" ht="24.75" customHeight="1">
      <c r="B11" s="41" t="s">
        <v>1</v>
      </c>
      <c r="C11" s="89">
        <f>SUMIF(様式７!$C$8:$C$57,$B11,様式７!$I$8:$I$57)</f>
        <v>0</v>
      </c>
      <c r="D11" s="90"/>
      <c r="E11" s="89">
        <f>SUMIF(様式７!$C$8:$C$57,$B11,様式７!$J$8:$J$57)</f>
        <v>0</v>
      </c>
      <c r="F11" s="90"/>
      <c r="G11" s="89">
        <f t="shared" ref="G11:G18" si="0">C11+E11</f>
        <v>0</v>
      </c>
      <c r="H11" s="96"/>
    </row>
    <row r="12" spans="2:16" ht="24.75" customHeight="1">
      <c r="B12" s="41" t="s">
        <v>2</v>
      </c>
      <c r="C12" s="89">
        <f>SUMIF(様式７!$C$8:$C$57,$B12,様式７!$I$8:$I$57)</f>
        <v>0</v>
      </c>
      <c r="D12" s="90"/>
      <c r="E12" s="89">
        <f>SUMIF(様式７!$C$8:$C$57,$B12,様式７!$J$8:$J$57)</f>
        <v>0</v>
      </c>
      <c r="F12" s="90"/>
      <c r="G12" s="89">
        <f t="shared" si="0"/>
        <v>0</v>
      </c>
      <c r="H12" s="96"/>
    </row>
    <row r="13" spans="2:16" ht="24.75" customHeight="1">
      <c r="B13" s="41" t="s">
        <v>16</v>
      </c>
      <c r="C13" s="89">
        <f>SUMIF(様式７!$C$8:$C$57,$B13,様式７!$I$8:$I$57)</f>
        <v>0</v>
      </c>
      <c r="D13" s="90"/>
      <c r="E13" s="89">
        <f>SUMIF(様式７!$C$8:$C$57,$B13,様式７!$J$8:$J$57)</f>
        <v>0</v>
      </c>
      <c r="F13" s="90"/>
      <c r="G13" s="89">
        <f t="shared" si="0"/>
        <v>0</v>
      </c>
      <c r="H13" s="96"/>
    </row>
    <row r="14" spans="2:16" ht="24.75" customHeight="1">
      <c r="B14" s="41" t="s">
        <v>3</v>
      </c>
      <c r="C14" s="89">
        <f>SUMIF(様式７!$C$8:$C$57,$B14,様式７!$I$8:$I$57)</f>
        <v>0</v>
      </c>
      <c r="D14" s="90"/>
      <c r="E14" s="89">
        <f>SUMIF(様式７!$C$8:$C$57,$B14,様式７!$J$8:$J$57)</f>
        <v>0</v>
      </c>
      <c r="F14" s="90"/>
      <c r="G14" s="89">
        <f t="shared" si="0"/>
        <v>0</v>
      </c>
      <c r="H14" s="96"/>
    </row>
    <row r="15" spans="2:16" ht="24.75" customHeight="1">
      <c r="B15" s="41" t="s">
        <v>4</v>
      </c>
      <c r="C15" s="89">
        <f>SUMIF(様式７!$C$8:$C$57,$B15,様式７!$I$8:$I$57)</f>
        <v>0</v>
      </c>
      <c r="D15" s="90"/>
      <c r="E15" s="89">
        <f>SUMIF(様式７!$C$8:$C$57,$B15,様式７!$J$8:$J$57)</f>
        <v>0</v>
      </c>
      <c r="F15" s="90"/>
      <c r="G15" s="89">
        <f t="shared" si="0"/>
        <v>0</v>
      </c>
      <c r="H15" s="96"/>
    </row>
    <row r="16" spans="2:16" ht="24.75" customHeight="1">
      <c r="B16" s="41" t="s">
        <v>5</v>
      </c>
      <c r="C16" s="89">
        <f>SUMIF(様式７!$C$8:$C$57,$B16,様式７!$I$8:$I$57)</f>
        <v>0</v>
      </c>
      <c r="D16" s="90"/>
      <c r="E16" s="89">
        <f>SUMIF(様式７!$C$8:$C$57,$B16,様式７!$J$8:$J$57)</f>
        <v>0</v>
      </c>
      <c r="F16" s="90"/>
      <c r="G16" s="89">
        <f t="shared" si="0"/>
        <v>0</v>
      </c>
      <c r="H16" s="96"/>
    </row>
    <row r="17" spans="2:9" ht="24.75" customHeight="1">
      <c r="B17" s="41" t="s">
        <v>6</v>
      </c>
      <c r="C17" s="89">
        <f>SUMIF(様式７!$C$8:$C$57,$B17,様式７!$I$8:$I$57)</f>
        <v>0</v>
      </c>
      <c r="D17" s="90"/>
      <c r="E17" s="89">
        <f>SUMIF(様式７!$C$8:$C$57,$B17,様式７!$J$8:$J$57)</f>
        <v>0</v>
      </c>
      <c r="F17" s="90"/>
      <c r="G17" s="89">
        <f t="shared" si="0"/>
        <v>0</v>
      </c>
      <c r="H17" s="96"/>
    </row>
    <row r="18" spans="2:9" ht="24.75" customHeight="1">
      <c r="B18" s="41" t="s">
        <v>18</v>
      </c>
      <c r="C18" s="89">
        <f>SUMIF(様式７!$C$8:$C$57,$B18,様式７!$I$8:$I$57)</f>
        <v>0</v>
      </c>
      <c r="D18" s="90"/>
      <c r="E18" s="89">
        <f>SUMIF(様式７!$C$8:$C$57,$B18,様式７!$J$8:$J$57)</f>
        <v>0</v>
      </c>
      <c r="F18" s="90"/>
      <c r="G18" s="89">
        <f t="shared" si="0"/>
        <v>0</v>
      </c>
      <c r="H18" s="96"/>
    </row>
    <row r="19" spans="2:9" ht="24.75" customHeight="1" thickBot="1">
      <c r="B19" s="42" t="s">
        <v>7</v>
      </c>
      <c r="C19" s="91">
        <f>SUMIF(様式７!$C$8:$C$57,$B19,様式７!$I$8:$I$57)</f>
        <v>0</v>
      </c>
      <c r="D19" s="92"/>
      <c r="E19" s="91">
        <f>SUMIF(様式７!$C$8:$C$57,$B19,様式７!$J$8:$J$57)</f>
        <v>0</v>
      </c>
      <c r="F19" s="92"/>
      <c r="G19" s="97">
        <f>C19+E19</f>
        <v>0</v>
      </c>
      <c r="H19" s="98"/>
    </row>
    <row r="20" spans="2:9" ht="24.75" customHeight="1" thickTop="1" thickBot="1">
      <c r="B20" s="43" t="s">
        <v>9</v>
      </c>
      <c r="C20" s="93">
        <f>SUM(C10:D19)</f>
        <v>0</v>
      </c>
      <c r="D20" s="94"/>
      <c r="E20" s="93">
        <f>SUM(E10:F19)</f>
        <v>0</v>
      </c>
      <c r="F20" s="94"/>
      <c r="G20" s="77">
        <f>C20+E20</f>
        <v>0</v>
      </c>
      <c r="H20" s="78"/>
    </row>
    <row r="21" spans="2:9" ht="24.75" customHeight="1" thickBot="1">
      <c r="B21" s="38" t="s">
        <v>12</v>
      </c>
    </row>
    <row r="22" spans="2:9" ht="24.75" customHeight="1" thickBot="1">
      <c r="B22" s="44" t="s">
        <v>13</v>
      </c>
      <c r="C22" s="101" t="s">
        <v>14</v>
      </c>
      <c r="D22" s="102"/>
      <c r="E22" s="101" t="s">
        <v>28</v>
      </c>
      <c r="F22" s="107"/>
      <c r="G22" s="107"/>
      <c r="H22" s="108"/>
    </row>
    <row r="23" spans="2:9" ht="24.75" customHeight="1">
      <c r="B23" s="45" t="s">
        <v>19</v>
      </c>
      <c r="C23" s="103">
        <f>MIN(ROUNDDOWN(C20*M10,-3),M6)</f>
        <v>0</v>
      </c>
      <c r="D23" s="104"/>
      <c r="E23" s="109"/>
      <c r="F23" s="110"/>
      <c r="G23" s="110"/>
      <c r="H23" s="111"/>
      <c r="I23" s="61" t="s">
        <v>51</v>
      </c>
    </row>
    <row r="24" spans="2:9" ht="24.75" customHeight="1">
      <c r="B24" s="46"/>
      <c r="C24" s="105"/>
      <c r="D24" s="106"/>
      <c r="E24" s="112"/>
      <c r="F24" s="113"/>
      <c r="G24" s="113"/>
      <c r="H24" s="114"/>
    </row>
    <row r="25" spans="2:9" ht="24.75" customHeight="1" thickBot="1">
      <c r="B25" s="46"/>
      <c r="C25" s="105"/>
      <c r="D25" s="106"/>
      <c r="E25" s="112"/>
      <c r="F25" s="113"/>
      <c r="G25" s="113"/>
      <c r="H25" s="114"/>
    </row>
    <row r="26" spans="2:9" ht="24.75" customHeight="1" thickTop="1" thickBot="1">
      <c r="B26" s="47" t="s">
        <v>9</v>
      </c>
      <c r="C26" s="77">
        <f>SUM(C23:D25)</f>
        <v>0</v>
      </c>
      <c r="D26" s="78"/>
      <c r="E26" s="115"/>
      <c r="F26" s="116"/>
      <c r="G26" s="116"/>
      <c r="H26" s="117"/>
    </row>
    <row r="27" spans="2:9" ht="7.5" customHeight="1"/>
    <row r="28" spans="2:9" ht="18.75">
      <c r="B28" s="38" t="s">
        <v>21</v>
      </c>
    </row>
    <row r="29" spans="2:9" ht="18" customHeight="1">
      <c r="B29" s="118" t="s">
        <v>15</v>
      </c>
      <c r="C29" s="118"/>
      <c r="D29" s="118"/>
      <c r="E29" s="118"/>
      <c r="F29" s="118"/>
      <c r="G29" s="118"/>
      <c r="H29" s="118"/>
    </row>
    <row r="30" spans="2:9" ht="18" customHeight="1">
      <c r="B30" s="118" t="s">
        <v>22</v>
      </c>
      <c r="C30" s="118"/>
      <c r="D30" s="118"/>
      <c r="E30" s="118"/>
      <c r="F30" s="118"/>
      <c r="G30" s="118"/>
      <c r="H30" s="118"/>
    </row>
    <row r="31" spans="2:9" ht="10.5" customHeight="1">
      <c r="B31" s="48"/>
      <c r="C31" s="48"/>
      <c r="D31" s="48"/>
      <c r="E31" s="48"/>
      <c r="F31" s="48"/>
      <c r="G31" s="48"/>
      <c r="H31" s="48"/>
    </row>
    <row r="32" spans="2:9" ht="23.25" customHeight="1">
      <c r="B32" s="99" t="s">
        <v>24</v>
      </c>
      <c r="C32" s="100"/>
      <c r="D32" s="100"/>
      <c r="E32" s="100"/>
      <c r="F32" s="49"/>
      <c r="G32" s="50" t="s">
        <v>25</v>
      </c>
      <c r="H32" s="50" t="s">
        <v>26</v>
      </c>
    </row>
    <row r="33" spans="2:8" ht="55.5" customHeight="1">
      <c r="B33" s="51"/>
      <c r="C33" s="52"/>
      <c r="D33" s="52"/>
      <c r="E33" s="52"/>
      <c r="F33" s="52"/>
      <c r="G33" s="53"/>
      <c r="H33" s="53"/>
    </row>
  </sheetData>
  <sheetProtection sheet="1" objects="1" scenarios="1" insertRows="0"/>
  <mergeCells count="55">
    <mergeCell ref="B32:E32"/>
    <mergeCell ref="C22:D22"/>
    <mergeCell ref="C23:D23"/>
    <mergeCell ref="C24:D24"/>
    <mergeCell ref="C25:D25"/>
    <mergeCell ref="C26:D26"/>
    <mergeCell ref="E22:H22"/>
    <mergeCell ref="E23:H23"/>
    <mergeCell ref="E24:H24"/>
    <mergeCell ref="E25:H25"/>
    <mergeCell ref="E26:H26"/>
    <mergeCell ref="B29:H29"/>
    <mergeCell ref="B30:H30"/>
    <mergeCell ref="E19:F19"/>
    <mergeCell ref="E20:F20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4:F14"/>
    <mergeCell ref="E15:F15"/>
    <mergeCell ref="E16:F16"/>
    <mergeCell ref="E17:F17"/>
    <mergeCell ref="E18:F18"/>
    <mergeCell ref="E10:F10"/>
    <mergeCell ref="E11:F11"/>
    <mergeCell ref="E12:F12"/>
    <mergeCell ref="E13:F13"/>
    <mergeCell ref="C18:D18"/>
    <mergeCell ref="C19:D19"/>
    <mergeCell ref="C20:D20"/>
    <mergeCell ref="C14:D14"/>
    <mergeCell ref="C15:D15"/>
    <mergeCell ref="C16:D16"/>
    <mergeCell ref="C10:D10"/>
    <mergeCell ref="C11:D11"/>
    <mergeCell ref="C12:D12"/>
    <mergeCell ref="C13:D13"/>
    <mergeCell ref="C17:D17"/>
    <mergeCell ref="B2:H2"/>
    <mergeCell ref="C9:D9"/>
    <mergeCell ref="E9:F9"/>
    <mergeCell ref="C7:D7"/>
    <mergeCell ref="E7:F7"/>
    <mergeCell ref="C3:H3"/>
    <mergeCell ref="C4:H4"/>
    <mergeCell ref="G7:H7"/>
    <mergeCell ref="G9:H9"/>
  </mergeCells>
  <phoneticPr fontId="2"/>
  <dataValidations count="1">
    <dataValidation type="list" allowBlank="1" showInputMessage="1" showErrorMessage="1" sqref="C5 E5 G5:G6" xr:uid="{37B31443-40E3-4BAF-9602-A429B19830BD}">
      <formula1>"○"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様式７</vt:lpstr>
      <vt:lpstr>様式６</vt:lpstr>
      <vt:lpstr>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211.村田　浩輔</dc:creator>
  <cp:lastModifiedBy>秦 保雄</cp:lastModifiedBy>
  <cp:lastPrinted>2025-02-19T07:24:39Z</cp:lastPrinted>
  <dcterms:created xsi:type="dcterms:W3CDTF">2020-02-21T06:06:44Z</dcterms:created>
  <dcterms:modified xsi:type="dcterms:W3CDTF">2025-03-17T00:57:50Z</dcterms:modified>
</cp:coreProperties>
</file>