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第2期\02_調査票\"/>
    </mc:Choice>
  </mc:AlternateContent>
  <xr:revisionPtr revIDLastSave="0" documentId="13_ncr:1_{1989843E-CE63-401D-92B4-61085153B8ED}" xr6:coauthVersionLast="47" xr6:coauthVersionMax="47" xr10:uidLastSave="{00000000-0000-0000-0000-000000000000}"/>
  <bookViews>
    <workbookView xWindow="90" yWindow="2250" windowWidth="14835" windowHeight="15480" firstSheet="4" activeTab="4" xr2:uid="{88079457-CE83-459A-9203-25F2823D62FA}"/>
  </bookViews>
  <sheets>
    <sheet name="ＪＲ１" sheetId="14" state="hidden" r:id="rId1"/>
    <sheet name="ＪＲ２" sheetId="4" state="hidden" r:id="rId2"/>
    <sheet name="フェリー" sheetId="5" state="hidden" r:id="rId3"/>
    <sheet name="国道" sheetId="17" state="hidden" r:id="rId4"/>
    <sheet name="路線バス" sheetId="3" r:id="rId5"/>
    <sheet name="差込" sheetId="15" state="hidden" r:id="rId6"/>
  </sheets>
  <definedNames>
    <definedName name="_xlnm.Print_Area" localSheetId="0">'ＪＲ１'!$A$2:$F$19</definedName>
    <definedName name="_xlnm.Print_Area" localSheetId="1">'ＪＲ２'!$A$2:$H$28</definedName>
    <definedName name="_xlnm.Print_Area" localSheetId="2">フェリー!$A$2:$H$17</definedName>
    <definedName name="_xlnm.Print_Area" localSheetId="4">路線バス!$A$1:$G$44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3" i="3" l="1"/>
  <c r="C43" i="3"/>
  <c r="D43" i="3"/>
  <c r="F43" i="3"/>
  <c r="A1" i="17"/>
  <c r="H8" i="17"/>
  <c r="B1" i="5"/>
  <c r="B13" i="5"/>
  <c r="B12" i="5"/>
  <c r="A1" i="5"/>
  <c r="B1" i="4"/>
  <c r="B14" i="4"/>
  <c r="A1" i="4"/>
  <c r="A3" i="4"/>
  <c r="B1" i="14"/>
  <c r="A16" i="14"/>
  <c r="A1" i="14"/>
  <c r="A3" i="14"/>
  <c r="A3" i="17"/>
  <c r="B15" i="4"/>
  <c r="B16" i="5"/>
  <c r="A17" i="14"/>
  <c r="B11" i="5"/>
  <c r="B14" i="5"/>
  <c r="B15" i="5"/>
  <c r="A3" i="5"/>
  <c r="G8" i="17"/>
  <c r="A13" i="14"/>
  <c r="A12" i="14"/>
  <c r="A15" i="14"/>
  <c r="A14" i="14"/>
  <c r="B16" i="4"/>
  <c r="B13" i="4"/>
  <c r="B12" i="4"/>
  <c r="B11" i="4"/>
  <c r="D8" i="17"/>
  <c r="F8" i="17"/>
  <c r="C8" i="17"/>
  <c r="E8" i="17"/>
</calcChain>
</file>

<file path=xl/sharedStrings.xml><?xml version="1.0" encoding="utf-8"?>
<sst xmlns="http://schemas.openxmlformats.org/spreadsheetml/2006/main" count="126" uniqueCount="66">
  <si>
    <t>上期=1，下期=2</t>
    <rPh sb="0" eb="2">
      <t>カミキ</t>
    </rPh>
    <rPh sb="5" eb="7">
      <t>シモキ</t>
    </rPh>
    <phoneticPr fontId="3"/>
  </si>
  <si>
    <t>合計</t>
    <rPh sb="0" eb="2">
      <t>ゴウケイ</t>
    </rPh>
    <phoneticPr fontId="3"/>
  </si>
  <si>
    <t>電話　　　　　　　　</t>
    <rPh sb="0" eb="2">
      <t>デンワ</t>
    </rPh>
    <phoneticPr fontId="3"/>
  </si>
  <si>
    <t>担当者名　　　　　　　　　　　　　　　　　</t>
    <rPh sb="0" eb="3">
      <t>タントウシャ</t>
    </rPh>
    <rPh sb="3" eb="4">
      <t>メイ</t>
    </rPh>
    <phoneticPr fontId="3"/>
  </si>
  <si>
    <t>月</t>
    <rPh sb="0" eb="1">
      <t>ツキ</t>
    </rPh>
    <phoneticPr fontId="3"/>
  </si>
  <si>
    <t>備　　　考</t>
    <rPh sb="0" eb="1">
      <t>ソナエ</t>
    </rPh>
    <rPh sb="4" eb="5">
      <t>コウ</t>
    </rPh>
    <phoneticPr fontId="3"/>
  </si>
  <si>
    <t>旅　客　輸　送　量　（人）</t>
    <rPh sb="0" eb="1">
      <t>タビ</t>
    </rPh>
    <rPh sb="2" eb="3">
      <t>キャク</t>
    </rPh>
    <rPh sb="4" eb="5">
      <t>ユ</t>
    </rPh>
    <rPh sb="6" eb="7">
      <t>ソウ</t>
    </rPh>
    <rPh sb="8" eb="9">
      <t>リョウ</t>
    </rPh>
    <rPh sb="11" eb="12">
      <t>ニン</t>
    </rPh>
    <phoneticPr fontId="3"/>
  </si>
  <si>
    <t>(2-2)</t>
    <phoneticPr fontId="3"/>
  </si>
  <si>
    <t>※それぞれ片道分のみ（断面輸送量）お書きください。</t>
    <rPh sb="5" eb="7">
      <t>カタミチ</t>
    </rPh>
    <rPh sb="7" eb="8">
      <t>ブン</t>
    </rPh>
    <rPh sb="11" eb="13">
      <t>ダンメン</t>
    </rPh>
    <rPh sb="13" eb="16">
      <t>ユソウリョウ</t>
    </rPh>
    <rPh sb="18" eb="19">
      <t>カ</t>
    </rPh>
    <phoneticPr fontId="3"/>
  </si>
  <si>
    <t>函館本線</t>
    <rPh sb="0" eb="2">
      <t>ハコダテ</t>
    </rPh>
    <rPh sb="2" eb="4">
      <t>ホンセン</t>
    </rPh>
    <phoneticPr fontId="3"/>
  </si>
  <si>
    <t>札沼線</t>
    <rPh sb="0" eb="1">
      <t>サツ</t>
    </rPh>
    <rPh sb="1" eb="2">
      <t>ヌマ</t>
    </rPh>
    <rPh sb="2" eb="3">
      <t>セン</t>
    </rPh>
    <phoneticPr fontId="3"/>
  </si>
  <si>
    <t>千歳線</t>
    <rPh sb="0" eb="3">
      <t>チトセセン</t>
    </rPh>
    <phoneticPr fontId="3"/>
  </si>
  <si>
    <t>快速エアポート</t>
    <rPh sb="0" eb="2">
      <t>カイソク</t>
    </rPh>
    <phoneticPr fontId="3"/>
  </si>
  <si>
    <t>手稲→札幌</t>
    <rPh sb="0" eb="2">
      <t>テイネ</t>
    </rPh>
    <rPh sb="3" eb="5">
      <t>サッポロ</t>
    </rPh>
    <phoneticPr fontId="3"/>
  </si>
  <si>
    <t>江別→札幌</t>
    <rPh sb="0" eb="2">
      <t>エベツ</t>
    </rPh>
    <rPh sb="3" eb="5">
      <t>サッポロ</t>
    </rPh>
    <phoneticPr fontId="3"/>
  </si>
  <si>
    <t>当別→札幌</t>
    <rPh sb="0" eb="2">
      <t>トウベツ</t>
    </rPh>
    <rPh sb="3" eb="5">
      <t>サッポロ</t>
    </rPh>
    <phoneticPr fontId="3"/>
  </si>
  <si>
    <t>南千歳→札幌</t>
    <rPh sb="0" eb="3">
      <t>ミナミチトセ</t>
    </rPh>
    <rPh sb="4" eb="6">
      <t>サッポロ</t>
    </rPh>
    <phoneticPr fontId="3"/>
  </si>
  <si>
    <t>新千歳空港→札幌</t>
    <rPh sb="0" eb="3">
      <t>シンチトセ</t>
    </rPh>
    <rPh sb="3" eb="5">
      <t>クウコウ</t>
    </rPh>
    <rPh sb="6" eb="8">
      <t>サッポロ</t>
    </rPh>
    <phoneticPr fontId="3"/>
  </si>
  <si>
    <t>※快速エアポートは新千歳空港発以外を含む最大断面輸送量</t>
    <rPh sb="1" eb="3">
      <t>カイソク</t>
    </rPh>
    <rPh sb="9" eb="12">
      <t>シンチトセ</t>
    </rPh>
    <rPh sb="12" eb="14">
      <t>クウコウ</t>
    </rPh>
    <rPh sb="14" eb="15">
      <t>ハツ</t>
    </rPh>
    <rPh sb="15" eb="17">
      <t>イガイ</t>
    </rPh>
    <rPh sb="18" eb="19">
      <t>フク</t>
    </rPh>
    <rPh sb="20" eb="22">
      <t>サイダイ</t>
    </rPh>
    <rPh sb="22" eb="24">
      <t>ダンメン</t>
    </rPh>
    <rPh sb="24" eb="27">
      <t>ユソウリョウ</t>
    </rPh>
    <phoneticPr fontId="3"/>
  </si>
  <si>
    <t>(2-１)</t>
    <phoneticPr fontId="3"/>
  </si>
  <si>
    <t>会社名</t>
    <rPh sb="0" eb="3">
      <t>カイシャメイ</t>
    </rPh>
    <phoneticPr fontId="3"/>
  </si>
  <si>
    <t>住所</t>
    <rPh sb="0" eb="2">
      <t>ジュウショ</t>
    </rPh>
    <phoneticPr fontId="3"/>
  </si>
  <si>
    <t>(3－　　)</t>
    <phoneticPr fontId="3"/>
  </si>
  <si>
    <t>運行系統</t>
    <rPh sb="0" eb="2">
      <t>ウンコウ</t>
    </rPh>
    <rPh sb="2" eb="4">
      <t>ケイトウ</t>
    </rPh>
    <phoneticPr fontId="3"/>
  </si>
  <si>
    <t>片道・往復</t>
    <rPh sb="0" eb="2">
      <t>カタミチ</t>
    </rPh>
    <rPh sb="3" eb="5">
      <t>オウフク</t>
    </rPh>
    <phoneticPr fontId="3"/>
  </si>
  <si>
    <t>北海道中央バス㈱</t>
    <rPh sb="0" eb="3">
      <t>ホッカイドウ</t>
    </rPh>
    <rPh sb="3" eb="5">
      <t>チュウオウ</t>
    </rPh>
    <phoneticPr fontId="3"/>
  </si>
  <si>
    <t>㈱じょうてつ</t>
    <phoneticPr fontId="3"/>
  </si>
  <si>
    <t>夕張鉄道㈱</t>
    <rPh sb="0" eb="2">
      <t>ユウバリ</t>
    </rPh>
    <rPh sb="2" eb="4">
      <t>テツドウ</t>
    </rPh>
    <phoneticPr fontId="3"/>
  </si>
  <si>
    <t>北都交通㈱</t>
    <rPh sb="0" eb="2">
      <t>ホクト</t>
    </rPh>
    <rPh sb="2" eb="4">
      <t>コウツウ</t>
    </rPh>
    <phoneticPr fontId="3"/>
  </si>
  <si>
    <t>ジェイ・アール北海道バス㈱</t>
    <rPh sb="7" eb="10">
      <t>ホッカイドウ</t>
    </rPh>
    <phoneticPr fontId="3"/>
  </si>
  <si>
    <t>道南バス㈱</t>
    <rPh sb="0" eb="2">
      <t>ドウナン</t>
    </rPh>
    <phoneticPr fontId="3"/>
  </si>
  <si>
    <t>沿岸バス㈱</t>
    <rPh sb="0" eb="2">
      <t>エンガン</t>
    </rPh>
    <phoneticPr fontId="3"/>
  </si>
  <si>
    <t>宗谷バス㈱</t>
    <rPh sb="0" eb="2">
      <t>ソウヤ</t>
    </rPh>
    <phoneticPr fontId="3"/>
  </si>
  <si>
    <t>番号</t>
    <rPh sb="0" eb="2">
      <t>バンゴウ</t>
    </rPh>
    <phoneticPr fontId="3"/>
  </si>
  <si>
    <t>下り線の旅客輸送量をご記入ください。</t>
    <rPh sb="0" eb="1">
      <t>クダ</t>
    </rPh>
    <rPh sb="2" eb="3">
      <t>セン</t>
    </rPh>
    <rPh sb="4" eb="6">
      <t>リョキャク</t>
    </rPh>
    <rPh sb="6" eb="9">
      <t>ユソウリョウ</t>
    </rPh>
    <rPh sb="11" eb="13">
      <t>キニュウ</t>
    </rPh>
    <phoneticPr fontId="3"/>
  </si>
  <si>
    <t>下り便（本州から北海道へ）全路線の合計を記入してください。</t>
    <rPh sb="0" eb="1">
      <t>クダ</t>
    </rPh>
    <rPh sb="2" eb="3">
      <t>ビン</t>
    </rPh>
    <rPh sb="4" eb="6">
      <t>ホンシュウ</t>
    </rPh>
    <rPh sb="8" eb="11">
      <t>ホッカイドウ</t>
    </rPh>
    <rPh sb="13" eb="16">
      <t>ゼンロセン</t>
    </rPh>
    <rPh sb="17" eb="19">
      <t>ゴウケイ</t>
    </rPh>
    <rPh sb="20" eb="22">
      <t>キニュウ</t>
    </rPh>
    <phoneticPr fontId="3"/>
  </si>
  <si>
    <t>国道5号</t>
    <rPh sb="0" eb="2">
      <t>コクドウ</t>
    </rPh>
    <rPh sb="3" eb="4">
      <t>ゴウ</t>
    </rPh>
    <phoneticPr fontId="3"/>
  </si>
  <si>
    <t>国道12号</t>
    <rPh sb="0" eb="2">
      <t>コクドウ</t>
    </rPh>
    <rPh sb="4" eb="5">
      <t>ゴウ</t>
    </rPh>
    <phoneticPr fontId="3"/>
  </si>
  <si>
    <t>国道36号</t>
    <rPh sb="0" eb="2">
      <t>コクドウ</t>
    </rPh>
    <rPh sb="4" eb="5">
      <t>ゴウ</t>
    </rPh>
    <phoneticPr fontId="3"/>
  </si>
  <si>
    <t>国道230号</t>
    <rPh sb="0" eb="2">
      <t>コクドウ</t>
    </rPh>
    <rPh sb="5" eb="6">
      <t>ゴウ</t>
    </rPh>
    <phoneticPr fontId="3"/>
  </si>
  <si>
    <t>国道231号</t>
    <rPh sb="0" eb="2">
      <t>コクドウ</t>
    </rPh>
    <rPh sb="5" eb="6">
      <t>ゴウ</t>
    </rPh>
    <phoneticPr fontId="3"/>
  </si>
  <si>
    <t>国道274号</t>
    <rPh sb="0" eb="2">
      <t>コクドウ</t>
    </rPh>
    <rPh sb="5" eb="6">
      <t>ゴウ</t>
    </rPh>
    <phoneticPr fontId="3"/>
  </si>
  <si>
    <t>国道275号</t>
    <rPh sb="0" eb="2">
      <t>コクドウ</t>
    </rPh>
    <rPh sb="5" eb="6">
      <t>ゴウ</t>
    </rPh>
    <phoneticPr fontId="3"/>
  </si>
  <si>
    <t>国道453号</t>
    <rPh sb="0" eb="2">
      <t>コクドウ</t>
    </rPh>
    <rPh sb="5" eb="6">
      <t>ゴウ</t>
    </rPh>
    <phoneticPr fontId="3"/>
  </si>
  <si>
    <t>（４－２）</t>
    <phoneticPr fontId="3"/>
  </si>
  <si>
    <t>月平均日交通量（台/日）</t>
    <rPh sb="0" eb="3">
      <t>ツキヘイキン</t>
    </rPh>
    <rPh sb="3" eb="4">
      <t>ビ</t>
    </rPh>
    <rPh sb="4" eb="6">
      <t>コウツウ</t>
    </rPh>
    <rPh sb="6" eb="7">
      <t>リョウ</t>
    </rPh>
    <rPh sb="8" eb="9">
      <t>ダイ</t>
    </rPh>
    <rPh sb="10" eb="11">
      <t>ニチ</t>
    </rPh>
    <phoneticPr fontId="3"/>
  </si>
  <si>
    <t>乗用車率（％）</t>
    <rPh sb="0" eb="3">
      <t>ジョウヨウシャ</t>
    </rPh>
    <rPh sb="3" eb="4">
      <t>リツ</t>
    </rPh>
    <phoneticPr fontId="3"/>
  </si>
  <si>
    <t>※この調査票以外の貴社独自様式による集計表でも結構です。（fax可）</t>
    <rPh sb="3" eb="6">
      <t>チョウサヒョウ</t>
    </rPh>
    <rPh sb="6" eb="8">
      <t>イガイ</t>
    </rPh>
    <rPh sb="9" eb="11">
      <t>キシャ</t>
    </rPh>
    <rPh sb="11" eb="13">
      <t>ドクジ</t>
    </rPh>
    <rPh sb="13" eb="15">
      <t>ヨウシキ</t>
    </rPh>
    <rPh sb="18" eb="20">
      <t>シュウケイ</t>
    </rPh>
    <rPh sb="20" eb="21">
      <t>ヒョウ</t>
    </rPh>
    <rPh sb="23" eb="25">
      <t>ケッコウ</t>
    </rPh>
    <rPh sb="32" eb="33">
      <t>カ</t>
    </rPh>
    <phoneticPr fontId="3"/>
  </si>
  <si>
    <t>選択→</t>
    <rPh sb="0" eb="2">
      <t>センタク</t>
    </rPh>
    <phoneticPr fontId="3"/>
  </si>
  <si>
    <t>上半期</t>
    <rPh sb="0" eb="3">
      <t>カミハンキ</t>
    </rPh>
    <phoneticPr fontId="3"/>
  </si>
  <si>
    <t>下半期</t>
    <rPh sb="0" eb="3">
      <t>シモハンキ</t>
    </rPh>
    <phoneticPr fontId="3"/>
  </si>
  <si>
    <t>会社名</t>
    <rPh sb="0" eb="2">
      <t>カイシャ</t>
    </rPh>
    <rPh sb="2" eb="3">
      <t>メイ</t>
    </rPh>
    <phoneticPr fontId="3"/>
  </si>
  <si>
    <t>所属</t>
    <rPh sb="0" eb="2">
      <t>ショゾク</t>
    </rPh>
    <phoneticPr fontId="3"/>
  </si>
  <si>
    <t>担当者名</t>
    <rPh sb="0" eb="3">
      <t>タントウシャ</t>
    </rPh>
    <rPh sb="3" eb="4">
      <t>メイ</t>
    </rPh>
    <phoneticPr fontId="3"/>
  </si>
  <si>
    <t>電話</t>
    <rPh sb="0" eb="2">
      <t>デンワ</t>
    </rPh>
    <phoneticPr fontId="3"/>
  </si>
  <si>
    <t>FAX</t>
  </si>
  <si>
    <t>メールアドレス</t>
  </si>
  <si>
    <t>運行系統ごとに輸送実績をご記入ください。</t>
    <rPh sb="0" eb="2">
      <t>ウンコウ</t>
    </rPh>
    <rPh sb="2" eb="4">
      <t>ケイトウ</t>
    </rPh>
    <rPh sb="7" eb="11">
      <t>ユソウジッセキ</t>
    </rPh>
    <rPh sb="13" eb="15">
      <t>キニュウ</t>
    </rPh>
    <phoneticPr fontId="3"/>
  </si>
  <si>
    <t>　　　　→札幌</t>
    <rPh sb="5" eb="6">
      <t>サツ</t>
    </rPh>
    <rPh sb="6" eb="7">
      <t>ホロ</t>
    </rPh>
    <phoneticPr fontId="3"/>
  </si>
  <si>
    <t>←いずれかを選択してください。</t>
    <rPh sb="6" eb="8">
      <t>センタク</t>
    </rPh>
    <phoneticPr fontId="3"/>
  </si>
  <si>
    <t>※できるだけ組織アドレスを記載ください。</t>
    <rPh sb="6" eb="8">
      <t>ソシキ</t>
    </rPh>
    <rPh sb="13" eb="15">
      <t>キサイ</t>
    </rPh>
    <phoneticPr fontId="3"/>
  </si>
  <si>
    <t>令和８年６月～令和８年９月　路線バス輸送実績</t>
    <rPh sb="0" eb="2">
      <t>レイワ</t>
    </rPh>
    <rPh sb="3" eb="4">
      <t>ネン</t>
    </rPh>
    <rPh sb="5" eb="6">
      <t>ガツ</t>
    </rPh>
    <rPh sb="7" eb="9">
      <t>レイワ</t>
    </rPh>
    <rPh sb="10" eb="11">
      <t>ネン</t>
    </rPh>
    <rPh sb="12" eb="13">
      <t>ガツ</t>
    </rPh>
    <phoneticPr fontId="3"/>
  </si>
  <si>
    <t>令和８年６月</t>
    <rPh sb="0" eb="2">
      <t>レイワ</t>
    </rPh>
    <rPh sb="3" eb="4">
      <t>ネン</t>
    </rPh>
    <rPh sb="5" eb="6">
      <t>ガツ</t>
    </rPh>
    <phoneticPr fontId="3"/>
  </si>
  <si>
    <t>令和８年７月</t>
    <rPh sb="0" eb="2">
      <t>レイワ</t>
    </rPh>
    <rPh sb="3" eb="4">
      <t>ネン</t>
    </rPh>
    <rPh sb="5" eb="6">
      <t>ガツ</t>
    </rPh>
    <phoneticPr fontId="3"/>
  </si>
  <si>
    <t>令和８年８月</t>
    <rPh sb="0" eb="2">
      <t>レイワ</t>
    </rPh>
    <rPh sb="3" eb="4">
      <t>ネン</t>
    </rPh>
    <rPh sb="5" eb="6">
      <t>ガツ</t>
    </rPh>
    <phoneticPr fontId="3"/>
  </si>
  <si>
    <t>令和８年９月</t>
    <rPh sb="0" eb="2">
      <t>レイワ</t>
    </rPh>
    <rPh sb="3" eb="4">
      <t>ネン</t>
    </rPh>
    <rPh sb="5" eb="6">
      <t>ガツ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</si>
</sst>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&quot;年度&quot;"/>
    <numFmt numFmtId="177" formatCode="0&quot;月&quot;"/>
  </numFmts>
  <fonts count="13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u/>
      <sz val="10"/>
      <name val="ＭＳ 明朝"/>
      <family val="1"/>
      <charset val="128"/>
    </font>
    <font>
      <sz val="16"/>
      <name val="ＭＳ 明朝"/>
      <family val="1"/>
      <charset val="128"/>
    </font>
    <font>
      <u/>
      <sz val="12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1"/>
      <name val="ＭＳ ゴシック"/>
      <family val="3"/>
      <charset val="128"/>
    </font>
    <font>
      <u/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2" fillId="0" borderId="0" applyFont="0" applyFill="0" applyBorder="0" applyAlignment="0" applyProtection="0"/>
  </cellStyleXfs>
  <cellXfs count="107">
    <xf numFmtId="0" fontId="0" fillId="0" borderId="0" xfId="0"/>
    <xf numFmtId="0" fontId="0" fillId="0" borderId="0" xfId="0" applyAlignment="1">
      <alignment horizontal="right"/>
    </xf>
    <xf numFmtId="0" fontId="4" fillId="0" borderId="0" xfId="0" applyFont="1"/>
    <xf numFmtId="0" fontId="6" fillId="0" borderId="0" xfId="0" applyFont="1" applyAlignment="1">
      <alignment horizontal="right"/>
    </xf>
    <xf numFmtId="176" fontId="0" fillId="0" borderId="1" xfId="0" applyNumberFormat="1" applyBorder="1"/>
    <xf numFmtId="0" fontId="0" fillId="0" borderId="1" xfId="0" applyBorder="1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distributed" vertical="center" justifyLastLine="1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 vertic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horizontal="distributed" vertical="center" justifyLastLine="1"/>
    </xf>
    <xf numFmtId="0" fontId="0" fillId="0" borderId="9" xfId="0" applyBorder="1" applyAlignment="1">
      <alignment horizontal="right"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12" xfId="0" applyBorder="1" applyAlignment="1">
      <alignment horizontal="right" vertical="center"/>
    </xf>
    <xf numFmtId="0" fontId="0" fillId="0" borderId="13" xfId="0" applyBorder="1" applyAlignment="1">
      <alignment horizontal="right" vertical="center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/>
    </xf>
    <xf numFmtId="0" fontId="0" fillId="0" borderId="8" xfId="0" applyBorder="1" applyAlignment="1">
      <alignment horizontal="center" vertical="center"/>
    </xf>
    <xf numFmtId="0" fontId="0" fillId="0" borderId="24" xfId="0" applyBorder="1" applyAlignment="1">
      <alignment horizontal="right" vertical="center"/>
    </xf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8" xfId="0" applyBorder="1" applyAlignment="1">
      <alignment horizontal="center" vertical="center" shrinkToFit="1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right" vertical="center"/>
    </xf>
    <xf numFmtId="0" fontId="0" fillId="0" borderId="31" xfId="0" applyBorder="1"/>
    <xf numFmtId="0" fontId="0" fillId="0" borderId="32" xfId="0" applyBorder="1"/>
    <xf numFmtId="0" fontId="0" fillId="0" borderId="33" xfId="0" applyBorder="1"/>
    <xf numFmtId="0" fontId="0" fillId="0" borderId="34" xfId="0" applyBorder="1"/>
    <xf numFmtId="0" fontId="0" fillId="0" borderId="24" xfId="0" applyBorder="1" applyAlignment="1">
      <alignment horizontal="distributed" vertical="distributed"/>
    </xf>
    <xf numFmtId="0" fontId="0" fillId="0" borderId="0" xfId="0" applyAlignment="1">
      <alignment horizontal="center" vertical="center"/>
    </xf>
    <xf numFmtId="0" fontId="1" fillId="0" borderId="35" xfId="0" applyFont="1" applyBorder="1"/>
    <xf numFmtId="0" fontId="0" fillId="0" borderId="26" xfId="0" applyBorder="1" applyAlignment="1">
      <alignment horizontal="distributed" vertical="distributed"/>
    </xf>
    <xf numFmtId="0" fontId="7" fillId="0" borderId="24" xfId="0" applyFont="1" applyBorder="1" applyAlignment="1">
      <alignment horizontal="center" vertical="center" shrinkToFit="1"/>
    </xf>
    <xf numFmtId="0" fontId="7" fillId="0" borderId="26" xfId="0" applyFont="1" applyBorder="1" applyAlignment="1">
      <alignment horizontal="center" vertical="center" shrinkToFit="1"/>
    </xf>
    <xf numFmtId="0" fontId="9" fillId="0" borderId="0" xfId="0" applyFont="1"/>
    <xf numFmtId="0" fontId="9" fillId="0" borderId="0" xfId="0" applyFont="1" applyAlignment="1">
      <alignment horizontal="right"/>
    </xf>
    <xf numFmtId="0" fontId="9" fillId="0" borderId="35" xfId="0" applyFont="1" applyBorder="1"/>
    <xf numFmtId="0" fontId="12" fillId="0" borderId="0" xfId="0" applyFont="1"/>
    <xf numFmtId="0" fontId="9" fillId="0" borderId="8" xfId="0" applyFont="1" applyBorder="1" applyAlignment="1">
      <alignment horizontal="distributed" vertical="distributed"/>
    </xf>
    <xf numFmtId="177" fontId="9" fillId="0" borderId="36" xfId="0" applyNumberFormat="1" applyFont="1" applyBorder="1" applyAlignment="1">
      <alignment horizontal="center" vertical="center"/>
    </xf>
    <xf numFmtId="0" fontId="9" fillId="0" borderId="0" xfId="0" applyFont="1" applyAlignment="1">
      <alignment horizontal="distributed" vertical="distributed"/>
    </xf>
    <xf numFmtId="0" fontId="9" fillId="0" borderId="37" xfId="0" applyFont="1" applyBorder="1" applyAlignment="1">
      <alignment horizontal="center" vertical="distributed"/>
    </xf>
    <xf numFmtId="38" fontId="9" fillId="0" borderId="38" xfId="1" applyFont="1" applyBorder="1" applyAlignment="1">
      <alignment horizontal="distributed" vertical="distributed"/>
    </xf>
    <xf numFmtId="38" fontId="9" fillId="0" borderId="39" xfId="1" applyFont="1" applyBorder="1" applyAlignment="1">
      <alignment horizontal="distributed" vertical="distributed"/>
    </xf>
    <xf numFmtId="38" fontId="9" fillId="0" borderId="40" xfId="1" applyFont="1" applyBorder="1" applyAlignment="1">
      <alignment horizontal="distributed" vertical="distributed"/>
    </xf>
    <xf numFmtId="38" fontId="9" fillId="0" borderId="41" xfId="1" applyFont="1" applyBorder="1" applyAlignment="1">
      <alignment horizontal="distributed" vertical="distributed"/>
    </xf>
    <xf numFmtId="0" fontId="9" fillId="0" borderId="42" xfId="0" applyFont="1" applyBorder="1" applyAlignment="1">
      <alignment horizontal="distributed" vertical="distributed"/>
    </xf>
    <xf numFmtId="38" fontId="9" fillId="0" borderId="43" xfId="1" applyFont="1" applyBorder="1" applyAlignment="1">
      <alignment horizontal="right" vertical="distributed"/>
    </xf>
    <xf numFmtId="0" fontId="9" fillId="0" borderId="0" xfId="0" applyFont="1" applyAlignment="1">
      <alignment horizontal="left" vertical="center"/>
    </xf>
    <xf numFmtId="176" fontId="9" fillId="0" borderId="1" xfId="0" applyNumberFormat="1" applyFont="1" applyBorder="1"/>
    <xf numFmtId="0" fontId="9" fillId="0" borderId="1" xfId="0" applyFont="1" applyBorder="1"/>
    <xf numFmtId="38" fontId="9" fillId="0" borderId="44" xfId="1" applyFont="1" applyFill="1" applyBorder="1" applyAlignment="1">
      <alignment horizontal="distributed" vertical="distributed"/>
    </xf>
    <xf numFmtId="38" fontId="9" fillId="0" borderId="45" xfId="1" applyFont="1" applyFill="1" applyBorder="1" applyAlignment="1">
      <alignment horizontal="distributed" vertical="distributed"/>
    </xf>
    <xf numFmtId="38" fontId="9" fillId="0" borderId="46" xfId="1" applyFont="1" applyFill="1" applyBorder="1" applyAlignment="1">
      <alignment horizontal="right" vertical="distributed"/>
    </xf>
    <xf numFmtId="177" fontId="9" fillId="0" borderId="47" xfId="0" applyNumberFormat="1" applyFont="1" applyBorder="1" applyAlignment="1">
      <alignment horizontal="center" vertical="center"/>
    </xf>
    <xf numFmtId="38" fontId="9" fillId="0" borderId="48" xfId="1" applyFont="1" applyBorder="1" applyAlignment="1">
      <alignment horizontal="distributed" vertical="distributed"/>
    </xf>
    <xf numFmtId="38" fontId="9" fillId="0" borderId="49" xfId="1" applyFont="1" applyBorder="1" applyAlignment="1">
      <alignment horizontal="distributed" vertical="distributed"/>
    </xf>
    <xf numFmtId="177" fontId="9" fillId="0" borderId="50" xfId="0" applyNumberFormat="1" applyFont="1" applyBorder="1" applyAlignment="1">
      <alignment horizontal="center" vertical="center"/>
    </xf>
    <xf numFmtId="177" fontId="9" fillId="0" borderId="51" xfId="0" applyNumberFormat="1" applyFont="1" applyBorder="1" applyAlignment="1">
      <alignment horizontal="center" vertical="center"/>
    </xf>
    <xf numFmtId="0" fontId="11" fillId="0" borderId="53" xfId="0" applyFont="1" applyBorder="1" applyAlignment="1">
      <alignment horizontal="center" vertical="center"/>
    </xf>
    <xf numFmtId="0" fontId="11" fillId="0" borderId="54" xfId="0" applyFont="1" applyBorder="1" applyAlignment="1">
      <alignment horizontal="center" vertical="center"/>
    </xf>
    <xf numFmtId="0" fontId="9" fillId="0" borderId="5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0" xfId="0" applyFont="1"/>
    <xf numFmtId="0" fontId="1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52" xfId="0" applyBorder="1"/>
    <xf numFmtId="0" fontId="0" fillId="0" borderId="28" xfId="0" applyBorder="1" applyAlignment="1">
      <alignment horizontal="distributed" vertical="center"/>
    </xf>
    <xf numFmtId="0" fontId="0" fillId="0" borderId="27" xfId="0" applyBorder="1"/>
    <xf numFmtId="0" fontId="0" fillId="0" borderId="53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shrinkToFit="1"/>
    </xf>
    <xf numFmtId="0" fontId="0" fillId="0" borderId="53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/>
    <xf numFmtId="0" fontId="0" fillId="0" borderId="35" xfId="0" applyBorder="1"/>
    <xf numFmtId="0" fontId="0" fillId="0" borderId="15" xfId="0" applyBorder="1"/>
    <xf numFmtId="0" fontId="8" fillId="0" borderId="28" xfId="0" applyFont="1" applyBorder="1" applyAlignment="1">
      <alignment horizontal="center" vertical="center" shrinkToFit="1"/>
    </xf>
    <xf numFmtId="0" fontId="8" fillId="0" borderId="27" xfId="0" applyFont="1" applyBorder="1" applyAlignment="1">
      <alignment horizontal="center" vertical="center" shrinkToFit="1"/>
    </xf>
    <xf numFmtId="0" fontId="0" fillId="0" borderId="0" xfId="0"/>
    <xf numFmtId="0" fontId="0" fillId="0" borderId="53" xfId="0" applyBorder="1" applyAlignment="1">
      <alignment horizontal="distributed" vertical="distributed"/>
    </xf>
    <xf numFmtId="0" fontId="0" fillId="0" borderId="3" xfId="0" applyBorder="1" applyAlignment="1">
      <alignment horizontal="distributed" vertical="distributed"/>
    </xf>
    <xf numFmtId="0" fontId="4" fillId="0" borderId="0" xfId="0" applyFont="1"/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400050</xdr:colOff>
      <xdr:row>4</xdr:row>
      <xdr:rowOff>0</xdr:rowOff>
    </xdr:from>
    <xdr:to>
      <xdr:col>5</xdr:col>
      <xdr:colOff>1261050</xdr:colOff>
      <xdr:row>9</xdr:row>
      <xdr:rowOff>9000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E0F661-C9EE-48B2-BBB0-6A0FE4CBDA2B}"/>
            </a:ext>
          </a:extLst>
        </xdr:cNvPr>
        <xdr:cNvSpPr txBox="1"/>
      </xdr:nvSpPr>
      <xdr:spPr>
        <a:xfrm>
          <a:off x="3124200" y="914400"/>
          <a:ext cx="3528000" cy="1152000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ctr" anchorCtr="0"/>
        <a:lstStyle/>
        <a:p>
          <a:pPr>
            <a:lnSpc>
              <a:spcPts val="1100"/>
            </a:lnSpc>
          </a:pPr>
          <a:r>
            <a:rPr kumimoji="1" lang="en-US" altLang="ja-JP" sz="900">
              <a:latin typeface="游ゴシック" panose="020B0400000000000000" pitchFamily="50" charset="-128"/>
              <a:ea typeface="游ゴシック" panose="020B0400000000000000" pitchFamily="50" charset="-128"/>
            </a:rPr>
            <a:t>【</a:t>
          </a:r>
          <a:r>
            <a:rPr kumimoji="1" lang="ja-JP" altLang="en-US" sz="900">
              <a:latin typeface="游ゴシック" panose="020B0400000000000000" pitchFamily="50" charset="-128"/>
              <a:ea typeface="游ゴシック" panose="020B0400000000000000" pitchFamily="50" charset="-128"/>
            </a:rPr>
            <a:t>回答先（調査業務受託者）</a:t>
          </a:r>
          <a:r>
            <a:rPr kumimoji="1" lang="en-US" altLang="ja-JP" sz="900">
              <a:latin typeface="游ゴシック" panose="020B0400000000000000" pitchFamily="50" charset="-128"/>
              <a:ea typeface="游ゴシック" panose="020B0400000000000000" pitchFamily="50" charset="-128"/>
            </a:rPr>
            <a:t>】</a:t>
          </a:r>
        </a:p>
        <a:p>
          <a:pPr>
            <a:lnSpc>
              <a:spcPts val="1100"/>
            </a:lnSpc>
          </a:pPr>
          <a:r>
            <a:rPr kumimoji="1" lang="ja-JP" altLang="en-US" sz="900">
              <a:latin typeface="游ゴシック" panose="020B0400000000000000" pitchFamily="50" charset="-128"/>
              <a:ea typeface="游ゴシック" panose="020B0400000000000000" pitchFamily="50" charset="-128"/>
            </a:rPr>
            <a:t>　株式会社ノーザンクロス（担当　井上）</a:t>
          </a: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0"/>
            </a:lnSpc>
          </a:pPr>
          <a:r>
            <a:rPr kumimoji="1" lang="ja-JP" altLang="en-US" sz="900">
              <a:latin typeface="游ゴシック" panose="020B0400000000000000" pitchFamily="50" charset="-128"/>
              <a:ea typeface="游ゴシック" panose="020B0400000000000000" pitchFamily="50" charset="-128"/>
            </a:rPr>
            <a:t>　</a:t>
          </a:r>
          <a:r>
            <a:rPr kumimoji="1" lang="en-US" altLang="ja-JP" sz="900">
              <a:latin typeface="游ゴシック" panose="020B0400000000000000" pitchFamily="50" charset="-128"/>
              <a:ea typeface="游ゴシック" panose="020B0400000000000000" pitchFamily="50" charset="-128"/>
            </a:rPr>
            <a:t>TEL</a:t>
          </a:r>
          <a:r>
            <a:rPr kumimoji="1" lang="ja-JP" altLang="en-US" sz="900">
              <a:latin typeface="游ゴシック" panose="020B0400000000000000" pitchFamily="50" charset="-128"/>
              <a:ea typeface="游ゴシック" panose="020B0400000000000000" pitchFamily="50" charset="-128"/>
            </a:rPr>
            <a:t>：</a:t>
          </a:r>
          <a:r>
            <a:rPr kumimoji="1" lang="en-US" altLang="ja-JP" sz="900">
              <a:latin typeface="游ゴシック" panose="020B0400000000000000" pitchFamily="50" charset="-128"/>
              <a:ea typeface="游ゴシック" panose="020B0400000000000000" pitchFamily="50" charset="-128"/>
            </a:rPr>
            <a:t>011-232-3661      </a:t>
          </a:r>
          <a:r>
            <a:rPr kumimoji="1" lang="ja-JP" altLang="en-US" sz="900">
              <a:latin typeface="游ゴシック" panose="020B0400000000000000" pitchFamily="50" charset="-128"/>
              <a:ea typeface="游ゴシック" panose="020B0400000000000000" pitchFamily="50" charset="-128"/>
            </a:rPr>
            <a:t>（受付時間　平日</a:t>
          </a:r>
          <a:r>
            <a:rPr kumimoji="1" lang="en-US" altLang="ja-JP" sz="900">
              <a:latin typeface="游ゴシック" panose="020B0400000000000000" pitchFamily="50" charset="-128"/>
              <a:ea typeface="游ゴシック" panose="020B0400000000000000" pitchFamily="50" charset="-128"/>
            </a:rPr>
            <a:t>9</a:t>
          </a:r>
          <a:r>
            <a:rPr kumimoji="1" lang="ja-JP" altLang="en-US" sz="900">
              <a:latin typeface="游ゴシック" panose="020B0400000000000000" pitchFamily="50" charset="-128"/>
              <a:ea typeface="游ゴシック" panose="020B0400000000000000" pitchFamily="50" charset="-128"/>
            </a:rPr>
            <a:t>：</a:t>
          </a:r>
          <a:r>
            <a:rPr kumimoji="1" lang="en-US" altLang="ja-JP" sz="900">
              <a:latin typeface="游ゴシック" panose="020B0400000000000000" pitchFamily="50" charset="-128"/>
              <a:ea typeface="游ゴシック" panose="020B0400000000000000" pitchFamily="50" charset="-128"/>
            </a:rPr>
            <a:t>00-17</a:t>
          </a:r>
          <a:r>
            <a:rPr kumimoji="1" lang="ja-JP" altLang="en-US" sz="900">
              <a:latin typeface="游ゴシック" panose="020B0400000000000000" pitchFamily="50" charset="-128"/>
              <a:ea typeface="游ゴシック" panose="020B0400000000000000" pitchFamily="50" charset="-128"/>
            </a:rPr>
            <a:t>：</a:t>
          </a:r>
          <a:r>
            <a:rPr kumimoji="1" lang="en-US" altLang="ja-JP" sz="900">
              <a:latin typeface="游ゴシック" panose="020B0400000000000000" pitchFamily="50" charset="-128"/>
              <a:ea typeface="游ゴシック" panose="020B0400000000000000" pitchFamily="50" charset="-128"/>
            </a:rPr>
            <a:t>00</a:t>
          </a:r>
          <a:r>
            <a:rPr kumimoji="1" lang="ja-JP" altLang="en-US" sz="900">
              <a:latin typeface="游ゴシック" panose="020B0400000000000000" pitchFamily="50" charset="-128"/>
              <a:ea typeface="游ゴシック" panose="020B0400000000000000" pitchFamily="50" charset="-128"/>
            </a:rPr>
            <a:t>）</a:t>
          </a:r>
        </a:p>
        <a:p>
          <a:pPr>
            <a:lnSpc>
              <a:spcPts val="1100"/>
            </a:lnSpc>
          </a:pPr>
          <a:r>
            <a:rPr kumimoji="1" lang="ja-JP" altLang="en-US" sz="900">
              <a:latin typeface="游ゴシック" panose="020B0400000000000000" pitchFamily="50" charset="-128"/>
              <a:ea typeface="游ゴシック" panose="020B0400000000000000" pitchFamily="50" charset="-128"/>
            </a:rPr>
            <a:t>　</a:t>
          </a:r>
          <a:r>
            <a:rPr kumimoji="1" lang="en-US" altLang="ja-JP" sz="900">
              <a:latin typeface="游ゴシック" panose="020B0400000000000000" pitchFamily="50" charset="-128"/>
              <a:ea typeface="游ゴシック" panose="020B0400000000000000" pitchFamily="50" charset="-128"/>
            </a:rPr>
            <a:t>E-mail</a:t>
          </a:r>
          <a:r>
            <a:rPr kumimoji="1" lang="ja-JP" altLang="en-US" sz="900">
              <a:latin typeface="游ゴシック" panose="020B0400000000000000" pitchFamily="50" charset="-128"/>
              <a:ea typeface="游ゴシック" panose="020B0400000000000000" pitchFamily="50" charset="-128"/>
            </a:rPr>
            <a:t>：</a:t>
          </a:r>
          <a:r>
            <a:rPr kumimoji="1" lang="en-US" altLang="ja-JP" sz="1050" u="sng">
              <a:solidFill>
                <a:srgbClr val="0000FF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sapporo-kanko@</a:t>
          </a:r>
          <a:r>
            <a:rPr lang="en-US" altLang="ja-JP" sz="1050" u="sng">
              <a:solidFill>
                <a:srgbClr val="0000FF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northerncross.co.jp</a:t>
          </a:r>
        </a:p>
        <a:p>
          <a:pPr>
            <a:lnSpc>
              <a:spcPts val="1100"/>
            </a:lnSpc>
          </a:pPr>
          <a:endParaRPr kumimoji="1" lang="en-US" altLang="ja-JP" sz="1100" u="sng">
            <a:solidFill>
              <a:schemeClr val="dk1"/>
            </a:solidFill>
            <a:effectLst/>
            <a:latin typeface="游ゴシック" panose="020B0400000000000000" pitchFamily="50" charset="-128"/>
            <a:ea typeface="游ゴシック" panose="020B0400000000000000" pitchFamily="50" charset="-128"/>
            <a:cs typeface="+mn-cs"/>
          </a:endParaRPr>
        </a:p>
        <a:p>
          <a:pPr>
            <a:lnSpc>
              <a:spcPts val="1100"/>
            </a:lnSpc>
          </a:pPr>
          <a:r>
            <a:rPr kumimoji="1" lang="en-US" altLang="ja-JP" sz="1000" u="none">
              <a:solidFill>
                <a:schemeClr val="dk1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【</a:t>
          </a:r>
          <a:r>
            <a:rPr kumimoji="1" lang="ja-JP" altLang="en-US" sz="1000" u="none">
              <a:solidFill>
                <a:schemeClr val="dk1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調査実施主体</a:t>
          </a:r>
          <a:r>
            <a:rPr kumimoji="1" lang="en-US" altLang="ja-JP" sz="1000" u="none">
              <a:solidFill>
                <a:schemeClr val="dk1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】</a:t>
          </a:r>
        </a:p>
        <a:p>
          <a:pPr>
            <a:lnSpc>
              <a:spcPts val="1100"/>
            </a:lnSpc>
          </a:pPr>
          <a:r>
            <a:rPr kumimoji="1" lang="ja-JP" altLang="en-US" sz="1000" u="none">
              <a:solidFill>
                <a:schemeClr val="dk1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札幌市経済観光局観光・</a:t>
          </a:r>
          <a:r>
            <a:rPr kumimoji="1" lang="en-US" altLang="ja-JP" sz="1000" u="none">
              <a:solidFill>
                <a:schemeClr val="dk1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MICE</a:t>
          </a:r>
          <a:r>
            <a:rPr kumimoji="1" lang="ja-JP" altLang="en-US" sz="1000" u="none">
              <a:solidFill>
                <a:schemeClr val="dk1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推進部観光・</a:t>
          </a:r>
          <a:r>
            <a:rPr kumimoji="1" lang="en-US" altLang="ja-JP" sz="1000" u="none">
              <a:solidFill>
                <a:schemeClr val="dk1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MICE</a:t>
          </a:r>
          <a:r>
            <a:rPr kumimoji="1" lang="ja-JP" altLang="en-US" sz="1000" u="none">
              <a:solidFill>
                <a:schemeClr val="dk1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推進課</a:t>
          </a:r>
          <a:endParaRPr kumimoji="1" lang="en-US" altLang="ja-JP" sz="700" u="none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3</xdr:col>
      <xdr:colOff>476250</xdr:colOff>
      <xdr:row>9</xdr:row>
      <xdr:rowOff>142875</xdr:rowOff>
    </xdr:from>
    <xdr:to>
      <xdr:col>5</xdr:col>
      <xdr:colOff>1285875</xdr:colOff>
      <xdr:row>12</xdr:row>
      <xdr:rowOff>152400</xdr:rowOff>
    </xdr:to>
    <xdr:grpSp>
      <xdr:nvGrpSpPr>
        <xdr:cNvPr id="9" name="グループ化 8">
          <a:extLst>
            <a:ext uri="{FF2B5EF4-FFF2-40B4-BE49-F238E27FC236}">
              <a16:creationId xmlns:a16="http://schemas.microsoft.com/office/drawing/2014/main" id="{CCAB4A42-C297-BAB4-19F8-81BC1A30B129}"/>
            </a:ext>
          </a:extLst>
        </xdr:cNvPr>
        <xdr:cNvGrpSpPr/>
      </xdr:nvGrpSpPr>
      <xdr:grpSpPr>
        <a:xfrm>
          <a:off x="3200400" y="2200275"/>
          <a:ext cx="3476625" cy="695325"/>
          <a:chOff x="3200400" y="2200275"/>
          <a:chExt cx="3476625" cy="695325"/>
        </a:xfrm>
      </xdr:grpSpPr>
      <xdr:grpSp>
        <xdr:nvGrpSpPr>
          <xdr:cNvPr id="6" name="グループ化 5">
            <a:extLst>
              <a:ext uri="{FF2B5EF4-FFF2-40B4-BE49-F238E27FC236}">
                <a16:creationId xmlns:a16="http://schemas.microsoft.com/office/drawing/2014/main" id="{A23E5B64-B5FC-4C95-B92B-1F0E1FC58AD6}"/>
              </a:ext>
            </a:extLst>
          </xdr:cNvPr>
          <xdr:cNvGrpSpPr/>
        </xdr:nvGrpSpPr>
        <xdr:grpSpPr>
          <a:xfrm>
            <a:off x="3200400" y="2200275"/>
            <a:ext cx="3352800" cy="666750"/>
            <a:chOff x="3257550" y="2105025"/>
            <a:chExt cx="3352800" cy="666750"/>
          </a:xfrm>
        </xdr:grpSpPr>
        <xdr:sp macro="" textlink="">
          <xdr:nvSpPr>
            <xdr:cNvPr id="7" name="テキスト ボックス 6">
              <a:extLst>
                <a:ext uri="{FF2B5EF4-FFF2-40B4-BE49-F238E27FC236}">
                  <a16:creationId xmlns:a16="http://schemas.microsoft.com/office/drawing/2014/main" id="{0E4C3EE9-FA9F-A77E-DA35-A8921C32BBA2}"/>
                </a:ext>
              </a:extLst>
            </xdr:cNvPr>
            <xdr:cNvSpPr txBox="1"/>
          </xdr:nvSpPr>
          <xdr:spPr>
            <a:xfrm>
              <a:off x="3257550" y="2105025"/>
              <a:ext cx="3352800" cy="219075"/>
            </a:xfrm>
            <a:prstGeom prst="rect">
              <a:avLst/>
            </a:prstGeom>
            <a:ln w="12700">
              <a:noFill/>
            </a:ln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>
                <a:lnSpc>
                  <a:spcPts val="1100"/>
                </a:lnSpc>
              </a:pPr>
              <a:r>
                <a:rPr kumimoji="1" lang="ja-JP" altLang="en-US" sz="900">
                  <a:latin typeface="游ゴシック" panose="020B0400000000000000" pitchFamily="50" charset="-128"/>
                  <a:ea typeface="+mn-ea"/>
                </a:rPr>
                <a:t>○調査票（</a:t>
              </a:r>
              <a:r>
                <a:rPr kumimoji="1" lang="en-US" altLang="ja-JP" sz="900">
                  <a:latin typeface="游ゴシック" panose="020B0400000000000000" pitchFamily="50" charset="-128"/>
                  <a:ea typeface="+mn-ea"/>
                </a:rPr>
                <a:t>Excel</a:t>
              </a:r>
              <a:r>
                <a:rPr kumimoji="1" lang="ja-JP" altLang="en-US" sz="900">
                  <a:latin typeface="游ゴシック" panose="020B0400000000000000" pitchFamily="50" charset="-128"/>
                  <a:ea typeface="+mn-ea"/>
                </a:rPr>
                <a:t>ファイル）ダウンロード</a:t>
              </a:r>
              <a:r>
                <a:rPr kumimoji="1" lang="en-US" altLang="ja-JP" sz="900">
                  <a:latin typeface="游ゴシック" panose="020B0400000000000000" pitchFamily="50" charset="-128"/>
                  <a:ea typeface="+mn-ea"/>
                </a:rPr>
                <a:t>URL</a:t>
              </a:r>
              <a:r>
                <a:rPr kumimoji="1" lang="ja-JP" altLang="en-US" sz="900">
                  <a:latin typeface="游ゴシック" panose="020B0400000000000000" pitchFamily="50" charset="-128"/>
                  <a:ea typeface="+mn-ea"/>
                </a:rPr>
                <a:t>・</a:t>
              </a:r>
              <a:r>
                <a:rPr kumimoji="1" lang="en-US" altLang="ja-JP" sz="900">
                  <a:latin typeface="游ゴシック" panose="020B0400000000000000" pitchFamily="50" charset="-128"/>
                  <a:ea typeface="+mn-ea"/>
                </a:rPr>
                <a:t>QR</a:t>
              </a:r>
              <a:r>
                <a:rPr kumimoji="1" lang="ja-JP" altLang="en-US" sz="900">
                  <a:latin typeface="游ゴシック" panose="020B0400000000000000" pitchFamily="50" charset="-128"/>
                  <a:ea typeface="+mn-ea"/>
                </a:rPr>
                <a:t>コード</a:t>
              </a:r>
              <a:endParaRPr kumimoji="1" lang="en-US" altLang="ja-JP" sz="900">
                <a:latin typeface="游ゴシック" panose="020B0400000000000000" pitchFamily="50" charset="-128"/>
                <a:ea typeface="+mn-ea"/>
              </a:endParaRPr>
            </a:p>
          </xdr:txBody>
        </xdr:sp>
        <xdr:sp macro="" textlink="">
          <xdr:nvSpPr>
            <xdr:cNvPr id="8" name="テキスト ボックス 7">
              <a:extLst>
                <a:ext uri="{FF2B5EF4-FFF2-40B4-BE49-F238E27FC236}">
                  <a16:creationId xmlns:a16="http://schemas.microsoft.com/office/drawing/2014/main" id="{D2EB0236-D8CF-7872-12B6-06A2E8E9BEE5}"/>
                </a:ext>
              </a:extLst>
            </xdr:cNvPr>
            <xdr:cNvSpPr txBox="1"/>
          </xdr:nvSpPr>
          <xdr:spPr>
            <a:xfrm>
              <a:off x="3362325" y="2333625"/>
              <a:ext cx="2809875" cy="438150"/>
            </a:xfrm>
            <a:prstGeom prst="rect">
              <a:avLst/>
            </a:prstGeom>
            <a:ln w="12700">
              <a:noFill/>
            </a:ln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>
                <a:lnSpc>
                  <a:spcPts val="1100"/>
                </a:lnSpc>
              </a:pPr>
              <a:r>
                <a:rPr kumimoji="1" lang="en-US" altLang="ja-JP" sz="1050" u="sng">
                  <a:solidFill>
                    <a:srgbClr val="0000FF"/>
                  </a:solidFill>
                  <a:latin typeface="游ゴシック" panose="020B0400000000000000" pitchFamily="50" charset="-128"/>
                  <a:ea typeface="+mn-ea"/>
                </a:rPr>
                <a:t>https://www.city.sapporo.jp/keizai/kanko/statistics/statistics.html</a:t>
              </a:r>
            </a:p>
          </xdr:txBody>
        </xdr:sp>
      </xdr:grpSp>
      <xdr:pic>
        <xdr:nvPicPr>
          <xdr:cNvPr id="4" name="図 3">
            <a:extLst>
              <a:ext uri="{FF2B5EF4-FFF2-40B4-BE49-F238E27FC236}">
                <a16:creationId xmlns:a16="http://schemas.microsoft.com/office/drawing/2014/main" id="{235A03A0-CDF4-1BF9-43CE-7EF147D8DA1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029325" y="2247900"/>
            <a:ext cx="647700" cy="647700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24151-7AC8-41A9-BF6A-C15E764D9A0E}">
  <dimension ref="A1:H39"/>
  <sheetViews>
    <sheetView topLeftCell="A2" workbookViewId="0">
      <selection activeCell="C14" sqref="C14"/>
    </sheetView>
  </sheetViews>
  <sheetFormatPr defaultRowHeight="12" x14ac:dyDescent="0.15"/>
  <cols>
    <col min="1" max="3" width="13.42578125" customWidth="1"/>
    <col min="4" max="5" width="13.140625" customWidth="1"/>
    <col min="6" max="6" width="16.28515625" customWidth="1"/>
    <col min="7" max="7" width="13.140625" customWidth="1"/>
    <col min="8" max="8" width="10.7109375" customWidth="1"/>
  </cols>
  <sheetData>
    <row r="1" spans="1:8" hidden="1" x14ac:dyDescent="0.15">
      <c r="A1" s="4" t="e">
        <f>#REF!</f>
        <v>#REF!</v>
      </c>
      <c r="B1" s="5" t="e">
        <f>#REF!</f>
        <v>#REF!</v>
      </c>
      <c r="C1" t="s">
        <v>0</v>
      </c>
    </row>
    <row r="2" spans="1:8" x14ac:dyDescent="0.15">
      <c r="F2" s="1" t="s">
        <v>19</v>
      </c>
    </row>
    <row r="3" spans="1:8" ht="25.5" customHeight="1" x14ac:dyDescent="0.15">
      <c r="A3" s="86" t="e">
        <f>"平成"&amp;A1&amp;"年度"&amp;IF(B1=1,"上期","下期")&amp;"　JR3路線輸送実績"</f>
        <v>#REF!</v>
      </c>
      <c r="B3" s="86"/>
      <c r="C3" s="86"/>
      <c r="D3" s="86"/>
      <c r="E3" s="86"/>
      <c r="F3" s="86"/>
      <c r="G3" s="6"/>
      <c r="H3" s="6"/>
    </row>
    <row r="4" spans="1:8" ht="21" customHeight="1" x14ac:dyDescent="0.15">
      <c r="G4" s="3"/>
    </row>
    <row r="5" spans="1:8" ht="21" customHeight="1" x14ac:dyDescent="0.15">
      <c r="G5" s="3"/>
    </row>
    <row r="6" spans="1:8" ht="21" customHeight="1" x14ac:dyDescent="0.15"/>
    <row r="7" spans="1:8" ht="21" customHeight="1" x14ac:dyDescent="0.15">
      <c r="B7" s="2" t="s">
        <v>3</v>
      </c>
      <c r="F7" s="51" t="s">
        <v>2</v>
      </c>
    </row>
    <row r="8" spans="1:8" ht="21" customHeight="1" x14ac:dyDescent="0.15">
      <c r="B8" s="2"/>
      <c r="F8" s="2"/>
    </row>
    <row r="9" spans="1:8" ht="21" customHeight="1" thickBot="1" x14ac:dyDescent="0.2">
      <c r="A9" s="92" t="s">
        <v>8</v>
      </c>
      <c r="B9" s="92"/>
      <c r="C9" s="92"/>
      <c r="D9" s="92"/>
    </row>
    <row r="10" spans="1:8" ht="21" customHeight="1" thickBot="1" x14ac:dyDescent="0.2">
      <c r="A10" s="88" t="s">
        <v>4</v>
      </c>
      <c r="B10" s="90" t="s">
        <v>9</v>
      </c>
      <c r="C10" s="91"/>
      <c r="D10" s="36" t="s">
        <v>10</v>
      </c>
      <c r="E10" s="36" t="s">
        <v>11</v>
      </c>
      <c r="F10" s="36" t="s">
        <v>12</v>
      </c>
    </row>
    <row r="11" spans="1:8" ht="23.25" customHeight="1" thickBot="1" x14ac:dyDescent="0.2">
      <c r="A11" s="89"/>
      <c r="B11" s="43" t="s">
        <v>13</v>
      </c>
      <c r="C11" s="11" t="s">
        <v>14</v>
      </c>
      <c r="D11" s="37" t="s">
        <v>15</v>
      </c>
      <c r="E11" s="37" t="s">
        <v>16</v>
      </c>
      <c r="F11" s="42" t="s">
        <v>17</v>
      </c>
      <c r="G11" s="7"/>
    </row>
    <row r="12" spans="1:8" ht="30" customHeight="1" x14ac:dyDescent="0.15">
      <c r="A12" s="32" t="e">
        <f>IF($B1=1,$A1&amp;"年"&amp;"4月",$A1&amp;"年"&amp;"10月")</f>
        <v>#REF!</v>
      </c>
      <c r="B12" s="44"/>
      <c r="C12" s="21"/>
      <c r="D12" s="38"/>
      <c r="E12" s="38"/>
      <c r="F12" s="38"/>
      <c r="G12" s="8"/>
    </row>
    <row r="13" spans="1:8" ht="30" customHeight="1" x14ac:dyDescent="0.15">
      <c r="A13" s="33" t="e">
        <f>IF($B1=1,$A1&amp;"年"&amp;"5月",$A1&amp;"年"&amp;"11月")</f>
        <v>#REF!</v>
      </c>
      <c r="B13" s="45"/>
      <c r="C13" s="26"/>
      <c r="D13" s="39"/>
      <c r="E13" s="39"/>
      <c r="F13" s="39"/>
    </row>
    <row r="14" spans="1:8" ht="30" customHeight="1" x14ac:dyDescent="0.15">
      <c r="A14" s="33" t="e">
        <f>IF($B1=1,$A1&amp;"年"&amp;"6月",$A1&amp;"年"&amp;"12月")</f>
        <v>#REF!</v>
      </c>
      <c r="B14" s="45"/>
      <c r="C14" s="26"/>
      <c r="D14" s="39"/>
      <c r="E14" s="39"/>
      <c r="F14" s="39"/>
    </row>
    <row r="15" spans="1:8" ht="30" customHeight="1" x14ac:dyDescent="0.15">
      <c r="A15" s="33" t="e">
        <f>IF($B1=1,$A1&amp;"年"&amp;"7月",$A1+1&amp;"年"&amp;"1月")</f>
        <v>#REF!</v>
      </c>
      <c r="B15" s="45"/>
      <c r="C15" s="26"/>
      <c r="D15" s="39"/>
      <c r="E15" s="39"/>
      <c r="F15" s="39"/>
    </row>
    <row r="16" spans="1:8" ht="30" customHeight="1" x14ac:dyDescent="0.15">
      <c r="A16" s="33" t="e">
        <f>IF($B1=1,$A1&amp;"年"&amp;"8月",$A1+1&amp;"年"&amp;"2月")</f>
        <v>#REF!</v>
      </c>
      <c r="B16" s="45"/>
      <c r="C16" s="26"/>
      <c r="D16" s="39"/>
      <c r="E16" s="39"/>
      <c r="F16" s="39"/>
    </row>
    <row r="17" spans="1:6" ht="30" customHeight="1" thickBot="1" x14ac:dyDescent="0.2">
      <c r="A17" s="34" t="e">
        <f>IF($B1=1,$A1&amp;"年"&amp;"9月",$A1+1&amp;"年"&amp;"3月")</f>
        <v>#REF!</v>
      </c>
      <c r="B17" s="46"/>
      <c r="C17" s="31"/>
      <c r="D17" s="40"/>
      <c r="E17" s="40"/>
      <c r="F17" s="40"/>
    </row>
    <row r="18" spans="1:6" ht="30" customHeight="1" thickBot="1" x14ac:dyDescent="0.2">
      <c r="A18" s="35" t="s">
        <v>1</v>
      </c>
      <c r="B18" s="47"/>
      <c r="C18" s="13"/>
      <c r="D18" s="41"/>
      <c r="E18" s="41"/>
      <c r="F18" s="41"/>
    </row>
    <row r="19" spans="1:6" ht="23.25" customHeight="1" x14ac:dyDescent="0.15">
      <c r="C19" s="87" t="s">
        <v>18</v>
      </c>
      <c r="D19" s="87"/>
      <c r="E19" s="87"/>
      <c r="F19" s="87"/>
    </row>
    <row r="20" spans="1:6" ht="23.25" customHeight="1" x14ac:dyDescent="0.15"/>
    <row r="21" spans="1:6" ht="23.25" customHeight="1" x14ac:dyDescent="0.15">
      <c r="A21" s="9"/>
    </row>
    <row r="22" spans="1:6" ht="23.25" customHeight="1" x14ac:dyDescent="0.15">
      <c r="A22" s="9"/>
    </row>
    <row r="23" spans="1:6" ht="23.25" customHeight="1" x14ac:dyDescent="0.15">
      <c r="A23" s="9"/>
    </row>
    <row r="24" spans="1:6" ht="23.25" customHeight="1" x14ac:dyDescent="0.15">
      <c r="A24" s="9"/>
    </row>
    <row r="25" spans="1:6" ht="23.25" customHeight="1" x14ac:dyDescent="0.15">
      <c r="A25" s="9"/>
    </row>
    <row r="26" spans="1:6" ht="23.25" customHeight="1" x14ac:dyDescent="0.15">
      <c r="A26" s="9"/>
    </row>
    <row r="27" spans="1:6" ht="23.25" customHeight="1" x14ac:dyDescent="0.15">
      <c r="A27" s="9"/>
    </row>
    <row r="28" spans="1:6" ht="23.25" customHeight="1" x14ac:dyDescent="0.15">
      <c r="A28" s="9"/>
    </row>
    <row r="29" spans="1:6" ht="23.25" customHeight="1" x14ac:dyDescent="0.15"/>
    <row r="30" spans="1:6" ht="23.25" customHeight="1" x14ac:dyDescent="0.15"/>
    <row r="31" spans="1:6" ht="23.25" customHeight="1" x14ac:dyDescent="0.15"/>
    <row r="32" spans="1:6" ht="23.25" customHeight="1" x14ac:dyDescent="0.15"/>
    <row r="33" ht="23.25" customHeight="1" x14ac:dyDescent="0.15"/>
    <row r="34" ht="23.25" customHeight="1" x14ac:dyDescent="0.15"/>
    <row r="35" ht="23.25" customHeight="1" x14ac:dyDescent="0.15"/>
    <row r="36" ht="23.25" customHeight="1" x14ac:dyDescent="0.15"/>
    <row r="37" ht="23.25" customHeight="1" x14ac:dyDescent="0.15"/>
    <row r="38" ht="23.25" customHeight="1" x14ac:dyDescent="0.15"/>
    <row r="39" ht="23.25" customHeight="1" x14ac:dyDescent="0.15"/>
  </sheetData>
  <mergeCells count="5">
    <mergeCell ref="A3:F3"/>
    <mergeCell ref="C19:F19"/>
    <mergeCell ref="A10:A11"/>
    <mergeCell ref="B10:C10"/>
    <mergeCell ref="A9:D9"/>
  </mergeCells>
  <phoneticPr fontId="3"/>
  <pageMargins left="1.05" right="0.53" top="0.98399999999999999" bottom="0.98399999999999999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5E112-3FD1-4320-A312-8230B4655885}">
  <dimension ref="A1:K38"/>
  <sheetViews>
    <sheetView topLeftCell="A2" workbookViewId="0">
      <selection activeCell="B10" sqref="B10"/>
    </sheetView>
  </sheetViews>
  <sheetFormatPr defaultRowHeight="12" x14ac:dyDescent="0.15"/>
  <cols>
    <col min="1" max="1" width="7" customWidth="1"/>
    <col min="2" max="2" width="12" customWidth="1"/>
    <col min="3" max="8" width="10.7109375" customWidth="1"/>
  </cols>
  <sheetData>
    <row r="1" spans="1:11" hidden="1" x14ac:dyDescent="0.15">
      <c r="A1" s="4" t="e">
        <f>#REF!</f>
        <v>#REF!</v>
      </c>
      <c r="B1" s="5" t="e">
        <f>#REF!</f>
        <v>#REF!</v>
      </c>
      <c r="C1" t="s">
        <v>0</v>
      </c>
    </row>
    <row r="2" spans="1:11" x14ac:dyDescent="0.15">
      <c r="H2" s="1" t="s">
        <v>7</v>
      </c>
    </row>
    <row r="3" spans="1:11" ht="25.5" customHeight="1" x14ac:dyDescent="0.15">
      <c r="A3" s="86" t="e">
        <f>"平成"&amp;A1&amp;"年度"&amp;IF(B1=1,"上期","下期")&amp;"　JR海峡線輸送実績"</f>
        <v>#REF!</v>
      </c>
      <c r="B3" s="86"/>
      <c r="C3" s="86"/>
      <c r="D3" s="86"/>
      <c r="E3" s="86"/>
      <c r="F3" s="86"/>
      <c r="G3" s="86"/>
      <c r="H3" s="86"/>
    </row>
    <row r="4" spans="1:11" ht="21" customHeight="1" x14ac:dyDescent="0.15">
      <c r="H4" s="3"/>
    </row>
    <row r="5" spans="1:11" ht="21" customHeight="1" x14ac:dyDescent="0.15">
      <c r="H5" s="3"/>
    </row>
    <row r="6" spans="1:11" ht="21" customHeight="1" x14ac:dyDescent="0.15"/>
    <row r="7" spans="1:11" ht="21" customHeight="1" x14ac:dyDescent="0.15">
      <c r="C7" s="2" t="s">
        <v>3</v>
      </c>
      <c r="G7" s="2" t="s">
        <v>2</v>
      </c>
    </row>
    <row r="8" spans="1:11" ht="21" customHeight="1" x14ac:dyDescent="0.15">
      <c r="C8" s="2"/>
      <c r="G8" s="2"/>
    </row>
    <row r="9" spans="1:11" ht="21" customHeight="1" thickBot="1" x14ac:dyDescent="0.2">
      <c r="B9" s="98" t="s">
        <v>34</v>
      </c>
      <c r="C9" s="98"/>
      <c r="D9" s="98"/>
      <c r="E9" s="98"/>
    </row>
    <row r="10" spans="1:11" ht="23.25" customHeight="1" thickBot="1" x14ac:dyDescent="0.2">
      <c r="B10" s="16" t="s">
        <v>4</v>
      </c>
      <c r="C10" s="93" t="s">
        <v>6</v>
      </c>
      <c r="D10" s="94"/>
      <c r="E10" s="95"/>
      <c r="F10" s="96" t="s">
        <v>5</v>
      </c>
      <c r="G10" s="94"/>
      <c r="H10" s="97"/>
      <c r="I10" s="7"/>
      <c r="K10" s="50"/>
    </row>
    <row r="11" spans="1:11" ht="30" customHeight="1" x14ac:dyDescent="0.15">
      <c r="B11" s="32" t="e">
        <f>IF($B$1=1,$A1&amp;"年"&amp;"4月",$A1&amp;"年"&amp;"10月")</f>
        <v>#REF!</v>
      </c>
      <c r="C11" s="17"/>
      <c r="D11" s="18"/>
      <c r="E11" s="19"/>
      <c r="F11" s="20"/>
      <c r="G11" s="18"/>
      <c r="H11" s="21"/>
      <c r="I11" s="8"/>
    </row>
    <row r="12" spans="1:11" ht="30" customHeight="1" x14ac:dyDescent="0.15">
      <c r="B12" s="33" t="e">
        <f>IF($B1=1,$A1&amp;"年"&amp;"5月",$A1&amp;"年"&amp;"11月")</f>
        <v>#REF!</v>
      </c>
      <c r="C12" s="22"/>
      <c r="D12" s="23"/>
      <c r="E12" s="24"/>
      <c r="F12" s="25"/>
      <c r="G12" s="23"/>
      <c r="H12" s="26"/>
    </row>
    <row r="13" spans="1:11" ht="30" customHeight="1" x14ac:dyDescent="0.15">
      <c r="B13" s="33" t="e">
        <f>IF($B1=1,$A1&amp;"年"&amp;"6月",$A1&amp;"年"&amp;"12月")</f>
        <v>#REF!</v>
      </c>
      <c r="C13" s="22"/>
      <c r="D13" s="23"/>
      <c r="E13" s="24"/>
      <c r="F13" s="25"/>
      <c r="G13" s="23"/>
      <c r="H13" s="26"/>
    </row>
    <row r="14" spans="1:11" ht="30" customHeight="1" x14ac:dyDescent="0.15">
      <c r="B14" s="33" t="e">
        <f>IF($B1=1,$A1&amp;"年"&amp;"7月",$A1+1&amp;"年"&amp;"1月")</f>
        <v>#REF!</v>
      </c>
      <c r="C14" s="22"/>
      <c r="D14" s="23"/>
      <c r="E14" s="24"/>
      <c r="F14" s="25"/>
      <c r="G14" s="23"/>
      <c r="H14" s="26"/>
    </row>
    <row r="15" spans="1:11" ht="30" customHeight="1" x14ac:dyDescent="0.15">
      <c r="B15" s="33" t="e">
        <f>IF($B1=1,$A1&amp;"年"&amp;"8月",$A1+1&amp;"年"&amp;"2月")</f>
        <v>#REF!</v>
      </c>
      <c r="C15" s="22"/>
      <c r="D15" s="23"/>
      <c r="E15" s="24"/>
      <c r="F15" s="25"/>
      <c r="G15" s="23"/>
      <c r="H15" s="26"/>
    </row>
    <row r="16" spans="1:11" ht="30" customHeight="1" thickBot="1" x14ac:dyDescent="0.2">
      <c r="B16" s="34" t="e">
        <f>IF($B1=1,$A1&amp;"年"&amp;"9月",$A1+1&amp;"年"&amp;"3月")</f>
        <v>#REF!</v>
      </c>
      <c r="C16" s="27"/>
      <c r="D16" s="28"/>
      <c r="E16" s="29"/>
      <c r="F16" s="30"/>
      <c r="G16" s="28"/>
      <c r="H16" s="31"/>
    </row>
    <row r="17" spans="1:8" ht="30" customHeight="1" thickBot="1" x14ac:dyDescent="0.2">
      <c r="B17" s="35" t="s">
        <v>1</v>
      </c>
      <c r="C17" s="12"/>
      <c r="D17" s="10"/>
      <c r="E17" s="14"/>
      <c r="F17" s="15"/>
      <c r="G17" s="10"/>
      <c r="H17" s="13"/>
    </row>
    <row r="18" spans="1:8" ht="23.25" customHeight="1" x14ac:dyDescent="0.15">
      <c r="A18" s="9"/>
    </row>
    <row r="19" spans="1:8" ht="23.25" customHeight="1" x14ac:dyDescent="0.15">
      <c r="A19" s="9"/>
    </row>
    <row r="20" spans="1:8" ht="23.25" customHeight="1" x14ac:dyDescent="0.15">
      <c r="A20" s="9"/>
    </row>
    <row r="21" spans="1:8" ht="23.25" customHeight="1" x14ac:dyDescent="0.15">
      <c r="A21" s="9"/>
    </row>
    <row r="22" spans="1:8" ht="23.25" customHeight="1" x14ac:dyDescent="0.15">
      <c r="A22" s="9"/>
    </row>
    <row r="23" spans="1:8" ht="23.25" customHeight="1" x14ac:dyDescent="0.15">
      <c r="A23" s="9"/>
    </row>
    <row r="24" spans="1:8" ht="23.25" customHeight="1" x14ac:dyDescent="0.15">
      <c r="A24" s="9"/>
    </row>
    <row r="25" spans="1:8" ht="23.25" customHeight="1" x14ac:dyDescent="0.15">
      <c r="A25" s="9"/>
    </row>
    <row r="26" spans="1:8" ht="23.25" customHeight="1" x14ac:dyDescent="0.15">
      <c r="A26" s="9"/>
    </row>
    <row r="27" spans="1:8" ht="23.25" customHeight="1" x14ac:dyDescent="0.15">
      <c r="A27" s="9"/>
    </row>
    <row r="28" spans="1:8" ht="23.25" customHeight="1" x14ac:dyDescent="0.15"/>
    <row r="29" spans="1:8" ht="23.25" customHeight="1" x14ac:dyDescent="0.15"/>
    <row r="30" spans="1:8" ht="23.25" customHeight="1" x14ac:dyDescent="0.15"/>
    <row r="31" spans="1:8" ht="23.25" customHeight="1" x14ac:dyDescent="0.15"/>
    <row r="32" spans="1:8" ht="23.25" customHeight="1" x14ac:dyDescent="0.15"/>
    <row r="33" ht="23.25" customHeight="1" x14ac:dyDescent="0.15"/>
    <row r="34" ht="23.25" customHeight="1" x14ac:dyDescent="0.15"/>
    <row r="35" ht="23.25" customHeight="1" x14ac:dyDescent="0.15"/>
    <row r="36" ht="23.25" customHeight="1" x14ac:dyDescent="0.15"/>
    <row r="37" ht="23.25" customHeight="1" x14ac:dyDescent="0.15"/>
    <row r="38" ht="23.25" customHeight="1" x14ac:dyDescent="0.15"/>
  </sheetData>
  <mergeCells count="4">
    <mergeCell ref="A3:H3"/>
    <mergeCell ref="C10:E10"/>
    <mergeCell ref="F10:H10"/>
    <mergeCell ref="B9:E9"/>
  </mergeCells>
  <phoneticPr fontId="3"/>
  <pageMargins left="1.05" right="0.53" top="0.98399999999999999" bottom="0.98399999999999999" header="0.51200000000000001" footer="0.51200000000000001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29228-A393-4C2F-8AD0-DF4EB12EE6A5}">
  <dimension ref="A1:I30"/>
  <sheetViews>
    <sheetView topLeftCell="A2" workbookViewId="0">
      <selection sqref="A1:IV1"/>
    </sheetView>
  </sheetViews>
  <sheetFormatPr defaultRowHeight="12" x14ac:dyDescent="0.15"/>
  <cols>
    <col min="1" max="1" width="6.7109375" customWidth="1"/>
    <col min="2" max="2" width="12" customWidth="1"/>
    <col min="3" max="8" width="10.7109375" customWidth="1"/>
  </cols>
  <sheetData>
    <row r="1" spans="1:9" hidden="1" x14ac:dyDescent="0.15">
      <c r="A1" s="4" t="e">
        <f>#REF!</f>
        <v>#REF!</v>
      </c>
      <c r="B1" s="5" t="e">
        <f>#REF!</f>
        <v>#REF!</v>
      </c>
      <c r="C1" t="s">
        <v>0</v>
      </c>
    </row>
    <row r="2" spans="1:9" x14ac:dyDescent="0.15">
      <c r="H2" s="1" t="s">
        <v>22</v>
      </c>
    </row>
    <row r="3" spans="1:9" ht="25.5" customHeight="1" x14ac:dyDescent="0.15">
      <c r="A3" s="86" t="e">
        <f>"平成"&amp;A1&amp;"年度"&amp;IF(B1=1,"上期","下期")&amp;"　フェリー輸送実績"</f>
        <v>#REF!</v>
      </c>
      <c r="B3" s="86"/>
      <c r="C3" s="86"/>
      <c r="D3" s="86"/>
      <c r="E3" s="86"/>
      <c r="F3" s="86"/>
      <c r="G3" s="86"/>
      <c r="H3" s="86"/>
    </row>
    <row r="4" spans="1:9" ht="25.5" customHeight="1" x14ac:dyDescent="0.15">
      <c r="A4" s="6"/>
      <c r="B4" s="6"/>
      <c r="C4" s="6"/>
      <c r="D4" s="6"/>
      <c r="E4" s="6"/>
      <c r="F4" s="6"/>
      <c r="G4" s="6"/>
      <c r="H4" s="6"/>
    </row>
    <row r="5" spans="1:9" ht="26.25" customHeight="1" x14ac:dyDescent="0.15">
      <c r="B5" s="99" t="s">
        <v>20</v>
      </c>
      <c r="C5" s="99"/>
      <c r="D5" s="99"/>
      <c r="E5" s="99"/>
      <c r="F5" s="99"/>
      <c r="G5" s="99"/>
    </row>
    <row r="6" spans="1:9" ht="26.25" customHeight="1" x14ac:dyDescent="0.15">
      <c r="B6" s="100" t="s">
        <v>21</v>
      </c>
      <c r="C6" s="100"/>
      <c r="D6" s="100"/>
      <c r="E6" s="100"/>
      <c r="F6" s="100"/>
      <c r="G6" s="100"/>
    </row>
    <row r="7" spans="1:9" ht="26.25" customHeight="1" x14ac:dyDescent="0.15">
      <c r="B7" s="2" t="s">
        <v>3</v>
      </c>
      <c r="F7" s="2" t="s">
        <v>2</v>
      </c>
    </row>
    <row r="8" spans="1:9" ht="26.25" customHeight="1" x14ac:dyDescent="0.15">
      <c r="B8" s="2"/>
      <c r="F8" s="2"/>
    </row>
    <row r="9" spans="1:9" ht="24" customHeight="1" thickBot="1" x14ac:dyDescent="0.2">
      <c r="B9" s="98" t="s">
        <v>35</v>
      </c>
      <c r="C9" s="98"/>
      <c r="D9" s="98"/>
      <c r="E9" s="98"/>
      <c r="F9" s="98"/>
    </row>
    <row r="10" spans="1:9" ht="21" customHeight="1" thickBot="1" x14ac:dyDescent="0.2">
      <c r="B10" s="16" t="s">
        <v>4</v>
      </c>
      <c r="C10" s="93" t="s">
        <v>6</v>
      </c>
      <c r="D10" s="94"/>
      <c r="E10" s="95"/>
      <c r="F10" s="96" t="s">
        <v>5</v>
      </c>
      <c r="G10" s="94"/>
      <c r="H10" s="97"/>
      <c r="I10" s="48"/>
    </row>
    <row r="11" spans="1:9" ht="27.75" customHeight="1" x14ac:dyDescent="0.15">
      <c r="B11" s="32" t="e">
        <f>IF(B1=1,A1&amp;"年"&amp;"4月",A1&amp;"年"&amp;"10月")</f>
        <v>#REF!</v>
      </c>
      <c r="C11" s="17"/>
      <c r="D11" s="18"/>
      <c r="E11" s="19"/>
      <c r="F11" s="20"/>
      <c r="G11" s="18"/>
      <c r="H11" s="21"/>
    </row>
    <row r="12" spans="1:9" ht="25.5" customHeight="1" x14ac:dyDescent="0.15">
      <c r="B12" s="33" t="e">
        <f>IF(B1=1,A1&amp;"年"&amp;"5月",A1&amp;"年"&amp;"11月")</f>
        <v>#REF!</v>
      </c>
      <c r="C12" s="22"/>
      <c r="D12" s="23"/>
      <c r="E12" s="24"/>
      <c r="F12" s="25"/>
      <c r="G12" s="23"/>
      <c r="H12" s="26"/>
    </row>
    <row r="13" spans="1:9" ht="29.25" customHeight="1" x14ac:dyDescent="0.15">
      <c r="B13" s="33" t="e">
        <f>IF($B$1=1,A1&amp;"年"&amp;"6月",A1&amp;"年"&amp;"12月")</f>
        <v>#REF!</v>
      </c>
      <c r="C13" s="22"/>
      <c r="D13" s="23"/>
      <c r="E13" s="24"/>
      <c r="F13" s="25"/>
      <c r="G13" s="23"/>
      <c r="H13" s="26"/>
    </row>
    <row r="14" spans="1:9" ht="29.25" customHeight="1" x14ac:dyDescent="0.15">
      <c r="B14" s="33" t="e">
        <f>IF(B1=1,A1&amp;"年"&amp;"7月",A1+1&amp;"年"&amp;"１月")</f>
        <v>#REF!</v>
      </c>
      <c r="C14" s="22"/>
      <c r="D14" s="23"/>
      <c r="E14" s="24"/>
      <c r="F14" s="25"/>
      <c r="G14" s="23"/>
      <c r="H14" s="26"/>
    </row>
    <row r="15" spans="1:9" ht="29.25" customHeight="1" x14ac:dyDescent="0.15">
      <c r="B15" s="33" t="e">
        <f>IF(B1=1,A1&amp;"年"&amp;"8月",A1+1&amp;"年"&amp;"2月")</f>
        <v>#REF!</v>
      </c>
      <c r="C15" s="22"/>
      <c r="D15" s="23"/>
      <c r="E15" s="24"/>
      <c r="F15" s="25"/>
      <c r="G15" s="23"/>
      <c r="H15" s="26"/>
    </row>
    <row r="16" spans="1:9" ht="29.25" customHeight="1" thickBot="1" x14ac:dyDescent="0.2">
      <c r="B16" s="35" t="e">
        <f>IF(B1=1,A1&amp;"年"&amp;"9月",A1+1&amp;"年"&amp;"3月")</f>
        <v>#REF!</v>
      </c>
      <c r="C16" s="27"/>
      <c r="D16" s="28"/>
      <c r="E16" s="29"/>
      <c r="F16" s="30"/>
      <c r="G16" s="28"/>
      <c r="H16" s="31"/>
    </row>
    <row r="17" spans="2:8" ht="29.25" customHeight="1" thickBot="1" x14ac:dyDescent="0.2">
      <c r="B17" s="35" t="s">
        <v>1</v>
      </c>
      <c r="C17" s="12"/>
      <c r="D17" s="10"/>
      <c r="E17" s="14"/>
      <c r="F17" s="15"/>
      <c r="G17" s="10"/>
      <c r="H17" s="13"/>
    </row>
    <row r="18" spans="2:8" ht="29.25" customHeight="1" x14ac:dyDescent="0.15"/>
    <row r="19" spans="2:8" ht="29.25" customHeight="1" x14ac:dyDescent="0.15"/>
    <row r="20" spans="2:8" ht="29.25" customHeight="1" x14ac:dyDescent="0.15"/>
    <row r="21" spans="2:8" ht="29.25" customHeight="1" x14ac:dyDescent="0.15"/>
    <row r="22" spans="2:8" ht="29.25" customHeight="1" x14ac:dyDescent="0.15"/>
    <row r="23" spans="2:8" ht="29.25" customHeight="1" x14ac:dyDescent="0.15"/>
    <row r="24" spans="2:8" ht="29.25" customHeight="1" x14ac:dyDescent="0.15"/>
    <row r="25" spans="2:8" ht="29.25" customHeight="1" x14ac:dyDescent="0.15"/>
    <row r="26" spans="2:8" ht="29.25" customHeight="1" x14ac:dyDescent="0.15"/>
    <row r="27" spans="2:8" ht="29.25" customHeight="1" x14ac:dyDescent="0.15"/>
    <row r="28" spans="2:8" ht="29.25" customHeight="1" x14ac:dyDescent="0.15"/>
    <row r="29" spans="2:8" ht="29.25" customHeight="1" x14ac:dyDescent="0.15"/>
    <row r="30" spans="2:8" ht="21" customHeight="1" x14ac:dyDescent="0.15"/>
  </sheetData>
  <mergeCells count="6">
    <mergeCell ref="A3:H3"/>
    <mergeCell ref="B5:G5"/>
    <mergeCell ref="B6:G6"/>
    <mergeCell ref="C10:E10"/>
    <mergeCell ref="F10:H10"/>
    <mergeCell ref="B9:F9"/>
  </mergeCells>
  <phoneticPr fontId="3"/>
  <pageMargins left="1.05" right="0.53" top="0.98399999999999999" bottom="0.98399999999999999" header="0.51200000000000001" footer="0.51200000000000001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EA29A-3DDC-43D4-98F0-77E285BF42CB}">
  <dimension ref="A1:H27"/>
  <sheetViews>
    <sheetView topLeftCell="A11" workbookViewId="0">
      <selection sqref="A1:IV1"/>
    </sheetView>
  </sheetViews>
  <sheetFormatPr defaultRowHeight="21" customHeight="1" x14ac:dyDescent="0.15"/>
  <cols>
    <col min="1" max="1" width="10.42578125" customWidth="1"/>
    <col min="2" max="8" width="11.7109375" customWidth="1"/>
  </cols>
  <sheetData>
    <row r="1" spans="1:8" ht="21" hidden="1" customHeight="1" x14ac:dyDescent="0.15">
      <c r="A1" s="4" t="e">
        <f>#REF!</f>
        <v>#REF!</v>
      </c>
      <c r="B1" s="5">
        <v>1</v>
      </c>
      <c r="C1" t="s">
        <v>0</v>
      </c>
    </row>
    <row r="2" spans="1:8" ht="21" customHeight="1" x14ac:dyDescent="0.15">
      <c r="H2" t="s">
        <v>44</v>
      </c>
    </row>
    <row r="3" spans="1:8" ht="21" customHeight="1" x14ac:dyDescent="0.15">
      <c r="A3" s="86" t="e">
        <f>"平成"&amp;A1&amp;"年度"&amp;IF(B1=1,"上期","下期")&amp;"一般国道流入交通量"</f>
        <v>#REF!</v>
      </c>
      <c r="B3" s="86"/>
      <c r="C3" s="86"/>
      <c r="D3" s="86"/>
      <c r="E3" s="86"/>
      <c r="F3" s="86"/>
      <c r="G3" s="86"/>
      <c r="H3" s="103"/>
    </row>
    <row r="5" spans="1:8" ht="21" customHeight="1" x14ac:dyDescent="0.15">
      <c r="B5" s="106" t="s">
        <v>3</v>
      </c>
      <c r="C5" s="106"/>
      <c r="D5" s="106"/>
      <c r="E5" s="106"/>
      <c r="F5" s="2" t="s">
        <v>2</v>
      </c>
    </row>
    <row r="6" spans="1:8" ht="21" customHeight="1" x14ac:dyDescent="0.15">
      <c r="B6" s="2"/>
      <c r="F6" s="2"/>
    </row>
    <row r="7" spans="1:8" ht="21" customHeight="1" thickBot="1" x14ac:dyDescent="0.2">
      <c r="C7" s="2"/>
      <c r="G7" s="2"/>
    </row>
    <row r="8" spans="1:8" ht="21" customHeight="1" thickBot="1" x14ac:dyDescent="0.2">
      <c r="A8" s="104" t="s">
        <v>23</v>
      </c>
      <c r="B8" s="105"/>
      <c r="C8" s="37" t="e">
        <f>IF(B1=1,A1&amp;"年"&amp;"4月",A1&amp;"年"&amp;"10月")</f>
        <v>#REF!</v>
      </c>
      <c r="D8" s="37" t="e">
        <f>IF(B1=1,A1&amp;"年"&amp;"5月",A1&amp;"年"&amp;"11月")</f>
        <v>#REF!</v>
      </c>
      <c r="E8" s="37" t="e">
        <f>IF(B1=1,A1&amp;"年"&amp;"6月",A1&amp;"年"&amp;"12月")</f>
        <v>#REF!</v>
      </c>
      <c r="F8" s="37" t="e">
        <f>IF(B1=1,A1&amp;"年"&amp;"7月",A1+1&amp;"年"&amp;"１月")</f>
        <v>#REF!</v>
      </c>
      <c r="G8" s="37" t="e">
        <f>IF(B1=1,A1&amp;"年"&amp;"8月",A1+1&amp;"年"&amp;"2月")</f>
        <v>#REF!</v>
      </c>
      <c r="H8" s="37" t="e">
        <f>IF(B1=1,A1&amp;"年"&amp;"9月",A1+1&amp;"年"&amp;"3月")</f>
        <v>#REF!</v>
      </c>
    </row>
    <row r="9" spans="1:8" ht="21" customHeight="1" x14ac:dyDescent="0.15">
      <c r="A9" s="101" t="s">
        <v>36</v>
      </c>
      <c r="B9" s="53" t="s">
        <v>45</v>
      </c>
      <c r="C9" s="49"/>
      <c r="D9" s="49"/>
      <c r="E9" s="49"/>
      <c r="F9" s="49"/>
      <c r="G9" s="49"/>
      <c r="H9" s="49"/>
    </row>
    <row r="10" spans="1:8" ht="21" customHeight="1" thickBot="1" x14ac:dyDescent="0.2">
      <c r="A10" s="102"/>
      <c r="B10" s="54" t="s">
        <v>46</v>
      </c>
      <c r="C10" s="52"/>
      <c r="D10" s="52"/>
      <c r="E10" s="52"/>
      <c r="F10" s="52"/>
      <c r="G10" s="52"/>
      <c r="H10" s="52"/>
    </row>
    <row r="11" spans="1:8" ht="21" customHeight="1" x14ac:dyDescent="0.15">
      <c r="A11" s="101" t="s">
        <v>37</v>
      </c>
      <c r="B11" s="53" t="s">
        <v>45</v>
      </c>
      <c r="C11" s="49"/>
      <c r="D11" s="49"/>
      <c r="E11" s="49"/>
      <c r="F11" s="49"/>
      <c r="G11" s="49"/>
      <c r="H11" s="49"/>
    </row>
    <row r="12" spans="1:8" ht="21" customHeight="1" thickBot="1" x14ac:dyDescent="0.2">
      <c r="A12" s="102"/>
      <c r="B12" s="54" t="s">
        <v>46</v>
      </c>
      <c r="C12" s="52"/>
      <c r="D12" s="52"/>
      <c r="E12" s="52"/>
      <c r="F12" s="52"/>
      <c r="G12" s="52"/>
      <c r="H12" s="52"/>
    </row>
    <row r="13" spans="1:8" ht="21" customHeight="1" x14ac:dyDescent="0.15">
      <c r="A13" s="101" t="s">
        <v>38</v>
      </c>
      <c r="B13" s="53" t="s">
        <v>45</v>
      </c>
      <c r="C13" s="49"/>
      <c r="D13" s="49"/>
      <c r="E13" s="49"/>
      <c r="F13" s="49"/>
      <c r="G13" s="49"/>
      <c r="H13" s="49"/>
    </row>
    <row r="14" spans="1:8" ht="21" customHeight="1" thickBot="1" x14ac:dyDescent="0.2">
      <c r="A14" s="102"/>
      <c r="B14" s="54" t="s">
        <v>46</v>
      </c>
      <c r="C14" s="52"/>
      <c r="D14" s="52"/>
      <c r="E14" s="52"/>
      <c r="F14" s="52"/>
      <c r="G14" s="52"/>
      <c r="H14" s="52"/>
    </row>
    <row r="15" spans="1:8" ht="21" customHeight="1" x14ac:dyDescent="0.15">
      <c r="A15" s="101" t="s">
        <v>39</v>
      </c>
      <c r="B15" s="53" t="s">
        <v>45</v>
      </c>
      <c r="C15" s="49"/>
      <c r="D15" s="49"/>
      <c r="E15" s="49"/>
      <c r="F15" s="49"/>
      <c r="G15" s="49"/>
      <c r="H15" s="49"/>
    </row>
    <row r="16" spans="1:8" ht="21" customHeight="1" thickBot="1" x14ac:dyDescent="0.2">
      <c r="A16" s="102"/>
      <c r="B16" s="54" t="s">
        <v>46</v>
      </c>
      <c r="C16" s="52"/>
      <c r="D16" s="52"/>
      <c r="E16" s="52"/>
      <c r="F16" s="52"/>
      <c r="G16" s="52"/>
      <c r="H16" s="52"/>
    </row>
    <row r="17" spans="1:8" ht="21" customHeight="1" x14ac:dyDescent="0.15">
      <c r="A17" s="101" t="s">
        <v>40</v>
      </c>
      <c r="B17" s="53" t="s">
        <v>45</v>
      </c>
      <c r="C17" s="49"/>
      <c r="D17" s="49"/>
      <c r="E17" s="49"/>
      <c r="F17" s="49"/>
      <c r="G17" s="49"/>
      <c r="H17" s="49"/>
    </row>
    <row r="18" spans="1:8" ht="21" customHeight="1" thickBot="1" x14ac:dyDescent="0.2">
      <c r="A18" s="102"/>
      <c r="B18" s="54" t="s">
        <v>46</v>
      </c>
      <c r="C18" s="52"/>
      <c r="D18" s="52"/>
      <c r="E18" s="52"/>
      <c r="F18" s="52"/>
      <c r="G18" s="52"/>
      <c r="H18" s="52"/>
    </row>
    <row r="19" spans="1:8" ht="21" customHeight="1" x14ac:dyDescent="0.15">
      <c r="A19" s="101" t="s">
        <v>41</v>
      </c>
      <c r="B19" s="53" t="s">
        <v>45</v>
      </c>
      <c r="C19" s="49"/>
      <c r="D19" s="49"/>
      <c r="E19" s="49"/>
      <c r="F19" s="49"/>
      <c r="G19" s="49"/>
      <c r="H19" s="49"/>
    </row>
    <row r="20" spans="1:8" ht="21" customHeight="1" thickBot="1" x14ac:dyDescent="0.2">
      <c r="A20" s="102"/>
      <c r="B20" s="54" t="s">
        <v>46</v>
      </c>
      <c r="C20" s="52"/>
      <c r="D20" s="52"/>
      <c r="E20" s="52"/>
      <c r="F20" s="52"/>
      <c r="G20" s="52"/>
      <c r="H20" s="52"/>
    </row>
    <row r="21" spans="1:8" ht="21" customHeight="1" x14ac:dyDescent="0.15">
      <c r="A21" s="101" t="s">
        <v>42</v>
      </c>
      <c r="B21" s="53" t="s">
        <v>45</v>
      </c>
      <c r="C21" s="49"/>
      <c r="D21" s="49"/>
      <c r="E21" s="49"/>
      <c r="F21" s="49"/>
      <c r="G21" s="49"/>
      <c r="H21" s="49"/>
    </row>
    <row r="22" spans="1:8" ht="21" customHeight="1" thickBot="1" x14ac:dyDescent="0.2">
      <c r="A22" s="102"/>
      <c r="B22" s="54" t="s">
        <v>46</v>
      </c>
      <c r="C22" s="52"/>
      <c r="D22" s="52"/>
      <c r="E22" s="52"/>
      <c r="F22" s="52"/>
      <c r="G22" s="52"/>
      <c r="H22" s="52"/>
    </row>
    <row r="23" spans="1:8" ht="21" customHeight="1" x14ac:dyDescent="0.15">
      <c r="A23" s="101" t="s">
        <v>43</v>
      </c>
      <c r="B23" s="53" t="s">
        <v>45</v>
      </c>
      <c r="C23" s="49"/>
      <c r="D23" s="49"/>
      <c r="E23" s="49"/>
      <c r="F23" s="49"/>
      <c r="G23" s="49"/>
      <c r="H23" s="49"/>
    </row>
    <row r="24" spans="1:8" ht="21" customHeight="1" thickBot="1" x14ac:dyDescent="0.2">
      <c r="A24" s="102"/>
      <c r="B24" s="54" t="s">
        <v>46</v>
      </c>
      <c r="C24" s="52"/>
      <c r="D24" s="52"/>
      <c r="E24" s="52"/>
      <c r="F24" s="52"/>
      <c r="G24" s="52"/>
      <c r="H24" s="52"/>
    </row>
    <row r="25" spans="1:8" ht="21" customHeight="1" x14ac:dyDescent="0.15">
      <c r="A25" s="101"/>
      <c r="B25" s="53"/>
      <c r="C25" s="49"/>
      <c r="D25" s="49"/>
      <c r="E25" s="49"/>
      <c r="F25" s="49"/>
      <c r="G25" s="49"/>
      <c r="H25" s="49"/>
    </row>
    <row r="26" spans="1:8" ht="21" customHeight="1" thickBot="1" x14ac:dyDescent="0.2">
      <c r="A26" s="102"/>
      <c r="B26" s="54"/>
      <c r="C26" s="52"/>
      <c r="D26" s="52"/>
      <c r="E26" s="52"/>
      <c r="F26" s="52"/>
      <c r="G26" s="52"/>
      <c r="H26" s="52"/>
    </row>
    <row r="27" spans="1:8" ht="21" customHeight="1" x14ac:dyDescent="0.15">
      <c r="A27" s="87" t="s">
        <v>47</v>
      </c>
      <c r="B27" s="87"/>
      <c r="C27" s="87"/>
      <c r="D27" s="87"/>
      <c r="E27" s="87"/>
      <c r="F27" s="87"/>
    </row>
  </sheetData>
  <mergeCells count="13">
    <mergeCell ref="A27:F27"/>
    <mergeCell ref="A15:A16"/>
    <mergeCell ref="A17:A18"/>
    <mergeCell ref="A19:A20"/>
    <mergeCell ref="A21:A22"/>
    <mergeCell ref="A13:A14"/>
    <mergeCell ref="A23:A24"/>
    <mergeCell ref="A25:A26"/>
    <mergeCell ref="A3:H3"/>
    <mergeCell ref="A8:B8"/>
    <mergeCell ref="A9:A10"/>
    <mergeCell ref="B5:E5"/>
    <mergeCell ref="A11:A12"/>
  </mergeCells>
  <phoneticPr fontId="3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CACB9-5928-455C-9C5A-9CCB29498424}">
  <dimension ref="A1:J52"/>
  <sheetViews>
    <sheetView tabSelected="1" view="pageBreakPreview" zoomScaleNormal="100" zoomScaleSheetLayoutView="100" workbookViewId="0">
      <selection activeCell="M13" sqref="M13"/>
    </sheetView>
  </sheetViews>
  <sheetFormatPr defaultRowHeight="18.75" customHeight="1" x14ac:dyDescent="0.15"/>
  <cols>
    <col min="1" max="1" width="3.7109375" style="55" customWidth="1"/>
    <col min="2" max="2" width="17.140625" style="55" customWidth="1"/>
    <col min="3" max="6" width="20" style="55" customWidth="1"/>
    <col min="7" max="7" width="3.7109375" style="55" customWidth="1"/>
    <col min="8" max="10" width="0" style="55" hidden="1" customWidth="1"/>
    <col min="11" max="16384" width="9.140625" style="55"/>
  </cols>
  <sheetData>
    <row r="1" spans="1:10" ht="18" customHeight="1" x14ac:dyDescent="0.15">
      <c r="H1" s="56" t="s">
        <v>48</v>
      </c>
      <c r="I1" s="55" t="s">
        <v>50</v>
      </c>
      <c r="J1" s="55" t="s">
        <v>49</v>
      </c>
    </row>
    <row r="2" spans="1:10" ht="18" customHeight="1" x14ac:dyDescent="0.15">
      <c r="A2" s="85" t="s">
        <v>61</v>
      </c>
      <c r="B2" s="85"/>
      <c r="C2" s="85"/>
      <c r="D2" s="85"/>
      <c r="E2" s="85"/>
      <c r="F2" s="85"/>
      <c r="G2" s="85"/>
      <c r="J2" s="55" t="s">
        <v>50</v>
      </c>
    </row>
    <row r="3" spans="1:10" ht="18" customHeight="1" x14ac:dyDescent="0.15"/>
    <row r="4" spans="1:10" ht="18" customHeight="1" x14ac:dyDescent="0.15">
      <c r="B4" s="57" t="s">
        <v>51</v>
      </c>
      <c r="C4" s="57"/>
    </row>
    <row r="5" spans="1:10" ht="18" customHeight="1" x14ac:dyDescent="0.15">
      <c r="B5" s="57" t="s">
        <v>21</v>
      </c>
      <c r="C5" s="57"/>
    </row>
    <row r="6" spans="1:10" ht="18" customHeight="1" x14ac:dyDescent="0.15">
      <c r="B6" s="57" t="s">
        <v>52</v>
      </c>
      <c r="C6" s="57"/>
    </row>
    <row r="7" spans="1:10" ht="18" customHeight="1" x14ac:dyDescent="0.15">
      <c r="B7" s="57" t="s">
        <v>53</v>
      </c>
      <c r="C7" s="57"/>
    </row>
    <row r="8" spans="1:10" ht="18" customHeight="1" x14ac:dyDescent="0.15">
      <c r="B8" s="57" t="s">
        <v>54</v>
      </c>
      <c r="C8" s="57"/>
    </row>
    <row r="9" spans="1:10" ht="18" customHeight="1" x14ac:dyDescent="0.15">
      <c r="B9" s="57" t="s">
        <v>55</v>
      </c>
      <c r="C9" s="57"/>
    </row>
    <row r="10" spans="1:10" ht="18" customHeight="1" x14ac:dyDescent="0.15">
      <c r="B10" s="57" t="s">
        <v>56</v>
      </c>
      <c r="C10" s="57"/>
    </row>
    <row r="11" spans="1:10" ht="18" customHeight="1" x14ac:dyDescent="0.15">
      <c r="B11" s="55" t="s">
        <v>60</v>
      </c>
    </row>
    <row r="12" spans="1:10" ht="18" customHeight="1" x14ac:dyDescent="0.15"/>
    <row r="13" spans="1:10" ht="18" customHeight="1" thickBot="1" x14ac:dyDescent="0.2">
      <c r="B13" s="84" t="s">
        <v>57</v>
      </c>
      <c r="C13" s="84"/>
      <c r="D13" s="84"/>
      <c r="E13" s="84"/>
      <c r="F13" s="84"/>
    </row>
    <row r="14" spans="1:10" ht="18" customHeight="1" thickBot="1" x14ac:dyDescent="0.2">
      <c r="B14" s="80" t="s">
        <v>24</v>
      </c>
      <c r="C14" s="81"/>
      <c r="D14" s="82" t="s">
        <v>59</v>
      </c>
      <c r="E14" s="82"/>
      <c r="F14" s="83"/>
    </row>
    <row r="15" spans="1:10" ht="18" customHeight="1" thickBot="1" x14ac:dyDescent="0.2">
      <c r="D15" s="58"/>
      <c r="E15" s="58"/>
    </row>
    <row r="16" spans="1:10" ht="18" customHeight="1" thickBot="1" x14ac:dyDescent="0.2">
      <c r="B16" s="59" t="s">
        <v>23</v>
      </c>
      <c r="C16" s="78" t="s">
        <v>62</v>
      </c>
      <c r="D16" s="60" t="s">
        <v>63</v>
      </c>
      <c r="E16" s="75" t="s">
        <v>64</v>
      </c>
      <c r="F16" s="79" t="s">
        <v>65</v>
      </c>
      <c r="G16" s="61"/>
    </row>
    <row r="17" spans="2:6" ht="18" customHeight="1" x14ac:dyDescent="0.15">
      <c r="B17" s="62" t="s">
        <v>58</v>
      </c>
      <c r="C17" s="63"/>
      <c r="D17" s="64"/>
      <c r="E17" s="76"/>
      <c r="F17" s="72"/>
    </row>
    <row r="18" spans="2:6" ht="18" customHeight="1" x14ac:dyDescent="0.15">
      <c r="B18" s="62" t="s">
        <v>58</v>
      </c>
      <c r="C18" s="65"/>
      <c r="D18" s="66"/>
      <c r="E18" s="77"/>
      <c r="F18" s="73"/>
    </row>
    <row r="19" spans="2:6" ht="18" customHeight="1" x14ac:dyDescent="0.15">
      <c r="B19" s="62" t="s">
        <v>58</v>
      </c>
      <c r="C19" s="65"/>
      <c r="D19" s="66"/>
      <c r="E19" s="77"/>
      <c r="F19" s="73"/>
    </row>
    <row r="20" spans="2:6" ht="18" customHeight="1" x14ac:dyDescent="0.15">
      <c r="B20" s="62" t="s">
        <v>58</v>
      </c>
      <c r="C20" s="65"/>
      <c r="D20" s="66"/>
      <c r="E20" s="77"/>
      <c r="F20" s="73"/>
    </row>
    <row r="21" spans="2:6" ht="18" customHeight="1" x14ac:dyDescent="0.15">
      <c r="B21" s="62" t="s">
        <v>58</v>
      </c>
      <c r="C21" s="65"/>
      <c r="D21" s="66"/>
      <c r="E21" s="77"/>
      <c r="F21" s="73"/>
    </row>
    <row r="22" spans="2:6" ht="18" customHeight="1" x14ac:dyDescent="0.15">
      <c r="B22" s="62" t="s">
        <v>58</v>
      </c>
      <c r="C22" s="65"/>
      <c r="D22" s="66"/>
      <c r="E22" s="77"/>
      <c r="F22" s="73"/>
    </row>
    <row r="23" spans="2:6" ht="18" customHeight="1" x14ac:dyDescent="0.15">
      <c r="B23" s="62" t="s">
        <v>58</v>
      </c>
      <c r="C23" s="65"/>
      <c r="D23" s="66"/>
      <c r="E23" s="77"/>
      <c r="F23" s="73"/>
    </row>
    <row r="24" spans="2:6" ht="18" customHeight="1" x14ac:dyDescent="0.15">
      <c r="B24" s="62" t="s">
        <v>58</v>
      </c>
      <c r="C24" s="65"/>
      <c r="D24" s="66"/>
      <c r="E24" s="77"/>
      <c r="F24" s="73"/>
    </row>
    <row r="25" spans="2:6" ht="18" customHeight="1" x14ac:dyDescent="0.15">
      <c r="B25" s="62" t="s">
        <v>58</v>
      </c>
      <c r="C25" s="65"/>
      <c r="D25" s="66"/>
      <c r="E25" s="77"/>
      <c r="F25" s="73"/>
    </row>
    <row r="26" spans="2:6" ht="18" customHeight="1" x14ac:dyDescent="0.15">
      <c r="B26" s="62" t="s">
        <v>58</v>
      </c>
      <c r="C26" s="65"/>
      <c r="D26" s="66"/>
      <c r="E26" s="77"/>
      <c r="F26" s="73"/>
    </row>
    <row r="27" spans="2:6" ht="18" customHeight="1" x14ac:dyDescent="0.15">
      <c r="B27" s="62" t="s">
        <v>58</v>
      </c>
      <c r="C27" s="65"/>
      <c r="D27" s="66"/>
      <c r="E27" s="77"/>
      <c r="F27" s="73"/>
    </row>
    <row r="28" spans="2:6" ht="18" customHeight="1" x14ac:dyDescent="0.15">
      <c r="B28" s="62" t="s">
        <v>58</v>
      </c>
      <c r="C28" s="65"/>
      <c r="D28" s="66"/>
      <c r="E28" s="77"/>
      <c r="F28" s="73"/>
    </row>
    <row r="29" spans="2:6" ht="18" customHeight="1" x14ac:dyDescent="0.15">
      <c r="B29" s="62" t="s">
        <v>58</v>
      </c>
      <c r="C29" s="65"/>
      <c r="D29" s="66"/>
      <c r="E29" s="77"/>
      <c r="F29" s="73"/>
    </row>
    <row r="30" spans="2:6" ht="18" customHeight="1" x14ac:dyDescent="0.15">
      <c r="B30" s="62" t="s">
        <v>58</v>
      </c>
      <c r="C30" s="65"/>
      <c r="D30" s="66"/>
      <c r="E30" s="77"/>
      <c r="F30" s="73"/>
    </row>
    <row r="31" spans="2:6" ht="18" customHeight="1" x14ac:dyDescent="0.15">
      <c r="B31" s="62" t="s">
        <v>58</v>
      </c>
      <c r="C31" s="65"/>
      <c r="D31" s="66"/>
      <c r="E31" s="77"/>
      <c r="F31" s="73"/>
    </row>
    <row r="32" spans="2:6" ht="18" customHeight="1" x14ac:dyDescent="0.15">
      <c r="B32" s="62" t="s">
        <v>58</v>
      </c>
      <c r="C32" s="65"/>
      <c r="D32" s="66"/>
      <c r="E32" s="77"/>
      <c r="F32" s="73"/>
    </row>
    <row r="33" spans="2:6" ht="18" customHeight="1" x14ac:dyDescent="0.15">
      <c r="B33" s="62" t="s">
        <v>58</v>
      </c>
      <c r="C33" s="65"/>
      <c r="D33" s="66"/>
      <c r="E33" s="77"/>
      <c r="F33" s="73"/>
    </row>
    <row r="34" spans="2:6" ht="18" customHeight="1" x14ac:dyDescent="0.15">
      <c r="B34" s="62" t="s">
        <v>58</v>
      </c>
      <c r="C34" s="65"/>
      <c r="D34" s="66"/>
      <c r="E34" s="77"/>
      <c r="F34" s="73"/>
    </row>
    <row r="35" spans="2:6" ht="18" customHeight="1" x14ac:dyDescent="0.15">
      <c r="B35" s="62" t="s">
        <v>58</v>
      </c>
      <c r="C35" s="65"/>
      <c r="D35" s="66"/>
      <c r="E35" s="77"/>
      <c r="F35" s="73"/>
    </row>
    <row r="36" spans="2:6" ht="18" customHeight="1" x14ac:dyDescent="0.15">
      <c r="B36" s="62" t="s">
        <v>58</v>
      </c>
      <c r="C36" s="65"/>
      <c r="D36" s="66"/>
      <c r="E36" s="77"/>
      <c r="F36" s="73"/>
    </row>
    <row r="37" spans="2:6" ht="18" customHeight="1" x14ac:dyDescent="0.15">
      <c r="B37" s="62" t="s">
        <v>58</v>
      </c>
      <c r="C37" s="65"/>
      <c r="D37" s="66"/>
      <c r="E37" s="77"/>
      <c r="F37" s="73"/>
    </row>
    <row r="38" spans="2:6" ht="18" customHeight="1" x14ac:dyDescent="0.15">
      <c r="B38" s="62" t="s">
        <v>58</v>
      </c>
      <c r="C38" s="65"/>
      <c r="D38" s="66"/>
      <c r="E38" s="77"/>
      <c r="F38" s="73"/>
    </row>
    <row r="39" spans="2:6" ht="18" customHeight="1" x14ac:dyDescent="0.15">
      <c r="B39" s="62" t="s">
        <v>58</v>
      </c>
      <c r="C39" s="65"/>
      <c r="D39" s="66"/>
      <c r="E39" s="77"/>
      <c r="F39" s="73"/>
    </row>
    <row r="40" spans="2:6" ht="18" customHeight="1" x14ac:dyDescent="0.15">
      <c r="B40" s="62" t="s">
        <v>58</v>
      </c>
      <c r="C40" s="65"/>
      <c r="D40" s="66"/>
      <c r="E40" s="77"/>
      <c r="F40" s="73"/>
    </row>
    <row r="41" spans="2:6" ht="18" customHeight="1" x14ac:dyDescent="0.15">
      <c r="B41" s="62" t="s">
        <v>58</v>
      </c>
      <c r="C41" s="65"/>
      <c r="D41" s="66"/>
      <c r="E41" s="77"/>
      <c r="F41" s="73"/>
    </row>
    <row r="42" spans="2:6" ht="18" customHeight="1" thickBot="1" x14ac:dyDescent="0.2">
      <c r="B42" s="62" t="s">
        <v>58</v>
      </c>
      <c r="C42" s="65"/>
      <c r="D42" s="66"/>
      <c r="E42" s="77"/>
      <c r="F42" s="73"/>
    </row>
    <row r="43" spans="2:6" ht="18" customHeight="1" thickTop="1" thickBot="1" x14ac:dyDescent="0.2">
      <c r="B43" s="67" t="s">
        <v>1</v>
      </c>
      <c r="C43" s="68" t="str">
        <f>IF(SUM(C17:C42)&gt;0,SUM(C17:C42),"")</f>
        <v/>
      </c>
      <c r="D43" s="68" t="str">
        <f>IF(SUM(D17:D42)&gt;0,SUM(D17:D42),"")</f>
        <v/>
      </c>
      <c r="E43" s="68" t="str">
        <f>IF(SUM(E17:E42)&gt;0,SUM(E17:E42),"")</f>
        <v/>
      </c>
      <c r="F43" s="74" t="str">
        <f>IF(SUM(F17:F42)&gt;0,SUM(F17:F42),"")</f>
        <v/>
      </c>
    </row>
    <row r="44" spans="2:6" ht="18" customHeight="1" x14ac:dyDescent="0.15">
      <c r="B44" s="69"/>
      <c r="C44" s="61"/>
      <c r="D44" s="61"/>
      <c r="E44" s="61"/>
      <c r="F44" s="61"/>
    </row>
    <row r="45" spans="2:6" ht="18" customHeight="1" x14ac:dyDescent="0.15">
      <c r="B45" s="69"/>
      <c r="C45" s="61"/>
      <c r="D45" s="61"/>
      <c r="E45" s="61"/>
      <c r="F45" s="61"/>
    </row>
    <row r="52" spans="2:4" ht="18.75" hidden="1" customHeight="1" x14ac:dyDescent="0.15">
      <c r="B52" s="70">
        <v>16</v>
      </c>
      <c r="C52" s="71">
        <v>1</v>
      </c>
      <c r="D52" s="55" t="s">
        <v>0</v>
      </c>
    </row>
  </sheetData>
  <mergeCells count="4">
    <mergeCell ref="B14:C14"/>
    <mergeCell ref="D14:F14"/>
    <mergeCell ref="B13:F13"/>
    <mergeCell ref="A2:G2"/>
  </mergeCells>
  <phoneticPr fontId="3"/>
  <dataValidations count="1">
    <dataValidation type="list" allowBlank="1" showInputMessage="1" showErrorMessage="1" sqref="I1" xr:uid="{8D635998-7B4F-4135-84D6-2C15E603E463}">
      <formula1>$J$1:$J$2</formula1>
    </dataValidation>
  </dataValidations>
  <pageMargins left="0.59055118110236227" right="0.78740157480314965" top="0.98425196850393704" bottom="0.66" header="0.51181102362204722" footer="0.51181102362204722"/>
  <pageSetup paperSize="9" scale="85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9DAA0-35AE-45E3-8282-E44DBF851B48}">
  <dimension ref="A1:B9"/>
  <sheetViews>
    <sheetView workbookViewId="0">
      <selection activeCell="B10" sqref="B10"/>
    </sheetView>
  </sheetViews>
  <sheetFormatPr defaultRowHeight="12" x14ac:dyDescent="0.15"/>
  <cols>
    <col min="1" max="1" width="29.42578125" customWidth="1"/>
  </cols>
  <sheetData>
    <row r="1" spans="1:2" x14ac:dyDescent="0.15">
      <c r="A1" t="s">
        <v>20</v>
      </c>
      <c r="B1" t="s">
        <v>33</v>
      </c>
    </row>
    <row r="2" spans="1:2" x14ac:dyDescent="0.15">
      <c r="A2" t="s">
        <v>25</v>
      </c>
      <c r="B2">
        <v>5001</v>
      </c>
    </row>
    <row r="3" spans="1:2" x14ac:dyDescent="0.15">
      <c r="A3" t="s">
        <v>26</v>
      </c>
      <c r="B3">
        <v>5002</v>
      </c>
    </row>
    <row r="4" spans="1:2" x14ac:dyDescent="0.15">
      <c r="A4" t="s">
        <v>27</v>
      </c>
      <c r="B4">
        <v>5003</v>
      </c>
    </row>
    <row r="5" spans="1:2" x14ac:dyDescent="0.15">
      <c r="A5" t="s">
        <v>28</v>
      </c>
      <c r="B5">
        <v>5004</v>
      </c>
    </row>
    <row r="6" spans="1:2" x14ac:dyDescent="0.15">
      <c r="A6" t="s">
        <v>29</v>
      </c>
      <c r="B6">
        <v>5005</v>
      </c>
    </row>
    <row r="7" spans="1:2" x14ac:dyDescent="0.15">
      <c r="A7" t="s">
        <v>30</v>
      </c>
      <c r="B7">
        <v>5006</v>
      </c>
    </row>
    <row r="8" spans="1:2" x14ac:dyDescent="0.15">
      <c r="A8" t="s">
        <v>31</v>
      </c>
      <c r="B8">
        <v>5007</v>
      </c>
    </row>
    <row r="9" spans="1:2" x14ac:dyDescent="0.15">
      <c r="A9" t="s">
        <v>32</v>
      </c>
      <c r="B9">
        <v>5008</v>
      </c>
    </row>
  </sheetData>
  <phoneticPr fontId="3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4</vt:i4>
      </vt:variant>
    </vt:vector>
  </HeadingPairs>
  <TitlesOfParts>
    <vt:vector size="10" baseType="lpstr">
      <vt:lpstr>ＪＲ１</vt:lpstr>
      <vt:lpstr>ＪＲ２</vt:lpstr>
      <vt:lpstr>フェリー</vt:lpstr>
      <vt:lpstr>国道</vt:lpstr>
      <vt:lpstr>路線バス</vt:lpstr>
      <vt:lpstr>差込</vt:lpstr>
      <vt:lpstr>'ＪＲ１'!Print_Area</vt:lpstr>
      <vt:lpstr>'ＪＲ２'!Print_Area</vt:lpstr>
      <vt:lpstr>フェリー!Print_Area</vt:lpstr>
      <vt:lpstr>路線バス!Print_Area</vt:lpstr>
    </vt:vector>
  </TitlesOfParts>
  <Company>札幌市　経済局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NEC-PCuser</dc:creator>
  <cp:lastModifiedBy>井上 慎也</cp:lastModifiedBy>
  <cp:lastPrinted>2026-09-28T05:45:54Z</cp:lastPrinted>
  <dcterms:created xsi:type="dcterms:W3CDTF">2001-09-13T02:04:55Z</dcterms:created>
  <dcterms:modified xsi:type="dcterms:W3CDTF">2026-09-28T05:50:51Z</dcterms:modified>
</cp:coreProperties>
</file>