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第2期\02_調査票\"/>
    </mc:Choice>
  </mc:AlternateContent>
  <xr:revisionPtr revIDLastSave="0" documentId="13_ncr:1_{6700B5F4-3D6C-4C08-BCAD-F04090E83770}" xr6:coauthVersionLast="47" xr6:coauthVersionMax="47" xr10:uidLastSave="{00000000-0000-0000-0000-000000000000}"/>
  <bookViews>
    <workbookView xWindow="13410" yWindow="690" windowWidth="14835" windowHeight="15480" firstSheet="3" activeTab="3" xr2:uid="{508E86EF-6C8D-4F14-86C9-56FA45792A37}"/>
  </bookViews>
  <sheets>
    <sheet name="ＪＲ１" sheetId="14" state="hidden" r:id="rId1"/>
    <sheet name="ＪＲ２" sheetId="4" state="hidden" r:id="rId2"/>
    <sheet name="フェリー" sheetId="5" state="hidden" r:id="rId3"/>
    <sheet name="高速道路" sheetId="6" r:id="rId4"/>
    <sheet name="国道" sheetId="17" state="hidden" r:id="rId5"/>
    <sheet name="差込" sheetId="15" state="hidden" r:id="rId6"/>
  </sheets>
  <definedNames>
    <definedName name="_xlnm.Print_Area" localSheetId="0">'ＪＲ１'!$A$2:$F$19</definedName>
    <definedName name="_xlnm.Print_Area" localSheetId="1">'ＪＲ２'!$A$2:$H$28</definedName>
    <definedName name="_xlnm.Print_Area" localSheetId="2">フェリー!$A$2:$H$17</definedName>
    <definedName name="_xlnm.Print_Area" localSheetId="3">高速道路!$A$2:$F$22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7" l="1"/>
  <c r="A3" i="17"/>
  <c r="C8" i="17"/>
  <c r="B1" i="5"/>
  <c r="B15" i="5"/>
  <c r="A1" i="5"/>
  <c r="A3" i="5"/>
  <c r="B1" i="4"/>
  <c r="B13" i="4"/>
  <c r="B11" i="4"/>
  <c r="B16" i="4"/>
  <c r="A1" i="4"/>
  <c r="A3" i="4"/>
  <c r="B14" i="4"/>
  <c r="B1" i="14"/>
  <c r="A17" i="14"/>
  <c r="A1" i="14"/>
  <c r="A3" i="14"/>
  <c r="B12" i="4"/>
  <c r="G8" i="17"/>
  <c r="E8" i="17"/>
  <c r="H8" i="17"/>
  <c r="A15" i="14"/>
  <c r="F8" i="17"/>
  <c r="D8" i="17"/>
  <c r="B15" i="4"/>
  <c r="B14" i="5"/>
  <c r="B16" i="5"/>
  <c r="A13" i="14"/>
  <c r="B12" i="5"/>
  <c r="B13" i="5"/>
  <c r="B11" i="5"/>
  <c r="A14" i="14"/>
  <c r="A12" i="14"/>
  <c r="A16" i="14"/>
</calcChain>
</file>

<file path=xl/sharedStrings.xml><?xml version="1.0" encoding="utf-8"?>
<sst xmlns="http://schemas.openxmlformats.org/spreadsheetml/2006/main" count="102" uniqueCount="69">
  <si>
    <t>上期=1，下期=2</t>
    <rPh sb="0" eb="2">
      <t>カミキ</t>
    </rPh>
    <rPh sb="5" eb="7">
      <t>シモキ</t>
    </rPh>
    <phoneticPr fontId="2"/>
  </si>
  <si>
    <t>合計</t>
    <rPh sb="0" eb="2">
      <t>ゴウケイ</t>
    </rPh>
    <phoneticPr fontId="2"/>
  </si>
  <si>
    <t>電話　　　　　　　　</t>
    <rPh sb="0" eb="2">
      <t>デンワ</t>
    </rPh>
    <phoneticPr fontId="2"/>
  </si>
  <si>
    <t>担当者名　　　　　　　　　　　　　　　　　</t>
    <rPh sb="0" eb="3">
      <t>タントウシャ</t>
    </rPh>
    <rPh sb="3" eb="4">
      <t>メイ</t>
    </rPh>
    <phoneticPr fontId="2"/>
  </si>
  <si>
    <t>月</t>
    <rPh sb="0" eb="1">
      <t>ツキ</t>
    </rPh>
    <phoneticPr fontId="2"/>
  </si>
  <si>
    <t>備　　　考</t>
    <rPh sb="0" eb="1">
      <t>ソナエ</t>
    </rPh>
    <rPh sb="4" eb="5">
      <t>コウ</t>
    </rPh>
    <phoneticPr fontId="2"/>
  </si>
  <si>
    <t>旅　客　輸　送　量　（人）</t>
    <rPh sb="0" eb="1">
      <t>タビ</t>
    </rPh>
    <rPh sb="2" eb="3">
      <t>キャク</t>
    </rPh>
    <rPh sb="4" eb="5">
      <t>ユ</t>
    </rPh>
    <rPh sb="6" eb="7">
      <t>ソウ</t>
    </rPh>
    <rPh sb="8" eb="9">
      <t>リョウ</t>
    </rPh>
    <rPh sb="11" eb="12">
      <t>ニン</t>
    </rPh>
    <phoneticPr fontId="2"/>
  </si>
  <si>
    <t>(2-2)</t>
    <phoneticPr fontId="2"/>
  </si>
  <si>
    <t>※それぞれ片道分のみ（断面輸送量）お書きください。</t>
    <rPh sb="5" eb="7">
      <t>カタミチ</t>
    </rPh>
    <rPh sb="7" eb="8">
      <t>ブン</t>
    </rPh>
    <rPh sb="11" eb="13">
      <t>ダンメン</t>
    </rPh>
    <rPh sb="13" eb="16">
      <t>ユソウリョウ</t>
    </rPh>
    <rPh sb="18" eb="19">
      <t>カ</t>
    </rPh>
    <phoneticPr fontId="2"/>
  </si>
  <si>
    <t>函館本線</t>
    <rPh sb="0" eb="2">
      <t>ハコダテ</t>
    </rPh>
    <rPh sb="2" eb="4">
      <t>ホンセン</t>
    </rPh>
    <phoneticPr fontId="2"/>
  </si>
  <si>
    <t>札沼線</t>
    <rPh sb="0" eb="1">
      <t>サツ</t>
    </rPh>
    <rPh sb="1" eb="2">
      <t>ヌマ</t>
    </rPh>
    <rPh sb="2" eb="3">
      <t>セン</t>
    </rPh>
    <phoneticPr fontId="2"/>
  </si>
  <si>
    <t>千歳線</t>
    <rPh sb="0" eb="3">
      <t>チトセセン</t>
    </rPh>
    <phoneticPr fontId="2"/>
  </si>
  <si>
    <t>快速エアポート</t>
    <rPh sb="0" eb="2">
      <t>カイソク</t>
    </rPh>
    <phoneticPr fontId="2"/>
  </si>
  <si>
    <t>手稲→札幌</t>
    <rPh sb="0" eb="2">
      <t>テイネ</t>
    </rPh>
    <rPh sb="3" eb="5">
      <t>サッポロ</t>
    </rPh>
    <phoneticPr fontId="2"/>
  </si>
  <si>
    <t>江別→札幌</t>
    <rPh sb="0" eb="2">
      <t>エベツ</t>
    </rPh>
    <rPh sb="3" eb="5">
      <t>サッポロ</t>
    </rPh>
    <phoneticPr fontId="2"/>
  </si>
  <si>
    <t>当別→札幌</t>
    <rPh sb="0" eb="2">
      <t>トウベツ</t>
    </rPh>
    <rPh sb="3" eb="5">
      <t>サッポロ</t>
    </rPh>
    <phoneticPr fontId="2"/>
  </si>
  <si>
    <t>南千歳→札幌</t>
    <rPh sb="0" eb="3">
      <t>ミナミチトセ</t>
    </rPh>
    <rPh sb="4" eb="6">
      <t>サッポロ</t>
    </rPh>
    <phoneticPr fontId="2"/>
  </si>
  <si>
    <t>新千歳空港→札幌</t>
    <rPh sb="0" eb="3">
      <t>シンチトセ</t>
    </rPh>
    <rPh sb="3" eb="5">
      <t>クウコウ</t>
    </rPh>
    <rPh sb="6" eb="8">
      <t>サッポロ</t>
    </rPh>
    <phoneticPr fontId="2"/>
  </si>
  <si>
    <t>※快速エアポートは新千歳空港発以外を含む最大断面輸送量</t>
    <rPh sb="1" eb="3">
      <t>カイソク</t>
    </rPh>
    <rPh sb="9" eb="12">
      <t>シンチトセ</t>
    </rPh>
    <rPh sb="12" eb="14">
      <t>クウコウ</t>
    </rPh>
    <rPh sb="14" eb="15">
      <t>ハツ</t>
    </rPh>
    <rPh sb="15" eb="17">
      <t>イガイ</t>
    </rPh>
    <rPh sb="18" eb="19">
      <t>フク</t>
    </rPh>
    <rPh sb="20" eb="22">
      <t>サイダイ</t>
    </rPh>
    <rPh sb="22" eb="24">
      <t>ダンメン</t>
    </rPh>
    <rPh sb="24" eb="27">
      <t>ユソウリョウ</t>
    </rPh>
    <phoneticPr fontId="2"/>
  </si>
  <si>
    <t>(2-１)</t>
    <phoneticPr fontId="2"/>
  </si>
  <si>
    <t>会社名</t>
    <rPh sb="0" eb="3">
      <t>カイシャメイ</t>
    </rPh>
    <phoneticPr fontId="2"/>
  </si>
  <si>
    <t>住所</t>
    <rPh sb="0" eb="2">
      <t>ジュウショ</t>
    </rPh>
    <phoneticPr fontId="2"/>
  </si>
  <si>
    <t>(3－　　)</t>
    <phoneticPr fontId="2"/>
  </si>
  <si>
    <t>運行系統</t>
    <rPh sb="0" eb="2">
      <t>ウンコウ</t>
    </rPh>
    <rPh sb="2" eb="4">
      <t>ケイトウ</t>
    </rPh>
    <phoneticPr fontId="2"/>
  </si>
  <si>
    <t>北海道中央バス㈱</t>
    <rPh sb="0" eb="3">
      <t>ホッカイドウ</t>
    </rPh>
    <rPh sb="3" eb="5">
      <t>チュウオウ</t>
    </rPh>
    <phoneticPr fontId="2"/>
  </si>
  <si>
    <t>㈱じょうてつ</t>
    <phoneticPr fontId="2"/>
  </si>
  <si>
    <t>夕張鉄道㈱</t>
    <rPh sb="0" eb="2">
      <t>ユウバリ</t>
    </rPh>
    <rPh sb="2" eb="4">
      <t>テツドウ</t>
    </rPh>
    <phoneticPr fontId="2"/>
  </si>
  <si>
    <t>北都交通㈱</t>
    <rPh sb="0" eb="2">
      <t>ホクト</t>
    </rPh>
    <rPh sb="2" eb="4">
      <t>コウツウ</t>
    </rPh>
    <phoneticPr fontId="2"/>
  </si>
  <si>
    <t>ジェイ・アール北海道バス㈱</t>
    <rPh sb="7" eb="10">
      <t>ホッカイドウ</t>
    </rPh>
    <phoneticPr fontId="2"/>
  </si>
  <si>
    <t>道南バス㈱</t>
    <rPh sb="0" eb="2">
      <t>ドウナン</t>
    </rPh>
    <phoneticPr fontId="2"/>
  </si>
  <si>
    <t>沿岸バス㈱</t>
    <rPh sb="0" eb="2">
      <t>エンガン</t>
    </rPh>
    <phoneticPr fontId="2"/>
  </si>
  <si>
    <t>宗谷バス㈱</t>
    <rPh sb="0" eb="2">
      <t>ソウヤ</t>
    </rPh>
    <phoneticPr fontId="2"/>
  </si>
  <si>
    <t>番号</t>
    <rPh sb="0" eb="2">
      <t>バンゴウ</t>
    </rPh>
    <phoneticPr fontId="2"/>
  </si>
  <si>
    <t>下り線の旅客輸送量をご記入ください。</t>
    <rPh sb="0" eb="1">
      <t>クダ</t>
    </rPh>
    <rPh sb="2" eb="3">
      <t>セン</t>
    </rPh>
    <rPh sb="4" eb="6">
      <t>リョキャク</t>
    </rPh>
    <rPh sb="6" eb="9">
      <t>ユソウリョウ</t>
    </rPh>
    <rPh sb="11" eb="13">
      <t>キニュウ</t>
    </rPh>
    <phoneticPr fontId="2"/>
  </si>
  <si>
    <t>下り便（本州から北海道へ）全路線の合計を記入してください。</t>
    <rPh sb="0" eb="1">
      <t>クダ</t>
    </rPh>
    <rPh sb="2" eb="3">
      <t>ビン</t>
    </rPh>
    <rPh sb="4" eb="6">
      <t>ホンシュウ</t>
    </rPh>
    <rPh sb="8" eb="11">
      <t>ホッカイドウ</t>
    </rPh>
    <rPh sb="13" eb="16">
      <t>ゼンロセン</t>
    </rPh>
    <rPh sb="17" eb="19">
      <t>ゴウケイ</t>
    </rPh>
    <rPh sb="20" eb="22">
      <t>キニュウ</t>
    </rPh>
    <phoneticPr fontId="2"/>
  </si>
  <si>
    <t>国道5号</t>
    <rPh sb="0" eb="2">
      <t>コクドウ</t>
    </rPh>
    <rPh sb="3" eb="4">
      <t>ゴウ</t>
    </rPh>
    <phoneticPr fontId="2"/>
  </si>
  <si>
    <t>国道12号</t>
    <rPh sb="0" eb="2">
      <t>コクドウ</t>
    </rPh>
    <rPh sb="4" eb="5">
      <t>ゴウ</t>
    </rPh>
    <phoneticPr fontId="2"/>
  </si>
  <si>
    <t>国道36号</t>
    <rPh sb="0" eb="2">
      <t>コクドウ</t>
    </rPh>
    <rPh sb="4" eb="5">
      <t>ゴウ</t>
    </rPh>
    <phoneticPr fontId="2"/>
  </si>
  <si>
    <t>国道230号</t>
    <rPh sb="0" eb="2">
      <t>コクドウ</t>
    </rPh>
    <rPh sb="5" eb="6">
      <t>ゴウ</t>
    </rPh>
    <phoneticPr fontId="2"/>
  </si>
  <si>
    <t>国道231号</t>
    <rPh sb="0" eb="2">
      <t>コクドウ</t>
    </rPh>
    <rPh sb="5" eb="6">
      <t>ゴウ</t>
    </rPh>
    <phoneticPr fontId="2"/>
  </si>
  <si>
    <t>国道274号</t>
    <rPh sb="0" eb="2">
      <t>コクドウ</t>
    </rPh>
    <rPh sb="5" eb="6">
      <t>ゴウ</t>
    </rPh>
    <phoneticPr fontId="2"/>
  </si>
  <si>
    <t>国道275号</t>
    <rPh sb="0" eb="2">
      <t>コクドウ</t>
    </rPh>
    <rPh sb="5" eb="6">
      <t>ゴウ</t>
    </rPh>
    <phoneticPr fontId="2"/>
  </si>
  <si>
    <t>国道453号</t>
    <rPh sb="0" eb="2">
      <t>コクドウ</t>
    </rPh>
    <rPh sb="5" eb="6">
      <t>ゴウ</t>
    </rPh>
    <phoneticPr fontId="2"/>
  </si>
  <si>
    <t>（４－２）</t>
    <phoneticPr fontId="2"/>
  </si>
  <si>
    <t>月平均日交通量（台/日）</t>
    <rPh sb="0" eb="3">
      <t>ツキヘイキン</t>
    </rPh>
    <rPh sb="3" eb="4">
      <t>ビ</t>
    </rPh>
    <rPh sb="4" eb="6">
      <t>コウツウ</t>
    </rPh>
    <rPh sb="6" eb="7">
      <t>リョウ</t>
    </rPh>
    <rPh sb="8" eb="9">
      <t>ダイ</t>
    </rPh>
    <rPh sb="10" eb="11">
      <t>ニチ</t>
    </rPh>
    <phoneticPr fontId="2"/>
  </si>
  <si>
    <t>乗用車率（％）</t>
    <rPh sb="0" eb="3">
      <t>ジョウヨウシャ</t>
    </rPh>
    <rPh sb="3" eb="4">
      <t>リツ</t>
    </rPh>
    <phoneticPr fontId="2"/>
  </si>
  <si>
    <t>※この調査票以外の貴社独自様式による集計表でも結構です。（fax可）</t>
    <rPh sb="3" eb="6">
      <t>チョウサヒョウ</t>
    </rPh>
    <rPh sb="6" eb="8">
      <t>イガイ</t>
    </rPh>
    <rPh sb="9" eb="11">
      <t>キシャ</t>
    </rPh>
    <rPh sb="11" eb="13">
      <t>ドクジ</t>
    </rPh>
    <rPh sb="13" eb="15">
      <t>ヨウシキ</t>
    </rPh>
    <rPh sb="18" eb="20">
      <t>シュウケイ</t>
    </rPh>
    <rPh sb="20" eb="21">
      <t>ヒョウ</t>
    </rPh>
    <rPh sb="23" eb="25">
      <t>ケッコウ</t>
    </rPh>
    <rPh sb="32" eb="33">
      <t>カ</t>
    </rPh>
    <phoneticPr fontId="2"/>
  </si>
  <si>
    <t>電話</t>
    <rPh sb="0" eb="2">
      <t>デンワ</t>
    </rPh>
    <phoneticPr fontId="2"/>
  </si>
  <si>
    <t>所属</t>
    <rPh sb="0" eb="2">
      <t>ショゾク</t>
    </rPh>
    <phoneticPr fontId="2"/>
  </si>
  <si>
    <t>担当者名</t>
    <rPh sb="0" eb="3">
      <t>タントウシャ</t>
    </rPh>
    <rPh sb="3" eb="4">
      <t>メイ</t>
    </rPh>
    <phoneticPr fontId="2"/>
  </si>
  <si>
    <t>FAX</t>
    <phoneticPr fontId="2"/>
  </si>
  <si>
    <t>（単位：台）</t>
    <rPh sb="1" eb="3">
      <t>タンイ</t>
    </rPh>
    <rPh sb="4" eb="5">
      <t>ダイ</t>
    </rPh>
    <phoneticPr fontId="2"/>
  </si>
  <si>
    <t>道央自動車道</t>
    <rPh sb="0" eb="2">
      <t>ドウオウ</t>
    </rPh>
    <rPh sb="2" eb="5">
      <t>ジドウシャ</t>
    </rPh>
    <rPh sb="5" eb="6">
      <t>ドウ</t>
    </rPh>
    <phoneticPr fontId="2"/>
  </si>
  <si>
    <t>札樽自動車道</t>
    <rPh sb="0" eb="2">
      <t>サッソン</t>
    </rPh>
    <rPh sb="2" eb="5">
      <t>ジドウシャ</t>
    </rPh>
    <rPh sb="5" eb="6">
      <t>ドウ</t>
    </rPh>
    <phoneticPr fontId="2"/>
  </si>
  <si>
    <t>選択→</t>
    <rPh sb="0" eb="2">
      <t>センタク</t>
    </rPh>
    <phoneticPr fontId="2"/>
  </si>
  <si>
    <t>上半期</t>
    <rPh sb="0" eb="3">
      <t>カミハンキ</t>
    </rPh>
    <phoneticPr fontId="2"/>
  </si>
  <si>
    <t>下半期</t>
    <rPh sb="0" eb="3">
      <t>シモハンキ</t>
    </rPh>
    <phoneticPr fontId="2"/>
  </si>
  <si>
    <t>会社名　</t>
    <rPh sb="0" eb="2">
      <t>カイシャ</t>
    </rPh>
    <rPh sb="2" eb="3">
      <t>メイ</t>
    </rPh>
    <phoneticPr fontId="2"/>
  </si>
  <si>
    <t>メールアドレス</t>
    <phoneticPr fontId="2"/>
  </si>
  <si>
    <t>登別・室蘭・千歳方面⇔札幌南　　</t>
    <rPh sb="0" eb="2">
      <t>ノボリベツ</t>
    </rPh>
    <rPh sb="3" eb="5">
      <t>ムロラン</t>
    </rPh>
    <rPh sb="6" eb="8">
      <t>チトセ</t>
    </rPh>
    <rPh sb="8" eb="10">
      <t>ホウメン</t>
    </rPh>
    <rPh sb="11" eb="13">
      <t>サッポロ</t>
    </rPh>
    <rPh sb="13" eb="14">
      <t>ミナミ</t>
    </rPh>
    <phoneticPr fontId="2"/>
  </si>
  <si>
    <t>旭川・岩見沢方面
⇔札幌　　</t>
    <rPh sb="0" eb="2">
      <t>アサヒカワ</t>
    </rPh>
    <rPh sb="3" eb="6">
      <t>イワミザワ</t>
    </rPh>
    <rPh sb="6" eb="8">
      <t>ホウメン</t>
    </rPh>
    <rPh sb="10" eb="12">
      <t>サッポロ</t>
    </rPh>
    <phoneticPr fontId="2"/>
  </si>
  <si>
    <t>小樽方面⇔札幌西</t>
    <rPh sb="0" eb="2">
      <t>オタル</t>
    </rPh>
    <rPh sb="2" eb="4">
      <t>ホウメン</t>
    </rPh>
    <rPh sb="5" eb="7">
      <t>サッポロ</t>
    </rPh>
    <rPh sb="7" eb="8">
      <t>ニシ</t>
    </rPh>
    <phoneticPr fontId="2"/>
  </si>
  <si>
    <t>上下線合計の通行台数をご回答ください。</t>
    <rPh sb="12" eb="14">
      <t>カイトウ</t>
    </rPh>
    <phoneticPr fontId="2"/>
  </si>
  <si>
    <t>※できるだけ組織アドレスを記載ください。</t>
    <rPh sb="6" eb="8">
      <t>ソシキ</t>
    </rPh>
    <rPh sb="13" eb="15">
      <t>キサイ</t>
    </rPh>
    <phoneticPr fontId="2"/>
  </si>
  <si>
    <t>令和８年６月～令和８年９月　道央・札樽自動車道通行台数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4" eb="16">
      <t>ドウオウ</t>
    </rPh>
    <rPh sb="17" eb="19">
      <t>サッソン</t>
    </rPh>
    <rPh sb="19" eb="22">
      <t>ジドウシャ</t>
    </rPh>
    <rPh sb="22" eb="23">
      <t>ドウ</t>
    </rPh>
    <rPh sb="23" eb="25">
      <t>ツウコウ</t>
    </rPh>
    <rPh sb="25" eb="27">
      <t>ダイスウ</t>
    </rPh>
    <phoneticPr fontId="2"/>
  </si>
  <si>
    <t>令和８年６月</t>
    <rPh sb="0" eb="2">
      <t>レイワ</t>
    </rPh>
    <rPh sb="3" eb="4">
      <t>ネン</t>
    </rPh>
    <rPh sb="5" eb="6">
      <t>ガツ</t>
    </rPh>
    <phoneticPr fontId="2"/>
  </si>
  <si>
    <t>令和８年７月</t>
    <rPh sb="0" eb="2">
      <t>レイワ</t>
    </rPh>
    <rPh sb="3" eb="4">
      <t>ネン</t>
    </rPh>
    <rPh sb="5" eb="6">
      <t>ガツ</t>
    </rPh>
    <phoneticPr fontId="2"/>
  </si>
  <si>
    <t>令和８年８月</t>
    <rPh sb="0" eb="2">
      <t>レイワ</t>
    </rPh>
    <rPh sb="3" eb="4">
      <t>ネン</t>
    </rPh>
    <rPh sb="5" eb="6">
      <t>ガツ</t>
    </rPh>
    <phoneticPr fontId="2"/>
  </si>
  <si>
    <t>令和８年９月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</si>
</sst>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年度&quot;"/>
    <numFmt numFmtId="177" formatCode="#,##0_ "/>
    <numFmt numFmtId="178" formatCode="0&quot;月&quot;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u/>
      <sz val="10"/>
      <name val="ＭＳ 明朝"/>
      <family val="1"/>
      <charset val="128"/>
    </font>
    <font>
      <sz val="16"/>
      <name val="ＭＳ 明朝"/>
      <family val="1"/>
      <charset val="128"/>
    </font>
    <font>
      <u/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5" fillId="0" borderId="0" xfId="0" applyFont="1" applyAlignment="1">
      <alignment horizontal="right"/>
    </xf>
    <xf numFmtId="176" fontId="0" fillId="0" borderId="1" xfId="0" applyNumberFormat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4" xfId="0" applyBorder="1" applyAlignment="1">
      <alignment horizontal="distributed" vertical="distributed"/>
    </xf>
    <xf numFmtId="0" fontId="0" fillId="0" borderId="0" xfId="0" applyAlignment="1">
      <alignment horizontal="center" vertical="center"/>
    </xf>
    <xf numFmtId="0" fontId="1" fillId="0" borderId="35" xfId="0" applyFont="1" applyBorder="1"/>
    <xf numFmtId="0" fontId="0" fillId="0" borderId="26" xfId="0" applyBorder="1" applyAlignment="1">
      <alignment horizontal="distributed" vertical="distributed"/>
    </xf>
    <xf numFmtId="0" fontId="6" fillId="0" borderId="24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8" fillId="0" borderId="0" xfId="0" applyFont="1"/>
    <xf numFmtId="176" fontId="8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8" fillId="0" borderId="35" xfId="0" applyFont="1" applyBorder="1"/>
    <xf numFmtId="0" fontId="8" fillId="0" borderId="15" xfId="0" applyFont="1" applyBorder="1"/>
    <xf numFmtId="0" fontId="10" fillId="0" borderId="15" xfId="0" applyFont="1" applyBorder="1"/>
    <xf numFmtId="0" fontId="10" fillId="0" borderId="0" xfId="0" applyFont="1"/>
    <xf numFmtId="0" fontId="10" fillId="0" borderId="35" xfId="0" applyFont="1" applyBorder="1"/>
    <xf numFmtId="0" fontId="8" fillId="0" borderId="2" xfId="0" applyFont="1" applyBorder="1" applyAlignment="1">
      <alignment shrinkToFit="1"/>
    </xf>
    <xf numFmtId="0" fontId="8" fillId="0" borderId="2" xfId="0" applyFont="1" applyBorder="1" applyAlignment="1">
      <alignment horizontal="right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178" fontId="8" fillId="0" borderId="40" xfId="0" applyNumberFormat="1" applyFont="1" applyBorder="1" applyAlignment="1">
      <alignment horizontal="center" vertical="center"/>
    </xf>
    <xf numFmtId="177" fontId="8" fillId="0" borderId="40" xfId="0" applyNumberFormat="1" applyFont="1" applyBorder="1" applyAlignment="1">
      <alignment horizontal="right" vertical="center"/>
    </xf>
    <xf numFmtId="177" fontId="8" fillId="0" borderId="41" xfId="0" applyNumberFormat="1" applyFont="1" applyBorder="1" applyAlignment="1">
      <alignment horizontal="right" vertical="center"/>
    </xf>
    <xf numFmtId="177" fontId="8" fillId="0" borderId="42" xfId="0" applyNumberFormat="1" applyFont="1" applyBorder="1" applyAlignment="1">
      <alignment horizontal="right" vertical="center"/>
    </xf>
    <xf numFmtId="178" fontId="8" fillId="0" borderId="43" xfId="0" applyNumberFormat="1" applyFont="1" applyBorder="1" applyAlignment="1">
      <alignment horizontal="center" vertical="center"/>
    </xf>
    <xf numFmtId="177" fontId="8" fillId="0" borderId="43" xfId="0" applyNumberFormat="1" applyFont="1" applyBorder="1" applyAlignment="1">
      <alignment horizontal="right" vertical="center"/>
    </xf>
    <xf numFmtId="177" fontId="8" fillId="0" borderId="44" xfId="0" applyNumberFormat="1" applyFont="1" applyBorder="1" applyAlignment="1">
      <alignment horizontal="right" vertical="center"/>
    </xf>
    <xf numFmtId="177" fontId="8" fillId="0" borderId="45" xfId="0" applyNumberFormat="1" applyFont="1" applyBorder="1" applyAlignment="1">
      <alignment horizontal="right" vertical="center"/>
    </xf>
    <xf numFmtId="178" fontId="8" fillId="0" borderId="34" xfId="0" applyNumberFormat="1" applyFont="1" applyBorder="1" applyAlignment="1">
      <alignment horizontal="center" vertical="center"/>
    </xf>
    <xf numFmtId="177" fontId="8" fillId="0" borderId="34" xfId="0" applyNumberFormat="1" applyFont="1" applyBorder="1" applyAlignment="1">
      <alignment horizontal="right" vertical="center"/>
    </xf>
    <xf numFmtId="177" fontId="8" fillId="0" borderId="46" xfId="0" applyNumberFormat="1" applyFont="1" applyBorder="1" applyAlignment="1">
      <alignment horizontal="right" vertical="center"/>
    </xf>
    <xf numFmtId="177" fontId="8" fillId="0" borderId="47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shrinkToFit="1"/>
    </xf>
    <xf numFmtId="0" fontId="8" fillId="0" borderId="5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48" xfId="0" applyBorder="1"/>
    <xf numFmtId="0" fontId="0" fillId="0" borderId="28" xfId="0" applyBorder="1" applyAlignment="1">
      <alignment horizontal="distributed" vertical="center"/>
    </xf>
    <xf numFmtId="0" fontId="0" fillId="0" borderId="27" xfId="0" applyBorder="1"/>
    <xf numFmtId="0" fontId="0" fillId="0" borderId="4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shrinkToFi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35" xfId="0" applyBorder="1"/>
    <xf numFmtId="0" fontId="0" fillId="0" borderId="15" xfId="0" applyBorder="1"/>
    <xf numFmtId="0" fontId="7" fillId="0" borderId="28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0" fillId="0" borderId="0" xfId="0"/>
    <xf numFmtId="0" fontId="0" fillId="0" borderId="49" xfId="0" applyBorder="1" applyAlignment="1">
      <alignment horizontal="distributed" vertical="distributed"/>
    </xf>
    <xf numFmtId="0" fontId="0" fillId="0" borderId="3" xfId="0" applyBorder="1" applyAlignment="1">
      <alignment horizontal="distributed" vertical="distributed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76202</xdr:colOff>
      <xdr:row>4</xdr:row>
      <xdr:rowOff>219074</xdr:rowOff>
    </xdr:from>
    <xdr:to>
      <xdr:col>5</xdr:col>
      <xdr:colOff>251402</xdr:colOff>
      <xdr:row>9</xdr:row>
      <xdr:rowOff>228074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B13FFA-96B8-8D3A-9180-A6FDB890D3E3}"/>
            </a:ext>
          </a:extLst>
        </xdr:cNvPr>
        <xdr:cNvSpPr txBox="1"/>
      </xdr:nvSpPr>
      <xdr:spPr>
        <a:xfrm>
          <a:off x="3181352" y="1447799"/>
          <a:ext cx="3528000" cy="11520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pPr>
            <a:lnSpc>
              <a:spcPts val="1100"/>
            </a:lnSpc>
          </a:pP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回答先（調査業務受託者）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株式会社ノーザンクロス（担当　井上）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TEL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011-232-3661     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（受付時間　平日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9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00-17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E-mail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1050" u="sng">
              <a:solidFill>
                <a:srgbClr val="0000FF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sapporo-kanko@</a:t>
          </a:r>
          <a:r>
            <a:rPr lang="en-US" altLang="ja-JP" sz="1050" u="sng">
              <a:solidFill>
                <a:srgbClr val="0000FF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northerncross.co.jp</a:t>
          </a:r>
        </a:p>
        <a:p>
          <a:pPr>
            <a:lnSpc>
              <a:spcPts val="1100"/>
            </a:lnSpc>
          </a:pPr>
          <a:endParaRPr kumimoji="1" lang="en-US" altLang="ja-JP" sz="1100" u="sng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>
            <a:lnSpc>
              <a:spcPts val="1100"/>
            </a:lnSpc>
          </a:pP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調査実施主体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札幌市経済観光局観光・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推進部観光・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推進課</a:t>
          </a:r>
          <a:endParaRPr kumimoji="1" lang="en-US" altLang="ja-JP" sz="700" u="none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123825</xdr:colOff>
      <xdr:row>10</xdr:row>
      <xdr:rowOff>219075</xdr:rowOff>
    </xdr:from>
    <xdr:to>
      <xdr:col>5</xdr:col>
      <xdr:colOff>123825</xdr:colOff>
      <xdr:row>13</xdr:row>
      <xdr:rowOff>133350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E055F4A-D8C2-4F25-A8E7-3823077D02A7}"/>
            </a:ext>
          </a:extLst>
        </xdr:cNvPr>
        <xdr:cNvGrpSpPr/>
      </xdr:nvGrpSpPr>
      <xdr:grpSpPr>
        <a:xfrm>
          <a:off x="3228975" y="2819400"/>
          <a:ext cx="3352800" cy="666750"/>
          <a:chOff x="3257550" y="2105025"/>
          <a:chExt cx="3352800" cy="666750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746F7421-3AFB-C81D-55DB-4DE201BEA549}"/>
              </a:ext>
            </a:extLst>
          </xdr:cNvPr>
          <xdr:cNvSpPr txBox="1"/>
        </xdr:nvSpPr>
        <xdr:spPr>
          <a:xfrm>
            <a:off x="3257550" y="2105025"/>
            <a:ext cx="3352800" cy="219075"/>
          </a:xfrm>
          <a:prstGeom prst="rect">
            <a:avLst/>
          </a:prstGeom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○調査票（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Excel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ファイル）ダウンロード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URL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・</a:t>
            </a:r>
            <a:r>
              <a:rPr kumimoji="1" lang="en-US" altLang="ja-JP" sz="900">
                <a:latin typeface="游ゴシック" panose="020B0400000000000000" pitchFamily="50" charset="-128"/>
                <a:ea typeface="+mn-ea"/>
              </a:rPr>
              <a:t>QR</a:t>
            </a:r>
            <a:r>
              <a:rPr kumimoji="1" lang="ja-JP" altLang="en-US" sz="900">
                <a:latin typeface="游ゴシック" panose="020B0400000000000000" pitchFamily="50" charset="-128"/>
                <a:ea typeface="+mn-ea"/>
              </a:rPr>
              <a:t>コード</a:t>
            </a:r>
            <a:endParaRPr kumimoji="1" lang="en-US" altLang="ja-JP" sz="900">
              <a:latin typeface="游ゴシック" panose="020B0400000000000000" pitchFamily="50" charset="-128"/>
              <a:ea typeface="+mn-ea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F538C54-5C8A-4970-4199-D9C080BE7311}"/>
              </a:ext>
            </a:extLst>
          </xdr:cNvPr>
          <xdr:cNvSpPr txBox="1"/>
        </xdr:nvSpPr>
        <xdr:spPr>
          <a:xfrm>
            <a:off x="3362325" y="2333625"/>
            <a:ext cx="2809875" cy="438150"/>
          </a:xfrm>
          <a:prstGeom prst="rect">
            <a:avLst/>
          </a:prstGeom>
          <a:ln w="12700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en-US" altLang="ja-JP" sz="1050" u="sng">
                <a:solidFill>
                  <a:srgbClr val="0000FF"/>
                </a:solidFill>
                <a:latin typeface="游ゴシック" panose="020B0400000000000000" pitchFamily="50" charset="-128"/>
                <a:ea typeface="+mn-ea"/>
              </a:rPr>
              <a:t>https://www.city.sapporo.jp/keizai/kanko/statistics/statistics.html</a:t>
            </a:r>
          </a:p>
        </xdr:txBody>
      </xdr:sp>
    </xdr:grpSp>
    <xdr:clientData/>
  </xdr:twoCellAnchor>
  <xdr:twoCellAnchor editAs="oneCell">
    <xdr:from>
      <xdr:col>4</xdr:col>
      <xdr:colOff>1247775</xdr:colOff>
      <xdr:row>11</xdr:row>
      <xdr:rowOff>85725</xdr:rowOff>
    </xdr:from>
    <xdr:to>
      <xdr:col>5</xdr:col>
      <xdr:colOff>219075</xdr:colOff>
      <xdr:row>13</xdr:row>
      <xdr:rowOff>209550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D994443-F252-55F6-BB1F-55224C80F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2914650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0BF5-30F3-44EE-AAC5-C10160E6F8AE}">
  <dimension ref="A1:H39"/>
  <sheetViews>
    <sheetView topLeftCell="A2" workbookViewId="0">
      <selection activeCell="C14" sqref="C14"/>
    </sheetView>
  </sheetViews>
  <sheetFormatPr defaultRowHeight="12" x14ac:dyDescent="0.15"/>
  <cols>
    <col min="1" max="3" width="13.42578125" customWidth="1"/>
    <col min="4" max="5" width="13.140625" customWidth="1"/>
    <col min="6" max="6" width="16.28515625" customWidth="1"/>
    <col min="7" max="7" width="13.140625" customWidth="1"/>
    <col min="8" max="8" width="10.7109375" customWidth="1"/>
  </cols>
  <sheetData>
    <row r="1" spans="1:8" hidden="1" x14ac:dyDescent="0.15">
      <c r="A1" s="4" t="e">
        <f>#REF!</f>
        <v>#REF!</v>
      </c>
      <c r="B1" s="5" t="e">
        <f>#REF!</f>
        <v>#REF!</v>
      </c>
      <c r="C1" t="s">
        <v>0</v>
      </c>
    </row>
    <row r="2" spans="1:8" x14ac:dyDescent="0.15">
      <c r="F2" s="1" t="s">
        <v>19</v>
      </c>
    </row>
    <row r="3" spans="1:8" ht="25.5" customHeight="1" x14ac:dyDescent="0.15">
      <c r="A3" s="92" t="e">
        <f>"平成"&amp;A1&amp;"年度"&amp;IF(B1=1,"上期","下期")&amp;"　JR3路線輸送実績"</f>
        <v>#REF!</v>
      </c>
      <c r="B3" s="92"/>
      <c r="C3" s="92"/>
      <c r="D3" s="92"/>
      <c r="E3" s="92"/>
      <c r="F3" s="92"/>
      <c r="G3" s="6"/>
      <c r="H3" s="6"/>
    </row>
    <row r="4" spans="1:8" ht="21" customHeight="1" x14ac:dyDescent="0.15">
      <c r="G4" s="3"/>
    </row>
    <row r="5" spans="1:8" ht="21" customHeight="1" x14ac:dyDescent="0.15">
      <c r="G5" s="3"/>
    </row>
    <row r="6" spans="1:8" ht="21" customHeight="1" x14ac:dyDescent="0.15"/>
    <row r="7" spans="1:8" ht="21" customHeight="1" x14ac:dyDescent="0.15">
      <c r="B7" s="2" t="s">
        <v>3</v>
      </c>
      <c r="F7" s="51" t="s">
        <v>2</v>
      </c>
    </row>
    <row r="8" spans="1:8" ht="21" customHeight="1" x14ac:dyDescent="0.15">
      <c r="B8" s="2"/>
      <c r="F8" s="2"/>
    </row>
    <row r="9" spans="1:8" ht="21" customHeight="1" thickBot="1" x14ac:dyDescent="0.2">
      <c r="A9" s="98" t="s">
        <v>8</v>
      </c>
      <c r="B9" s="98"/>
      <c r="C9" s="98"/>
      <c r="D9" s="98"/>
    </row>
    <row r="10" spans="1:8" ht="21" customHeight="1" thickBot="1" x14ac:dyDescent="0.2">
      <c r="A10" s="94" t="s">
        <v>4</v>
      </c>
      <c r="B10" s="96" t="s">
        <v>9</v>
      </c>
      <c r="C10" s="97"/>
      <c r="D10" s="36" t="s">
        <v>10</v>
      </c>
      <c r="E10" s="36" t="s">
        <v>11</v>
      </c>
      <c r="F10" s="36" t="s">
        <v>12</v>
      </c>
    </row>
    <row r="11" spans="1:8" ht="23.25" customHeight="1" thickBot="1" x14ac:dyDescent="0.2">
      <c r="A11" s="95"/>
      <c r="B11" s="43" t="s">
        <v>13</v>
      </c>
      <c r="C11" s="11" t="s">
        <v>14</v>
      </c>
      <c r="D11" s="37" t="s">
        <v>15</v>
      </c>
      <c r="E11" s="37" t="s">
        <v>16</v>
      </c>
      <c r="F11" s="42" t="s">
        <v>17</v>
      </c>
      <c r="G11" s="7"/>
    </row>
    <row r="12" spans="1:8" ht="30" customHeight="1" x14ac:dyDescent="0.15">
      <c r="A12" s="32" t="e">
        <f>IF($B1=1,$A1&amp;"年"&amp;"4月",$A1&amp;"年"&amp;"10月")</f>
        <v>#REF!</v>
      </c>
      <c r="B12" s="44"/>
      <c r="C12" s="21"/>
      <c r="D12" s="38"/>
      <c r="E12" s="38"/>
      <c r="F12" s="38"/>
      <c r="G12" s="8"/>
    </row>
    <row r="13" spans="1:8" ht="30" customHeight="1" x14ac:dyDescent="0.15">
      <c r="A13" s="33" t="e">
        <f>IF($B1=1,$A1&amp;"年"&amp;"5月",$A1&amp;"年"&amp;"11月")</f>
        <v>#REF!</v>
      </c>
      <c r="B13" s="45"/>
      <c r="C13" s="26"/>
      <c r="D13" s="39"/>
      <c r="E13" s="39"/>
      <c r="F13" s="39"/>
    </row>
    <row r="14" spans="1:8" ht="30" customHeight="1" x14ac:dyDescent="0.15">
      <c r="A14" s="33" t="e">
        <f>IF($B1=1,$A1&amp;"年"&amp;"6月",$A1&amp;"年"&amp;"12月")</f>
        <v>#REF!</v>
      </c>
      <c r="B14" s="45"/>
      <c r="C14" s="26"/>
      <c r="D14" s="39"/>
      <c r="E14" s="39"/>
      <c r="F14" s="39"/>
    </row>
    <row r="15" spans="1:8" ht="30" customHeight="1" x14ac:dyDescent="0.15">
      <c r="A15" s="33" t="e">
        <f>IF($B1=1,$A1&amp;"年"&amp;"7月",$A1+1&amp;"年"&amp;"1月")</f>
        <v>#REF!</v>
      </c>
      <c r="B15" s="45"/>
      <c r="C15" s="26"/>
      <c r="D15" s="39"/>
      <c r="E15" s="39"/>
      <c r="F15" s="39"/>
    </row>
    <row r="16" spans="1:8" ht="30" customHeight="1" x14ac:dyDescent="0.15">
      <c r="A16" s="33" t="e">
        <f>IF($B1=1,$A1&amp;"年"&amp;"8月",$A1+1&amp;"年"&amp;"2月")</f>
        <v>#REF!</v>
      </c>
      <c r="B16" s="45"/>
      <c r="C16" s="26"/>
      <c r="D16" s="39"/>
      <c r="E16" s="39"/>
      <c r="F16" s="39"/>
    </row>
    <row r="17" spans="1:6" ht="30" customHeight="1" thickBot="1" x14ac:dyDescent="0.2">
      <c r="A17" s="34" t="e">
        <f>IF($B1=1,$A1&amp;"年"&amp;"9月",$A1+1&amp;"年"&amp;"3月")</f>
        <v>#REF!</v>
      </c>
      <c r="B17" s="46"/>
      <c r="C17" s="31"/>
      <c r="D17" s="40"/>
      <c r="E17" s="40"/>
      <c r="F17" s="40"/>
    </row>
    <row r="18" spans="1:6" ht="30" customHeight="1" thickBot="1" x14ac:dyDescent="0.2">
      <c r="A18" s="35" t="s">
        <v>1</v>
      </c>
      <c r="B18" s="47"/>
      <c r="C18" s="13"/>
      <c r="D18" s="41"/>
      <c r="E18" s="41"/>
      <c r="F18" s="41"/>
    </row>
    <row r="19" spans="1:6" ht="23.25" customHeight="1" x14ac:dyDescent="0.15">
      <c r="C19" s="93" t="s">
        <v>18</v>
      </c>
      <c r="D19" s="93"/>
      <c r="E19" s="93"/>
      <c r="F19" s="93"/>
    </row>
    <row r="20" spans="1:6" ht="23.25" customHeight="1" x14ac:dyDescent="0.15"/>
    <row r="21" spans="1:6" ht="23.25" customHeight="1" x14ac:dyDescent="0.15">
      <c r="A21" s="9"/>
    </row>
    <row r="22" spans="1:6" ht="23.25" customHeight="1" x14ac:dyDescent="0.15">
      <c r="A22" s="9"/>
    </row>
    <row r="23" spans="1:6" ht="23.25" customHeight="1" x14ac:dyDescent="0.15">
      <c r="A23" s="9"/>
    </row>
    <row r="24" spans="1:6" ht="23.25" customHeight="1" x14ac:dyDescent="0.15">
      <c r="A24" s="9"/>
    </row>
    <row r="25" spans="1:6" ht="23.25" customHeight="1" x14ac:dyDescent="0.15">
      <c r="A25" s="9"/>
    </row>
    <row r="26" spans="1:6" ht="23.25" customHeight="1" x14ac:dyDescent="0.15">
      <c r="A26" s="9"/>
    </row>
    <row r="27" spans="1:6" ht="23.25" customHeight="1" x14ac:dyDescent="0.15">
      <c r="A27" s="9"/>
    </row>
    <row r="28" spans="1:6" ht="23.25" customHeight="1" x14ac:dyDescent="0.15">
      <c r="A28" s="9"/>
    </row>
    <row r="29" spans="1:6" ht="23.25" customHeight="1" x14ac:dyDescent="0.15"/>
    <row r="30" spans="1:6" ht="23.25" customHeight="1" x14ac:dyDescent="0.15"/>
    <row r="31" spans="1:6" ht="23.25" customHeight="1" x14ac:dyDescent="0.15"/>
    <row r="32" spans="1:6" ht="23.25" customHeight="1" x14ac:dyDescent="0.15"/>
    <row r="33" ht="23.25" customHeight="1" x14ac:dyDescent="0.15"/>
    <row r="34" ht="23.25" customHeight="1" x14ac:dyDescent="0.15"/>
    <row r="35" ht="23.25" customHeight="1" x14ac:dyDescent="0.15"/>
    <row r="36" ht="23.25" customHeight="1" x14ac:dyDescent="0.15"/>
    <row r="37" ht="23.25" customHeight="1" x14ac:dyDescent="0.15"/>
    <row r="38" ht="23.25" customHeight="1" x14ac:dyDescent="0.15"/>
    <row r="39" ht="23.25" customHeight="1" x14ac:dyDescent="0.15"/>
  </sheetData>
  <mergeCells count="5">
    <mergeCell ref="A3:F3"/>
    <mergeCell ref="C19:F19"/>
    <mergeCell ref="A10:A11"/>
    <mergeCell ref="B10:C10"/>
    <mergeCell ref="A9:D9"/>
  </mergeCells>
  <phoneticPr fontId="2"/>
  <pageMargins left="1.05" right="0.5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D9BD-181F-41FD-A84E-1B59E9540AEE}">
  <dimension ref="A1:K38"/>
  <sheetViews>
    <sheetView topLeftCell="A2" workbookViewId="0">
      <selection activeCell="B10" sqref="B10"/>
    </sheetView>
  </sheetViews>
  <sheetFormatPr defaultRowHeight="12" x14ac:dyDescent="0.15"/>
  <cols>
    <col min="1" max="1" width="7" customWidth="1"/>
    <col min="2" max="2" width="12" customWidth="1"/>
    <col min="3" max="8" width="10.7109375" customWidth="1"/>
  </cols>
  <sheetData>
    <row r="1" spans="1:11" hidden="1" x14ac:dyDescent="0.15">
      <c r="A1" s="4" t="e">
        <f>#REF!</f>
        <v>#REF!</v>
      </c>
      <c r="B1" s="5" t="e">
        <f>#REF!</f>
        <v>#REF!</v>
      </c>
      <c r="C1" t="s">
        <v>0</v>
      </c>
    </row>
    <row r="2" spans="1:11" x14ac:dyDescent="0.15">
      <c r="H2" s="1" t="s">
        <v>7</v>
      </c>
    </row>
    <row r="3" spans="1:11" ht="25.5" customHeight="1" x14ac:dyDescent="0.15">
      <c r="A3" s="92" t="e">
        <f>"平成"&amp;A1&amp;"年度"&amp;IF(B1=1,"上期","下期")&amp;"　JR海峡線輸送実績"</f>
        <v>#REF!</v>
      </c>
      <c r="B3" s="92"/>
      <c r="C3" s="92"/>
      <c r="D3" s="92"/>
      <c r="E3" s="92"/>
      <c r="F3" s="92"/>
      <c r="G3" s="92"/>
      <c r="H3" s="92"/>
    </row>
    <row r="4" spans="1:11" ht="21" customHeight="1" x14ac:dyDescent="0.15">
      <c r="H4" s="3"/>
    </row>
    <row r="5" spans="1:11" ht="21" customHeight="1" x14ac:dyDescent="0.15">
      <c r="H5" s="3"/>
    </row>
    <row r="6" spans="1:11" ht="21" customHeight="1" x14ac:dyDescent="0.15"/>
    <row r="7" spans="1:11" ht="21" customHeight="1" x14ac:dyDescent="0.15">
      <c r="C7" s="2" t="s">
        <v>3</v>
      </c>
      <c r="G7" s="2" t="s">
        <v>2</v>
      </c>
    </row>
    <row r="8" spans="1:11" ht="21" customHeight="1" x14ac:dyDescent="0.15">
      <c r="C8" s="2"/>
      <c r="G8" s="2"/>
    </row>
    <row r="9" spans="1:11" ht="21" customHeight="1" thickBot="1" x14ac:dyDescent="0.2">
      <c r="B9" s="104" t="s">
        <v>33</v>
      </c>
      <c r="C9" s="104"/>
      <c r="D9" s="104"/>
      <c r="E9" s="104"/>
    </row>
    <row r="10" spans="1:11" ht="23.25" customHeight="1" thickBot="1" x14ac:dyDescent="0.2">
      <c r="B10" s="16" t="s">
        <v>4</v>
      </c>
      <c r="C10" s="99" t="s">
        <v>6</v>
      </c>
      <c r="D10" s="100"/>
      <c r="E10" s="101"/>
      <c r="F10" s="102" t="s">
        <v>5</v>
      </c>
      <c r="G10" s="100"/>
      <c r="H10" s="103"/>
      <c r="I10" s="7"/>
      <c r="K10" s="50"/>
    </row>
    <row r="11" spans="1:11" ht="30" customHeight="1" x14ac:dyDescent="0.15">
      <c r="B11" s="32" t="e">
        <f>IF($B$1=1,$A1&amp;"年"&amp;"4月",$A1&amp;"年"&amp;"10月")</f>
        <v>#REF!</v>
      </c>
      <c r="C11" s="17"/>
      <c r="D11" s="18"/>
      <c r="E11" s="19"/>
      <c r="F11" s="20"/>
      <c r="G11" s="18"/>
      <c r="H11" s="21"/>
      <c r="I11" s="8"/>
    </row>
    <row r="12" spans="1:11" ht="30" customHeight="1" x14ac:dyDescent="0.15">
      <c r="B12" s="33" t="e">
        <f>IF($B1=1,$A1&amp;"年"&amp;"5月",$A1&amp;"年"&amp;"11月")</f>
        <v>#REF!</v>
      </c>
      <c r="C12" s="22"/>
      <c r="D12" s="23"/>
      <c r="E12" s="24"/>
      <c r="F12" s="25"/>
      <c r="G12" s="23"/>
      <c r="H12" s="26"/>
    </row>
    <row r="13" spans="1:11" ht="30" customHeight="1" x14ac:dyDescent="0.15">
      <c r="B13" s="33" t="e">
        <f>IF($B1=1,$A1&amp;"年"&amp;"6月",$A1&amp;"年"&amp;"12月")</f>
        <v>#REF!</v>
      </c>
      <c r="C13" s="22"/>
      <c r="D13" s="23"/>
      <c r="E13" s="24"/>
      <c r="F13" s="25"/>
      <c r="G13" s="23"/>
      <c r="H13" s="26"/>
    </row>
    <row r="14" spans="1:11" ht="30" customHeight="1" x14ac:dyDescent="0.15">
      <c r="B14" s="33" t="e">
        <f>IF($B1=1,$A1&amp;"年"&amp;"7月",$A1+1&amp;"年"&amp;"1月")</f>
        <v>#REF!</v>
      </c>
      <c r="C14" s="22"/>
      <c r="D14" s="23"/>
      <c r="E14" s="24"/>
      <c r="F14" s="25"/>
      <c r="G14" s="23"/>
      <c r="H14" s="26"/>
    </row>
    <row r="15" spans="1:11" ht="30" customHeight="1" x14ac:dyDescent="0.15">
      <c r="B15" s="33" t="e">
        <f>IF($B1=1,$A1&amp;"年"&amp;"8月",$A1+1&amp;"年"&amp;"2月")</f>
        <v>#REF!</v>
      </c>
      <c r="C15" s="22"/>
      <c r="D15" s="23"/>
      <c r="E15" s="24"/>
      <c r="F15" s="25"/>
      <c r="G15" s="23"/>
      <c r="H15" s="26"/>
    </row>
    <row r="16" spans="1:11" ht="30" customHeight="1" thickBot="1" x14ac:dyDescent="0.2">
      <c r="B16" s="34" t="e">
        <f>IF($B1=1,$A1&amp;"年"&amp;"9月",$A1+1&amp;"年"&amp;"3月")</f>
        <v>#REF!</v>
      </c>
      <c r="C16" s="27"/>
      <c r="D16" s="28"/>
      <c r="E16" s="29"/>
      <c r="F16" s="30"/>
      <c r="G16" s="28"/>
      <c r="H16" s="31"/>
    </row>
    <row r="17" spans="1:8" ht="30" customHeight="1" thickBot="1" x14ac:dyDescent="0.2">
      <c r="B17" s="35" t="s">
        <v>1</v>
      </c>
      <c r="C17" s="12"/>
      <c r="D17" s="10"/>
      <c r="E17" s="14"/>
      <c r="F17" s="15"/>
      <c r="G17" s="10"/>
      <c r="H17" s="13"/>
    </row>
    <row r="18" spans="1:8" ht="23.25" customHeight="1" x14ac:dyDescent="0.15">
      <c r="A18" s="9"/>
    </row>
    <row r="19" spans="1:8" ht="23.25" customHeight="1" x14ac:dyDescent="0.15">
      <c r="A19" s="9"/>
    </row>
    <row r="20" spans="1:8" ht="23.25" customHeight="1" x14ac:dyDescent="0.15">
      <c r="A20" s="9"/>
    </row>
    <row r="21" spans="1:8" ht="23.25" customHeight="1" x14ac:dyDescent="0.15">
      <c r="A21" s="9"/>
    </row>
    <row r="22" spans="1:8" ht="23.25" customHeight="1" x14ac:dyDescent="0.15">
      <c r="A22" s="9"/>
    </row>
    <row r="23" spans="1:8" ht="23.25" customHeight="1" x14ac:dyDescent="0.15">
      <c r="A23" s="9"/>
    </row>
    <row r="24" spans="1:8" ht="23.25" customHeight="1" x14ac:dyDescent="0.15">
      <c r="A24" s="9"/>
    </row>
    <row r="25" spans="1:8" ht="23.25" customHeight="1" x14ac:dyDescent="0.15">
      <c r="A25" s="9"/>
    </row>
    <row r="26" spans="1:8" ht="23.25" customHeight="1" x14ac:dyDescent="0.15">
      <c r="A26" s="9"/>
    </row>
    <row r="27" spans="1:8" ht="23.25" customHeight="1" x14ac:dyDescent="0.15">
      <c r="A27" s="9"/>
    </row>
    <row r="28" spans="1:8" ht="23.25" customHeight="1" x14ac:dyDescent="0.15"/>
    <row r="29" spans="1:8" ht="23.25" customHeight="1" x14ac:dyDescent="0.15"/>
    <row r="30" spans="1:8" ht="23.25" customHeight="1" x14ac:dyDescent="0.15"/>
    <row r="31" spans="1:8" ht="23.25" customHeight="1" x14ac:dyDescent="0.15"/>
    <row r="32" spans="1:8" ht="23.25" customHeight="1" x14ac:dyDescent="0.15"/>
    <row r="33" ht="23.25" customHeight="1" x14ac:dyDescent="0.15"/>
    <row r="34" ht="23.25" customHeight="1" x14ac:dyDescent="0.15"/>
    <row r="35" ht="23.25" customHeight="1" x14ac:dyDescent="0.15"/>
    <row r="36" ht="23.25" customHeight="1" x14ac:dyDescent="0.15"/>
    <row r="37" ht="23.25" customHeight="1" x14ac:dyDescent="0.15"/>
    <row r="38" ht="23.25" customHeight="1" x14ac:dyDescent="0.15"/>
  </sheetData>
  <mergeCells count="4">
    <mergeCell ref="A3:H3"/>
    <mergeCell ref="C10:E10"/>
    <mergeCell ref="F10:H10"/>
    <mergeCell ref="B9:E9"/>
  </mergeCells>
  <phoneticPr fontId="2"/>
  <pageMargins left="1.05" right="0.5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03BC7-8ADB-41FE-94E8-19D2A5018FF8}">
  <dimension ref="A1:I30"/>
  <sheetViews>
    <sheetView topLeftCell="A2" workbookViewId="0">
      <selection sqref="A1:IV1"/>
    </sheetView>
  </sheetViews>
  <sheetFormatPr defaultRowHeight="12" x14ac:dyDescent="0.15"/>
  <cols>
    <col min="1" max="1" width="6.7109375" customWidth="1"/>
    <col min="2" max="2" width="12" customWidth="1"/>
    <col min="3" max="8" width="10.7109375" customWidth="1"/>
  </cols>
  <sheetData>
    <row r="1" spans="1:9" hidden="1" x14ac:dyDescent="0.15">
      <c r="A1" s="4" t="e">
        <f>#REF!</f>
        <v>#REF!</v>
      </c>
      <c r="B1" s="5" t="e">
        <f>#REF!</f>
        <v>#REF!</v>
      </c>
      <c r="C1" t="s">
        <v>0</v>
      </c>
    </row>
    <row r="2" spans="1:9" x14ac:dyDescent="0.15">
      <c r="H2" s="1" t="s">
        <v>22</v>
      </c>
    </row>
    <row r="3" spans="1:9" ht="25.5" customHeight="1" x14ac:dyDescent="0.15">
      <c r="A3" s="92" t="e">
        <f>"平成"&amp;A1&amp;"年度"&amp;IF(B1=1,"上期","下期")&amp;"　フェリー輸送実績"</f>
        <v>#REF!</v>
      </c>
      <c r="B3" s="92"/>
      <c r="C3" s="92"/>
      <c r="D3" s="92"/>
      <c r="E3" s="92"/>
      <c r="F3" s="92"/>
      <c r="G3" s="92"/>
      <c r="H3" s="92"/>
    </row>
    <row r="4" spans="1:9" ht="25.5" customHeight="1" x14ac:dyDescent="0.15">
      <c r="A4" s="6"/>
      <c r="B4" s="6"/>
      <c r="C4" s="6"/>
      <c r="D4" s="6"/>
      <c r="E4" s="6"/>
      <c r="F4" s="6"/>
      <c r="G4" s="6"/>
      <c r="H4" s="6"/>
    </row>
    <row r="5" spans="1:9" ht="26.25" customHeight="1" x14ac:dyDescent="0.15">
      <c r="B5" s="105" t="s">
        <v>20</v>
      </c>
      <c r="C5" s="105"/>
      <c r="D5" s="105"/>
      <c r="E5" s="105"/>
      <c r="F5" s="105"/>
      <c r="G5" s="105"/>
    </row>
    <row r="6" spans="1:9" ht="26.25" customHeight="1" x14ac:dyDescent="0.15">
      <c r="B6" s="106" t="s">
        <v>21</v>
      </c>
      <c r="C6" s="106"/>
      <c r="D6" s="106"/>
      <c r="E6" s="106"/>
      <c r="F6" s="106"/>
      <c r="G6" s="106"/>
    </row>
    <row r="7" spans="1:9" ht="26.25" customHeight="1" x14ac:dyDescent="0.15">
      <c r="B7" s="2" t="s">
        <v>3</v>
      </c>
      <c r="F7" s="2" t="s">
        <v>2</v>
      </c>
    </row>
    <row r="8" spans="1:9" ht="26.25" customHeight="1" x14ac:dyDescent="0.15">
      <c r="B8" s="2"/>
      <c r="F8" s="2"/>
    </row>
    <row r="9" spans="1:9" ht="24" customHeight="1" thickBot="1" x14ac:dyDescent="0.2">
      <c r="B9" s="104" t="s">
        <v>34</v>
      </c>
      <c r="C9" s="104"/>
      <c r="D9" s="104"/>
      <c r="E9" s="104"/>
      <c r="F9" s="104"/>
    </row>
    <row r="10" spans="1:9" ht="21" customHeight="1" thickBot="1" x14ac:dyDescent="0.2">
      <c r="B10" s="16" t="s">
        <v>4</v>
      </c>
      <c r="C10" s="99" t="s">
        <v>6</v>
      </c>
      <c r="D10" s="100"/>
      <c r="E10" s="101"/>
      <c r="F10" s="102" t="s">
        <v>5</v>
      </c>
      <c r="G10" s="100"/>
      <c r="H10" s="103"/>
      <c r="I10" s="48"/>
    </row>
    <row r="11" spans="1:9" ht="27.75" customHeight="1" x14ac:dyDescent="0.15">
      <c r="B11" s="32" t="e">
        <f>IF(B1=1,A1&amp;"年"&amp;"4月",A1&amp;"年"&amp;"10月")</f>
        <v>#REF!</v>
      </c>
      <c r="C11" s="17"/>
      <c r="D11" s="18"/>
      <c r="E11" s="19"/>
      <c r="F11" s="20"/>
      <c r="G11" s="18"/>
      <c r="H11" s="21"/>
    </row>
    <row r="12" spans="1:9" ht="25.5" customHeight="1" x14ac:dyDescent="0.15">
      <c r="B12" s="33" t="e">
        <f>IF(B1=1,A1&amp;"年"&amp;"5月",A1&amp;"年"&amp;"11月")</f>
        <v>#REF!</v>
      </c>
      <c r="C12" s="22"/>
      <c r="D12" s="23"/>
      <c r="E12" s="24"/>
      <c r="F12" s="25"/>
      <c r="G12" s="23"/>
      <c r="H12" s="26"/>
    </row>
    <row r="13" spans="1:9" ht="29.25" customHeight="1" x14ac:dyDescent="0.15">
      <c r="B13" s="33" t="e">
        <f>IF($B$1=1,A1&amp;"年"&amp;"6月",A1&amp;"年"&amp;"12月")</f>
        <v>#REF!</v>
      </c>
      <c r="C13" s="22"/>
      <c r="D13" s="23"/>
      <c r="E13" s="24"/>
      <c r="F13" s="25"/>
      <c r="G13" s="23"/>
      <c r="H13" s="26"/>
    </row>
    <row r="14" spans="1:9" ht="29.25" customHeight="1" x14ac:dyDescent="0.15">
      <c r="B14" s="33" t="e">
        <f>IF(B1=1,A1&amp;"年"&amp;"7月",A1+1&amp;"年"&amp;"１月")</f>
        <v>#REF!</v>
      </c>
      <c r="C14" s="22"/>
      <c r="D14" s="23"/>
      <c r="E14" s="24"/>
      <c r="F14" s="25"/>
      <c r="G14" s="23"/>
      <c r="H14" s="26"/>
    </row>
    <row r="15" spans="1:9" ht="29.25" customHeight="1" x14ac:dyDescent="0.15">
      <c r="B15" s="33" t="e">
        <f>IF(B1=1,A1&amp;"年"&amp;"8月",A1+1&amp;"年"&amp;"2月")</f>
        <v>#REF!</v>
      </c>
      <c r="C15" s="22"/>
      <c r="D15" s="23"/>
      <c r="E15" s="24"/>
      <c r="F15" s="25"/>
      <c r="G15" s="23"/>
      <c r="H15" s="26"/>
    </row>
    <row r="16" spans="1:9" ht="29.25" customHeight="1" thickBot="1" x14ac:dyDescent="0.2">
      <c r="B16" s="35" t="e">
        <f>IF(B1=1,A1&amp;"年"&amp;"9月",A1+1&amp;"年"&amp;"3月")</f>
        <v>#REF!</v>
      </c>
      <c r="C16" s="27"/>
      <c r="D16" s="28"/>
      <c r="E16" s="29"/>
      <c r="F16" s="30"/>
      <c r="G16" s="28"/>
      <c r="H16" s="31"/>
    </row>
    <row r="17" spans="2:8" ht="29.25" customHeight="1" thickBot="1" x14ac:dyDescent="0.2">
      <c r="B17" s="35" t="s">
        <v>1</v>
      </c>
      <c r="C17" s="12"/>
      <c r="D17" s="10"/>
      <c r="E17" s="14"/>
      <c r="F17" s="15"/>
      <c r="G17" s="10"/>
      <c r="H17" s="13"/>
    </row>
    <row r="18" spans="2:8" ht="29.25" customHeight="1" x14ac:dyDescent="0.15"/>
    <row r="19" spans="2:8" ht="29.25" customHeight="1" x14ac:dyDescent="0.15"/>
    <row r="20" spans="2:8" ht="29.25" customHeight="1" x14ac:dyDescent="0.15"/>
    <row r="21" spans="2:8" ht="29.25" customHeight="1" x14ac:dyDescent="0.15"/>
    <row r="22" spans="2:8" ht="29.25" customHeight="1" x14ac:dyDescent="0.15"/>
    <row r="23" spans="2:8" ht="29.25" customHeight="1" x14ac:dyDescent="0.15"/>
    <row r="24" spans="2:8" ht="29.25" customHeight="1" x14ac:dyDescent="0.15"/>
    <row r="25" spans="2:8" ht="29.25" customHeight="1" x14ac:dyDescent="0.15"/>
    <row r="26" spans="2:8" ht="29.25" customHeight="1" x14ac:dyDescent="0.15"/>
    <row r="27" spans="2:8" ht="29.25" customHeight="1" x14ac:dyDescent="0.15"/>
    <row r="28" spans="2:8" ht="29.25" customHeight="1" x14ac:dyDescent="0.15"/>
    <row r="29" spans="2:8" ht="29.25" customHeight="1" x14ac:dyDescent="0.15"/>
    <row r="30" spans="2:8" ht="21" customHeight="1" x14ac:dyDescent="0.15"/>
  </sheetData>
  <mergeCells count="6">
    <mergeCell ref="A3:H3"/>
    <mergeCell ref="B5:G5"/>
    <mergeCell ref="B6:G6"/>
    <mergeCell ref="C10:E10"/>
    <mergeCell ref="F10:H10"/>
    <mergeCell ref="B9:F9"/>
  </mergeCells>
  <phoneticPr fontId="2"/>
  <pageMargins left="1.05" right="0.5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69A1C-6778-46FC-8503-53B9CFFFC981}">
  <dimension ref="B1:I26"/>
  <sheetViews>
    <sheetView tabSelected="1" view="pageBreakPreview" zoomScaleNormal="100" zoomScaleSheetLayoutView="100" workbookViewId="0">
      <selection activeCell="G14" sqref="G14"/>
    </sheetView>
  </sheetViews>
  <sheetFormatPr defaultRowHeight="13.5" x14ac:dyDescent="0.15"/>
  <cols>
    <col min="1" max="1" width="3.7109375" style="55" customWidth="1"/>
    <col min="2" max="2" width="17.7109375" style="55" customWidth="1"/>
    <col min="3" max="5" width="25.140625" style="55" customWidth="1"/>
    <col min="6" max="6" width="4.140625" style="55" customWidth="1"/>
    <col min="7" max="8" width="10.7109375" style="55" customWidth="1"/>
    <col min="9" max="9" width="10.7109375" style="55" hidden="1" customWidth="1"/>
    <col min="10" max="16384" width="9.140625" style="55"/>
  </cols>
  <sheetData>
    <row r="1" spans="2:9" x14ac:dyDescent="0.15">
      <c r="B1" s="56"/>
    </row>
    <row r="2" spans="2:9" ht="27.95" customHeight="1" x14ac:dyDescent="0.15">
      <c r="E2" s="57"/>
      <c r="G2" s="58" t="s">
        <v>54</v>
      </c>
      <c r="H2" s="59" t="s">
        <v>56</v>
      </c>
      <c r="I2" s="60" t="s">
        <v>55</v>
      </c>
    </row>
    <row r="3" spans="2:9" ht="27.95" customHeight="1" x14ac:dyDescent="0.15">
      <c r="B3" s="86" t="s">
        <v>64</v>
      </c>
      <c r="C3" s="86"/>
      <c r="D3" s="86"/>
      <c r="E3" s="86"/>
      <c r="F3" s="61"/>
      <c r="G3" s="61"/>
      <c r="H3" s="61"/>
      <c r="I3" s="60" t="s">
        <v>56</v>
      </c>
    </row>
    <row r="4" spans="2:9" ht="27.95" customHeight="1" x14ac:dyDescent="0.15">
      <c r="I4" s="62"/>
    </row>
    <row r="5" spans="2:9" ht="18" customHeight="1" x14ac:dyDescent="0.15">
      <c r="B5" s="63" t="s">
        <v>57</v>
      </c>
      <c r="C5" s="63"/>
      <c r="I5" s="62"/>
    </row>
    <row r="6" spans="2:9" ht="18" customHeight="1" x14ac:dyDescent="0.15">
      <c r="B6" s="64" t="s">
        <v>21</v>
      </c>
      <c r="C6" s="64"/>
    </row>
    <row r="7" spans="2:9" ht="18" customHeight="1" x14ac:dyDescent="0.15">
      <c r="B7" s="64" t="s">
        <v>48</v>
      </c>
      <c r="C7" s="65"/>
      <c r="E7" s="66"/>
    </row>
    <row r="8" spans="2:9" ht="18" customHeight="1" x14ac:dyDescent="0.15">
      <c r="B8" s="64" t="s">
        <v>49</v>
      </c>
      <c r="C8" s="65"/>
      <c r="G8" s="66"/>
    </row>
    <row r="9" spans="2:9" ht="18" customHeight="1" x14ac:dyDescent="0.15">
      <c r="B9" s="64" t="s">
        <v>47</v>
      </c>
      <c r="C9" s="65"/>
      <c r="G9" s="66"/>
    </row>
    <row r="10" spans="2:9" ht="18" customHeight="1" x14ac:dyDescent="0.15">
      <c r="B10" s="64" t="s">
        <v>50</v>
      </c>
      <c r="C10" s="65"/>
      <c r="G10" s="66"/>
    </row>
    <row r="11" spans="2:9" ht="18" customHeight="1" x14ac:dyDescent="0.15">
      <c r="B11" s="63" t="s">
        <v>58</v>
      </c>
      <c r="C11" s="67"/>
      <c r="G11" s="66"/>
    </row>
    <row r="12" spans="2:9" x14ac:dyDescent="0.15">
      <c r="B12" s="55" t="s">
        <v>63</v>
      </c>
      <c r="C12" s="66"/>
      <c r="G12" s="66"/>
    </row>
    <row r="13" spans="2:9" ht="27.95" customHeight="1" x14ac:dyDescent="0.15">
      <c r="C13" s="66"/>
      <c r="G13" s="66"/>
    </row>
    <row r="14" spans="2:9" ht="27.95" customHeight="1" x14ac:dyDescent="0.15">
      <c r="B14" s="59" t="s">
        <v>62</v>
      </c>
      <c r="C14" s="66"/>
      <c r="G14" s="66"/>
    </row>
    <row r="15" spans="2:9" ht="27.95" customHeight="1" thickBot="1" x14ac:dyDescent="0.2">
      <c r="B15" s="87"/>
      <c r="C15" s="87"/>
      <c r="D15" s="68"/>
      <c r="E15" s="69" t="s">
        <v>51</v>
      </c>
    </row>
    <row r="16" spans="2:9" ht="27.95" customHeight="1" x14ac:dyDescent="0.15">
      <c r="B16" s="88" t="s">
        <v>4</v>
      </c>
      <c r="C16" s="90" t="s">
        <v>52</v>
      </c>
      <c r="D16" s="91"/>
      <c r="E16" s="70" t="s">
        <v>53</v>
      </c>
    </row>
    <row r="17" spans="2:6" s="59" customFormat="1" ht="27.95" customHeight="1" x14ac:dyDescent="0.15">
      <c r="B17" s="89"/>
      <c r="C17" s="71" t="s">
        <v>59</v>
      </c>
      <c r="D17" s="72" t="s">
        <v>60</v>
      </c>
      <c r="E17" s="73" t="s">
        <v>61</v>
      </c>
    </row>
    <row r="18" spans="2:6" ht="27.95" customHeight="1" x14ac:dyDescent="0.15">
      <c r="B18" s="74" t="s">
        <v>65</v>
      </c>
      <c r="C18" s="75"/>
      <c r="D18" s="76"/>
      <c r="E18" s="77"/>
      <c r="F18" s="58"/>
    </row>
    <row r="19" spans="2:6" ht="27.95" customHeight="1" x14ac:dyDescent="0.15">
      <c r="B19" s="82" t="s">
        <v>66</v>
      </c>
      <c r="C19" s="83"/>
      <c r="D19" s="84"/>
      <c r="E19" s="85"/>
      <c r="F19" s="58"/>
    </row>
    <row r="20" spans="2:6" ht="27.95" customHeight="1" x14ac:dyDescent="0.15">
      <c r="B20" s="82" t="s">
        <v>67</v>
      </c>
      <c r="C20" s="83"/>
      <c r="D20" s="84"/>
      <c r="E20" s="85"/>
      <c r="F20" s="58"/>
    </row>
    <row r="21" spans="2:6" ht="27.95" customHeight="1" thickBot="1" x14ac:dyDescent="0.2">
      <c r="B21" s="78" t="s">
        <v>68</v>
      </c>
      <c r="C21" s="79"/>
      <c r="D21" s="80"/>
      <c r="E21" s="81"/>
    </row>
    <row r="22" spans="2:6" ht="27.95" customHeight="1" x14ac:dyDescent="0.15"/>
    <row r="23" spans="2:6" ht="29.25" customHeight="1" x14ac:dyDescent="0.15"/>
    <row r="24" spans="2:6" ht="29.25" customHeight="1" x14ac:dyDescent="0.15"/>
    <row r="25" spans="2:6" ht="29.25" customHeight="1" x14ac:dyDescent="0.15"/>
    <row r="26" spans="2:6" ht="21" customHeight="1" x14ac:dyDescent="0.15"/>
  </sheetData>
  <mergeCells count="4">
    <mergeCell ref="B3:E3"/>
    <mergeCell ref="B15:C15"/>
    <mergeCell ref="B16:B17"/>
    <mergeCell ref="C16:D16"/>
  </mergeCells>
  <phoneticPr fontId="2"/>
  <dataValidations count="1">
    <dataValidation type="list" allowBlank="1" showInputMessage="1" showErrorMessage="1" sqref="H2" xr:uid="{6148B8F0-59EF-4B24-A545-E2386E313858}">
      <formula1>$I$2:$I$3</formula1>
    </dataValidation>
  </dataValidations>
  <pageMargins left="1.05" right="0.53" top="0.98399999999999999" bottom="0.98399999999999999" header="0.51200000000000001" footer="0.51200000000000001"/>
  <pageSetup paperSize="9" scale="9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E58DF-7B7B-4A2E-B9C6-5442F2B5C8EB}">
  <dimension ref="A1:H27"/>
  <sheetViews>
    <sheetView topLeftCell="A11" workbookViewId="0">
      <selection sqref="A1:IV1"/>
    </sheetView>
  </sheetViews>
  <sheetFormatPr defaultRowHeight="21" customHeight="1" x14ac:dyDescent="0.15"/>
  <cols>
    <col min="1" max="1" width="10.42578125" customWidth="1"/>
    <col min="2" max="8" width="11.7109375" customWidth="1"/>
  </cols>
  <sheetData>
    <row r="1" spans="1:8" ht="21" hidden="1" customHeight="1" x14ac:dyDescent="0.15">
      <c r="A1" s="4" t="e">
        <f>#REF!</f>
        <v>#REF!</v>
      </c>
      <c r="B1" s="5">
        <v>1</v>
      </c>
      <c r="C1" t="s">
        <v>0</v>
      </c>
    </row>
    <row r="2" spans="1:8" ht="21" customHeight="1" x14ac:dyDescent="0.15">
      <c r="H2" t="s">
        <v>43</v>
      </c>
    </row>
    <row r="3" spans="1:8" ht="21" customHeight="1" x14ac:dyDescent="0.15">
      <c r="A3" s="92" t="e">
        <f>"平成"&amp;A1&amp;"年度"&amp;IF(B1=1,"上期","下期")&amp;"一般国道流入交通量"</f>
        <v>#REF!</v>
      </c>
      <c r="B3" s="92"/>
      <c r="C3" s="92"/>
      <c r="D3" s="92"/>
      <c r="E3" s="92"/>
      <c r="F3" s="92"/>
      <c r="G3" s="92"/>
      <c r="H3" s="109"/>
    </row>
    <row r="5" spans="1:8" ht="21" customHeight="1" x14ac:dyDescent="0.15">
      <c r="B5" s="112" t="s">
        <v>3</v>
      </c>
      <c r="C5" s="112"/>
      <c r="D5" s="112"/>
      <c r="E5" s="112"/>
      <c r="F5" s="2" t="s">
        <v>2</v>
      </c>
    </row>
    <row r="6" spans="1:8" ht="21" customHeight="1" x14ac:dyDescent="0.15">
      <c r="B6" s="2"/>
      <c r="F6" s="2"/>
    </row>
    <row r="7" spans="1:8" ht="21" customHeight="1" thickBot="1" x14ac:dyDescent="0.2">
      <c r="C7" s="2"/>
      <c r="G7" s="2"/>
    </row>
    <row r="8" spans="1:8" ht="21" customHeight="1" thickBot="1" x14ac:dyDescent="0.2">
      <c r="A8" s="110" t="s">
        <v>23</v>
      </c>
      <c r="B8" s="111"/>
      <c r="C8" s="37" t="e">
        <f>IF(B1=1,A1&amp;"年"&amp;"4月",A1&amp;"年"&amp;"10月")</f>
        <v>#REF!</v>
      </c>
      <c r="D8" s="37" t="e">
        <f>IF(B1=1,A1&amp;"年"&amp;"5月",A1&amp;"年"&amp;"11月")</f>
        <v>#REF!</v>
      </c>
      <c r="E8" s="37" t="e">
        <f>IF(B1=1,A1&amp;"年"&amp;"6月",A1&amp;"年"&amp;"12月")</f>
        <v>#REF!</v>
      </c>
      <c r="F8" s="37" t="e">
        <f>IF(B1=1,A1&amp;"年"&amp;"7月",A1+1&amp;"年"&amp;"１月")</f>
        <v>#REF!</v>
      </c>
      <c r="G8" s="37" t="e">
        <f>IF(B1=1,A1&amp;"年"&amp;"8月",A1+1&amp;"年"&amp;"2月")</f>
        <v>#REF!</v>
      </c>
      <c r="H8" s="37" t="e">
        <f>IF(B1=1,A1&amp;"年"&amp;"9月",A1+1&amp;"年"&amp;"3月")</f>
        <v>#REF!</v>
      </c>
    </row>
    <row r="9" spans="1:8" ht="21" customHeight="1" x14ac:dyDescent="0.15">
      <c r="A9" s="107" t="s">
        <v>35</v>
      </c>
      <c r="B9" s="53" t="s">
        <v>44</v>
      </c>
      <c r="C9" s="49"/>
      <c r="D9" s="49"/>
      <c r="E9" s="49"/>
      <c r="F9" s="49"/>
      <c r="G9" s="49"/>
      <c r="H9" s="49"/>
    </row>
    <row r="10" spans="1:8" ht="21" customHeight="1" thickBot="1" x14ac:dyDescent="0.2">
      <c r="A10" s="108"/>
      <c r="B10" s="54" t="s">
        <v>45</v>
      </c>
      <c r="C10" s="52"/>
      <c r="D10" s="52"/>
      <c r="E10" s="52"/>
      <c r="F10" s="52"/>
      <c r="G10" s="52"/>
      <c r="H10" s="52"/>
    </row>
    <row r="11" spans="1:8" ht="21" customHeight="1" x14ac:dyDescent="0.15">
      <c r="A11" s="107" t="s">
        <v>36</v>
      </c>
      <c r="B11" s="53" t="s">
        <v>44</v>
      </c>
      <c r="C11" s="49"/>
      <c r="D11" s="49"/>
      <c r="E11" s="49"/>
      <c r="F11" s="49"/>
      <c r="G11" s="49"/>
      <c r="H11" s="49"/>
    </row>
    <row r="12" spans="1:8" ht="21" customHeight="1" thickBot="1" x14ac:dyDescent="0.2">
      <c r="A12" s="108"/>
      <c r="B12" s="54" t="s">
        <v>45</v>
      </c>
      <c r="C12" s="52"/>
      <c r="D12" s="52"/>
      <c r="E12" s="52"/>
      <c r="F12" s="52"/>
      <c r="G12" s="52"/>
      <c r="H12" s="52"/>
    </row>
    <row r="13" spans="1:8" ht="21" customHeight="1" x14ac:dyDescent="0.15">
      <c r="A13" s="107" t="s">
        <v>37</v>
      </c>
      <c r="B13" s="53" t="s">
        <v>44</v>
      </c>
      <c r="C13" s="49"/>
      <c r="D13" s="49"/>
      <c r="E13" s="49"/>
      <c r="F13" s="49"/>
      <c r="G13" s="49"/>
      <c r="H13" s="49"/>
    </row>
    <row r="14" spans="1:8" ht="21" customHeight="1" thickBot="1" x14ac:dyDescent="0.2">
      <c r="A14" s="108"/>
      <c r="B14" s="54" t="s">
        <v>45</v>
      </c>
      <c r="C14" s="52"/>
      <c r="D14" s="52"/>
      <c r="E14" s="52"/>
      <c r="F14" s="52"/>
      <c r="G14" s="52"/>
      <c r="H14" s="52"/>
    </row>
    <row r="15" spans="1:8" ht="21" customHeight="1" x14ac:dyDescent="0.15">
      <c r="A15" s="107" t="s">
        <v>38</v>
      </c>
      <c r="B15" s="53" t="s">
        <v>44</v>
      </c>
      <c r="C15" s="49"/>
      <c r="D15" s="49"/>
      <c r="E15" s="49"/>
      <c r="F15" s="49"/>
      <c r="G15" s="49"/>
      <c r="H15" s="49"/>
    </row>
    <row r="16" spans="1:8" ht="21" customHeight="1" thickBot="1" x14ac:dyDescent="0.2">
      <c r="A16" s="108"/>
      <c r="B16" s="54" t="s">
        <v>45</v>
      </c>
      <c r="C16" s="52"/>
      <c r="D16" s="52"/>
      <c r="E16" s="52"/>
      <c r="F16" s="52"/>
      <c r="G16" s="52"/>
      <c r="H16" s="52"/>
    </row>
    <row r="17" spans="1:8" ht="21" customHeight="1" x14ac:dyDescent="0.15">
      <c r="A17" s="107" t="s">
        <v>39</v>
      </c>
      <c r="B17" s="53" t="s">
        <v>44</v>
      </c>
      <c r="C17" s="49"/>
      <c r="D17" s="49"/>
      <c r="E17" s="49"/>
      <c r="F17" s="49"/>
      <c r="G17" s="49"/>
      <c r="H17" s="49"/>
    </row>
    <row r="18" spans="1:8" ht="21" customHeight="1" thickBot="1" x14ac:dyDescent="0.2">
      <c r="A18" s="108"/>
      <c r="B18" s="54" t="s">
        <v>45</v>
      </c>
      <c r="C18" s="52"/>
      <c r="D18" s="52"/>
      <c r="E18" s="52"/>
      <c r="F18" s="52"/>
      <c r="G18" s="52"/>
      <c r="H18" s="52"/>
    </row>
    <row r="19" spans="1:8" ht="21" customHeight="1" x14ac:dyDescent="0.15">
      <c r="A19" s="107" t="s">
        <v>40</v>
      </c>
      <c r="B19" s="53" t="s">
        <v>44</v>
      </c>
      <c r="C19" s="49"/>
      <c r="D19" s="49"/>
      <c r="E19" s="49"/>
      <c r="F19" s="49"/>
      <c r="G19" s="49"/>
      <c r="H19" s="49"/>
    </row>
    <row r="20" spans="1:8" ht="21" customHeight="1" thickBot="1" x14ac:dyDescent="0.2">
      <c r="A20" s="108"/>
      <c r="B20" s="54" t="s">
        <v>45</v>
      </c>
      <c r="C20" s="52"/>
      <c r="D20" s="52"/>
      <c r="E20" s="52"/>
      <c r="F20" s="52"/>
      <c r="G20" s="52"/>
      <c r="H20" s="52"/>
    </row>
    <row r="21" spans="1:8" ht="21" customHeight="1" x14ac:dyDescent="0.15">
      <c r="A21" s="107" t="s">
        <v>41</v>
      </c>
      <c r="B21" s="53" t="s">
        <v>44</v>
      </c>
      <c r="C21" s="49"/>
      <c r="D21" s="49"/>
      <c r="E21" s="49"/>
      <c r="F21" s="49"/>
      <c r="G21" s="49"/>
      <c r="H21" s="49"/>
    </row>
    <row r="22" spans="1:8" ht="21" customHeight="1" thickBot="1" x14ac:dyDescent="0.2">
      <c r="A22" s="108"/>
      <c r="B22" s="54" t="s">
        <v>45</v>
      </c>
      <c r="C22" s="52"/>
      <c r="D22" s="52"/>
      <c r="E22" s="52"/>
      <c r="F22" s="52"/>
      <c r="G22" s="52"/>
      <c r="H22" s="52"/>
    </row>
    <row r="23" spans="1:8" ht="21" customHeight="1" x14ac:dyDescent="0.15">
      <c r="A23" s="107" t="s">
        <v>42</v>
      </c>
      <c r="B23" s="53" t="s">
        <v>44</v>
      </c>
      <c r="C23" s="49"/>
      <c r="D23" s="49"/>
      <c r="E23" s="49"/>
      <c r="F23" s="49"/>
      <c r="G23" s="49"/>
      <c r="H23" s="49"/>
    </row>
    <row r="24" spans="1:8" ht="21" customHeight="1" thickBot="1" x14ac:dyDescent="0.2">
      <c r="A24" s="108"/>
      <c r="B24" s="54" t="s">
        <v>45</v>
      </c>
      <c r="C24" s="52"/>
      <c r="D24" s="52"/>
      <c r="E24" s="52"/>
      <c r="F24" s="52"/>
      <c r="G24" s="52"/>
      <c r="H24" s="52"/>
    </row>
    <row r="25" spans="1:8" ht="21" customHeight="1" x14ac:dyDescent="0.15">
      <c r="A25" s="107"/>
      <c r="B25" s="53"/>
      <c r="C25" s="49"/>
      <c r="D25" s="49"/>
      <c r="E25" s="49"/>
      <c r="F25" s="49"/>
      <c r="G25" s="49"/>
      <c r="H25" s="49"/>
    </row>
    <row r="26" spans="1:8" ht="21" customHeight="1" thickBot="1" x14ac:dyDescent="0.2">
      <c r="A26" s="108"/>
      <c r="B26" s="54"/>
      <c r="C26" s="52"/>
      <c r="D26" s="52"/>
      <c r="E26" s="52"/>
      <c r="F26" s="52"/>
      <c r="G26" s="52"/>
      <c r="H26" s="52"/>
    </row>
    <row r="27" spans="1:8" ht="21" customHeight="1" x14ac:dyDescent="0.15">
      <c r="A27" s="93" t="s">
        <v>46</v>
      </c>
      <c r="B27" s="93"/>
      <c r="C27" s="93"/>
      <c r="D27" s="93"/>
      <c r="E27" s="93"/>
      <c r="F27" s="93"/>
    </row>
  </sheetData>
  <mergeCells count="13">
    <mergeCell ref="A3:H3"/>
    <mergeCell ref="A8:B8"/>
    <mergeCell ref="A9:A10"/>
    <mergeCell ref="B5:E5"/>
    <mergeCell ref="A11:A12"/>
    <mergeCell ref="A13:A14"/>
    <mergeCell ref="A23:A24"/>
    <mergeCell ref="A25:A26"/>
    <mergeCell ref="A27:F27"/>
    <mergeCell ref="A15:A16"/>
    <mergeCell ref="A17:A18"/>
    <mergeCell ref="A19:A20"/>
    <mergeCell ref="A21:A22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CCD8-85D6-4F96-8B42-1DD1A7C2CBAA}">
  <dimension ref="A1:B9"/>
  <sheetViews>
    <sheetView workbookViewId="0">
      <selection activeCell="B10" sqref="B10"/>
    </sheetView>
  </sheetViews>
  <sheetFormatPr defaultRowHeight="12" x14ac:dyDescent="0.15"/>
  <cols>
    <col min="1" max="1" width="29.42578125" customWidth="1"/>
  </cols>
  <sheetData>
    <row r="1" spans="1:2" x14ac:dyDescent="0.15">
      <c r="A1" t="s">
        <v>20</v>
      </c>
      <c r="B1" t="s">
        <v>32</v>
      </c>
    </row>
    <row r="2" spans="1:2" x14ac:dyDescent="0.15">
      <c r="A2" t="s">
        <v>24</v>
      </c>
      <c r="B2">
        <v>5001</v>
      </c>
    </row>
    <row r="3" spans="1:2" x14ac:dyDescent="0.15">
      <c r="A3" t="s">
        <v>25</v>
      </c>
      <c r="B3">
        <v>5002</v>
      </c>
    </row>
    <row r="4" spans="1:2" x14ac:dyDescent="0.15">
      <c r="A4" t="s">
        <v>26</v>
      </c>
      <c r="B4">
        <v>5003</v>
      </c>
    </row>
    <row r="5" spans="1:2" x14ac:dyDescent="0.15">
      <c r="A5" t="s">
        <v>27</v>
      </c>
      <c r="B5">
        <v>5004</v>
      </c>
    </row>
    <row r="6" spans="1:2" x14ac:dyDescent="0.15">
      <c r="A6" t="s">
        <v>28</v>
      </c>
      <c r="B6">
        <v>5005</v>
      </c>
    </row>
    <row r="7" spans="1:2" x14ac:dyDescent="0.15">
      <c r="A7" t="s">
        <v>29</v>
      </c>
      <c r="B7">
        <v>5006</v>
      </c>
    </row>
    <row r="8" spans="1:2" x14ac:dyDescent="0.15">
      <c r="A8" t="s">
        <v>30</v>
      </c>
      <c r="B8">
        <v>5007</v>
      </c>
    </row>
    <row r="9" spans="1:2" x14ac:dyDescent="0.15">
      <c r="A9" t="s">
        <v>31</v>
      </c>
      <c r="B9">
        <v>5008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ＪＲ１</vt:lpstr>
      <vt:lpstr>ＪＲ２</vt:lpstr>
      <vt:lpstr>フェリー</vt:lpstr>
      <vt:lpstr>高速道路</vt:lpstr>
      <vt:lpstr>国道</vt:lpstr>
      <vt:lpstr>差込</vt:lpstr>
      <vt:lpstr>'ＪＲ１'!Print_Area</vt:lpstr>
      <vt:lpstr>'ＪＲ２'!Print_Area</vt:lpstr>
      <vt:lpstr>フェリー!Print_Area</vt:lpstr>
      <vt:lpstr>高速道路!Print_Area</vt:lpstr>
    </vt:vector>
  </TitlesOfParts>
  <Company>札幌市　経済局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井上 慎也</cp:lastModifiedBy>
  <cp:lastPrinted>2026-09-25T01:43:45Z</cp:lastPrinted>
  <dcterms:created xsi:type="dcterms:W3CDTF">2001-09-13T02:04:55Z</dcterms:created>
  <dcterms:modified xsi:type="dcterms:W3CDTF">2026-09-28T05:37:21Z</dcterms:modified>
</cp:coreProperties>
</file>