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Intranet-fs4\高齢保健福祉部\福祉施設課\事業指導係\【08】新型コロナウイルス\補助金・予算等関係\04　R5年度\04　公式HP・周知\01_HP掲載用\051225　第2回申請受付\"/>
    </mc:Choice>
  </mc:AlternateContent>
  <xr:revisionPtr revIDLastSave="0" documentId="8_{4F415395-F051-4116-A234-751BFA86F1ED}" xr6:coauthVersionLast="47" xr6:coauthVersionMax="47" xr10:uidLastSave="{00000000-0000-0000-0000-000000000000}"/>
  <workbookProtection workbookAlgorithmName="SHA-512" workbookHashValue="bODx++toQ2dRS4QKlbQov5Wk+NolQn2eP8PpMQw6fVVuxRBwsp2svMiQdtUbh2roXqv00roLxVrkE3i4eDTXig==" workbookSaltValue="yyJW1R0smvZCgcrud7lp8A==" workbookSpinCount="100000" lockStructure="1"/>
  <bookViews>
    <workbookView xWindow="-120" yWindow="-120" windowWidth="27870" windowHeight="16440" tabRatio="822" activeTab="3" xr2:uid="{00000000-000D-0000-FFFF-FFFF00000000}"/>
  </bookViews>
  <sheets>
    <sheet name="初めにご確認ください" sheetId="56" r:id="rId1"/>
    <sheet name="総括表" sheetId="44" r:id="rId2"/>
    <sheet name="申請一覧 " sheetId="45" r:id="rId3"/>
    <sheet name="内訳・費目詳細" sheetId="52" r:id="rId4"/>
    <sheet name="（札幌市使用）申請者は使用しません" sheetId="57" r:id="rId5"/>
    <sheet name="プルダウン用" sheetId="50" state="hidden" r:id="rId6"/>
    <sheet name="基準単価" sheetId="54" state="hidden" r:id="rId7"/>
    <sheet name="所要額集計表" sheetId="53" state="hidden" r:id="rId8"/>
  </sheets>
  <definedNames>
    <definedName name="_xlnm._FilterDatabase" localSheetId="3" hidden="1">内訳・費目詳細!$A$5:$K$307</definedName>
    <definedName name="_xlnm.Print_Area" localSheetId="2">'申請一覧 '!$A$1:$S$64</definedName>
    <definedName name="_xlnm.Print_Area" localSheetId="1">総括表!$A$1:$AN$59</definedName>
    <definedName name="_xlnm.Print_Area" localSheetId="3">内訳・費目詳細!$A$1:$L$307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3" i="45" l="1"/>
  <c r="K62" i="45"/>
  <c r="K61" i="45"/>
  <c r="K60" i="45"/>
  <c r="K59" i="45"/>
  <c r="K58" i="45"/>
  <c r="K57" i="45"/>
  <c r="K56" i="45"/>
  <c r="K55" i="45"/>
  <c r="K54" i="45"/>
  <c r="K53" i="45"/>
  <c r="K52" i="45"/>
  <c r="K51" i="45"/>
  <c r="K50" i="45"/>
  <c r="K49" i="45"/>
  <c r="K48" i="45"/>
  <c r="K47" i="45"/>
  <c r="K46" i="45"/>
  <c r="K45" i="45"/>
  <c r="K44" i="45"/>
  <c r="K43" i="45"/>
  <c r="K42" i="45"/>
  <c r="K41" i="45"/>
  <c r="K40" i="45"/>
  <c r="K39" i="45"/>
  <c r="K38" i="45"/>
  <c r="K37" i="45"/>
  <c r="K36" i="45"/>
  <c r="K35" i="45"/>
  <c r="K34" i="45"/>
  <c r="K33" i="45"/>
  <c r="K32" i="45"/>
  <c r="K31" i="45"/>
  <c r="K30" i="45"/>
  <c r="K29" i="45"/>
  <c r="K28" i="45"/>
  <c r="K27" i="45"/>
  <c r="K26" i="45"/>
  <c r="K25" i="45"/>
  <c r="K24" i="45"/>
  <c r="K23" i="45"/>
  <c r="K22" i="45"/>
  <c r="K21" i="45"/>
  <c r="K20" i="45"/>
  <c r="K19" i="45"/>
  <c r="K18" i="45"/>
  <c r="K17" i="45"/>
  <c r="K16" i="45"/>
  <c r="K15" i="45"/>
  <c r="K14" i="45"/>
  <c r="K13" i="45"/>
  <c r="K12" i="45"/>
  <c r="K11" i="45"/>
  <c r="K10" i="45"/>
  <c r="K9" i="45"/>
  <c r="K8" i="45"/>
  <c r="K7" i="45"/>
  <c r="K6" i="45"/>
  <c r="K5" i="45"/>
  <c r="K4" i="45"/>
  <c r="L63" i="45"/>
  <c r="L62" i="45"/>
  <c r="L61" i="45"/>
  <c r="L60" i="45"/>
  <c r="L59" i="45"/>
  <c r="L58" i="45"/>
  <c r="L57" i="45"/>
  <c r="L56" i="45"/>
  <c r="L55" i="45"/>
  <c r="L54" i="45"/>
  <c r="L53" i="45"/>
  <c r="L52" i="45"/>
  <c r="L51" i="45"/>
  <c r="L50" i="45"/>
  <c r="L49" i="45"/>
  <c r="L48" i="45"/>
  <c r="L47" i="45"/>
  <c r="L46" i="45"/>
  <c r="L45" i="45"/>
  <c r="L44" i="45"/>
  <c r="L43" i="45"/>
  <c r="L42" i="45"/>
  <c r="L41" i="45"/>
  <c r="L40" i="45"/>
  <c r="L39" i="45"/>
  <c r="L38" i="45"/>
  <c r="L37" i="45"/>
  <c r="L36" i="45"/>
  <c r="L35" i="45"/>
  <c r="L34" i="45"/>
  <c r="L33" i="45"/>
  <c r="L32" i="45"/>
  <c r="L31" i="45"/>
  <c r="L30" i="45"/>
  <c r="L29" i="45"/>
  <c r="L28" i="45"/>
  <c r="L27" i="45"/>
  <c r="L26" i="45"/>
  <c r="L25" i="45"/>
  <c r="L24" i="45"/>
  <c r="L23" i="45"/>
  <c r="L22" i="45"/>
  <c r="L21" i="45"/>
  <c r="L20" i="45"/>
  <c r="L19" i="45"/>
  <c r="L18" i="45"/>
  <c r="L17" i="45"/>
  <c r="L16" i="45"/>
  <c r="L15" i="45"/>
  <c r="L14" i="45"/>
  <c r="L13" i="45"/>
  <c r="L12" i="45"/>
  <c r="L11" i="45"/>
  <c r="L10" i="45"/>
  <c r="L9" i="45"/>
  <c r="L8" i="45"/>
  <c r="L7" i="45"/>
  <c r="L6" i="45"/>
  <c r="L5" i="45"/>
  <c r="G63" i="45"/>
  <c r="G62" i="45"/>
  <c r="G61" i="45"/>
  <c r="G60" i="45"/>
  <c r="G59" i="45"/>
  <c r="G58" i="45"/>
  <c r="G57" i="45"/>
  <c r="G56" i="45"/>
  <c r="G55" i="45"/>
  <c r="G54" i="45"/>
  <c r="G53" i="45"/>
  <c r="G52" i="45"/>
  <c r="G51" i="45"/>
  <c r="G50" i="45"/>
  <c r="G49" i="45"/>
  <c r="G48" i="45"/>
  <c r="G47" i="45"/>
  <c r="G46" i="45"/>
  <c r="G45" i="45"/>
  <c r="G44" i="45"/>
  <c r="G43" i="45"/>
  <c r="G42" i="45"/>
  <c r="G41" i="45"/>
  <c r="G40" i="45"/>
  <c r="G39" i="45"/>
  <c r="G38" i="45"/>
  <c r="G37" i="45"/>
  <c r="G36" i="45"/>
  <c r="G35" i="45"/>
  <c r="G34" i="45"/>
  <c r="G33" i="45"/>
  <c r="G32" i="45"/>
  <c r="G31" i="45"/>
  <c r="G30" i="45"/>
  <c r="G29" i="45"/>
  <c r="G28" i="45"/>
  <c r="G27" i="45"/>
  <c r="G26" i="45"/>
  <c r="G25" i="45"/>
  <c r="G24" i="45"/>
  <c r="G23" i="45"/>
  <c r="G22" i="45"/>
  <c r="G21" i="45"/>
  <c r="G20" i="45"/>
  <c r="G19" i="45"/>
  <c r="G18" i="45"/>
  <c r="G17" i="45"/>
  <c r="G16" i="45"/>
  <c r="G15" i="45"/>
  <c r="G14" i="45"/>
  <c r="G13" i="45"/>
  <c r="G12" i="45"/>
  <c r="G11" i="45"/>
  <c r="G10" i="45"/>
  <c r="G9" i="45"/>
  <c r="G8" i="45"/>
  <c r="G7" i="45"/>
  <c r="G6" i="45"/>
  <c r="G5" i="45"/>
  <c r="M63" i="45"/>
  <c r="M62" i="45"/>
  <c r="M61" i="45"/>
  <c r="M60" i="45"/>
  <c r="M59" i="45"/>
  <c r="M58" i="45"/>
  <c r="M57" i="45"/>
  <c r="M56" i="45"/>
  <c r="M55" i="45"/>
  <c r="M54" i="45"/>
  <c r="M53" i="45"/>
  <c r="M52" i="45"/>
  <c r="M51" i="45"/>
  <c r="M50" i="45"/>
  <c r="M49" i="45"/>
  <c r="M48" i="45"/>
  <c r="M47" i="45"/>
  <c r="M46" i="45"/>
  <c r="M45" i="45"/>
  <c r="M44" i="45"/>
  <c r="M43" i="45"/>
  <c r="M42" i="45"/>
  <c r="M41" i="45"/>
  <c r="M40" i="45"/>
  <c r="M39" i="45"/>
  <c r="M38" i="45"/>
  <c r="M37" i="45"/>
  <c r="M36" i="45"/>
  <c r="M35" i="45"/>
  <c r="M34" i="45"/>
  <c r="M33" i="45"/>
  <c r="M32" i="45"/>
  <c r="M31" i="45"/>
  <c r="M30" i="45"/>
  <c r="M29" i="45"/>
  <c r="M28" i="45"/>
  <c r="M27" i="45"/>
  <c r="M26" i="45"/>
  <c r="M25" i="45"/>
  <c r="M24" i="45"/>
  <c r="M23" i="45"/>
  <c r="M22" i="45"/>
  <c r="M21" i="45"/>
  <c r="M20" i="45"/>
  <c r="M19" i="45"/>
  <c r="M18" i="45"/>
  <c r="M17" i="45"/>
  <c r="M16" i="45"/>
  <c r="M15" i="45"/>
  <c r="M14" i="45"/>
  <c r="M13" i="45"/>
  <c r="M12" i="45"/>
  <c r="M11" i="45"/>
  <c r="M10" i="45"/>
  <c r="M9" i="45"/>
  <c r="M8" i="45"/>
  <c r="M7" i="45"/>
  <c r="M6" i="45"/>
  <c r="M5" i="45"/>
  <c r="M4" i="45"/>
  <c r="L4" i="45" s="1"/>
  <c r="H63" i="45"/>
  <c r="H62" i="45"/>
  <c r="H61" i="45"/>
  <c r="H60" i="45"/>
  <c r="H59" i="45"/>
  <c r="H58" i="45"/>
  <c r="H57" i="45"/>
  <c r="H56" i="45"/>
  <c r="H55" i="45"/>
  <c r="H54" i="45"/>
  <c r="H53" i="45"/>
  <c r="H52" i="45"/>
  <c r="H51" i="45"/>
  <c r="H50" i="45"/>
  <c r="H49" i="45"/>
  <c r="H48" i="45"/>
  <c r="H47" i="45"/>
  <c r="H46" i="45"/>
  <c r="H45" i="45"/>
  <c r="H44" i="45"/>
  <c r="H43" i="45"/>
  <c r="H42" i="45"/>
  <c r="H41" i="45"/>
  <c r="H40" i="45"/>
  <c r="H39" i="45"/>
  <c r="H38" i="45"/>
  <c r="H37" i="45"/>
  <c r="H36" i="45"/>
  <c r="H35" i="45"/>
  <c r="H34" i="45"/>
  <c r="H33" i="45"/>
  <c r="H32" i="45"/>
  <c r="H31" i="45"/>
  <c r="H30" i="45"/>
  <c r="H29" i="45"/>
  <c r="H28" i="45"/>
  <c r="H27" i="45"/>
  <c r="H26" i="45"/>
  <c r="H25" i="45"/>
  <c r="H24" i="45"/>
  <c r="H23" i="45"/>
  <c r="H22" i="45"/>
  <c r="H21" i="45"/>
  <c r="H20" i="45"/>
  <c r="H19" i="45"/>
  <c r="H18" i="45"/>
  <c r="H17" i="45"/>
  <c r="H16" i="45"/>
  <c r="H15" i="45"/>
  <c r="H14" i="45"/>
  <c r="H13" i="45"/>
  <c r="H12" i="45"/>
  <c r="H11" i="45"/>
  <c r="H10" i="45"/>
  <c r="H9" i="45"/>
  <c r="H8" i="45"/>
  <c r="H7" i="45"/>
  <c r="H6" i="45"/>
  <c r="H5" i="45"/>
  <c r="H4" i="45"/>
  <c r="G4" i="45" s="1"/>
  <c r="C304" i="52" l="1"/>
  <c r="C303" i="52"/>
  <c r="C302" i="52"/>
  <c r="C301" i="52"/>
  <c r="C300" i="52"/>
  <c r="C299" i="52"/>
  <c r="C298" i="52"/>
  <c r="C297" i="52"/>
  <c r="C296" i="52"/>
  <c r="C295" i="52"/>
  <c r="C294" i="52"/>
  <c r="C293" i="52"/>
  <c r="C292" i="52"/>
  <c r="C291" i="52"/>
  <c r="C290" i="52"/>
  <c r="C289" i="52"/>
  <c r="C288" i="52"/>
  <c r="C287" i="52"/>
  <c r="C286" i="52"/>
  <c r="C285" i="52"/>
  <c r="C284" i="52"/>
  <c r="C283" i="52"/>
  <c r="C282" i="52"/>
  <c r="C281" i="52"/>
  <c r="C280" i="52"/>
  <c r="C279" i="52"/>
  <c r="C278" i="52"/>
  <c r="C277" i="52"/>
  <c r="C276" i="52"/>
  <c r="C275" i="52"/>
  <c r="C274" i="52"/>
  <c r="C273" i="52"/>
  <c r="C272" i="52"/>
  <c r="C271" i="52"/>
  <c r="C270" i="52"/>
  <c r="C269" i="52"/>
  <c r="C268" i="52"/>
  <c r="C267" i="52"/>
  <c r="C266" i="52"/>
  <c r="C265" i="52"/>
  <c r="C264" i="52"/>
  <c r="C263" i="52"/>
  <c r="C262" i="52"/>
  <c r="C261" i="52"/>
  <c r="C260" i="52"/>
  <c r="C259" i="52"/>
  <c r="C258" i="52"/>
  <c r="C257" i="52"/>
  <c r="C256" i="52"/>
  <c r="C255" i="52"/>
  <c r="C254" i="52"/>
  <c r="C253" i="52"/>
  <c r="C252" i="52"/>
  <c r="C251" i="52"/>
  <c r="C250" i="52"/>
  <c r="C249" i="52"/>
  <c r="C248" i="52"/>
  <c r="C247" i="52"/>
  <c r="C246" i="52"/>
  <c r="C245" i="52"/>
  <c r="C244" i="52"/>
  <c r="C243" i="52"/>
  <c r="C242" i="52"/>
  <c r="C241" i="52"/>
  <c r="C240" i="52"/>
  <c r="C239" i="52"/>
  <c r="C238" i="52"/>
  <c r="C237" i="52"/>
  <c r="C236" i="52"/>
  <c r="C235" i="52"/>
  <c r="C234" i="52"/>
  <c r="C233" i="52"/>
  <c r="C232" i="52"/>
  <c r="C231" i="52"/>
  <c r="C230" i="52"/>
  <c r="C229" i="52"/>
  <c r="C228" i="52"/>
  <c r="C227" i="52"/>
  <c r="C226" i="52"/>
  <c r="C225" i="52"/>
  <c r="C224" i="52"/>
  <c r="C223" i="52"/>
  <c r="C222" i="52"/>
  <c r="C221" i="52"/>
  <c r="C220" i="52"/>
  <c r="C219" i="52"/>
  <c r="C218" i="52"/>
  <c r="C217" i="52"/>
  <c r="C216" i="52"/>
  <c r="C215" i="52"/>
  <c r="C214" i="52"/>
  <c r="C213" i="52"/>
  <c r="C212" i="52"/>
  <c r="C211" i="52"/>
  <c r="C210" i="52"/>
  <c r="C209" i="52"/>
  <c r="C208" i="52"/>
  <c r="C207" i="52"/>
  <c r="C206" i="52"/>
  <c r="C205" i="52"/>
  <c r="C204" i="52"/>
  <c r="C203" i="52"/>
  <c r="C202" i="52"/>
  <c r="C201" i="52"/>
  <c r="C200" i="52"/>
  <c r="C199" i="52"/>
  <c r="C198" i="52"/>
  <c r="C197" i="52"/>
  <c r="C196" i="52"/>
  <c r="C195" i="52"/>
  <c r="C194" i="52"/>
  <c r="C193" i="52"/>
  <c r="C192" i="52"/>
  <c r="C191" i="52"/>
  <c r="C190" i="52"/>
  <c r="C189" i="52"/>
  <c r="C188" i="52"/>
  <c r="C187" i="52"/>
  <c r="C186" i="52"/>
  <c r="C185" i="52"/>
  <c r="C184" i="52"/>
  <c r="C183" i="52"/>
  <c r="C182" i="52"/>
  <c r="C181" i="52"/>
  <c r="C180" i="52"/>
  <c r="C179" i="52"/>
  <c r="C178" i="52"/>
  <c r="C177" i="52"/>
  <c r="C176" i="52"/>
  <c r="C175" i="52"/>
  <c r="C174" i="52"/>
  <c r="C173" i="52"/>
  <c r="C172" i="52"/>
  <c r="C171" i="52"/>
  <c r="C170" i="52"/>
  <c r="C169" i="52"/>
  <c r="C168" i="52"/>
  <c r="C167" i="52"/>
  <c r="C166" i="52"/>
  <c r="C165" i="52"/>
  <c r="C164" i="52"/>
  <c r="C163" i="52"/>
  <c r="C162" i="52"/>
  <c r="C161" i="52"/>
  <c r="C160" i="52"/>
  <c r="C159" i="52"/>
  <c r="C158" i="52"/>
  <c r="C157" i="52"/>
  <c r="C156" i="52"/>
  <c r="C155" i="52"/>
  <c r="C154" i="52"/>
  <c r="C153" i="52"/>
  <c r="C152" i="52"/>
  <c r="C151" i="52"/>
  <c r="C150" i="52"/>
  <c r="C149" i="52"/>
  <c r="C148" i="52"/>
  <c r="C147" i="52"/>
  <c r="C146" i="52"/>
  <c r="C145" i="52"/>
  <c r="C144" i="52"/>
  <c r="C143" i="52"/>
  <c r="C142" i="52"/>
  <c r="C141" i="52"/>
  <c r="C140" i="52"/>
  <c r="C139" i="52"/>
  <c r="C138" i="52"/>
  <c r="C137" i="52"/>
  <c r="C136" i="52"/>
  <c r="C135" i="52"/>
  <c r="C134" i="52"/>
  <c r="C133" i="52"/>
  <c r="C132" i="52"/>
  <c r="C131" i="52"/>
  <c r="C130" i="52"/>
  <c r="C129" i="52"/>
  <c r="C128" i="52"/>
  <c r="C127" i="52"/>
  <c r="C126" i="52"/>
  <c r="C125" i="52"/>
  <c r="C124" i="52"/>
  <c r="C123" i="52"/>
  <c r="C122" i="52"/>
  <c r="C121" i="52"/>
  <c r="C120" i="52"/>
  <c r="C119" i="52"/>
  <c r="C118" i="52"/>
  <c r="C117" i="52"/>
  <c r="C116" i="52"/>
  <c r="C115" i="52"/>
  <c r="C114" i="52"/>
  <c r="C113" i="52"/>
  <c r="C112" i="52"/>
  <c r="C111" i="52"/>
  <c r="C110" i="52"/>
  <c r="C109" i="52"/>
  <c r="C108" i="52"/>
  <c r="C107" i="52"/>
  <c r="C106" i="52"/>
  <c r="C105" i="52"/>
  <c r="C104" i="52"/>
  <c r="C103" i="52"/>
  <c r="C102" i="52"/>
  <c r="C101" i="52"/>
  <c r="C100" i="52"/>
  <c r="C99" i="52"/>
  <c r="C98" i="52"/>
  <c r="C97" i="52"/>
  <c r="C96" i="52"/>
  <c r="C95" i="52"/>
  <c r="C94" i="52"/>
  <c r="C93" i="52"/>
  <c r="C92" i="52"/>
  <c r="C91" i="52"/>
  <c r="C90" i="52"/>
  <c r="C89" i="52"/>
  <c r="C88" i="52"/>
  <c r="C87" i="52"/>
  <c r="C86" i="52"/>
  <c r="C85" i="52"/>
  <c r="C84" i="52"/>
  <c r="C83" i="52"/>
  <c r="C82" i="52"/>
  <c r="C81" i="52"/>
  <c r="C80" i="52"/>
  <c r="C79" i="52"/>
  <c r="C78" i="52"/>
  <c r="C77" i="52"/>
  <c r="C76" i="52"/>
  <c r="C75" i="52"/>
  <c r="C74" i="52"/>
  <c r="C73" i="52"/>
  <c r="C72" i="52"/>
  <c r="C71" i="52"/>
  <c r="C70" i="52"/>
  <c r="C69" i="52"/>
  <c r="C68" i="52"/>
  <c r="C67" i="52"/>
  <c r="C66" i="52"/>
  <c r="C65" i="52"/>
  <c r="C64" i="52"/>
  <c r="C63" i="52"/>
  <c r="C62" i="52"/>
  <c r="C61" i="52"/>
  <c r="C60" i="52"/>
  <c r="C59" i="52"/>
  <c r="C58" i="52"/>
  <c r="C57" i="52"/>
  <c r="C56" i="52"/>
  <c r="C55" i="52"/>
  <c r="C54" i="52"/>
  <c r="C53" i="52"/>
  <c r="C52" i="52"/>
  <c r="C51" i="52"/>
  <c r="C50" i="52"/>
  <c r="C49" i="52"/>
  <c r="C48" i="52"/>
  <c r="C47" i="52"/>
  <c r="C46" i="52"/>
  <c r="C45" i="52"/>
  <c r="C44" i="52"/>
  <c r="C43" i="52"/>
  <c r="C42" i="52"/>
  <c r="C41" i="52"/>
  <c r="C40" i="52"/>
  <c r="C39" i="52"/>
  <c r="C38" i="52"/>
  <c r="C37" i="52"/>
  <c r="C36" i="52"/>
  <c r="C35" i="52"/>
  <c r="C34" i="52"/>
  <c r="C33" i="52"/>
  <c r="C32" i="52"/>
  <c r="C31" i="52"/>
  <c r="C30" i="52"/>
  <c r="C29" i="52"/>
  <c r="C28" i="52"/>
  <c r="C27" i="52"/>
  <c r="C26" i="52"/>
  <c r="C25" i="52"/>
  <c r="C24" i="52"/>
  <c r="C23" i="52"/>
  <c r="C22" i="52"/>
  <c r="C21" i="52"/>
  <c r="C20" i="52"/>
  <c r="C19" i="52"/>
  <c r="C18" i="52"/>
  <c r="C17" i="52"/>
  <c r="C16" i="52"/>
  <c r="C15" i="52"/>
  <c r="C14" i="52"/>
  <c r="C13" i="52"/>
  <c r="C12" i="52"/>
  <c r="C11" i="52"/>
  <c r="C10" i="52"/>
  <c r="C9" i="52"/>
  <c r="C8" i="52"/>
  <c r="C7" i="52"/>
  <c r="C6" i="52"/>
  <c r="B60" i="57" l="1"/>
  <c r="B59" i="57"/>
  <c r="B58" i="57"/>
  <c r="B57" i="57"/>
  <c r="B56" i="57"/>
  <c r="B55" i="57"/>
  <c r="B54" i="57"/>
  <c r="B53" i="57"/>
  <c r="B52" i="57"/>
  <c r="B51" i="57"/>
  <c r="B50" i="57"/>
  <c r="B49" i="57"/>
  <c r="B48" i="57"/>
  <c r="B47" i="57"/>
  <c r="B46" i="57"/>
  <c r="B45" i="57"/>
  <c r="B44" i="57"/>
  <c r="B43" i="57"/>
  <c r="B42" i="57"/>
  <c r="B41" i="57"/>
  <c r="B40" i="57"/>
  <c r="B39" i="57"/>
  <c r="B38" i="57"/>
  <c r="B37" i="57"/>
  <c r="B36" i="57"/>
  <c r="B35" i="57"/>
  <c r="B34" i="57"/>
  <c r="B33" i="57"/>
  <c r="B32" i="57"/>
  <c r="B31" i="57"/>
  <c r="B30" i="57"/>
  <c r="B29" i="57"/>
  <c r="B28" i="57"/>
  <c r="B27" i="57"/>
  <c r="B26" i="57"/>
  <c r="B25" i="57"/>
  <c r="B24" i="57"/>
  <c r="B23" i="57"/>
  <c r="B22" i="57"/>
  <c r="B21" i="57"/>
  <c r="B20" i="57"/>
  <c r="B19" i="57"/>
  <c r="B18" i="57"/>
  <c r="B17" i="57"/>
  <c r="B16" i="57"/>
  <c r="B15" i="57"/>
  <c r="B14" i="57"/>
  <c r="B13" i="57"/>
  <c r="B12" i="57"/>
  <c r="B11" i="57"/>
  <c r="B10" i="57"/>
  <c r="B9" i="57"/>
  <c r="B8" i="57"/>
  <c r="B7" i="57"/>
  <c r="B6" i="57"/>
  <c r="B5" i="57"/>
  <c r="B4" i="57"/>
  <c r="B3" i="57"/>
  <c r="B2" i="57"/>
  <c r="A61" i="57"/>
  <c r="A60" i="57"/>
  <c r="A59" i="57"/>
  <c r="A58" i="57"/>
  <c r="A57" i="57"/>
  <c r="A56" i="57"/>
  <c r="A55" i="57"/>
  <c r="A54" i="57"/>
  <c r="A53" i="57"/>
  <c r="A52" i="57"/>
  <c r="A51" i="57"/>
  <c r="A50" i="57"/>
  <c r="A49" i="57"/>
  <c r="A48" i="57"/>
  <c r="A47" i="57"/>
  <c r="A46" i="57"/>
  <c r="A45" i="57"/>
  <c r="A44" i="57"/>
  <c r="A43" i="57"/>
  <c r="A42" i="57"/>
  <c r="A41" i="57"/>
  <c r="A40" i="57"/>
  <c r="A39" i="57"/>
  <c r="A38" i="57"/>
  <c r="A37" i="57"/>
  <c r="A36" i="57"/>
  <c r="A35" i="57"/>
  <c r="A34" i="57"/>
  <c r="A33" i="57"/>
  <c r="A32" i="57"/>
  <c r="A31" i="57"/>
  <c r="A30" i="57"/>
  <c r="A29" i="57"/>
  <c r="A28" i="57"/>
  <c r="A27" i="57"/>
  <c r="A26" i="57"/>
  <c r="A25" i="57"/>
  <c r="A24" i="57"/>
  <c r="A23" i="57"/>
  <c r="A22" i="57"/>
  <c r="A21" i="57"/>
  <c r="A20" i="57"/>
  <c r="A19" i="57"/>
  <c r="A18" i="57"/>
  <c r="A17" i="57"/>
  <c r="A16" i="57"/>
  <c r="A15" i="57"/>
  <c r="A14" i="57"/>
  <c r="A13" i="57"/>
  <c r="A12" i="57"/>
  <c r="A11" i="57"/>
  <c r="A10" i="57"/>
  <c r="A9" i="57"/>
  <c r="A8" i="57"/>
  <c r="A7" i="57"/>
  <c r="A6" i="57"/>
  <c r="A5" i="57"/>
  <c r="A4" i="57"/>
  <c r="A3" i="57"/>
  <c r="A2" i="57"/>
  <c r="N61" i="57"/>
  <c r="H61" i="57"/>
  <c r="E61" i="57"/>
  <c r="D61" i="57"/>
  <c r="C61" i="57"/>
  <c r="N60" i="57"/>
  <c r="H60" i="57"/>
  <c r="E60" i="57"/>
  <c r="D60" i="57"/>
  <c r="C60" i="57"/>
  <c r="N59" i="57"/>
  <c r="H59" i="57"/>
  <c r="E59" i="57"/>
  <c r="D59" i="57"/>
  <c r="C59" i="57"/>
  <c r="N58" i="57"/>
  <c r="H58" i="57"/>
  <c r="E58" i="57"/>
  <c r="D58" i="57"/>
  <c r="C58" i="57"/>
  <c r="N57" i="57"/>
  <c r="H57" i="57"/>
  <c r="E57" i="57"/>
  <c r="D57" i="57"/>
  <c r="C57" i="57"/>
  <c r="N56" i="57"/>
  <c r="H56" i="57"/>
  <c r="E56" i="57"/>
  <c r="D56" i="57"/>
  <c r="C56" i="57"/>
  <c r="N55" i="57"/>
  <c r="H55" i="57"/>
  <c r="E55" i="57"/>
  <c r="D55" i="57"/>
  <c r="C55" i="57"/>
  <c r="N54" i="57"/>
  <c r="H54" i="57"/>
  <c r="E54" i="57"/>
  <c r="D54" i="57"/>
  <c r="C54" i="57"/>
  <c r="N53" i="57"/>
  <c r="H53" i="57"/>
  <c r="E53" i="57"/>
  <c r="D53" i="57"/>
  <c r="C53" i="57"/>
  <c r="N52" i="57"/>
  <c r="H52" i="57"/>
  <c r="E52" i="57"/>
  <c r="D52" i="57"/>
  <c r="C52" i="57"/>
  <c r="N51" i="57"/>
  <c r="H51" i="57"/>
  <c r="E51" i="57"/>
  <c r="D51" i="57"/>
  <c r="C51" i="57"/>
  <c r="N50" i="57"/>
  <c r="H50" i="57"/>
  <c r="E50" i="57"/>
  <c r="D50" i="57"/>
  <c r="C50" i="57"/>
  <c r="N49" i="57"/>
  <c r="H49" i="57"/>
  <c r="E49" i="57"/>
  <c r="D49" i="57"/>
  <c r="C49" i="57"/>
  <c r="N48" i="57"/>
  <c r="H48" i="57"/>
  <c r="E48" i="57"/>
  <c r="D48" i="57"/>
  <c r="C48" i="57"/>
  <c r="N47" i="57"/>
  <c r="H47" i="57"/>
  <c r="E47" i="57"/>
  <c r="D47" i="57"/>
  <c r="C47" i="57"/>
  <c r="N46" i="57"/>
  <c r="H46" i="57"/>
  <c r="E46" i="57"/>
  <c r="D46" i="57"/>
  <c r="C46" i="57"/>
  <c r="N45" i="57"/>
  <c r="H45" i="57"/>
  <c r="E45" i="57"/>
  <c r="D45" i="57"/>
  <c r="C45" i="57"/>
  <c r="N44" i="57"/>
  <c r="H44" i="57"/>
  <c r="E44" i="57"/>
  <c r="D44" i="57"/>
  <c r="C44" i="57"/>
  <c r="N43" i="57"/>
  <c r="H43" i="57"/>
  <c r="E43" i="57"/>
  <c r="D43" i="57"/>
  <c r="C43" i="57"/>
  <c r="N42" i="57"/>
  <c r="H42" i="57"/>
  <c r="E42" i="57"/>
  <c r="D42" i="57"/>
  <c r="C42" i="57"/>
  <c r="N41" i="57"/>
  <c r="H41" i="57"/>
  <c r="E41" i="57"/>
  <c r="D41" i="57"/>
  <c r="C41" i="57"/>
  <c r="N40" i="57"/>
  <c r="H40" i="57"/>
  <c r="E40" i="57"/>
  <c r="D40" i="57"/>
  <c r="C40" i="57"/>
  <c r="N39" i="57"/>
  <c r="H39" i="57"/>
  <c r="E39" i="57"/>
  <c r="D39" i="57"/>
  <c r="C39" i="57"/>
  <c r="N38" i="57"/>
  <c r="H38" i="57"/>
  <c r="E38" i="57"/>
  <c r="D38" i="57"/>
  <c r="C38" i="57"/>
  <c r="N37" i="57"/>
  <c r="H37" i="57"/>
  <c r="E37" i="57"/>
  <c r="D37" i="57"/>
  <c r="C37" i="57"/>
  <c r="N36" i="57"/>
  <c r="H36" i="57"/>
  <c r="E36" i="57"/>
  <c r="D36" i="57"/>
  <c r="C36" i="57"/>
  <c r="N35" i="57"/>
  <c r="H35" i="57"/>
  <c r="E35" i="57"/>
  <c r="D35" i="57"/>
  <c r="C35" i="57"/>
  <c r="N34" i="57"/>
  <c r="H34" i="57"/>
  <c r="E34" i="57"/>
  <c r="D34" i="57"/>
  <c r="C34" i="57"/>
  <c r="N33" i="57"/>
  <c r="H33" i="57"/>
  <c r="E33" i="57"/>
  <c r="D33" i="57"/>
  <c r="C33" i="57"/>
  <c r="N32" i="57"/>
  <c r="H32" i="57"/>
  <c r="E32" i="57"/>
  <c r="D32" i="57"/>
  <c r="C32" i="57"/>
  <c r="N31" i="57"/>
  <c r="H31" i="57"/>
  <c r="E31" i="57"/>
  <c r="D31" i="57"/>
  <c r="C31" i="57"/>
  <c r="N30" i="57"/>
  <c r="H30" i="57"/>
  <c r="E30" i="57"/>
  <c r="D30" i="57"/>
  <c r="C30" i="57"/>
  <c r="N29" i="57"/>
  <c r="H29" i="57"/>
  <c r="E29" i="57"/>
  <c r="D29" i="57"/>
  <c r="C29" i="57"/>
  <c r="N28" i="57"/>
  <c r="H28" i="57"/>
  <c r="E28" i="57"/>
  <c r="D28" i="57"/>
  <c r="C28" i="57"/>
  <c r="N27" i="57"/>
  <c r="H27" i="57"/>
  <c r="E27" i="57"/>
  <c r="D27" i="57"/>
  <c r="C27" i="57"/>
  <c r="N26" i="57"/>
  <c r="H26" i="57"/>
  <c r="E26" i="57"/>
  <c r="D26" i="57"/>
  <c r="C26" i="57"/>
  <c r="N25" i="57"/>
  <c r="H25" i="57"/>
  <c r="E25" i="57"/>
  <c r="D25" i="57"/>
  <c r="C25" i="57"/>
  <c r="N24" i="57"/>
  <c r="H24" i="57"/>
  <c r="E24" i="57"/>
  <c r="D24" i="57"/>
  <c r="C24" i="57"/>
  <c r="N23" i="57"/>
  <c r="H23" i="57"/>
  <c r="E23" i="57"/>
  <c r="D23" i="57"/>
  <c r="C23" i="57"/>
  <c r="N22" i="57"/>
  <c r="H22" i="57"/>
  <c r="E22" i="57"/>
  <c r="D22" i="57"/>
  <c r="C22" i="57"/>
  <c r="N21" i="57"/>
  <c r="H21" i="57"/>
  <c r="E21" i="57"/>
  <c r="D21" i="57"/>
  <c r="C21" i="57"/>
  <c r="N20" i="57"/>
  <c r="H20" i="57"/>
  <c r="E20" i="57"/>
  <c r="D20" i="57"/>
  <c r="C20" i="57"/>
  <c r="N19" i="57"/>
  <c r="H19" i="57"/>
  <c r="E19" i="57"/>
  <c r="D19" i="57"/>
  <c r="C19" i="57"/>
  <c r="N18" i="57"/>
  <c r="H18" i="57"/>
  <c r="E18" i="57"/>
  <c r="D18" i="57"/>
  <c r="C18" i="57"/>
  <c r="N17" i="57"/>
  <c r="H17" i="57"/>
  <c r="E17" i="57"/>
  <c r="D17" i="57"/>
  <c r="C17" i="57"/>
  <c r="N16" i="57"/>
  <c r="H16" i="57"/>
  <c r="E16" i="57"/>
  <c r="D16" i="57"/>
  <c r="C16" i="57"/>
  <c r="N15" i="57"/>
  <c r="H15" i="57"/>
  <c r="E15" i="57"/>
  <c r="D15" i="57"/>
  <c r="C15" i="57"/>
  <c r="N14" i="57"/>
  <c r="H14" i="57"/>
  <c r="E14" i="57"/>
  <c r="D14" i="57"/>
  <c r="C14" i="57"/>
  <c r="N13" i="57"/>
  <c r="H13" i="57"/>
  <c r="E13" i="57"/>
  <c r="D13" i="57"/>
  <c r="C13" i="57"/>
  <c r="N12" i="57"/>
  <c r="H12" i="57"/>
  <c r="E12" i="57"/>
  <c r="D12" i="57"/>
  <c r="C12" i="57"/>
  <c r="N11" i="57"/>
  <c r="H11" i="57"/>
  <c r="E11" i="57"/>
  <c r="D11" i="57"/>
  <c r="C11" i="57"/>
  <c r="N10" i="57"/>
  <c r="H10" i="57"/>
  <c r="E10" i="57"/>
  <c r="D10" i="57"/>
  <c r="C10" i="57"/>
  <c r="N9" i="57"/>
  <c r="H9" i="57"/>
  <c r="E9" i="57"/>
  <c r="D9" i="57"/>
  <c r="C9" i="57"/>
  <c r="N8" i="57"/>
  <c r="H8" i="57"/>
  <c r="E8" i="57"/>
  <c r="D8" i="57"/>
  <c r="C8" i="57"/>
  <c r="N7" i="57"/>
  <c r="H7" i="57"/>
  <c r="E7" i="57"/>
  <c r="D7" i="57"/>
  <c r="C7" i="57"/>
  <c r="N6" i="57"/>
  <c r="H6" i="57"/>
  <c r="E6" i="57"/>
  <c r="D6" i="57"/>
  <c r="C6" i="57"/>
  <c r="N5" i="57"/>
  <c r="H5" i="57"/>
  <c r="E5" i="57"/>
  <c r="D5" i="57"/>
  <c r="C5" i="57"/>
  <c r="N4" i="57"/>
  <c r="H4" i="57"/>
  <c r="E4" i="57"/>
  <c r="D4" i="57"/>
  <c r="C4" i="57"/>
  <c r="N3" i="57"/>
  <c r="H3" i="57"/>
  <c r="E3" i="57"/>
  <c r="D3" i="57"/>
  <c r="C3" i="57"/>
  <c r="N2" i="57"/>
  <c r="H2" i="57"/>
  <c r="E2" i="57"/>
  <c r="D2" i="57"/>
  <c r="C2" i="57"/>
  <c r="S63" i="45"/>
  <c r="S62" i="45"/>
  <c r="S61" i="45"/>
  <c r="S60" i="45"/>
  <c r="S59" i="45"/>
  <c r="S58" i="45"/>
  <c r="S57" i="45"/>
  <c r="S56" i="45"/>
  <c r="S55" i="45"/>
  <c r="S54" i="45"/>
  <c r="S53" i="45"/>
  <c r="S52" i="45"/>
  <c r="S51" i="45"/>
  <c r="S50" i="45"/>
  <c r="S49" i="45"/>
  <c r="S48" i="45"/>
  <c r="S47" i="45"/>
  <c r="S46" i="45"/>
  <c r="S45" i="45"/>
  <c r="S44" i="45"/>
  <c r="S43" i="45"/>
  <c r="S42" i="45"/>
  <c r="S41" i="45"/>
  <c r="S40" i="45"/>
  <c r="S39" i="45"/>
  <c r="S38" i="45"/>
  <c r="S37" i="45"/>
  <c r="S36" i="45"/>
  <c r="S35" i="45"/>
  <c r="S34" i="45"/>
  <c r="S33" i="45"/>
  <c r="S32" i="45"/>
  <c r="S31" i="45"/>
  <c r="S30" i="45"/>
  <c r="S29" i="45"/>
  <c r="S28" i="45"/>
  <c r="S27" i="45"/>
  <c r="S26" i="45"/>
  <c r="S25" i="45"/>
  <c r="S24" i="45"/>
  <c r="S23" i="45"/>
  <c r="S22" i="45"/>
  <c r="S21" i="45"/>
  <c r="S20" i="45"/>
  <c r="S19" i="45"/>
  <c r="S18" i="45"/>
  <c r="S17" i="45"/>
  <c r="S16" i="45"/>
  <c r="S15" i="45"/>
  <c r="S14" i="45"/>
  <c r="S13" i="45"/>
  <c r="S12" i="45"/>
  <c r="S11" i="45"/>
  <c r="S10" i="45"/>
  <c r="S9" i="45"/>
  <c r="S8" i="45"/>
  <c r="S7" i="45"/>
  <c r="S6" i="45"/>
  <c r="S5" i="45"/>
  <c r="S4" i="45"/>
  <c r="A305" i="52"/>
  <c r="A304" i="52"/>
  <c r="A303" i="52"/>
  <c r="A302" i="52"/>
  <c r="A301" i="52"/>
  <c r="A300" i="52"/>
  <c r="A299" i="52"/>
  <c r="A298" i="52"/>
  <c r="A297" i="52"/>
  <c r="A296" i="52"/>
  <c r="A295" i="52"/>
  <c r="A294" i="52"/>
  <c r="A293" i="52"/>
  <c r="A292" i="52"/>
  <c r="A291" i="52"/>
  <c r="A290" i="52"/>
  <c r="A289" i="52"/>
  <c r="A288" i="52"/>
  <c r="A287" i="52"/>
  <c r="A286" i="52"/>
  <c r="A285" i="52"/>
  <c r="A284" i="52"/>
  <c r="A283" i="52"/>
  <c r="A282" i="52"/>
  <c r="A281" i="52"/>
  <c r="A280" i="52"/>
  <c r="A279" i="52"/>
  <c r="A278" i="52"/>
  <c r="A277" i="52"/>
  <c r="A276" i="52"/>
  <c r="A275" i="52"/>
  <c r="A274" i="52"/>
  <c r="A273" i="52"/>
  <c r="A272" i="52"/>
  <c r="A271" i="52"/>
  <c r="A270" i="52"/>
  <c r="A269" i="52"/>
  <c r="A268" i="52"/>
  <c r="A267" i="52"/>
  <c r="A266" i="52"/>
  <c r="A265" i="52"/>
  <c r="A264" i="52"/>
  <c r="A263" i="52"/>
  <c r="A262" i="52"/>
  <c r="A261" i="52"/>
  <c r="A260" i="52"/>
  <c r="A259" i="52"/>
  <c r="A258" i="52"/>
  <c r="A257" i="52"/>
  <c r="A256" i="52"/>
  <c r="A255" i="52"/>
  <c r="A254" i="52"/>
  <c r="A253" i="52"/>
  <c r="A252" i="52"/>
  <c r="A251" i="52"/>
  <c r="A250" i="52"/>
  <c r="A249" i="52"/>
  <c r="A248" i="52"/>
  <c r="A247" i="52"/>
  <c r="A246" i="52"/>
  <c r="A245" i="52"/>
  <c r="A244" i="52"/>
  <c r="A243" i="52"/>
  <c r="A242" i="52"/>
  <c r="A241" i="52"/>
  <c r="A240" i="52"/>
  <c r="A239" i="52"/>
  <c r="A238" i="52"/>
  <c r="A237" i="52"/>
  <c r="A236" i="52"/>
  <c r="A235" i="52"/>
  <c r="A234" i="52"/>
  <c r="A233" i="52"/>
  <c r="A232" i="52"/>
  <c r="A231" i="52"/>
  <c r="A230" i="52"/>
  <c r="A229" i="52"/>
  <c r="A228" i="52"/>
  <c r="A227" i="52"/>
  <c r="A226" i="52"/>
  <c r="A225" i="52"/>
  <c r="A224" i="52"/>
  <c r="A223" i="52"/>
  <c r="A222" i="52"/>
  <c r="A221" i="52"/>
  <c r="A220" i="52"/>
  <c r="A219" i="52"/>
  <c r="A218" i="52"/>
  <c r="A217" i="52"/>
  <c r="A216" i="52"/>
  <c r="A215" i="52"/>
  <c r="A214" i="52"/>
  <c r="A213" i="52"/>
  <c r="A212" i="52"/>
  <c r="A211" i="52"/>
  <c r="A210" i="52"/>
  <c r="A209" i="52"/>
  <c r="A208" i="52"/>
  <c r="A207" i="52"/>
  <c r="A206" i="52"/>
  <c r="A205" i="52"/>
  <c r="A204" i="52"/>
  <c r="A203" i="52"/>
  <c r="A202" i="52"/>
  <c r="A201" i="52"/>
  <c r="A200" i="52"/>
  <c r="A199" i="52"/>
  <c r="A198" i="52"/>
  <c r="A197" i="52"/>
  <c r="A196" i="52"/>
  <c r="A195" i="52"/>
  <c r="A194" i="52"/>
  <c r="A193" i="52"/>
  <c r="A192" i="52"/>
  <c r="A191" i="52"/>
  <c r="A190" i="52"/>
  <c r="A189" i="52"/>
  <c r="A188" i="52"/>
  <c r="A187" i="52"/>
  <c r="A186" i="52"/>
  <c r="A185" i="52"/>
  <c r="A184" i="52"/>
  <c r="A183" i="52"/>
  <c r="A182" i="52"/>
  <c r="A181" i="52"/>
  <c r="A180" i="52"/>
  <c r="A179" i="52"/>
  <c r="A178" i="52"/>
  <c r="A177" i="52"/>
  <c r="A176" i="52"/>
  <c r="A175" i="52"/>
  <c r="A174" i="52"/>
  <c r="A173" i="52"/>
  <c r="A172" i="52"/>
  <c r="A171" i="52"/>
  <c r="A170" i="52"/>
  <c r="A169" i="52"/>
  <c r="A168" i="52"/>
  <c r="A167" i="52"/>
  <c r="A166" i="52"/>
  <c r="A165" i="52"/>
  <c r="A164" i="52"/>
  <c r="A163" i="52"/>
  <c r="A162" i="52"/>
  <c r="A161" i="52"/>
  <c r="A160" i="52"/>
  <c r="A159" i="52"/>
  <c r="A158" i="52"/>
  <c r="A157" i="52"/>
  <c r="A156" i="52"/>
  <c r="A155" i="52"/>
  <c r="A154" i="52"/>
  <c r="A153" i="52"/>
  <c r="A152" i="52"/>
  <c r="A151" i="52"/>
  <c r="A150" i="52"/>
  <c r="A149" i="52"/>
  <c r="A148" i="52"/>
  <c r="A147" i="52"/>
  <c r="A146" i="52"/>
  <c r="A145" i="52"/>
  <c r="A144" i="52"/>
  <c r="A143" i="52"/>
  <c r="A142" i="52"/>
  <c r="A141" i="52"/>
  <c r="A140" i="52"/>
  <c r="A139" i="52"/>
  <c r="A138" i="52"/>
  <c r="A137" i="52"/>
  <c r="A136" i="52"/>
  <c r="A135" i="52"/>
  <c r="A134" i="52"/>
  <c r="A133" i="52"/>
  <c r="A132" i="52"/>
  <c r="A131" i="52"/>
  <c r="A130" i="52"/>
  <c r="A129" i="52"/>
  <c r="A128" i="52"/>
  <c r="A127" i="52"/>
  <c r="A126" i="52"/>
  <c r="A125" i="52"/>
  <c r="A124" i="52"/>
  <c r="A123" i="52"/>
  <c r="A122" i="52"/>
  <c r="A121" i="52"/>
  <c r="A120" i="52"/>
  <c r="A119" i="52"/>
  <c r="A118" i="52"/>
  <c r="A117" i="52"/>
  <c r="A116" i="52"/>
  <c r="A115" i="52"/>
  <c r="A114" i="52"/>
  <c r="A113" i="52"/>
  <c r="A112" i="52"/>
  <c r="A111" i="52"/>
  <c r="A110" i="52"/>
  <c r="A109" i="52"/>
  <c r="A108" i="52"/>
  <c r="A107" i="52"/>
  <c r="A106" i="52"/>
  <c r="A105" i="52"/>
  <c r="A104" i="52"/>
  <c r="A103" i="52"/>
  <c r="A102" i="52"/>
  <c r="A101" i="52"/>
  <c r="A100" i="52"/>
  <c r="A99" i="52"/>
  <c r="A98" i="52"/>
  <c r="A97" i="52"/>
  <c r="A96" i="52"/>
  <c r="A95" i="52"/>
  <c r="A94" i="52"/>
  <c r="A93" i="52"/>
  <c r="A92" i="52"/>
  <c r="A91" i="52"/>
  <c r="A90" i="52"/>
  <c r="A89" i="52"/>
  <c r="A88" i="52"/>
  <c r="A87" i="52"/>
  <c r="A86" i="52"/>
  <c r="A85" i="52"/>
  <c r="A84" i="52"/>
  <c r="A83" i="52"/>
  <c r="A82" i="52"/>
  <c r="A81" i="52"/>
  <c r="A80" i="52"/>
  <c r="A79" i="52"/>
  <c r="A78" i="52"/>
  <c r="A77" i="52"/>
  <c r="A76" i="52"/>
  <c r="A75" i="52"/>
  <c r="A74" i="52"/>
  <c r="A73" i="52"/>
  <c r="A72" i="52"/>
  <c r="A71" i="52"/>
  <c r="A70" i="52"/>
  <c r="A69" i="52"/>
  <c r="A68" i="52"/>
  <c r="A67" i="52"/>
  <c r="A66" i="52"/>
  <c r="A65" i="52"/>
  <c r="A64" i="52"/>
  <c r="A63" i="52"/>
  <c r="A62" i="52"/>
  <c r="A61" i="52"/>
  <c r="A60" i="52"/>
  <c r="A59" i="52"/>
  <c r="A58" i="52"/>
  <c r="A57" i="52"/>
  <c r="A56" i="52"/>
  <c r="A55" i="52"/>
  <c r="A54" i="52"/>
  <c r="A53" i="52"/>
  <c r="A52" i="52"/>
  <c r="A51" i="52"/>
  <c r="A50" i="52"/>
  <c r="A49" i="52"/>
  <c r="A48" i="52"/>
  <c r="A47" i="52"/>
  <c r="A46" i="52"/>
  <c r="A45" i="52"/>
  <c r="A44" i="52"/>
  <c r="A43" i="52"/>
  <c r="A42" i="52"/>
  <c r="A41" i="52"/>
  <c r="A40" i="52"/>
  <c r="A39" i="52"/>
  <c r="A38" i="52"/>
  <c r="A37" i="52"/>
  <c r="A36" i="52"/>
  <c r="A35" i="52"/>
  <c r="A34" i="52"/>
  <c r="A33" i="52"/>
  <c r="A32" i="52"/>
  <c r="A31" i="52"/>
  <c r="A30" i="52"/>
  <c r="A29" i="52"/>
  <c r="A28" i="52"/>
  <c r="A27" i="52"/>
  <c r="A26" i="52"/>
  <c r="A25" i="52"/>
  <c r="A24" i="52"/>
  <c r="A23" i="52"/>
  <c r="A22" i="52"/>
  <c r="A21" i="52"/>
  <c r="A20" i="52"/>
  <c r="A19" i="52"/>
  <c r="A18" i="52"/>
  <c r="A17" i="52"/>
  <c r="A16" i="52"/>
  <c r="A15" i="52"/>
  <c r="A14" i="52"/>
  <c r="A13" i="52"/>
  <c r="A12" i="52"/>
  <c r="A11" i="52"/>
  <c r="A10" i="52"/>
  <c r="A9" i="52"/>
  <c r="A8" i="52"/>
  <c r="A7" i="52"/>
  <c r="A6" i="52"/>
  <c r="K4" i="52"/>
  <c r="C4" i="53"/>
  <c r="C63" i="53"/>
  <c r="C62" i="53"/>
  <c r="C61" i="53"/>
  <c r="C60" i="53"/>
  <c r="C59" i="53"/>
  <c r="C58" i="53"/>
  <c r="C57" i="53"/>
  <c r="C56" i="53"/>
  <c r="C55" i="53"/>
  <c r="C54" i="53"/>
  <c r="C53" i="53"/>
  <c r="C52" i="53"/>
  <c r="C51" i="53"/>
  <c r="C50" i="53"/>
  <c r="C49" i="53"/>
  <c r="C48" i="53"/>
  <c r="C47" i="53"/>
  <c r="C46" i="53"/>
  <c r="C45" i="53"/>
  <c r="C44" i="53"/>
  <c r="C43" i="53"/>
  <c r="C42" i="53"/>
  <c r="C41" i="53"/>
  <c r="C40" i="53"/>
  <c r="C39" i="53"/>
  <c r="C38" i="53"/>
  <c r="C37" i="53"/>
  <c r="C36" i="53"/>
  <c r="C35" i="53"/>
  <c r="C34" i="53"/>
  <c r="C33" i="53"/>
  <c r="C32" i="53"/>
  <c r="C31" i="53"/>
  <c r="C30" i="53"/>
  <c r="C29" i="53"/>
  <c r="C28" i="53"/>
  <c r="C27" i="53"/>
  <c r="C26" i="53"/>
  <c r="C25" i="53"/>
  <c r="C24" i="53"/>
  <c r="C23" i="53"/>
  <c r="C22" i="53"/>
  <c r="C21" i="53"/>
  <c r="C20" i="53"/>
  <c r="C19" i="53"/>
  <c r="C18" i="53"/>
  <c r="C17" i="53"/>
  <c r="C16" i="53"/>
  <c r="C15" i="53"/>
  <c r="C14" i="53"/>
  <c r="C13" i="53"/>
  <c r="C12" i="53"/>
  <c r="C11" i="53"/>
  <c r="C10" i="53"/>
  <c r="C9" i="53"/>
  <c r="C8" i="53"/>
  <c r="C7" i="53"/>
  <c r="C6" i="53"/>
  <c r="C5" i="53"/>
  <c r="C305" i="52" l="1"/>
  <c r="O63" i="45" l="1"/>
  <c r="L61" i="57" s="1"/>
  <c r="O62" i="45"/>
  <c r="L60" i="57" s="1"/>
  <c r="O61" i="45"/>
  <c r="L59" i="57" s="1"/>
  <c r="O60" i="45"/>
  <c r="L58" i="57" s="1"/>
  <c r="O59" i="45"/>
  <c r="L57" i="57" s="1"/>
  <c r="O58" i="45"/>
  <c r="L56" i="57" s="1"/>
  <c r="O57" i="45"/>
  <c r="L55" i="57" s="1"/>
  <c r="O56" i="45"/>
  <c r="L54" i="57" s="1"/>
  <c r="O55" i="45"/>
  <c r="L53" i="57" s="1"/>
  <c r="O54" i="45"/>
  <c r="L52" i="57" s="1"/>
  <c r="O53" i="45"/>
  <c r="L51" i="57" s="1"/>
  <c r="O52" i="45"/>
  <c r="L50" i="57" s="1"/>
  <c r="O51" i="45"/>
  <c r="L49" i="57" s="1"/>
  <c r="O50" i="45"/>
  <c r="L48" i="57" s="1"/>
  <c r="O49" i="45"/>
  <c r="L47" i="57" s="1"/>
  <c r="O48" i="45"/>
  <c r="L46" i="57" s="1"/>
  <c r="O47" i="45"/>
  <c r="L45" i="57" s="1"/>
  <c r="O46" i="45"/>
  <c r="L44" i="57" s="1"/>
  <c r="O45" i="45"/>
  <c r="L43" i="57" s="1"/>
  <c r="O44" i="45"/>
  <c r="L42" i="57" s="1"/>
  <c r="O43" i="45"/>
  <c r="L41" i="57" s="1"/>
  <c r="O42" i="45"/>
  <c r="L40" i="57" s="1"/>
  <c r="O41" i="45"/>
  <c r="L39" i="57" s="1"/>
  <c r="O40" i="45"/>
  <c r="L38" i="57" s="1"/>
  <c r="O39" i="45"/>
  <c r="L37" i="57" s="1"/>
  <c r="O38" i="45"/>
  <c r="L36" i="57" s="1"/>
  <c r="O37" i="45"/>
  <c r="L35" i="57" s="1"/>
  <c r="O36" i="45"/>
  <c r="L34" i="57" s="1"/>
  <c r="O35" i="45"/>
  <c r="L33" i="57" s="1"/>
  <c r="O34" i="45"/>
  <c r="L32" i="57" s="1"/>
  <c r="O33" i="45"/>
  <c r="L31" i="57" s="1"/>
  <c r="O32" i="45"/>
  <c r="L30" i="57" s="1"/>
  <c r="O31" i="45"/>
  <c r="L29" i="57" s="1"/>
  <c r="O30" i="45"/>
  <c r="L28" i="57" s="1"/>
  <c r="O29" i="45"/>
  <c r="L27" i="57" s="1"/>
  <c r="O28" i="45"/>
  <c r="L26" i="57" s="1"/>
  <c r="O27" i="45"/>
  <c r="L25" i="57" s="1"/>
  <c r="O26" i="45"/>
  <c r="L24" i="57" s="1"/>
  <c r="O25" i="45"/>
  <c r="L23" i="57" s="1"/>
  <c r="O24" i="45"/>
  <c r="L22" i="57" s="1"/>
  <c r="O23" i="45"/>
  <c r="L21" i="57" s="1"/>
  <c r="O22" i="45"/>
  <c r="L20" i="57" s="1"/>
  <c r="O21" i="45"/>
  <c r="L19" i="57" s="1"/>
  <c r="O20" i="45"/>
  <c r="L18" i="57" s="1"/>
  <c r="O19" i="45"/>
  <c r="L17" i="57" s="1"/>
  <c r="O18" i="45"/>
  <c r="L16" i="57" s="1"/>
  <c r="O17" i="45"/>
  <c r="L15" i="57" s="1"/>
  <c r="O16" i="45"/>
  <c r="L14" i="57" s="1"/>
  <c r="O15" i="45"/>
  <c r="L13" i="57" s="1"/>
  <c r="O14" i="45"/>
  <c r="L12" i="57" s="1"/>
  <c r="O13" i="45"/>
  <c r="L11" i="57" s="1"/>
  <c r="O12" i="45"/>
  <c r="L10" i="57" s="1"/>
  <c r="O11" i="45"/>
  <c r="L9" i="57" s="1"/>
  <c r="O10" i="45"/>
  <c r="L8" i="57" s="1"/>
  <c r="O9" i="45"/>
  <c r="L7" i="57" s="1"/>
  <c r="O8" i="45"/>
  <c r="L6" i="57" s="1"/>
  <c r="O7" i="45"/>
  <c r="L5" i="57" s="1"/>
  <c r="O6" i="45"/>
  <c r="L4" i="57" s="1"/>
  <c r="I61" i="57"/>
  <c r="I60" i="57"/>
  <c r="I59" i="57"/>
  <c r="I58" i="57"/>
  <c r="I57" i="57"/>
  <c r="I56" i="57"/>
  <c r="I55" i="57"/>
  <c r="I54" i="57"/>
  <c r="I53" i="57"/>
  <c r="I52" i="57"/>
  <c r="I51" i="57"/>
  <c r="I50" i="57"/>
  <c r="I49" i="57"/>
  <c r="I48" i="57"/>
  <c r="I47" i="57"/>
  <c r="I46" i="57"/>
  <c r="I45" i="57"/>
  <c r="I44" i="57"/>
  <c r="I43" i="57"/>
  <c r="I42" i="57"/>
  <c r="I41" i="57"/>
  <c r="I40" i="57"/>
  <c r="I39" i="57"/>
  <c r="I38" i="57"/>
  <c r="I37" i="57"/>
  <c r="I36" i="57"/>
  <c r="I35" i="57"/>
  <c r="I34" i="57"/>
  <c r="I33" i="57"/>
  <c r="I32" i="57"/>
  <c r="I31" i="57"/>
  <c r="I30" i="57"/>
  <c r="I29" i="57"/>
  <c r="I28" i="57"/>
  <c r="I27" i="57"/>
  <c r="I26" i="57"/>
  <c r="I25" i="57"/>
  <c r="I24" i="57"/>
  <c r="I23" i="57"/>
  <c r="I22" i="57"/>
  <c r="I21" i="57"/>
  <c r="I20" i="57"/>
  <c r="I19" i="57"/>
  <c r="I18" i="57"/>
  <c r="I17" i="57"/>
  <c r="I16" i="57"/>
  <c r="I15" i="57"/>
  <c r="I14" i="57"/>
  <c r="I13" i="57"/>
  <c r="I12" i="57"/>
  <c r="I11" i="57"/>
  <c r="I10" i="57"/>
  <c r="I9" i="57"/>
  <c r="I8" i="57"/>
  <c r="I7" i="57"/>
  <c r="I6" i="57"/>
  <c r="I5" i="57"/>
  <c r="I4" i="57"/>
  <c r="O5" i="50" l="1"/>
  <c r="O6" i="50"/>
  <c r="O7" i="50"/>
  <c r="O8" i="50"/>
  <c r="O9" i="50"/>
  <c r="O10" i="50"/>
  <c r="O11" i="50"/>
  <c r="O12" i="50"/>
  <c r="O13" i="50"/>
  <c r="O14" i="50"/>
  <c r="O15" i="50"/>
  <c r="O16" i="50"/>
  <c r="O17" i="50"/>
  <c r="O18" i="50"/>
  <c r="O19" i="50"/>
  <c r="O20" i="50"/>
  <c r="O21" i="50"/>
  <c r="O22" i="50"/>
  <c r="O23" i="50"/>
  <c r="O24" i="50"/>
  <c r="O25" i="50"/>
  <c r="O26" i="50"/>
  <c r="O27" i="50"/>
  <c r="O28" i="50"/>
  <c r="O29" i="50"/>
  <c r="O30" i="50"/>
  <c r="O31" i="50"/>
  <c r="O32" i="50"/>
  <c r="O33" i="50"/>
  <c r="O34" i="50"/>
  <c r="O35" i="50"/>
  <c r="O36" i="50"/>
  <c r="O37" i="50"/>
  <c r="O38" i="50"/>
  <c r="O39" i="50"/>
  <c r="O40" i="50"/>
  <c r="O41" i="50"/>
  <c r="O42" i="50"/>
  <c r="O43" i="50"/>
  <c r="O44" i="50"/>
  <c r="O45" i="50"/>
  <c r="O46" i="50"/>
  <c r="O47" i="50"/>
  <c r="O48" i="50"/>
  <c r="O49" i="50"/>
  <c r="O50" i="50"/>
  <c r="O51" i="50"/>
  <c r="O52" i="50"/>
  <c r="O53" i="50"/>
  <c r="O54" i="50"/>
  <c r="O55" i="50"/>
  <c r="O56" i="50"/>
  <c r="O57" i="50"/>
  <c r="O58" i="50"/>
  <c r="O59" i="50"/>
  <c r="O60" i="50"/>
  <c r="O61" i="50"/>
  <c r="O62" i="50"/>
  <c r="O63" i="50"/>
  <c r="O4" i="50"/>
  <c r="G63" i="53"/>
  <c r="G62" i="53"/>
  <c r="G61" i="53"/>
  <c r="H61" i="53" s="1"/>
  <c r="N61" i="45" s="1"/>
  <c r="K59" i="57" s="1"/>
  <c r="G60" i="53"/>
  <c r="H60" i="53" s="1"/>
  <c r="N60" i="45" s="1"/>
  <c r="K58" i="57" s="1"/>
  <c r="G59" i="53"/>
  <c r="G58" i="53"/>
  <c r="G57" i="53"/>
  <c r="G56" i="53"/>
  <c r="H56" i="53" s="1"/>
  <c r="N56" i="45" s="1"/>
  <c r="K54" i="57" s="1"/>
  <c r="G55" i="53"/>
  <c r="G54" i="53"/>
  <c r="G53" i="53"/>
  <c r="G52" i="53"/>
  <c r="H52" i="53" s="1"/>
  <c r="N52" i="45" s="1"/>
  <c r="K50" i="57" s="1"/>
  <c r="G51" i="53"/>
  <c r="G50" i="53"/>
  <c r="G49" i="53"/>
  <c r="G48" i="53"/>
  <c r="H48" i="53" s="1"/>
  <c r="N48" i="45" s="1"/>
  <c r="K46" i="57" s="1"/>
  <c r="G47" i="53"/>
  <c r="G46" i="53"/>
  <c r="G45" i="53"/>
  <c r="G44" i="53"/>
  <c r="H44" i="53" s="1"/>
  <c r="N44" i="45" s="1"/>
  <c r="K42" i="57" s="1"/>
  <c r="G43" i="53"/>
  <c r="G42" i="53"/>
  <c r="G41" i="53"/>
  <c r="G40" i="53"/>
  <c r="H40" i="53" s="1"/>
  <c r="N40" i="45" s="1"/>
  <c r="K38" i="57" s="1"/>
  <c r="G39" i="53"/>
  <c r="G38" i="53"/>
  <c r="G37" i="53"/>
  <c r="G36" i="53"/>
  <c r="H36" i="53" s="1"/>
  <c r="N36" i="45" s="1"/>
  <c r="K34" i="57" s="1"/>
  <c r="G35" i="53"/>
  <c r="G34" i="53"/>
  <c r="G33" i="53"/>
  <c r="G32" i="53"/>
  <c r="H32" i="53" s="1"/>
  <c r="N32" i="45" s="1"/>
  <c r="K30" i="57" s="1"/>
  <c r="G31" i="53"/>
  <c r="G30" i="53"/>
  <c r="G29" i="53"/>
  <c r="G28" i="53"/>
  <c r="H28" i="53" s="1"/>
  <c r="N28" i="45" s="1"/>
  <c r="K26" i="57" s="1"/>
  <c r="G27" i="53"/>
  <c r="G26" i="53"/>
  <c r="G25" i="53"/>
  <c r="H25" i="53" s="1"/>
  <c r="N25" i="45" s="1"/>
  <c r="K23" i="57" s="1"/>
  <c r="G24" i="53"/>
  <c r="H24" i="53" s="1"/>
  <c r="N24" i="45" s="1"/>
  <c r="K22" i="57" s="1"/>
  <c r="G23" i="53"/>
  <c r="G22" i="53"/>
  <c r="H22" i="53" s="1"/>
  <c r="N22" i="45" s="1"/>
  <c r="K20" i="57" s="1"/>
  <c r="G21" i="53"/>
  <c r="H21" i="53" s="1"/>
  <c r="N21" i="45" s="1"/>
  <c r="K19" i="57" s="1"/>
  <c r="G20" i="53"/>
  <c r="H20" i="53" s="1"/>
  <c r="N20" i="45" s="1"/>
  <c r="K18" i="57" s="1"/>
  <c r="G19" i="53"/>
  <c r="G18" i="53"/>
  <c r="G17" i="53"/>
  <c r="H17" i="53" s="1"/>
  <c r="N17" i="45" s="1"/>
  <c r="K15" i="57" s="1"/>
  <c r="G16" i="53"/>
  <c r="H16" i="53" s="1"/>
  <c r="N16" i="45" s="1"/>
  <c r="K14" i="57" s="1"/>
  <c r="G15" i="53"/>
  <c r="H15" i="53" s="1"/>
  <c r="N15" i="45" s="1"/>
  <c r="K13" i="57" s="1"/>
  <c r="G14" i="53"/>
  <c r="H14" i="53" s="1"/>
  <c r="N14" i="45" s="1"/>
  <c r="K12" i="57" s="1"/>
  <c r="G13" i="53"/>
  <c r="H13" i="53" s="1"/>
  <c r="N13" i="45" s="1"/>
  <c r="K11" i="57" s="1"/>
  <c r="G12" i="53"/>
  <c r="H12" i="53" s="1"/>
  <c r="N12" i="45" s="1"/>
  <c r="K10" i="57" s="1"/>
  <c r="G11" i="53"/>
  <c r="H11" i="53" s="1"/>
  <c r="N11" i="45" s="1"/>
  <c r="K9" i="57" s="1"/>
  <c r="G10" i="53"/>
  <c r="H10" i="53" s="1"/>
  <c r="N10" i="45" s="1"/>
  <c r="K8" i="57" s="1"/>
  <c r="G9" i="53"/>
  <c r="H9" i="53" s="1"/>
  <c r="N9" i="45" s="1"/>
  <c r="K7" i="57" s="1"/>
  <c r="G8" i="53"/>
  <c r="H8" i="53" s="1"/>
  <c r="N8" i="45" s="1"/>
  <c r="K6" i="57" s="1"/>
  <c r="G7" i="53"/>
  <c r="H7" i="53" s="1"/>
  <c r="N7" i="45" s="1"/>
  <c r="K5" i="57" s="1"/>
  <c r="G6" i="53"/>
  <c r="H6" i="53" s="1"/>
  <c r="N6" i="45" s="1"/>
  <c r="K4" i="57" s="1"/>
  <c r="G5" i="53"/>
  <c r="H5" i="53" s="1"/>
  <c r="N5" i="45" s="1"/>
  <c r="K3" i="57" s="1"/>
  <c r="G4" i="53"/>
  <c r="H4" i="53" s="1"/>
  <c r="N4" i="45" s="1"/>
  <c r="K2" i="57" s="1"/>
  <c r="H63" i="53"/>
  <c r="N63" i="45" s="1"/>
  <c r="K61" i="57" s="1"/>
  <c r="H62" i="53"/>
  <c r="N62" i="45" s="1"/>
  <c r="K60" i="57" s="1"/>
  <c r="H59" i="53"/>
  <c r="N59" i="45" s="1"/>
  <c r="K57" i="57" s="1"/>
  <c r="H58" i="53"/>
  <c r="N58" i="45" s="1"/>
  <c r="K56" i="57" s="1"/>
  <c r="H57" i="53"/>
  <c r="N57" i="45" s="1"/>
  <c r="K55" i="57" s="1"/>
  <c r="H55" i="53"/>
  <c r="N55" i="45" s="1"/>
  <c r="K53" i="57" s="1"/>
  <c r="H54" i="53"/>
  <c r="N54" i="45" s="1"/>
  <c r="K52" i="57" s="1"/>
  <c r="H53" i="53"/>
  <c r="N53" i="45" s="1"/>
  <c r="K51" i="57" s="1"/>
  <c r="H51" i="53"/>
  <c r="N51" i="45" s="1"/>
  <c r="K49" i="57" s="1"/>
  <c r="H50" i="53"/>
  <c r="N50" i="45" s="1"/>
  <c r="K48" i="57" s="1"/>
  <c r="H49" i="53"/>
  <c r="N49" i="45" s="1"/>
  <c r="K47" i="57" s="1"/>
  <c r="H47" i="53"/>
  <c r="N47" i="45" s="1"/>
  <c r="K45" i="57" s="1"/>
  <c r="H46" i="53"/>
  <c r="N46" i="45" s="1"/>
  <c r="K44" i="57" s="1"/>
  <c r="H45" i="53"/>
  <c r="N45" i="45" s="1"/>
  <c r="K43" i="57" s="1"/>
  <c r="H43" i="53"/>
  <c r="N43" i="45" s="1"/>
  <c r="K41" i="57" s="1"/>
  <c r="H42" i="53"/>
  <c r="N42" i="45" s="1"/>
  <c r="K40" i="57" s="1"/>
  <c r="H41" i="53"/>
  <c r="N41" i="45" s="1"/>
  <c r="K39" i="57" s="1"/>
  <c r="H39" i="53"/>
  <c r="N39" i="45" s="1"/>
  <c r="K37" i="57" s="1"/>
  <c r="H38" i="53"/>
  <c r="N38" i="45" s="1"/>
  <c r="K36" i="57" s="1"/>
  <c r="H37" i="53"/>
  <c r="N37" i="45" s="1"/>
  <c r="K35" i="57" s="1"/>
  <c r="H35" i="53"/>
  <c r="N35" i="45" s="1"/>
  <c r="K33" i="57" s="1"/>
  <c r="H34" i="53"/>
  <c r="N34" i="45" s="1"/>
  <c r="K32" i="57" s="1"/>
  <c r="H33" i="53"/>
  <c r="N33" i="45" s="1"/>
  <c r="K31" i="57" s="1"/>
  <c r="H31" i="53"/>
  <c r="N31" i="45" s="1"/>
  <c r="K29" i="57" s="1"/>
  <c r="H30" i="53"/>
  <c r="N30" i="45" s="1"/>
  <c r="K28" i="57" s="1"/>
  <c r="H29" i="53"/>
  <c r="N29" i="45" s="1"/>
  <c r="K27" i="57" s="1"/>
  <c r="H27" i="53"/>
  <c r="N27" i="45" s="1"/>
  <c r="K25" i="57" s="1"/>
  <c r="H26" i="53"/>
  <c r="N26" i="45" s="1"/>
  <c r="K24" i="57" s="1"/>
  <c r="H23" i="53"/>
  <c r="N23" i="45" s="1"/>
  <c r="K21" i="57" s="1"/>
  <c r="H19" i="53"/>
  <c r="N19" i="45" s="1"/>
  <c r="K17" i="57" s="1"/>
  <c r="H18" i="53"/>
  <c r="N18" i="45" s="1"/>
  <c r="K16" i="57" s="1"/>
  <c r="J15" i="57" l="1"/>
  <c r="J19" i="57"/>
  <c r="J23" i="57"/>
  <c r="J27" i="57"/>
  <c r="J31" i="57"/>
  <c r="J35" i="57"/>
  <c r="J39" i="57"/>
  <c r="J43" i="57"/>
  <c r="J47" i="57"/>
  <c r="J51" i="57"/>
  <c r="J55" i="57"/>
  <c r="J59" i="57"/>
  <c r="J7" i="57"/>
  <c r="J13" i="57"/>
  <c r="J11" i="57"/>
  <c r="J17" i="57"/>
  <c r="J21" i="57"/>
  <c r="J25" i="57"/>
  <c r="J29" i="57"/>
  <c r="J33" i="57"/>
  <c r="J37" i="57"/>
  <c r="J41" i="57"/>
  <c r="J45" i="57"/>
  <c r="J49" i="57"/>
  <c r="J53" i="57"/>
  <c r="J57" i="57"/>
  <c r="J61" i="57"/>
  <c r="J9" i="57"/>
  <c r="J18" i="57"/>
  <c r="J22" i="57"/>
  <c r="J26" i="57"/>
  <c r="J30" i="57"/>
  <c r="J34" i="57"/>
  <c r="J38" i="57"/>
  <c r="J42" i="57"/>
  <c r="J46" i="57"/>
  <c r="J50" i="57"/>
  <c r="J54" i="57"/>
  <c r="J58" i="57"/>
  <c r="J6" i="57"/>
  <c r="J10" i="57"/>
  <c r="J14" i="57"/>
  <c r="J16" i="57"/>
  <c r="J20" i="57"/>
  <c r="J24" i="57"/>
  <c r="J28" i="57"/>
  <c r="J32" i="57"/>
  <c r="J36" i="57"/>
  <c r="J40" i="57"/>
  <c r="J44" i="57"/>
  <c r="J48" i="57"/>
  <c r="J52" i="57"/>
  <c r="J56" i="57"/>
  <c r="J60" i="57"/>
  <c r="J8" i="57"/>
  <c r="J12" i="57"/>
  <c r="D19" i="53" l="1"/>
  <c r="I19" i="45" s="1"/>
  <c r="D20" i="53"/>
  <c r="I20" i="45" s="1"/>
  <c r="D21" i="53"/>
  <c r="I21" i="45" s="1"/>
  <c r="D22" i="53"/>
  <c r="I22" i="45" s="1"/>
  <c r="D23" i="53"/>
  <c r="I23" i="45" s="1"/>
  <c r="D24" i="53"/>
  <c r="I24" i="45" s="1"/>
  <c r="D25" i="53"/>
  <c r="I25" i="45" s="1"/>
  <c r="D26" i="53"/>
  <c r="I26" i="45" s="1"/>
  <c r="D27" i="53"/>
  <c r="I27" i="45" s="1"/>
  <c r="D28" i="53"/>
  <c r="I28" i="45" s="1"/>
  <c r="D29" i="53"/>
  <c r="I29" i="45" s="1"/>
  <c r="D30" i="53"/>
  <c r="I30" i="45" s="1"/>
  <c r="D31" i="53"/>
  <c r="I31" i="45" s="1"/>
  <c r="D32" i="53"/>
  <c r="I32" i="45" s="1"/>
  <c r="D33" i="53"/>
  <c r="I33" i="45" s="1"/>
  <c r="D34" i="53"/>
  <c r="I34" i="45" s="1"/>
  <c r="D35" i="53"/>
  <c r="I35" i="45" s="1"/>
  <c r="D36" i="53"/>
  <c r="I36" i="45" s="1"/>
  <c r="D37" i="53"/>
  <c r="I37" i="45" s="1"/>
  <c r="D38" i="53"/>
  <c r="I38" i="45" s="1"/>
  <c r="D39" i="53"/>
  <c r="I39" i="45" s="1"/>
  <c r="D40" i="53"/>
  <c r="I40" i="45" s="1"/>
  <c r="D41" i="53"/>
  <c r="I41" i="45" s="1"/>
  <c r="D42" i="53"/>
  <c r="I42" i="45" s="1"/>
  <c r="D43" i="53"/>
  <c r="I43" i="45" s="1"/>
  <c r="D44" i="53"/>
  <c r="I44" i="45" s="1"/>
  <c r="D45" i="53"/>
  <c r="I45" i="45" s="1"/>
  <c r="D46" i="53"/>
  <c r="I46" i="45" s="1"/>
  <c r="D47" i="53"/>
  <c r="I47" i="45" s="1"/>
  <c r="D48" i="53"/>
  <c r="I48" i="45" s="1"/>
  <c r="D49" i="53"/>
  <c r="I49" i="45" s="1"/>
  <c r="D50" i="53"/>
  <c r="I50" i="45" s="1"/>
  <c r="D51" i="53"/>
  <c r="I51" i="45" s="1"/>
  <c r="D52" i="53"/>
  <c r="I52" i="45" s="1"/>
  <c r="D53" i="53"/>
  <c r="I53" i="45" s="1"/>
  <c r="D54" i="53"/>
  <c r="I54" i="45" s="1"/>
  <c r="D55" i="53"/>
  <c r="I55" i="45" s="1"/>
  <c r="D56" i="53"/>
  <c r="I56" i="45" s="1"/>
  <c r="D57" i="53"/>
  <c r="I57" i="45" s="1"/>
  <c r="D58" i="53"/>
  <c r="I58" i="45" s="1"/>
  <c r="D59" i="53"/>
  <c r="I59" i="45" s="1"/>
  <c r="D60" i="53"/>
  <c r="I60" i="45" s="1"/>
  <c r="D61" i="53"/>
  <c r="I61" i="45" s="1"/>
  <c r="D62" i="53"/>
  <c r="I62" i="45" s="1"/>
  <c r="D63" i="53"/>
  <c r="I63" i="45" s="1"/>
  <c r="D6" i="53"/>
  <c r="I6" i="45" s="1"/>
  <c r="D7" i="53"/>
  <c r="I7" i="45" s="1"/>
  <c r="D8" i="53"/>
  <c r="I8" i="45" s="1"/>
  <c r="D9" i="53"/>
  <c r="I9" i="45" s="1"/>
  <c r="D10" i="53"/>
  <c r="I10" i="45" s="1"/>
  <c r="D11" i="53"/>
  <c r="I11" i="45" s="1"/>
  <c r="D12" i="53"/>
  <c r="I12" i="45" s="1"/>
  <c r="D13" i="53"/>
  <c r="I13" i="45" s="1"/>
  <c r="D14" i="53"/>
  <c r="I14" i="45" s="1"/>
  <c r="D15" i="53"/>
  <c r="I15" i="45" s="1"/>
  <c r="D16" i="53"/>
  <c r="I16" i="45" s="1"/>
  <c r="D17" i="53"/>
  <c r="I17" i="45" s="1"/>
  <c r="D18" i="53"/>
  <c r="I18" i="45" s="1"/>
  <c r="F14" i="57" l="1"/>
  <c r="G14" i="57"/>
  <c r="F60" i="57"/>
  <c r="G60" i="57"/>
  <c r="F56" i="57"/>
  <c r="G56" i="57"/>
  <c r="F52" i="57"/>
  <c r="G52" i="57"/>
  <c r="F48" i="57"/>
  <c r="G48" i="57"/>
  <c r="F44" i="57"/>
  <c r="G44" i="57"/>
  <c r="F40" i="57"/>
  <c r="G40" i="57"/>
  <c r="F36" i="57"/>
  <c r="G36" i="57"/>
  <c r="F32" i="57"/>
  <c r="G32" i="57"/>
  <c r="F28" i="57"/>
  <c r="G28" i="57"/>
  <c r="F24" i="57"/>
  <c r="G24" i="57"/>
  <c r="F20" i="57"/>
  <c r="G20" i="57"/>
  <c r="F59" i="57"/>
  <c r="G59" i="57"/>
  <c r="F43" i="57"/>
  <c r="G43" i="57"/>
  <c r="F19" i="57"/>
  <c r="G19" i="57"/>
  <c r="F6" i="57"/>
  <c r="G6" i="57"/>
  <c r="F9" i="57"/>
  <c r="G9" i="57"/>
  <c r="F55" i="57"/>
  <c r="G55" i="57"/>
  <c r="F47" i="57"/>
  <c r="G47" i="57"/>
  <c r="F35" i="57"/>
  <c r="G35" i="57"/>
  <c r="F27" i="57"/>
  <c r="G27" i="57"/>
  <c r="F16" i="57"/>
  <c r="G16" i="57"/>
  <c r="F8" i="57"/>
  <c r="G8" i="57"/>
  <c r="F58" i="57"/>
  <c r="G58" i="57"/>
  <c r="F54" i="57"/>
  <c r="G54" i="57"/>
  <c r="F50" i="57"/>
  <c r="G50" i="57"/>
  <c r="F46" i="57"/>
  <c r="G46" i="57"/>
  <c r="F42" i="57"/>
  <c r="G42" i="57"/>
  <c r="F38" i="57"/>
  <c r="G38" i="57"/>
  <c r="F34" i="57"/>
  <c r="G34" i="57"/>
  <c r="F30" i="57"/>
  <c r="G30" i="57"/>
  <c r="F26" i="57"/>
  <c r="G26" i="57"/>
  <c r="F22" i="57"/>
  <c r="G22" i="57"/>
  <c r="F18" i="57"/>
  <c r="G18" i="57"/>
  <c r="F10" i="57"/>
  <c r="G10" i="57"/>
  <c r="F13" i="57"/>
  <c r="G13" i="57"/>
  <c r="F5" i="57"/>
  <c r="G5" i="57"/>
  <c r="F51" i="57"/>
  <c r="G51" i="57"/>
  <c r="F39" i="57"/>
  <c r="G39" i="57"/>
  <c r="F31" i="57"/>
  <c r="G31" i="57"/>
  <c r="F23" i="57"/>
  <c r="G23" i="57"/>
  <c r="F12" i="57"/>
  <c r="G12" i="57"/>
  <c r="F4" i="57"/>
  <c r="G4" i="57"/>
  <c r="F15" i="57"/>
  <c r="G15" i="57"/>
  <c r="F11" i="57"/>
  <c r="G11" i="57"/>
  <c r="F7" i="57"/>
  <c r="G7" i="57"/>
  <c r="F61" i="57"/>
  <c r="G61" i="57"/>
  <c r="F57" i="57"/>
  <c r="G57" i="57"/>
  <c r="F53" i="57"/>
  <c r="G53" i="57"/>
  <c r="F49" i="57"/>
  <c r="G49" i="57"/>
  <c r="F45" i="57"/>
  <c r="G45" i="57"/>
  <c r="F41" i="57"/>
  <c r="G41" i="57"/>
  <c r="F37" i="57"/>
  <c r="G37" i="57"/>
  <c r="F33" i="57"/>
  <c r="G33" i="57"/>
  <c r="F29" i="57"/>
  <c r="G29" i="57"/>
  <c r="F25" i="57"/>
  <c r="G25" i="57"/>
  <c r="F21" i="57"/>
  <c r="G21" i="57"/>
  <c r="F17" i="57"/>
  <c r="G17" i="57"/>
  <c r="D5" i="53"/>
  <c r="I5" i="45" s="1"/>
  <c r="I3" i="57" s="1"/>
  <c r="D4" i="53"/>
  <c r="F3" i="57" l="1"/>
  <c r="G3" i="57"/>
  <c r="P45" i="45"/>
  <c r="M43" i="57" s="1"/>
  <c r="P30" i="45"/>
  <c r="M28" i="57" s="1"/>
  <c r="P62" i="45"/>
  <c r="M60" i="57" s="1"/>
  <c r="P48" i="45"/>
  <c r="M46" i="57" s="1"/>
  <c r="P27" i="45"/>
  <c r="M25" i="57" s="1"/>
  <c r="P43" i="45"/>
  <c r="M41" i="57" s="1"/>
  <c r="P63" i="45"/>
  <c r="M61" i="57" s="1"/>
  <c r="P44" i="45"/>
  <c r="M42" i="57" s="1"/>
  <c r="P49" i="45"/>
  <c r="M47" i="57" s="1"/>
  <c r="P52" i="45"/>
  <c r="M50" i="57" s="1"/>
  <c r="P50" i="45"/>
  <c r="M48" i="57" s="1"/>
  <c r="P59" i="45"/>
  <c r="M57" i="57" s="1"/>
  <c r="P60" i="45"/>
  <c r="M58" i="57" s="1"/>
  <c r="P31" i="45"/>
  <c r="M29" i="57" s="1"/>
  <c r="P47" i="45"/>
  <c r="M45" i="57" s="1"/>
  <c r="P24" i="45"/>
  <c r="M22" i="57" s="1"/>
  <c r="P18" i="45"/>
  <c r="M16" i="57" s="1"/>
  <c r="P34" i="45"/>
  <c r="M32" i="57" s="1"/>
  <c r="P21" i="45"/>
  <c r="M19" i="57" s="1"/>
  <c r="P37" i="45"/>
  <c r="M35" i="57" s="1"/>
  <c r="P53" i="45"/>
  <c r="M51" i="57" s="1"/>
  <c r="P20" i="45"/>
  <c r="M18" i="57" s="1"/>
  <c r="P22" i="45"/>
  <c r="M20" i="57" s="1"/>
  <c r="P38" i="45"/>
  <c r="M36" i="57" s="1"/>
  <c r="P54" i="45"/>
  <c r="M52" i="57" s="1"/>
  <c r="P28" i="45"/>
  <c r="M26" i="57" s="1"/>
  <c r="P19" i="45"/>
  <c r="M17" i="57" s="1"/>
  <c r="P35" i="45"/>
  <c r="M33" i="57" s="1"/>
  <c r="P51" i="45"/>
  <c r="M49" i="57" s="1"/>
  <c r="P40" i="45"/>
  <c r="M38" i="57" s="1"/>
  <c r="P29" i="45"/>
  <c r="M27" i="57" s="1"/>
  <c r="P61" i="45"/>
  <c r="M59" i="57" s="1"/>
  <c r="P46" i="45"/>
  <c r="M44" i="57" s="1"/>
  <c r="P33" i="45"/>
  <c r="M31" i="57" s="1"/>
  <c r="P25" i="45"/>
  <c r="M23" i="57" s="1"/>
  <c r="P41" i="45"/>
  <c r="M39" i="57" s="1"/>
  <c r="P57" i="45"/>
  <c r="M55" i="57" s="1"/>
  <c r="P32" i="45"/>
  <c r="M30" i="57" s="1"/>
  <c r="P26" i="45"/>
  <c r="M24" i="57" s="1"/>
  <c r="P42" i="45"/>
  <c r="M40" i="57" s="1"/>
  <c r="P58" i="45"/>
  <c r="M56" i="57" s="1"/>
  <c r="P36" i="45"/>
  <c r="M34" i="57" s="1"/>
  <c r="P23" i="45"/>
  <c r="M21" i="57" s="1"/>
  <c r="P39" i="45"/>
  <c r="M37" i="57" s="1"/>
  <c r="P55" i="45"/>
  <c r="M53" i="57" s="1"/>
  <c r="P56" i="45"/>
  <c r="M54" i="57" s="1"/>
  <c r="I4" i="45"/>
  <c r="I2" i="57" s="1"/>
  <c r="C38" i="50"/>
  <c r="B38" i="50"/>
  <c r="C37" i="50"/>
  <c r="B37" i="50"/>
  <c r="C36" i="50"/>
  <c r="B36" i="50"/>
  <c r="C35" i="50"/>
  <c r="B35" i="50"/>
  <c r="C34" i="50"/>
  <c r="B34" i="50"/>
  <c r="C33" i="50"/>
  <c r="B33" i="50"/>
  <c r="C32" i="50"/>
  <c r="B32" i="50"/>
  <c r="C31" i="50"/>
  <c r="B31" i="50"/>
  <c r="C30" i="50"/>
  <c r="B30" i="50"/>
  <c r="C29" i="50"/>
  <c r="B29" i="50"/>
  <c r="C28" i="50"/>
  <c r="B28" i="50"/>
  <c r="C27" i="50"/>
  <c r="B27" i="50"/>
  <c r="C26" i="50"/>
  <c r="B26" i="50"/>
  <c r="C25" i="50"/>
  <c r="B25" i="50"/>
  <c r="C13" i="50"/>
  <c r="B13" i="50"/>
  <c r="C12" i="50"/>
  <c r="B12" i="50"/>
  <c r="F2" i="57" l="1"/>
  <c r="G2" i="57"/>
  <c r="J5" i="57"/>
  <c r="J4" i="57"/>
  <c r="X49" i="44"/>
  <c r="T52" i="44"/>
  <c r="T50" i="44"/>
  <c r="T48" i="44"/>
  <c r="T46" i="44"/>
  <c r="T44" i="44"/>
  <c r="T42" i="44"/>
  <c r="T40" i="44"/>
  <c r="T38" i="44"/>
  <c r="T36" i="44"/>
  <c r="AD33" i="44"/>
  <c r="AD31" i="44"/>
  <c r="AD29" i="44"/>
  <c r="AD27" i="44"/>
  <c r="AD25" i="44"/>
  <c r="AD23" i="44"/>
  <c r="AD21" i="44"/>
  <c r="AH32" i="44"/>
  <c r="AH22" i="44"/>
  <c r="X50" i="44"/>
  <c r="X40" i="44"/>
  <c r="AH23" i="44"/>
  <c r="AH47" i="44"/>
  <c r="AH43" i="44"/>
  <c r="AH41" i="44"/>
  <c r="AH39" i="44"/>
  <c r="AH37" i="44"/>
  <c r="AH35" i="44"/>
  <c r="X33" i="44"/>
  <c r="X31" i="44"/>
  <c r="X29" i="44"/>
  <c r="X27" i="44"/>
  <c r="X25" i="44"/>
  <c r="X23" i="44"/>
  <c r="X21" i="44"/>
  <c r="X19" i="44"/>
  <c r="T19" i="44"/>
  <c r="AH30" i="44"/>
  <c r="AH26" i="44"/>
  <c r="X42" i="44"/>
  <c r="AH29" i="44"/>
  <c r="AD47" i="44"/>
  <c r="AD43" i="44"/>
  <c r="AD41" i="44"/>
  <c r="AD39" i="44"/>
  <c r="AD37" i="44"/>
  <c r="AD35" i="44"/>
  <c r="T33" i="44"/>
  <c r="T31" i="44"/>
  <c r="T29" i="44"/>
  <c r="T27" i="44"/>
  <c r="T25" i="44"/>
  <c r="T23" i="44"/>
  <c r="T21" i="44"/>
  <c r="AH34" i="44"/>
  <c r="AH24" i="44"/>
  <c r="X46" i="44"/>
  <c r="X36" i="44"/>
  <c r="AH27" i="44"/>
  <c r="X51" i="44"/>
  <c r="X47" i="44"/>
  <c r="X45" i="44"/>
  <c r="X43" i="44"/>
  <c r="X41" i="44"/>
  <c r="X39" i="44"/>
  <c r="X37" i="44"/>
  <c r="T51" i="44"/>
  <c r="T47" i="44"/>
  <c r="T45" i="44"/>
  <c r="T43" i="44"/>
  <c r="T41" i="44"/>
  <c r="T39" i="44"/>
  <c r="T37" i="44"/>
  <c r="AD34" i="44"/>
  <c r="AD32" i="44"/>
  <c r="AD30" i="44"/>
  <c r="AD26" i="44"/>
  <c r="AD24" i="44"/>
  <c r="AD22" i="44"/>
  <c r="X32" i="44"/>
  <c r="X26" i="44"/>
  <c r="X22" i="44"/>
  <c r="X48" i="44"/>
  <c r="X38" i="44"/>
  <c r="AH25" i="44"/>
  <c r="AH52" i="44"/>
  <c r="AH50" i="44"/>
  <c r="AH48" i="44"/>
  <c r="AH46" i="44"/>
  <c r="AH44" i="44"/>
  <c r="AH40" i="44"/>
  <c r="AH38" i="44"/>
  <c r="AH36" i="44"/>
  <c r="X34" i="44"/>
  <c r="X30" i="44"/>
  <c r="X28" i="44"/>
  <c r="X24" i="44"/>
  <c r="X44" i="44"/>
  <c r="AH33" i="44"/>
  <c r="AH21" i="44"/>
  <c r="AD52" i="44"/>
  <c r="AD50" i="44"/>
  <c r="AD48" i="44"/>
  <c r="AD46" i="44"/>
  <c r="AD44" i="44"/>
  <c r="AD40" i="44"/>
  <c r="AD38" i="44"/>
  <c r="AD36" i="44"/>
  <c r="T34" i="44"/>
  <c r="T32" i="44"/>
  <c r="T30" i="44"/>
  <c r="T28" i="44"/>
  <c r="T26" i="44"/>
  <c r="T24" i="44"/>
  <c r="T22" i="44"/>
  <c r="X52" i="44"/>
  <c r="AH31" i="44"/>
  <c r="J2" i="57" l="1"/>
  <c r="O4" i="45"/>
  <c r="J3" i="57"/>
  <c r="O5" i="45"/>
  <c r="L3" i="57" s="1"/>
  <c r="T49" i="44"/>
  <c r="AD51" i="44"/>
  <c r="AH51" i="44"/>
  <c r="AH28" i="44"/>
  <c r="AD28" i="44"/>
  <c r="AH18" i="44"/>
  <c r="AD18" i="44"/>
  <c r="AH20" i="44"/>
  <c r="AD20" i="44"/>
  <c r="P6" i="45"/>
  <c r="M4" i="57" s="1"/>
  <c r="P16" i="45"/>
  <c r="M14" i="57" s="1"/>
  <c r="P17" i="45"/>
  <c r="M15" i="57" s="1"/>
  <c r="P7" i="45"/>
  <c r="M5" i="57" s="1"/>
  <c r="P11" i="45"/>
  <c r="M9" i="57" s="1"/>
  <c r="P9" i="45"/>
  <c r="M7" i="57" s="1"/>
  <c r="P12" i="45"/>
  <c r="M10" i="57" s="1"/>
  <c r="P10" i="45"/>
  <c r="M8" i="57" s="1"/>
  <c r="P8" i="45"/>
  <c r="M6" i="57" s="1"/>
  <c r="P13" i="45"/>
  <c r="M11" i="57" s="1"/>
  <c r="P15" i="45"/>
  <c r="M13" i="57" s="1"/>
  <c r="P14" i="45"/>
  <c r="M12" i="57" s="1"/>
  <c r="AH45" i="44" l="1"/>
  <c r="AD45" i="44"/>
  <c r="AH42" i="44"/>
  <c r="AD42" i="44"/>
  <c r="L2" i="57"/>
  <c r="AD19" i="44"/>
  <c r="AH19" i="44"/>
  <c r="P5" i="45"/>
  <c r="M3" i="57" s="1"/>
  <c r="O64" i="45"/>
  <c r="AD49" i="44"/>
  <c r="AH49" i="44"/>
  <c r="AH53" i="44" s="1"/>
  <c r="AD53" i="44" l="1"/>
  <c r="T18" i="44"/>
  <c r="X18" i="44"/>
  <c r="P4" i="45"/>
  <c r="M2" i="57" s="1"/>
  <c r="T20" i="44"/>
  <c r="X20" i="44"/>
  <c r="K64" i="45"/>
  <c r="P64" i="45" s="1"/>
  <c r="T53" i="44" l="1"/>
  <c r="X53" i="44"/>
  <c r="T54" i="44" s="1"/>
</calcChain>
</file>

<file path=xl/sharedStrings.xml><?xml version="1.0" encoding="utf-8"?>
<sst xmlns="http://schemas.openxmlformats.org/spreadsheetml/2006/main" count="480" uniqueCount="163">
  <si>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</si>
  <si>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</si>
  <si>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</si>
  <si>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</si>
  <si>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</si>
  <si>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</si>
  <si>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</si>
  <si>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</si>
  <si>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</si>
  <si>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</si>
  <si>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</si>
  <si>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</si>
  <si>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</si>
  <si>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</si>
  <si>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</si>
  <si>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</si>
  <si>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</si>
  <si>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</si>
  <si>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</si>
  <si>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</si>
  <si>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</si>
  <si>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</si>
  <si>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</si>
  <si>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</si>
  <si>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</si>
  <si>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</si>
  <si>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</si>
  <si>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</si>
  <si>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</si>
  <si>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</si>
  <si>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</si>
  <si>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</si>
  <si>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</si>
  <si>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</si>
  <si>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</si>
  <si>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</si>
  <si>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</si>
  <si>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所要額</t>
    <rPh sb="0" eb="3">
      <t>ショヨウガク</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</si>
  <si>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</si>
  <si>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</si>
  <si>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</si>
  <si>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</si>
  <si>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</si>
  <si>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</si>
  <si>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</si>
  <si>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</si>
  <si>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</si>
  <si>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</si>
  <si>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</si>
  <si>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</si>
  <si>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</si>
  <si>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</si>
  <si>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</si>
  <si>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</si>
  <si>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</si>
  <si>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</si>
  <si>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</si>
  <si>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</si>
  <si>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基準単価</t>
    <rPh sb="0" eb="2">
      <t>キジュン</t>
    </rPh>
    <rPh sb="2" eb="4">
      <t>タンカ</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</si>
  <si>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</si>
  <si>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</si>
  <si>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</si>
  <si>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</si>
  <si>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合計</t>
    <rPh sb="0" eb="2">
      <t>ゴウケイ</t>
    </rPh>
    <phoneticPr fontId="2"/>
  </si>
  <si>
    <t>－</t>
    <phoneticPr fontId="2"/>
  </si>
  <si>
    <t>緊急時介護人材確保・職場環境復旧等支援事業</t>
    <phoneticPr fontId="2"/>
  </si>
  <si>
    <t>（ア）、（イ）</t>
    <phoneticPr fontId="2"/>
  </si>
  <si>
    <t>（ウ）</t>
    <phoneticPr fontId="2"/>
  </si>
  <si>
    <t>（イ）･･･新型コロナウイルス感染症の流行に伴い居宅でサービスを提供する通所系サービス事業所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</si>
  <si>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</si>
  <si>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</si>
  <si>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区分</t>
    <rPh sb="0" eb="2">
      <t>クブン</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</si>
  <si>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</si>
  <si>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</si>
  <si>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</si>
  <si>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通所系</t>
    <rPh sb="0" eb="2">
      <t>ツウショ</t>
    </rPh>
    <rPh sb="2" eb="3">
      <t>ケイ</t>
    </rPh>
    <phoneticPr fontId="2"/>
  </si>
  <si>
    <t>ア、イ</t>
  </si>
  <si>
    <t>ウ</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</si>
  <si>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</si>
  <si>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</si>
  <si>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</si>
  <si>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</si>
  <si>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</si>
  <si>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</si>
  <si>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</si>
  <si>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</si>
  <si>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</si>
  <si>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</si>
  <si>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</si>
  <si>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</si>
  <si>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</si>
  <si>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</si>
  <si>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</si>
  <si>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</si>
  <si>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</si>
  <si>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</si>
  <si>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</si>
  <si>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</si>
  <si>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</si>
  <si>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（単位:千円）</t>
    <rPh sb="1" eb="3">
      <t>タンイ</t>
    </rPh>
    <rPh sb="4" eb="5">
      <t>セン</t>
    </rPh>
    <rPh sb="5" eb="6">
      <t>エン</t>
    </rPh>
    <phoneticPr fontId="2"/>
  </si>
  <si>
    <t>事業所・施設等名</t>
    <rPh sb="0" eb="3">
      <t>ジギョウショ</t>
    </rPh>
    <rPh sb="4" eb="6">
      <t>シセツ</t>
    </rPh>
    <rPh sb="6" eb="7">
      <t>トウ</t>
    </rPh>
    <rPh sb="7" eb="8">
      <t>メイ</t>
    </rPh>
    <phoneticPr fontId="2"/>
  </si>
  <si>
    <t>事業所･施設等数</t>
    <rPh sb="0" eb="3">
      <t>ジギョウショ</t>
    </rPh>
    <rPh sb="4" eb="6">
      <t>シセツ</t>
    </rPh>
    <rPh sb="6" eb="7">
      <t>トウ</t>
    </rPh>
    <rPh sb="7" eb="8">
      <t>スウ</t>
    </rPh>
    <phoneticPr fontId="2"/>
  </si>
  <si>
    <t>（ア）･･･新型コロナウイルス感染者が発生又は濃厚接触者に対応した介護サービス事業所・施設等</t>
    <phoneticPr fontId="2"/>
  </si>
  <si>
    <t>札幌市介護サービス事業所等感染症対策費補助金</t>
    <rPh sb="0" eb="3">
      <t>サッポロシ</t>
    </rPh>
    <rPh sb="3" eb="5">
      <t>カイゴ</t>
    </rPh>
    <rPh sb="9" eb="13">
      <t>ジギョウショトウ</t>
    </rPh>
    <rPh sb="13" eb="19">
      <t>カンセンショウタイサクヒ</t>
    </rPh>
    <rPh sb="19" eb="22">
      <t>ホジョキン</t>
    </rPh>
    <phoneticPr fontId="2"/>
  </si>
  <si>
    <t>定員</t>
    <rPh sb="0" eb="2">
      <t>テイイン</t>
    </rPh>
    <phoneticPr fontId="2"/>
  </si>
  <si>
    <t>申請額計</t>
    <rPh sb="0" eb="3">
      <t>シンセイガク</t>
    </rPh>
    <rPh sb="3" eb="4">
      <t>ケイ</t>
    </rPh>
    <phoneticPr fontId="2"/>
  </si>
  <si>
    <t>所要額</t>
    <rPh sb="0" eb="2">
      <t>ショヨウ</t>
    </rPh>
    <rPh sb="2" eb="3">
      <t>ガク</t>
    </rPh>
    <phoneticPr fontId="2"/>
  </si>
  <si>
    <t>所要額①
施設内療養費を除く</t>
    <rPh sb="0" eb="3">
      <t>ショヨウガク</t>
    </rPh>
    <rPh sb="5" eb="11">
      <t>シセツナイリョウヨウヒ</t>
    </rPh>
    <rPh sb="12" eb="13">
      <t>ノゾ</t>
    </rPh>
    <phoneticPr fontId="2"/>
  </si>
  <si>
    <t>所要額②
施設内療養費</t>
    <rPh sb="0" eb="3">
      <t>ショヨウガク</t>
    </rPh>
    <rPh sb="5" eb="11">
      <t>シセツナイリョウヨウヒ</t>
    </rPh>
    <phoneticPr fontId="2"/>
  </si>
  <si>
    <t>品目名等</t>
    <phoneticPr fontId="16"/>
  </si>
  <si>
    <t>数量等</t>
    <rPh sb="0" eb="2">
      <t>スウリョウ</t>
    </rPh>
    <rPh sb="2" eb="3">
      <t>トウ</t>
    </rPh>
    <phoneticPr fontId="16"/>
  </si>
  <si>
    <t>対象となる
事業所・施設
（No.）</t>
    <rPh sb="0" eb="2">
      <t>タイショウ</t>
    </rPh>
    <rPh sb="6" eb="9">
      <t>ジギョウショ</t>
    </rPh>
    <rPh sb="10" eb="12">
      <t>シセツ</t>
    </rPh>
    <phoneticPr fontId="2"/>
  </si>
  <si>
    <t>切り捨て後</t>
    <rPh sb="0" eb="1">
      <t>キ</t>
    </rPh>
    <rPh sb="2" eb="3">
      <t>ス</t>
    </rPh>
    <rPh sb="4" eb="5">
      <t>ゴ</t>
    </rPh>
    <phoneticPr fontId="2"/>
  </si>
  <si>
    <t>費目</t>
    <rPh sb="0" eb="2">
      <t>ヒモク</t>
    </rPh>
    <phoneticPr fontId="2"/>
  </si>
  <si>
    <t>対応期間の始期</t>
    <rPh sb="0" eb="4">
      <t>タイオウキカン</t>
    </rPh>
    <rPh sb="5" eb="7">
      <t>シキ</t>
    </rPh>
    <phoneticPr fontId="2"/>
  </si>
  <si>
    <t>対応期間の終期</t>
    <rPh sb="0" eb="4">
      <t>タイオウキカン</t>
    </rPh>
    <rPh sb="5" eb="7">
      <t>シュウキ</t>
    </rPh>
    <phoneticPr fontId="2"/>
  </si>
  <si>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</si>
  <si>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</si>
  <si>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</si>
  <si>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</si>
  <si>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</si>
  <si>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</si>
  <si>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消毒・清掃</t>
    <rPh sb="0" eb="2">
      <t>ショウドク</t>
    </rPh>
    <rPh sb="3" eb="5">
      <t>セイソウ</t>
    </rPh>
    <phoneticPr fontId="1"/>
  </si>
  <si>
    <t>感染性廃棄物処理</t>
    <rPh sb="0" eb="3">
      <t>カンセンセイ</t>
    </rPh>
    <rPh sb="3" eb="6">
      <t>ハイキブツ</t>
    </rPh>
    <rPh sb="6" eb="8">
      <t>ショリ</t>
    </rPh>
    <phoneticPr fontId="1"/>
  </si>
  <si>
    <t>衛生用品
購入</t>
    <rPh sb="0" eb="2">
      <t>エイセイ</t>
    </rPh>
    <rPh sb="2" eb="4">
      <t>ヨウヒン</t>
    </rPh>
    <rPh sb="5" eb="7">
      <t>コウニュウ</t>
    </rPh>
    <phoneticPr fontId="1"/>
  </si>
  <si>
    <t>代替場所確保（使用料）</t>
    <rPh sb="0" eb="2">
      <t>ダイタイ</t>
    </rPh>
    <rPh sb="2" eb="4">
      <t>バショ</t>
    </rPh>
    <rPh sb="4" eb="6">
      <t>カクホ</t>
    </rPh>
    <rPh sb="7" eb="10">
      <t>シヨウリョウ</t>
    </rPh>
    <phoneticPr fontId="1"/>
  </si>
  <si>
    <t>謝金（同行指導）</t>
    <rPh sb="0" eb="2">
      <t>シャキン</t>
    </rPh>
    <rPh sb="3" eb="5">
      <t>ドウコウ</t>
    </rPh>
    <rPh sb="5" eb="7">
      <t>シドウ</t>
    </rPh>
    <phoneticPr fontId="1"/>
  </si>
  <si>
    <t>旅費
（代替場所等）</t>
    <rPh sb="0" eb="2">
      <t>リョヒ</t>
    </rPh>
    <rPh sb="4" eb="6">
      <t>ダイタイ</t>
    </rPh>
    <rPh sb="6" eb="8">
      <t>バショ</t>
    </rPh>
    <rPh sb="8" eb="9">
      <t>トウ</t>
    </rPh>
    <phoneticPr fontId="1"/>
  </si>
  <si>
    <t>リース費用（車、自転車）</t>
    <rPh sb="3" eb="5">
      <t>ヒヨウ</t>
    </rPh>
    <rPh sb="6" eb="7">
      <t>クルマ</t>
    </rPh>
    <rPh sb="8" eb="11">
      <t>ジテンシャ</t>
    </rPh>
    <phoneticPr fontId="1"/>
  </si>
  <si>
    <t>自費検査</t>
    <rPh sb="0" eb="2">
      <t>ジヒ</t>
    </rPh>
    <rPh sb="2" eb="4">
      <t>ケンサ</t>
    </rPh>
    <phoneticPr fontId="1"/>
  </si>
  <si>
    <t>-</t>
    <phoneticPr fontId="2"/>
  </si>
  <si>
    <t>（イ）</t>
    <phoneticPr fontId="2"/>
  </si>
  <si>
    <t>（ウ）</t>
    <phoneticPr fontId="2"/>
  </si>
  <si>
    <t>金額
（円）</t>
    <rPh sb="0" eb="2">
      <t>キンガク</t>
    </rPh>
    <rPh sb="4" eb="5">
      <t>エン</t>
    </rPh>
    <phoneticPr fontId="2"/>
  </si>
  <si>
    <t>個別協議を希望する</t>
    <rPh sb="0" eb="4">
      <t>コベツキョウギ</t>
    </rPh>
    <rPh sb="5" eb="7">
      <t>キボウ</t>
    </rPh>
    <phoneticPr fontId="2"/>
  </si>
  <si>
    <t>個別協議は希望しない</t>
    <rPh sb="0" eb="4">
      <t>コベツキョウギ</t>
    </rPh>
    <rPh sb="5" eb="7">
      <t>キボウ</t>
    </rPh>
    <phoneticPr fontId="2"/>
  </si>
  <si>
    <t>個別協議の希望有無</t>
    <rPh sb="1" eb="3">
      <t>タンイ</t>
    </rPh>
    <rPh sb="4" eb="5">
      <t>セン</t>
    </rPh>
    <rPh sb="5" eb="6">
      <t>エン</t>
    </rPh>
    <phoneticPr fontId="2"/>
  </si>
  <si>
    <t>（ア）、（イ）</t>
    <phoneticPr fontId="2"/>
  </si>
  <si>
    <t>（ウ）</t>
    <phoneticPr fontId="2"/>
  </si>
  <si>
    <t>基準単価以内のため不要</t>
    <rPh sb="0" eb="2">
      <t>キジュン</t>
    </rPh>
    <rPh sb="2" eb="4">
      <t>タンカ</t>
    </rPh>
    <rPh sb="4" eb="6">
      <t>イナイ</t>
    </rPh>
    <rPh sb="9" eb="11">
      <t>フヨウ</t>
    </rPh>
    <phoneticPr fontId="2"/>
  </si>
  <si>
    <t>金額の合計</t>
    <rPh sb="0" eb="2">
      <t>キンガク</t>
    </rPh>
    <rPh sb="3" eb="5">
      <t>ゴウケイ</t>
    </rPh>
    <phoneticPr fontId="2"/>
  </si>
  <si>
    <t>発注日
・
実施日　他</t>
    <rPh sb="0" eb="3">
      <t>ハッチュウビ</t>
    </rPh>
    <rPh sb="6" eb="9">
      <t>ジッシビ</t>
    </rPh>
    <rPh sb="10" eb="11">
      <t>ホカ</t>
    </rPh>
    <phoneticPr fontId="16"/>
  </si>
  <si>
    <t>③申請する費用の詳細を、「内訳・費目詳細」に入力してください。</t>
    <rPh sb="1" eb="3">
      <t>シンセイ</t>
    </rPh>
    <rPh sb="5" eb="7">
      <t>ヒヨウ</t>
    </rPh>
    <rPh sb="8" eb="10">
      <t>ショウサイ</t>
    </rPh>
    <rPh sb="13" eb="15">
      <t>ウチワケ</t>
    </rPh>
    <rPh sb="16" eb="18">
      <t>ヒモク</t>
    </rPh>
    <rPh sb="18" eb="20">
      <t>ショウサイ</t>
    </rPh>
    <rPh sb="22" eb="24">
      <t>ニュウリョク</t>
    </rPh>
    <phoneticPr fontId="2"/>
  </si>
  <si>
    <t>④「申請一覧」への反映を確認してください。</t>
    <rPh sb="2" eb="4">
      <t>シンセイ</t>
    </rPh>
    <rPh sb="4" eb="6">
      <t>イチラン</t>
    </rPh>
    <rPh sb="9" eb="11">
      <t>ハンエイ</t>
    </rPh>
    <rPh sb="12" eb="14">
      <t>カクニン</t>
    </rPh>
    <phoneticPr fontId="2"/>
  </si>
  <si>
    <t>⑤個別協議の希望有無を入力してください。</t>
    <rPh sb="1" eb="5">
      <t>コベツキョウギ</t>
    </rPh>
    <rPh sb="6" eb="10">
      <t>キボウウム</t>
    </rPh>
    <rPh sb="11" eb="13">
      <t>ニュウリョク</t>
    </rPh>
    <phoneticPr fontId="2"/>
  </si>
  <si>
    <r>
      <t>②「申請一覧」に申請する</t>
    </r>
    <r>
      <rPr>
        <b/>
        <sz val="16"/>
        <color rgb="FFFF0000"/>
        <rFont val="ＭＳ Ｐゴシック"/>
        <family val="3"/>
        <charset val="128"/>
      </rPr>
      <t>事業所・施設の情報</t>
    </r>
    <r>
      <rPr>
        <b/>
        <sz val="16"/>
        <rFont val="ＭＳ Ｐゴシック"/>
        <family val="3"/>
        <charset val="128"/>
      </rPr>
      <t>を入力してください。</t>
    </r>
    <rPh sb="2" eb="6">
      <t>シンセイイチラン</t>
    </rPh>
    <rPh sb="8" eb="10">
      <t>シンセイ</t>
    </rPh>
    <rPh sb="12" eb="15">
      <t>ジギョウショ</t>
    </rPh>
    <rPh sb="16" eb="18">
      <t>シセツ</t>
    </rPh>
    <rPh sb="19" eb="21">
      <t>ジョウホウ</t>
    </rPh>
    <rPh sb="22" eb="24">
      <t>ニュウリョク</t>
    </rPh>
    <phoneticPr fontId="2"/>
  </si>
  <si>
    <r>
      <t>①総括表に</t>
    </r>
    <r>
      <rPr>
        <b/>
        <sz val="16"/>
        <color rgb="FFFF0000"/>
        <rFont val="ＭＳ Ｐゴシック"/>
        <family val="3"/>
        <charset val="128"/>
      </rPr>
      <t>法人の情報</t>
    </r>
    <r>
      <rPr>
        <b/>
        <sz val="16"/>
        <rFont val="ＭＳ Ｐゴシック"/>
        <family val="3"/>
        <charset val="128"/>
      </rPr>
      <t>を入力してください。</t>
    </r>
    <rPh sb="1" eb="4">
      <t>ソウカツヒョウ</t>
    </rPh>
    <rPh sb="5" eb="7">
      <t>ホウジン</t>
    </rPh>
    <rPh sb="8" eb="10">
      <t>ジョウホウ</t>
    </rPh>
    <rPh sb="11" eb="13">
      <t>ニュウリョク</t>
    </rPh>
    <phoneticPr fontId="2"/>
  </si>
  <si>
    <t>⑥総括表への反映を確認してください。</t>
    <rPh sb="1" eb="4">
      <t>ソウカツヒョウ</t>
    </rPh>
    <rPh sb="6" eb="8">
      <t>ハンエイ</t>
    </rPh>
    <rPh sb="9" eb="11">
      <t>カクニン</t>
    </rPh>
    <phoneticPr fontId="2"/>
  </si>
  <si>
    <t>通し
番号</t>
    <rPh sb="0" eb="1">
      <t>トオ</t>
    </rPh>
    <rPh sb="3" eb="5">
      <t>バンゴウ</t>
    </rPh>
    <phoneticPr fontId="2"/>
  </si>
  <si>
    <t>対象となる
事業所・施設
（名称）</t>
    <phoneticPr fontId="2"/>
  </si>
  <si>
    <t>（ア）-①</t>
    <phoneticPr fontId="2"/>
  </si>
  <si>
    <t>（ア）-②</t>
    <phoneticPr fontId="2"/>
  </si>
  <si>
    <t>（ア）-③</t>
    <phoneticPr fontId="2"/>
  </si>
  <si>
    <t>（ア）-④</t>
    <phoneticPr fontId="2"/>
  </si>
  <si>
    <t>※各項目への入力内容については、右に記載している【各項目の入力内容について】を必ずご確認ください。</t>
    <rPh sb="1" eb="4">
      <t>カクコウモク</t>
    </rPh>
    <rPh sb="6" eb="8">
      <t>ニュウリョク</t>
    </rPh>
    <rPh sb="8" eb="10">
      <t>ナイヨウ</t>
    </rPh>
    <rPh sb="16" eb="17">
      <t>ミギ</t>
    </rPh>
    <rPh sb="18" eb="20">
      <t>キサイ</t>
    </rPh>
    <rPh sb="25" eb="28">
      <t>カクコウモク</t>
    </rPh>
    <rPh sb="29" eb="33">
      <t>ニュウリョクナイヨウ</t>
    </rPh>
    <rPh sb="39" eb="40">
      <t>カナラ</t>
    </rPh>
    <rPh sb="42" eb="44">
      <t>カクニン</t>
    </rPh>
    <phoneticPr fontId="2"/>
  </si>
  <si>
    <t>法人名</t>
    <rPh sb="0" eb="3">
      <t>ホウジンメイ</t>
    </rPh>
    <phoneticPr fontId="2"/>
  </si>
  <si>
    <t>事業所番号</t>
    <rPh sb="0" eb="3">
      <t>ジギョウショ</t>
    </rPh>
    <rPh sb="3" eb="5">
      <t>バンゴウ</t>
    </rPh>
    <phoneticPr fontId="2"/>
  </si>
  <si>
    <t>総括表（令和５年度分）</t>
    <rPh sb="0" eb="3">
      <t>ソウカツヒョウ</t>
    </rPh>
    <rPh sb="4" eb="6">
      <t>レイワ</t>
    </rPh>
    <rPh sb="7" eb="10">
      <t>ネンドブン</t>
    </rPh>
    <phoneticPr fontId="2"/>
  </si>
  <si>
    <r>
      <t>【申請一覧：</t>
    </r>
    <r>
      <rPr>
        <b/>
        <sz val="10"/>
        <color rgb="FFFF0000"/>
        <rFont val="ＭＳ Ｐ明朝"/>
        <family val="1"/>
        <charset val="128"/>
      </rPr>
      <t>令和５年度分（R5.4.1～）</t>
    </r>
    <r>
      <rPr>
        <b/>
        <sz val="10"/>
        <color theme="1"/>
        <rFont val="ＭＳ Ｐ明朝"/>
        <family val="1"/>
        <charset val="128"/>
      </rPr>
      <t>】</t>
    </r>
    <rPh sb="1" eb="5">
      <t>シンセイイチラン</t>
    </rPh>
    <rPh sb="6" eb="8">
      <t>レイワ</t>
    </rPh>
    <rPh sb="9" eb="11">
      <t>ネンド</t>
    </rPh>
    <rPh sb="11" eb="12">
      <t>ブン</t>
    </rPh>
    <phoneticPr fontId="2"/>
  </si>
  <si>
    <r>
      <t>【内訳・費目詳細：</t>
    </r>
    <r>
      <rPr>
        <b/>
        <sz val="10"/>
        <color rgb="FFFF0000"/>
        <rFont val="ＭＳ Ｐゴシック"/>
        <family val="3"/>
        <charset val="128"/>
        <scheme val="minor"/>
      </rPr>
      <t>令和５年度分（R5.4.1～）</t>
    </r>
    <r>
      <rPr>
        <b/>
        <sz val="10"/>
        <rFont val="ＭＳ Ｐゴシック"/>
        <family val="3"/>
        <charset val="128"/>
        <scheme val="minor"/>
      </rPr>
      <t>】</t>
    </r>
    <rPh sb="1" eb="3">
      <t>ウチワケ</t>
    </rPh>
    <rPh sb="9" eb="11">
      <t>レイワ</t>
    </rPh>
    <rPh sb="12" eb="14">
      <t>ネンド</t>
    </rPh>
    <rPh sb="14" eb="15">
      <t>ブン</t>
    </rPh>
    <phoneticPr fontId="2"/>
  </si>
  <si>
    <t>単価１(ア、イ）</t>
    <phoneticPr fontId="2"/>
  </si>
  <si>
    <t>単価2（ウ）</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</si>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</sst>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quot;&quot;"/>
    <numFmt numFmtId="178" formatCode="0_);[Red]\(0\)"/>
    <numFmt numFmtId="179" formatCode="[$-411]ge\.m\.d;@"/>
  </numFmts>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11"/>
      <color theme="1"/>
      <name val="ＭＳ Ｐゴシック"/>
      <family val="3"/>
      <charset val="128"/>
    </font>
    <font>
      <sz val="8"/>
      <color theme="1"/>
      <name val="ＭＳ 明朝"/>
      <family val="1"/>
      <charset val="128"/>
    </font>
    <font>
      <sz val="11"/>
      <color rgb="FFFF0000"/>
      <name val="ＭＳ Ｐ明朝"/>
      <family val="1"/>
      <charset val="128"/>
    </font>
    <font>
      <sz val="10"/>
      <name val="ＭＳ 明朝"/>
      <family val="1"/>
      <charset val="128"/>
    </font>
    <font>
      <b/>
      <sz val="10"/>
      <name val="ＭＳ Ｐゴシック"/>
      <family val="3"/>
      <charset val="128"/>
      <scheme val="minor"/>
    </font>
    <font>
      <sz val="10"/>
      <name val="ＭＳ Ｐ明朝"/>
      <family val="1"/>
      <charset val="128"/>
    </font>
    <font>
      <sz val="10"/>
      <name val="ＭＳ ゴシック"/>
      <family val="3"/>
      <charset val="128"/>
    </font>
    <font>
      <sz val="6"/>
      <name val="ＭＳ Ｐゴシック"/>
      <family val="3"/>
      <charset val="128"/>
      <scheme val="minor"/>
    </font>
    <font>
      <sz val="11"/>
      <color theme="1"/>
      <name val="ＭＳ Ｐゴシック"/>
      <family val="2"/>
      <scheme val="minor"/>
    </font>
    <font>
      <sz val="6"/>
      <name val="ＭＳ Ｐ明朝"/>
      <family val="1"/>
      <charset val="128"/>
    </font>
    <font>
      <sz val="10"/>
      <color theme="0"/>
      <name val="ＭＳ Ｐ明朝"/>
      <family val="1"/>
      <charset val="128"/>
    </font>
    <font>
      <b/>
      <sz val="11"/>
      <color theme="1"/>
      <name val="ＭＳ Ｐ明朝"/>
      <family val="1"/>
      <charset val="128"/>
    </font>
    <font>
      <b/>
      <sz val="11"/>
      <name val="ＭＳ Ｐゴシック"/>
      <family val="3"/>
      <charset val="128"/>
    </font>
    <font>
      <u/>
      <sz val="11"/>
      <color theme="10"/>
      <name val="ＭＳ Ｐゴシック"/>
      <family val="3"/>
      <charset val="128"/>
    </font>
    <font>
      <b/>
      <sz val="16"/>
      <name val="ＭＳ Ｐゴシック"/>
      <family val="3"/>
      <charset val="128"/>
    </font>
    <font>
      <b/>
      <sz val="16"/>
      <color rgb="FFFF0000"/>
      <name val="ＭＳ Ｐゴシック"/>
      <family val="3"/>
      <charset val="128"/>
    </font>
    <font>
      <sz val="11"/>
      <color rgb="FF000000"/>
      <name val="ＭＳ Ｐゴシック"/>
      <family val="3"/>
      <charset val="128"/>
    </font>
    <font>
      <b/>
      <u/>
      <sz val="11"/>
      <color rgb="FFFF0000"/>
      <name val="ＭＳ Ｐゴシック"/>
      <family val="3"/>
      <charset val="128"/>
    </font>
    <font>
      <b/>
      <u/>
      <sz val="12"/>
      <color rgb="FFFF0000"/>
      <name val="ＭＳ ゴシック"/>
      <family val="3"/>
      <charset val="128"/>
    </font>
    <font>
      <b/>
      <sz val="10"/>
      <color rgb="FFFF0000"/>
      <name val="ＭＳ Ｐ明朝"/>
      <family val="1"/>
      <charset val="128"/>
    </font>
    <font>
      <b/>
      <sz val="10"/>
      <color rgb="FFFF0000"/>
      <name val="ＭＳ Ｐゴシック"/>
      <family val="3"/>
      <charset val="128"/>
      <scheme val="minor"/>
    </font>
    <font>
      <sz val="11"/>
      <color theme="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s>
  <cellStyleXfs count="9">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3" fillId="0" borderId="0">
      <alignment vertical="center"/>
    </xf>
    <xf numFmtId="38" fontId="17" fillId="0" borderId="0" applyFont="0" applyFill="0" applyBorder="0" applyAlignment="0" applyProtection="0">
      <alignment vertical="center"/>
    </xf>
    <xf numFmtId="38" fontId="3" fillId="0" borderId="0" applyFont="0" applyFill="0" applyBorder="0" applyAlignment="0" applyProtection="0">
      <alignment vertical="center"/>
    </xf>
    <xf numFmtId="0" fontId="22" fillId="0" borderId="0" applyNumberFormat="0" applyFill="0" applyBorder="0" applyAlignment="0" applyProtection="0">
      <alignment vertical="center"/>
    </xf>
  </cellStyleXfs>
  <cellXfs count="266">
    <xf numFmtId="0" fontId="0" fillId="0" borderId="0" xfId="0">
      <alignment vertical="center"/>
    </xf>
    <xf numFmtId="0" fontId="5" fillId="0" borderId="0" xfId="0" applyFont="1" applyFill="1">
      <alignment vertical="center"/>
    </xf>
    <xf numFmtId="0" fontId="5" fillId="0" borderId="0" xfId="0" applyFont="1">
      <alignment vertical="center"/>
    </xf>
    <xf numFmtId="0" fontId="4" fillId="3" borderId="47" xfId="0" applyFont="1" applyFill="1" applyBorder="1" applyAlignment="1">
      <alignment horizontal="center" vertical="center"/>
    </xf>
    <xf numFmtId="0" fontId="4" fillId="3" borderId="3" xfId="0" applyFont="1" applyFill="1" applyBorder="1" applyAlignment="1">
      <alignment horizontal="center" vertical="center"/>
    </xf>
    <xf numFmtId="177" fontId="5" fillId="0" borderId="39" xfId="0" applyNumberFormat="1" applyFont="1" applyBorder="1" applyAlignment="1">
      <alignment horizontal="center" vertical="center" shrinkToFit="1"/>
    </xf>
    <xf numFmtId="0" fontId="9" fillId="0" borderId="0" xfId="0" applyFont="1">
      <alignment vertical="center"/>
    </xf>
    <xf numFmtId="0" fontId="6" fillId="0" borderId="0" xfId="0" applyFont="1">
      <alignment vertical="center"/>
    </xf>
    <xf numFmtId="0" fontId="10" fillId="0" borderId="0" xfId="0" applyFont="1">
      <alignment vertical="center"/>
    </xf>
    <xf numFmtId="0" fontId="4" fillId="3" borderId="36"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36" xfId="0" applyFont="1" applyFill="1" applyBorder="1" applyAlignment="1">
      <alignment horizontal="center" vertical="center"/>
    </xf>
    <xf numFmtId="0" fontId="5" fillId="3" borderId="36" xfId="0" applyFont="1" applyFill="1" applyBorder="1" applyAlignment="1">
      <alignment vertical="center" shrinkToFit="1"/>
    </xf>
    <xf numFmtId="0" fontId="5" fillId="5" borderId="36" xfId="0" applyFont="1" applyFill="1" applyBorder="1" applyAlignment="1">
      <alignment vertical="center" shrinkToFit="1"/>
    </xf>
    <xf numFmtId="0" fontId="4" fillId="5" borderId="36" xfId="0" applyFont="1" applyFill="1" applyBorder="1" applyAlignment="1">
      <alignment vertical="center" wrapText="1"/>
    </xf>
    <xf numFmtId="0" fontId="4" fillId="5" borderId="1" xfId="0" applyFont="1" applyFill="1" applyBorder="1" applyAlignment="1">
      <alignment vertical="center"/>
    </xf>
    <xf numFmtId="0" fontId="4" fillId="5" borderId="36" xfId="0" applyFont="1" applyFill="1" applyBorder="1" applyAlignment="1">
      <alignment vertical="center"/>
    </xf>
    <xf numFmtId="0" fontId="4" fillId="5" borderId="36" xfId="0" applyFont="1" applyFill="1" applyBorder="1" applyAlignment="1">
      <alignment horizontal="center" vertical="center"/>
    </xf>
    <xf numFmtId="0" fontId="0" fillId="0" borderId="0" xfId="0" applyFont="1">
      <alignment vertical="center"/>
    </xf>
    <xf numFmtId="176" fontId="5" fillId="0" borderId="0" xfId="0" applyNumberFormat="1" applyFont="1" applyFill="1">
      <alignment vertical="center"/>
    </xf>
    <xf numFmtId="176" fontId="11" fillId="0" borderId="0" xfId="0" applyNumberFormat="1" applyFont="1" applyFill="1">
      <alignment vertical="center"/>
    </xf>
    <xf numFmtId="176" fontId="5" fillId="0" borderId="36" xfId="0" applyNumberFormat="1" applyFont="1" applyBorder="1" applyAlignment="1">
      <alignment horizontal="center" vertical="center" shrinkToFit="1"/>
    </xf>
    <xf numFmtId="0" fontId="14" fillId="0" borderId="0" xfId="5" applyFont="1">
      <alignment vertical="center"/>
    </xf>
    <xf numFmtId="0" fontId="18" fillId="0" borderId="0" xfId="5" applyFont="1">
      <alignment vertical="center"/>
    </xf>
    <xf numFmtId="0" fontId="14" fillId="2" borderId="0" xfId="5" applyFont="1" applyFill="1">
      <alignment vertical="center"/>
    </xf>
    <xf numFmtId="0" fontId="0" fillId="0" borderId="53" xfId="0" applyBorder="1">
      <alignment vertical="center"/>
    </xf>
    <xf numFmtId="0" fontId="0" fillId="0" borderId="3" xfId="0" applyBorder="1">
      <alignment vertical="center"/>
    </xf>
    <xf numFmtId="0" fontId="5" fillId="3" borderId="47" xfId="0" applyFont="1" applyFill="1" applyBorder="1" applyAlignment="1">
      <alignment vertical="center" shrinkToFit="1"/>
    </xf>
    <xf numFmtId="0" fontId="5" fillId="5" borderId="45" xfId="0" applyFont="1" applyFill="1" applyBorder="1" applyAlignment="1">
      <alignment vertical="center" shrinkToFit="1"/>
    </xf>
    <xf numFmtId="0" fontId="0" fillId="0" borderId="56" xfId="0" applyBorder="1">
      <alignment vertical="center"/>
    </xf>
    <xf numFmtId="0" fontId="0" fillId="0" borderId="54" xfId="0" applyBorder="1" applyAlignment="1">
      <alignment horizontal="center" vertical="center"/>
    </xf>
    <xf numFmtId="0" fontId="0" fillId="0" borderId="52" xfId="0" applyBorder="1" applyAlignment="1">
      <alignment horizontal="center" vertical="center"/>
    </xf>
    <xf numFmtId="178" fontId="5" fillId="0" borderId="45" xfId="0" applyNumberFormat="1" applyFont="1" applyBorder="1" applyAlignment="1">
      <alignment horizontal="center" vertical="center" shrinkToFit="1"/>
    </xf>
    <xf numFmtId="178" fontId="5" fillId="0" borderId="55" xfId="0" applyNumberFormat="1" applyFont="1" applyBorder="1" applyAlignment="1">
      <alignment horizontal="center" vertical="center" shrinkToFit="1"/>
    </xf>
    <xf numFmtId="0" fontId="14" fillId="0" borderId="0" xfId="5" applyFont="1" applyAlignment="1">
      <alignment horizontal="center" vertical="center"/>
    </xf>
    <xf numFmtId="0" fontId="20" fillId="0" borderId="0" xfId="0" applyFont="1" applyFill="1" applyAlignment="1">
      <alignment horizontal="left" vertical="center"/>
    </xf>
    <xf numFmtId="0" fontId="21" fillId="0" borderId="0" xfId="0" applyFont="1" applyAlignment="1">
      <alignment horizontal="left" vertical="center"/>
    </xf>
    <xf numFmtId="0" fontId="0" fillId="0" borderId="57" xfId="0" applyBorder="1">
      <alignment vertical="center"/>
    </xf>
    <xf numFmtId="177" fontId="5" fillId="8" borderId="36" xfId="4" applyNumberFormat="1" applyFont="1" applyFill="1" applyBorder="1" applyAlignment="1">
      <alignment horizontal="right" vertical="center" shrinkToFit="1"/>
    </xf>
    <xf numFmtId="177" fontId="5" fillId="8" borderId="45" xfId="4" applyNumberFormat="1" applyFont="1" applyFill="1" applyBorder="1" applyAlignment="1">
      <alignment horizontal="right" vertical="center" shrinkToFit="1"/>
    </xf>
    <xf numFmtId="177" fontId="5" fillId="8" borderId="38" xfId="4" applyNumberFormat="1" applyFont="1" applyFill="1" applyBorder="1" applyAlignment="1">
      <alignment horizontal="right" vertical="center" shrinkToFit="1"/>
    </xf>
    <xf numFmtId="177" fontId="5" fillId="8" borderId="46" xfId="4" applyNumberFormat="1" applyFont="1" applyFill="1" applyBorder="1" applyAlignment="1">
      <alignment horizontal="right" vertical="center" shrinkToFit="1"/>
    </xf>
    <xf numFmtId="177" fontId="5" fillId="8" borderId="41" xfId="4" applyNumberFormat="1" applyFont="1" applyFill="1" applyBorder="1" applyAlignment="1">
      <alignment horizontal="right" vertical="center" shrinkToFit="1"/>
    </xf>
    <xf numFmtId="0" fontId="0" fillId="0" borderId="58" xfId="0" applyFont="1" applyBorder="1">
      <alignment vertical="center"/>
    </xf>
    <xf numFmtId="0" fontId="0" fillId="0" borderId="59" xfId="0" applyFont="1" applyBorder="1">
      <alignment vertical="center"/>
    </xf>
    <xf numFmtId="0" fontId="0" fillId="0" borderId="48" xfId="0" applyFont="1" applyBorder="1">
      <alignment vertical="center"/>
    </xf>
    <xf numFmtId="177" fontId="5" fillId="7" borderId="1" xfId="0" applyNumberFormat="1" applyFont="1" applyFill="1" applyBorder="1" applyAlignment="1" applyProtection="1">
      <alignment horizontal="center" vertical="center" shrinkToFit="1"/>
      <protection locked="0"/>
    </xf>
    <xf numFmtId="177" fontId="5" fillId="6" borderId="1" xfId="0" applyNumberFormat="1" applyFont="1" applyFill="1" applyBorder="1" applyAlignment="1" applyProtection="1">
      <alignment horizontal="center" vertical="center" shrinkToFit="1"/>
      <protection locked="0"/>
    </xf>
    <xf numFmtId="176" fontId="5" fillId="7" borderId="36" xfId="0" applyNumberFormat="1" applyFont="1" applyFill="1" applyBorder="1" applyAlignment="1" applyProtection="1">
      <alignment horizontal="center" vertical="center" shrinkToFit="1"/>
      <protection locked="0"/>
    </xf>
    <xf numFmtId="177" fontId="5" fillId="7" borderId="36" xfId="4" applyNumberFormat="1" applyFont="1" applyFill="1" applyBorder="1" applyAlignment="1" applyProtection="1">
      <alignment horizontal="right" vertical="center" shrinkToFit="1"/>
      <protection locked="0"/>
    </xf>
    <xf numFmtId="177" fontId="5" fillId="6" borderId="38" xfId="4" applyNumberFormat="1" applyFont="1" applyFill="1" applyBorder="1" applyAlignment="1" applyProtection="1">
      <alignment horizontal="right" vertical="center" shrinkToFit="1"/>
      <protection locked="0"/>
    </xf>
    <xf numFmtId="177" fontId="5" fillId="6" borderId="41" xfId="4" applyNumberFormat="1" applyFont="1" applyFill="1" applyBorder="1" applyAlignment="1" applyProtection="1">
      <alignment horizontal="right" vertical="center" shrinkToFit="1"/>
      <protection locked="0"/>
    </xf>
    <xf numFmtId="0" fontId="7" fillId="2" borderId="0" xfId="0" applyFont="1" applyFill="1">
      <alignment vertical="center"/>
    </xf>
    <xf numFmtId="0" fontId="6" fillId="2" borderId="0" xfId="0" applyFont="1" applyFill="1" applyBorder="1">
      <alignment vertical="center"/>
    </xf>
    <xf numFmtId="0" fontId="6" fillId="2" borderId="0" xfId="0" applyFont="1" applyFill="1" applyBorder="1" applyAlignment="1">
      <alignment horizontal="center" vertical="center"/>
    </xf>
    <xf numFmtId="0" fontId="6" fillId="2" borderId="0" xfId="0" applyFont="1" applyFill="1">
      <alignment vertical="center"/>
    </xf>
    <xf numFmtId="0" fontId="6" fillId="2" borderId="14" xfId="0" applyFont="1" applyFill="1" applyBorder="1" applyAlignment="1">
      <alignment horizontal="center" vertical="center"/>
    </xf>
    <xf numFmtId="0" fontId="6" fillId="2" borderId="14" xfId="0" applyFont="1" applyFill="1" applyBorder="1">
      <alignment vertical="center"/>
    </xf>
    <xf numFmtId="0" fontId="6" fillId="2" borderId="16" xfId="0" applyFont="1" applyFill="1" applyBorder="1">
      <alignment vertical="center"/>
    </xf>
    <xf numFmtId="0" fontId="6" fillId="2" borderId="8" xfId="0" applyFont="1" applyFill="1" applyBorder="1" applyAlignment="1">
      <alignment horizontal="center" vertical="center"/>
    </xf>
    <xf numFmtId="0" fontId="6" fillId="2" borderId="8" xfId="0" applyFont="1" applyFill="1" applyBorder="1">
      <alignment vertical="center"/>
    </xf>
    <xf numFmtId="0" fontId="6" fillId="2" borderId="12" xfId="0" applyFont="1" applyFill="1" applyBorder="1">
      <alignment vertical="center"/>
    </xf>
    <xf numFmtId="0" fontId="6" fillId="2" borderId="1" xfId="0" applyFont="1" applyFill="1" applyBorder="1">
      <alignment vertical="center"/>
    </xf>
    <xf numFmtId="0" fontId="6" fillId="2" borderId="2" xfId="0" applyFont="1" applyFill="1" applyBorder="1" applyAlignment="1">
      <alignment horizontal="center" vertical="center"/>
    </xf>
    <xf numFmtId="0" fontId="6" fillId="2" borderId="2" xfId="0" applyFont="1" applyFill="1" applyBorder="1">
      <alignment vertical="center"/>
    </xf>
    <xf numFmtId="0" fontId="10" fillId="2" borderId="2" xfId="0"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6" xfId="0" applyFont="1" applyFill="1" applyBorder="1">
      <alignment vertical="center"/>
    </xf>
    <xf numFmtId="0" fontId="6" fillId="2" borderId="13" xfId="0" applyFont="1" applyFill="1" applyBorder="1">
      <alignment vertical="center"/>
    </xf>
    <xf numFmtId="0" fontId="7" fillId="2" borderId="14" xfId="0" applyFont="1" applyFill="1" applyBorder="1" applyAlignment="1">
      <alignment vertical="center"/>
    </xf>
    <xf numFmtId="0" fontId="7" fillId="2" borderId="16" xfId="0" applyFont="1" applyFill="1" applyBorder="1" applyAlignment="1">
      <alignment vertical="center"/>
    </xf>
    <xf numFmtId="0" fontId="6" fillId="2" borderId="21" xfId="0" applyFont="1" applyFill="1" applyBorder="1">
      <alignment vertical="center"/>
    </xf>
    <xf numFmtId="0" fontId="6" fillId="2" borderId="22" xfId="0" applyFont="1" applyFill="1" applyBorder="1">
      <alignment vertical="center"/>
    </xf>
    <xf numFmtId="0" fontId="6" fillId="2" borderId="23" xfId="0" applyFont="1" applyFill="1" applyBorder="1">
      <alignment vertical="center"/>
    </xf>
    <xf numFmtId="176" fontId="7" fillId="2" borderId="22" xfId="0" applyNumberFormat="1" applyFont="1" applyFill="1" applyBorder="1" applyAlignment="1">
      <alignment vertical="center"/>
    </xf>
    <xf numFmtId="0" fontId="7" fillId="2" borderId="23" xfId="0" applyFont="1" applyFill="1" applyBorder="1" applyAlignment="1">
      <alignment vertical="center"/>
    </xf>
    <xf numFmtId="0" fontId="10" fillId="2" borderId="21" xfId="0" applyFont="1" applyFill="1" applyBorder="1">
      <alignment vertical="center"/>
    </xf>
    <xf numFmtId="0" fontId="7" fillId="2" borderId="22" xfId="0" applyFont="1" applyFill="1" applyBorder="1" applyAlignment="1">
      <alignment vertical="center"/>
    </xf>
    <xf numFmtId="0" fontId="6" fillId="2" borderId="15" xfId="0" applyFont="1" applyFill="1" applyBorder="1">
      <alignment vertical="center"/>
    </xf>
    <xf numFmtId="0" fontId="6" fillId="2" borderId="7" xfId="0" applyFont="1" applyFill="1" applyBorder="1">
      <alignment vertical="center"/>
    </xf>
    <xf numFmtId="176" fontId="7" fillId="2" borderId="25" xfId="0" applyNumberFormat="1" applyFont="1" applyFill="1" applyBorder="1" applyAlignment="1">
      <alignment vertical="center"/>
    </xf>
    <xf numFmtId="0" fontId="7" fillId="2" borderId="26" xfId="0" applyFont="1" applyFill="1" applyBorder="1" applyAlignment="1">
      <alignment vertical="center"/>
    </xf>
    <xf numFmtId="176" fontId="7" fillId="2" borderId="14" xfId="0" applyNumberFormat="1" applyFont="1" applyFill="1" applyBorder="1" applyAlignment="1">
      <alignment vertical="center"/>
    </xf>
    <xf numFmtId="176" fontId="7" fillId="2" borderId="8" xfId="0" applyNumberFormat="1" applyFont="1" applyFill="1" applyBorder="1" applyAlignment="1">
      <alignment vertical="center"/>
    </xf>
    <xf numFmtId="0" fontId="7" fillId="2" borderId="12" xfId="0" applyFont="1" applyFill="1" applyBorder="1" applyAlignment="1">
      <alignment vertical="center"/>
    </xf>
    <xf numFmtId="176" fontId="7" fillId="2" borderId="28" xfId="0" applyNumberFormat="1" applyFont="1" applyFill="1" applyBorder="1" applyAlignment="1">
      <alignment vertical="center"/>
    </xf>
    <xf numFmtId="0" fontId="7" fillId="2" borderId="29" xfId="0" applyFont="1" applyFill="1" applyBorder="1" applyAlignment="1">
      <alignment vertical="center"/>
    </xf>
    <xf numFmtId="0" fontId="6" fillId="2" borderId="25" xfId="0" applyFont="1" applyFill="1" applyBorder="1">
      <alignment vertical="center"/>
    </xf>
    <xf numFmtId="0" fontId="6" fillId="2" borderId="24" xfId="0" applyFont="1" applyFill="1" applyBorder="1">
      <alignment vertical="center"/>
    </xf>
    <xf numFmtId="176" fontId="7" fillId="2" borderId="2" xfId="0" applyNumberFormat="1" applyFont="1" applyFill="1" applyBorder="1" applyAlignment="1">
      <alignment vertical="center"/>
    </xf>
    <xf numFmtId="0" fontId="7" fillId="2" borderId="3" xfId="0" applyFont="1" applyFill="1" applyBorder="1" applyAlignment="1">
      <alignment vertical="center"/>
    </xf>
    <xf numFmtId="0" fontId="10" fillId="2" borderId="0" xfId="0" applyFont="1" applyFill="1">
      <alignment vertical="center"/>
    </xf>
    <xf numFmtId="0" fontId="10" fillId="2" borderId="0" xfId="0" applyFont="1" applyFill="1" applyAlignment="1">
      <alignment horizontal="left" vertical="center"/>
    </xf>
    <xf numFmtId="0" fontId="6" fillId="2" borderId="11" xfId="0" applyFont="1" applyFill="1" applyBorder="1">
      <alignment vertical="center"/>
    </xf>
    <xf numFmtId="176" fontId="5" fillId="2" borderId="36" xfId="0" applyNumberFormat="1" applyFont="1" applyFill="1" applyBorder="1" applyAlignment="1">
      <alignment horizontal="center" vertical="center" shrinkToFit="1"/>
    </xf>
    <xf numFmtId="177" fontId="5" fillId="2" borderId="42" xfId="4" applyNumberFormat="1" applyFont="1" applyFill="1" applyBorder="1" applyAlignment="1">
      <alignment horizontal="right" vertical="center" shrinkToFit="1"/>
    </xf>
    <xf numFmtId="177" fontId="5" fillId="2" borderId="48" xfId="4" applyNumberFormat="1" applyFont="1" applyFill="1" applyBorder="1" applyAlignment="1">
      <alignment horizontal="right" vertical="center" shrinkToFit="1"/>
    </xf>
    <xf numFmtId="177" fontId="5" fillId="2" borderId="43" xfId="4" applyNumberFormat="1" applyFont="1" applyFill="1" applyBorder="1" applyAlignment="1">
      <alignment horizontal="right" vertical="center" shrinkToFit="1"/>
    </xf>
    <xf numFmtId="177" fontId="5" fillId="2" borderId="40" xfId="4" applyNumberFormat="1" applyFont="1" applyFill="1" applyBorder="1" applyAlignment="1">
      <alignment horizontal="right" vertical="center" shrinkToFit="1"/>
    </xf>
    <xf numFmtId="177" fontId="5" fillId="2" borderId="44" xfId="4" applyNumberFormat="1" applyFont="1" applyFill="1" applyBorder="1" applyAlignment="1">
      <alignment horizontal="right" vertical="center" shrinkToFit="1"/>
    </xf>
    <xf numFmtId="0" fontId="14" fillId="2" borderId="0" xfId="5" applyFont="1" applyFill="1" applyBorder="1" applyAlignment="1" applyProtection="1">
      <alignment vertical="center" shrinkToFit="1"/>
      <protection locked="0"/>
    </xf>
    <xf numFmtId="179" fontId="14" fillId="2" borderId="0" xfId="5" applyNumberFormat="1" applyFont="1" applyFill="1" applyBorder="1" applyAlignment="1" applyProtection="1">
      <alignment vertical="center" shrinkToFit="1"/>
      <protection locked="0"/>
    </xf>
    <xf numFmtId="38" fontId="14" fillId="9" borderId="60" xfId="6" applyFont="1" applyFill="1" applyBorder="1" applyAlignment="1" applyProtection="1">
      <alignment vertical="center" shrinkToFit="1"/>
    </xf>
    <xf numFmtId="0" fontId="13" fillId="2" borderId="0" xfId="5" applyFont="1" applyFill="1">
      <alignment vertical="center"/>
    </xf>
    <xf numFmtId="0" fontId="13" fillId="2" borderId="0" xfId="5" applyFont="1" applyFill="1" applyAlignment="1">
      <alignment horizontal="center" vertical="center"/>
    </xf>
    <xf numFmtId="0" fontId="15" fillId="2" borderId="0" xfId="5" applyFont="1" applyFill="1">
      <alignment vertical="center"/>
    </xf>
    <xf numFmtId="0" fontId="15" fillId="2" borderId="0" xfId="5" applyFont="1" applyFill="1" applyAlignment="1">
      <alignment horizontal="center" vertical="center"/>
    </xf>
    <xf numFmtId="0" fontId="19" fillId="2" borderId="0" xfId="5" applyFont="1" applyFill="1" applyAlignment="1">
      <alignment horizontal="center" vertical="center"/>
    </xf>
    <xf numFmtId="0" fontId="14" fillId="2" borderId="0" xfId="5" applyFont="1" applyFill="1" applyBorder="1">
      <alignment vertical="center"/>
    </xf>
    <xf numFmtId="0" fontId="14" fillId="2" borderId="0" xfId="5" applyFont="1" applyFill="1" applyBorder="1" applyAlignment="1">
      <alignment horizontal="center" vertical="center"/>
    </xf>
    <xf numFmtId="179" fontId="14" fillId="2" borderId="0" xfId="5" applyNumberFormat="1" applyFont="1" applyFill="1" applyBorder="1">
      <alignment vertical="center"/>
    </xf>
    <xf numFmtId="0" fontId="4" fillId="2" borderId="1" xfId="5" applyFont="1" applyFill="1" applyBorder="1" applyAlignment="1">
      <alignment horizontal="center" vertical="center" wrapText="1"/>
    </xf>
    <xf numFmtId="0" fontId="4" fillId="2" borderId="36" xfId="5" applyFont="1" applyFill="1" applyBorder="1" applyAlignment="1">
      <alignment horizontal="center" vertical="center"/>
    </xf>
    <xf numFmtId="0" fontId="4" fillId="2" borderId="36" xfId="5" applyFont="1" applyFill="1" applyBorder="1" applyAlignment="1">
      <alignment horizontal="center" vertical="center" wrapText="1"/>
    </xf>
    <xf numFmtId="0" fontId="14" fillId="2" borderId="36" xfId="5" applyFont="1" applyFill="1" applyBorder="1" applyAlignment="1">
      <alignment horizontal="center" vertical="center" wrapText="1"/>
    </xf>
    <xf numFmtId="0" fontId="14" fillId="2" borderId="36" xfId="5" applyFont="1" applyFill="1" applyBorder="1">
      <alignment vertical="center"/>
    </xf>
    <xf numFmtId="0" fontId="14" fillId="7" borderId="20" xfId="5" applyFont="1" applyFill="1" applyBorder="1" applyAlignment="1" applyProtection="1">
      <alignment vertical="center" shrinkToFit="1"/>
      <protection locked="0"/>
    </xf>
    <xf numFmtId="0" fontId="14" fillId="7" borderId="20" xfId="5" applyFont="1" applyFill="1" applyBorder="1" applyAlignment="1" applyProtection="1">
      <alignment horizontal="right" vertical="center" shrinkToFit="1"/>
      <protection locked="0"/>
    </xf>
    <xf numFmtId="38" fontId="14" fillId="7" borderId="36" xfId="6" applyFont="1" applyFill="1" applyBorder="1" applyAlignment="1" applyProtection="1">
      <alignment vertical="center" shrinkToFit="1"/>
      <protection locked="0"/>
    </xf>
    <xf numFmtId="0" fontId="14" fillId="7" borderId="36" xfId="5" applyFont="1" applyFill="1" applyBorder="1" applyAlignment="1" applyProtection="1">
      <alignment vertical="center" shrinkToFit="1"/>
      <protection locked="0"/>
    </xf>
    <xf numFmtId="0" fontId="14" fillId="7" borderId="36" xfId="5" applyFont="1" applyFill="1" applyBorder="1" applyAlignment="1" applyProtection="1">
      <alignment horizontal="right" vertical="center" shrinkToFit="1"/>
      <protection locked="0"/>
    </xf>
    <xf numFmtId="179" fontId="14" fillId="7" borderId="20" xfId="5" applyNumberFormat="1" applyFont="1" applyFill="1" applyBorder="1" applyAlignment="1" applyProtection="1">
      <alignment horizontal="right" vertical="center" shrinkToFit="1"/>
      <protection locked="0"/>
    </xf>
    <xf numFmtId="179" fontId="14" fillId="7" borderId="36" xfId="5" applyNumberFormat="1" applyFont="1" applyFill="1" applyBorder="1" applyAlignment="1" applyProtection="1">
      <alignment horizontal="right" vertical="center" shrinkToFit="1"/>
      <protection locked="0"/>
    </xf>
    <xf numFmtId="0" fontId="0" fillId="8" borderId="0" xfId="0" applyFill="1">
      <alignment vertical="center"/>
    </xf>
    <xf numFmtId="0" fontId="0" fillId="2" borderId="0" xfId="0" applyFill="1">
      <alignment vertical="center"/>
    </xf>
    <xf numFmtId="0" fontId="14" fillId="8" borderId="20" xfId="5" applyFont="1" applyFill="1" applyBorder="1" applyAlignment="1">
      <alignment vertical="center" shrinkToFit="1"/>
    </xf>
    <xf numFmtId="0" fontId="14" fillId="8" borderId="36" xfId="5" applyFont="1" applyFill="1" applyBorder="1" applyAlignment="1">
      <alignment vertical="center" shrinkToFit="1"/>
    </xf>
    <xf numFmtId="0" fontId="14" fillId="6" borderId="20" xfId="5" applyFont="1" applyFill="1" applyBorder="1" applyProtection="1">
      <alignment vertical="center"/>
      <protection locked="0"/>
    </xf>
    <xf numFmtId="0" fontId="14" fillId="6" borderId="36" xfId="5" applyFont="1" applyFill="1" applyBorder="1" applyProtection="1">
      <alignment vertical="center"/>
      <protection locked="0"/>
    </xf>
    <xf numFmtId="0" fontId="14" fillId="6" borderId="20" xfId="5" applyFont="1" applyFill="1" applyBorder="1" applyAlignment="1" applyProtection="1">
      <alignment horizontal="center" vertical="center"/>
      <protection locked="0"/>
    </xf>
    <xf numFmtId="179" fontId="14" fillId="7" borderId="20" xfId="5" applyNumberFormat="1" applyFont="1" applyFill="1" applyBorder="1" applyProtection="1">
      <alignment vertical="center"/>
      <protection locked="0"/>
    </xf>
    <xf numFmtId="0" fontId="14" fillId="6" borderId="36" xfId="5" applyFont="1" applyFill="1" applyBorder="1" applyAlignment="1" applyProtection="1">
      <alignment horizontal="center" vertical="center"/>
      <protection locked="0"/>
    </xf>
    <xf numFmtId="0" fontId="25" fillId="0" borderId="0" xfId="0" applyFont="1">
      <alignment vertical="center"/>
    </xf>
    <xf numFmtId="0" fontId="26" fillId="0" borderId="0" xfId="0" applyFont="1">
      <alignment vertical="center"/>
    </xf>
    <xf numFmtId="0" fontId="23" fillId="9" borderId="0" xfId="0" applyFont="1" applyFill="1">
      <alignment vertical="center"/>
    </xf>
    <xf numFmtId="0" fontId="0" fillId="9" borderId="0" xfId="0" applyFill="1">
      <alignment vertical="center"/>
    </xf>
    <xf numFmtId="0" fontId="27" fillId="2" borderId="0" xfId="5" applyFont="1" applyFill="1">
      <alignment vertical="center"/>
    </xf>
    <xf numFmtId="0" fontId="14" fillId="9" borderId="61" xfId="5" applyFont="1" applyFill="1" applyBorder="1" applyAlignment="1" applyProtection="1">
      <alignment horizontal="right" vertical="center" shrinkToFit="1"/>
    </xf>
    <xf numFmtId="0" fontId="14" fillId="0" borderId="0" xfId="5" applyFont="1" applyBorder="1">
      <alignment vertical="center"/>
    </xf>
    <xf numFmtId="0" fontId="0" fillId="0" borderId="0" xfId="0" applyFill="1" applyBorder="1">
      <alignment vertical="center"/>
    </xf>
    <xf numFmtId="0" fontId="0" fillId="10" borderId="0" xfId="0" applyFill="1" applyBorder="1">
      <alignment vertical="center"/>
    </xf>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4" fillId="10" borderId="0" xfId="0" applyFont="1" applyFill="1" applyBorder="1" applyAlignment="1">
      <alignment horizontal="center" vertical="center" wrapText="1"/>
    </xf>
    <xf numFmtId="0" fontId="4" fillId="3" borderId="37" xfId="0" applyFont="1" applyFill="1" applyBorder="1" applyAlignment="1">
      <alignment horizontal="center" vertical="center"/>
    </xf>
    <xf numFmtId="177" fontId="5" fillId="2" borderId="8" xfId="0" applyNumberFormat="1" applyFont="1" applyFill="1" applyBorder="1" applyAlignment="1">
      <alignment horizontal="center" vertical="center" shrinkToFit="1"/>
    </xf>
    <xf numFmtId="0" fontId="8" fillId="2" borderId="4" xfId="0" applyFont="1" applyFill="1" applyBorder="1">
      <alignment vertical="center"/>
    </xf>
    <xf numFmtId="0" fontId="8" fillId="2" borderId="5" xfId="0" applyFont="1" applyFill="1" applyBorder="1" applyAlignment="1">
      <alignment horizontal="left" vertical="center"/>
    </xf>
    <xf numFmtId="0" fontId="5" fillId="2" borderId="5" xfId="0" applyFont="1" applyFill="1" applyBorder="1">
      <alignment vertical="center"/>
    </xf>
    <xf numFmtId="0" fontId="5" fillId="2" borderId="6" xfId="0" applyFont="1" applyFill="1" applyBorder="1" applyAlignment="1">
      <alignment horizontal="right" vertical="center"/>
    </xf>
    <xf numFmtId="0" fontId="5" fillId="2" borderId="9" xfId="0" applyFont="1" applyFill="1" applyBorder="1">
      <alignment vertical="center"/>
    </xf>
    <xf numFmtId="0" fontId="30" fillId="0" borderId="0" xfId="0" applyFont="1">
      <alignment vertical="center"/>
    </xf>
    <xf numFmtId="49" fontId="5" fillId="7" borderId="11" xfId="0" applyNumberFormat="1" applyFont="1" applyFill="1" applyBorder="1" applyAlignment="1" applyProtection="1">
      <alignment horizontal="center" vertical="center" shrinkToFit="1"/>
      <protection locked="0"/>
    </xf>
    <xf numFmtId="0" fontId="9" fillId="0" borderId="0" xfId="0" applyFont="1" applyBorder="1">
      <alignment vertical="center"/>
    </xf>
    <xf numFmtId="0" fontId="12" fillId="2" borderId="0" xfId="0" applyFont="1" applyFill="1" applyAlignment="1">
      <alignment horizontal="center" vertical="center"/>
    </xf>
    <xf numFmtId="0" fontId="6" fillId="2" borderId="0" xfId="0" applyFont="1" applyFill="1" applyAlignment="1">
      <alignment horizontal="center" vertical="center"/>
    </xf>
    <xf numFmtId="0" fontId="6" fillId="4" borderId="1" xfId="0" applyFont="1" applyFill="1" applyBorder="1" applyAlignment="1" applyProtection="1">
      <alignment vertical="center"/>
      <protection locked="0"/>
    </xf>
    <xf numFmtId="0" fontId="6" fillId="4" borderId="2" xfId="0" applyFont="1" applyFill="1" applyBorder="1" applyAlignment="1" applyProtection="1">
      <alignment vertical="center"/>
      <protection locked="0"/>
    </xf>
    <xf numFmtId="0" fontId="6" fillId="4" borderId="3" xfId="0" applyFont="1" applyFill="1" applyBorder="1" applyAlignment="1" applyProtection="1">
      <alignment vertical="center"/>
      <protection locked="0"/>
    </xf>
    <xf numFmtId="0" fontId="10" fillId="2" borderId="30" xfId="0" applyFont="1" applyFill="1" applyBorder="1" applyAlignment="1">
      <alignment horizontal="left" vertical="center" wrapText="1"/>
    </xf>
    <xf numFmtId="0" fontId="10" fillId="2" borderId="31" xfId="0" applyFont="1" applyFill="1" applyBorder="1" applyAlignment="1">
      <alignment horizontal="left" vertical="center"/>
    </xf>
    <xf numFmtId="0" fontId="10" fillId="2" borderId="32" xfId="0" applyFont="1" applyFill="1" applyBorder="1" applyAlignment="1">
      <alignment horizontal="left" vertical="center"/>
    </xf>
    <xf numFmtId="0" fontId="10" fillId="2" borderId="49" xfId="0" applyFont="1" applyFill="1" applyBorder="1" applyAlignment="1">
      <alignment horizontal="left" vertical="center" wrapText="1"/>
    </xf>
    <xf numFmtId="0" fontId="10" fillId="2" borderId="50" xfId="0" applyFont="1" applyFill="1" applyBorder="1" applyAlignment="1">
      <alignment horizontal="left" vertical="center"/>
    </xf>
    <xf numFmtId="0" fontId="10" fillId="2" borderId="51"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34" xfId="0" applyFont="1" applyFill="1" applyBorder="1" applyAlignment="1">
      <alignment horizontal="left" vertical="center"/>
    </xf>
    <xf numFmtId="0" fontId="10" fillId="2" borderId="35"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wrapText="1"/>
    </xf>
    <xf numFmtId="0" fontId="6" fillId="2" borderId="18" xfId="0" applyFont="1" applyFill="1" applyBorder="1" applyAlignment="1">
      <alignment horizontal="center" vertical="center" textRotation="255"/>
    </xf>
    <xf numFmtId="0" fontId="6" fillId="2" borderId="19" xfId="0" applyFont="1" applyFill="1" applyBorder="1" applyAlignment="1">
      <alignment horizontal="center" vertical="center" textRotation="255"/>
    </xf>
    <xf numFmtId="0" fontId="6" fillId="2" borderId="20" xfId="0" applyFont="1" applyFill="1" applyBorder="1" applyAlignment="1">
      <alignment horizontal="center" vertical="center" textRotation="255"/>
    </xf>
    <xf numFmtId="0" fontId="6" fillId="4" borderId="13" xfId="0" applyFont="1" applyFill="1" applyBorder="1" applyAlignment="1" applyProtection="1">
      <alignment vertical="center"/>
      <protection locked="0"/>
    </xf>
    <xf numFmtId="0" fontId="6" fillId="4" borderId="14" xfId="0" applyFont="1" applyFill="1" applyBorder="1" applyAlignment="1" applyProtection="1">
      <alignment vertical="center"/>
      <protection locked="0"/>
    </xf>
    <xf numFmtId="0" fontId="6" fillId="4" borderId="16"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7" xfId="0"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9" xfId="0" applyFont="1" applyFill="1" applyBorder="1" applyAlignment="1">
      <alignment vertical="center"/>
    </xf>
    <xf numFmtId="0" fontId="6" fillId="2" borderId="0" xfId="0" applyFont="1" applyFill="1" applyBorder="1" applyAlignment="1">
      <alignment vertical="center"/>
    </xf>
    <xf numFmtId="0" fontId="6" fillId="2" borderId="10" xfId="0" applyFont="1" applyFill="1" applyBorder="1" applyAlignment="1">
      <alignment vertical="center"/>
    </xf>
    <xf numFmtId="0" fontId="6" fillId="2" borderId="11" xfId="0" applyFont="1" applyFill="1" applyBorder="1" applyAlignment="1">
      <alignment vertical="center"/>
    </xf>
    <xf numFmtId="0" fontId="6" fillId="2" borderId="8" xfId="0" applyFont="1" applyFill="1" applyBorder="1" applyAlignment="1">
      <alignment vertical="center"/>
    </xf>
    <xf numFmtId="0" fontId="6" fillId="2" borderId="12" xfId="0" applyFont="1" applyFill="1" applyBorder="1" applyAlignment="1">
      <alignment vertical="center"/>
    </xf>
    <xf numFmtId="49" fontId="6" fillId="4" borderId="5" xfId="0" applyNumberFormat="1" applyFont="1" applyFill="1" applyBorder="1" applyAlignment="1" applyProtection="1">
      <alignment horizontal="center" vertical="center"/>
      <protection locked="0"/>
    </xf>
    <xf numFmtId="0" fontId="6" fillId="4" borderId="9"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6" fillId="4" borderId="10"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6" fillId="4" borderId="8"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22" fillId="4" borderId="1" xfId="8" applyFill="1" applyBorder="1" applyAlignment="1" applyProtection="1">
      <alignment vertical="center" shrinkToFit="1"/>
      <protection locked="0"/>
    </xf>
    <xf numFmtId="0" fontId="6" fillId="4" borderId="2" xfId="0" applyFont="1" applyFill="1" applyBorder="1" applyAlignment="1" applyProtection="1">
      <alignment vertical="center" shrinkToFit="1"/>
      <protection locked="0"/>
    </xf>
    <xf numFmtId="0" fontId="6" fillId="4" borderId="3" xfId="0" applyFont="1" applyFill="1" applyBorder="1" applyAlignment="1" applyProtection="1">
      <alignment vertical="center" shrinkToFit="1"/>
      <protection locked="0"/>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6" fillId="2" borderId="13" xfId="0" applyFont="1" applyFill="1" applyBorder="1" applyAlignment="1">
      <alignment vertical="center"/>
    </xf>
    <xf numFmtId="0" fontId="6" fillId="2" borderId="14" xfId="0" applyFont="1" applyFill="1" applyBorder="1" applyAlignment="1">
      <alignment vertical="center"/>
    </xf>
    <xf numFmtId="0" fontId="7" fillId="2" borderId="14" xfId="0" applyFont="1" applyFill="1" applyBorder="1" applyAlignment="1">
      <alignment horizontal="center" vertical="center"/>
    </xf>
    <xf numFmtId="0" fontId="7" fillId="2" borderId="16" xfId="0" applyFont="1" applyFill="1" applyBorder="1" applyAlignment="1">
      <alignment horizontal="center" vertical="center"/>
    </xf>
    <xf numFmtId="176" fontId="6" fillId="2" borderId="13" xfId="0" applyNumberFormat="1" applyFont="1" applyFill="1" applyBorder="1" applyAlignment="1">
      <alignment vertical="center"/>
    </xf>
    <xf numFmtId="176" fontId="6" fillId="2" borderId="14" xfId="0" applyNumberFormat="1" applyFont="1" applyFill="1" applyBorder="1" applyAlignment="1">
      <alignment vertical="center"/>
    </xf>
    <xf numFmtId="0" fontId="6" fillId="2" borderId="21" xfId="0" applyFont="1" applyFill="1" applyBorder="1" applyAlignment="1">
      <alignment vertical="center"/>
    </xf>
    <xf numFmtId="0" fontId="6" fillId="2" borderId="22" xfId="0" applyFont="1" applyFill="1" applyBorder="1" applyAlignment="1">
      <alignment vertical="center"/>
    </xf>
    <xf numFmtId="176" fontId="6" fillId="2" borderId="21" xfId="0" applyNumberFormat="1" applyFont="1" applyFill="1" applyBorder="1" applyAlignment="1">
      <alignment vertical="center"/>
    </xf>
    <xf numFmtId="176" fontId="6" fillId="2" borderId="22" xfId="0" applyNumberFormat="1" applyFont="1" applyFill="1" applyBorder="1" applyAlignment="1">
      <alignment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176" fontId="6" fillId="2" borderId="27" xfId="0" applyNumberFormat="1" applyFont="1" applyFill="1" applyBorder="1" applyAlignment="1">
      <alignment vertical="center"/>
    </xf>
    <xf numFmtId="176" fontId="6" fillId="2" borderId="28" xfId="0" applyNumberFormat="1" applyFont="1" applyFill="1" applyBorder="1" applyAlignment="1">
      <alignment vertical="center"/>
    </xf>
    <xf numFmtId="0" fontId="6" fillId="2" borderId="15" xfId="0" applyFont="1" applyFill="1" applyBorder="1" applyAlignment="1">
      <alignment vertical="center"/>
    </xf>
    <xf numFmtId="0" fontId="6" fillId="2" borderId="7" xfId="0" applyFont="1" applyFill="1" applyBorder="1" applyAlignment="1">
      <alignment vertical="center"/>
    </xf>
    <xf numFmtId="0" fontId="7" fillId="2" borderId="7" xfId="0" applyFont="1" applyFill="1" applyBorder="1" applyAlignment="1">
      <alignment horizontal="center" vertical="center"/>
    </xf>
    <xf numFmtId="0" fontId="7" fillId="2" borderId="17" xfId="0" applyFont="1" applyFill="1" applyBorder="1" applyAlignment="1">
      <alignment horizontal="center" vertical="center"/>
    </xf>
    <xf numFmtId="176" fontId="6" fillId="2" borderId="24" xfId="0" applyNumberFormat="1" applyFont="1" applyFill="1" applyBorder="1" applyAlignment="1">
      <alignment vertical="center"/>
    </xf>
    <xf numFmtId="176" fontId="6" fillId="2" borderId="25" xfId="0" applyNumberFormat="1" applyFont="1" applyFill="1" applyBorder="1" applyAlignment="1">
      <alignment vertical="center"/>
    </xf>
    <xf numFmtId="0" fontId="6" fillId="2" borderId="24" xfId="0" applyFont="1" applyFill="1" applyBorder="1" applyAlignment="1">
      <alignment vertical="center"/>
    </xf>
    <xf numFmtId="0" fontId="6" fillId="2" borderId="25" xfId="0" applyFont="1" applyFill="1" applyBorder="1" applyAlignment="1">
      <alignment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176" fontId="6" fillId="2" borderId="11" xfId="0" applyNumberFormat="1" applyFont="1" applyFill="1" applyBorder="1" applyAlignment="1">
      <alignment vertical="center"/>
    </xf>
    <xf numFmtId="176" fontId="6" fillId="2" borderId="8" xfId="0" applyNumberFormat="1" applyFont="1" applyFill="1" applyBorder="1" applyAlignment="1">
      <alignment vertical="center"/>
    </xf>
    <xf numFmtId="0" fontId="7" fillId="2" borderId="8" xfId="0" applyFont="1" applyFill="1" applyBorder="1" applyAlignment="1">
      <alignment horizontal="center" vertical="center"/>
    </xf>
    <xf numFmtId="0" fontId="7" fillId="2" borderId="12" xfId="0" applyFont="1" applyFill="1" applyBorder="1" applyAlignment="1">
      <alignment horizontal="center" vertical="center"/>
    </xf>
    <xf numFmtId="0" fontId="6" fillId="2" borderId="18" xfId="0" applyFont="1" applyFill="1" applyBorder="1" applyAlignment="1">
      <alignment horizontal="center" vertical="center" textRotation="255" shrinkToFit="1"/>
    </xf>
    <xf numFmtId="0" fontId="6" fillId="2" borderId="20" xfId="0" applyFont="1" applyFill="1" applyBorder="1" applyAlignment="1">
      <alignment horizontal="center" vertical="center" textRotation="255" shrinkToFit="1"/>
    </xf>
    <xf numFmtId="0" fontId="6" fillId="2" borderId="27" xfId="0" applyFont="1" applyFill="1" applyBorder="1" applyAlignment="1">
      <alignment vertical="center"/>
    </xf>
    <xf numFmtId="0" fontId="6" fillId="2" borderId="28" xfId="0" applyFont="1" applyFill="1" applyBorder="1" applyAlignment="1">
      <alignment vertical="center"/>
    </xf>
    <xf numFmtId="0" fontId="7" fillId="2" borderId="28" xfId="0" applyFont="1" applyFill="1" applyBorder="1" applyAlignment="1">
      <alignment horizontal="center" vertical="center"/>
    </xf>
    <xf numFmtId="0" fontId="7" fillId="2" borderId="29"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176" fontId="6" fillId="2" borderId="21" xfId="0" applyNumberFormat="1" applyFont="1" applyFill="1" applyBorder="1" applyAlignment="1">
      <alignment horizontal="center" vertical="center"/>
    </xf>
    <xf numFmtId="176" fontId="6" fillId="2" borderId="22" xfId="0" applyNumberFormat="1" applyFont="1" applyFill="1" applyBorder="1" applyAlignment="1">
      <alignment horizontal="center" vertical="center"/>
    </xf>
    <xf numFmtId="176" fontId="6" fillId="2" borderId="15" xfId="0" applyNumberFormat="1" applyFont="1" applyFill="1" applyBorder="1" applyAlignment="1">
      <alignment vertical="center"/>
    </xf>
    <xf numFmtId="176" fontId="6" fillId="2" borderId="7" xfId="0" applyNumberFormat="1" applyFont="1" applyFill="1" applyBorder="1" applyAlignment="1">
      <alignment vertical="center"/>
    </xf>
    <xf numFmtId="176" fontId="6" fillId="2" borderId="1" xfId="0" applyNumberFormat="1" applyFont="1" applyFill="1" applyBorder="1" applyAlignment="1">
      <alignment vertical="center"/>
    </xf>
    <xf numFmtId="176" fontId="6" fillId="2" borderId="2" xfId="0" applyNumberFormat="1" applyFont="1" applyFill="1" applyBorder="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176" fontId="7" fillId="2" borderId="1" xfId="0" applyNumberFormat="1" applyFont="1" applyFill="1" applyBorder="1" applyAlignment="1">
      <alignment vertical="center"/>
    </xf>
    <xf numFmtId="176" fontId="7" fillId="2" borderId="2" xfId="0" applyNumberFormat="1" applyFont="1" applyFill="1" applyBorder="1" applyAlignment="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38" xfId="0" applyFont="1" applyFill="1" applyBorder="1" applyAlignment="1">
      <alignment horizontal="center" vertical="center"/>
    </xf>
    <xf numFmtId="177" fontId="5" fillId="2" borderId="11" xfId="0" applyNumberFormat="1" applyFont="1" applyFill="1" applyBorder="1" applyAlignment="1">
      <alignment horizontal="center" vertical="center" shrinkToFit="1"/>
    </xf>
    <xf numFmtId="177" fontId="5" fillId="2" borderId="8" xfId="0" applyNumberFormat="1" applyFont="1" applyFill="1" applyBorder="1" applyAlignment="1">
      <alignment horizontal="center" vertical="center" shrinkToFit="1"/>
    </xf>
    <xf numFmtId="0" fontId="4" fillId="3" borderId="36" xfId="0" applyFont="1" applyFill="1" applyBorder="1" applyAlignment="1">
      <alignment horizontal="center" vertical="center" shrinkToFit="1"/>
    </xf>
    <xf numFmtId="0" fontId="4" fillId="3" borderId="18" xfId="0" applyFont="1" applyFill="1" applyBorder="1" applyAlignment="1">
      <alignment horizontal="center" vertical="center" shrinkToFit="1"/>
    </xf>
  </cellXfs>
  <cellStyles count="9">
    <cellStyle name="パーセント 2" xfId="2" xr:uid="{00000000-0005-0000-0000-000000000000}"/>
    <cellStyle name="ハイパーリンク" xfId="8" builtinId="8"/>
    <cellStyle name="桁区切り" xfId="4" builtinId="6"/>
    <cellStyle name="桁区切り 2" xfId="1" xr:uid="{00000000-0005-0000-0000-000002000000}"/>
    <cellStyle name="桁区切り 3" xfId="6" xr:uid="{D84C23C7-D648-4C6C-9AC3-AF82AA6D8D17}"/>
    <cellStyle name="桁区切り 3 2" xfId="7" xr:uid="{E6502F61-DB65-4104-B035-15D44CD1F88B}"/>
    <cellStyle name="標準" xfId="0" builtinId="0"/>
    <cellStyle name="標準 2" xfId="3" xr:uid="{00000000-0005-0000-0000-000004000000}"/>
    <cellStyle name="標準 2 2" xfId="5" xr:uid="{A571E3BB-11FF-476A-B206-89D5480729FF}"/>
  </cellStyles>
  <dxfs count="0"/>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xdr:col>
      <xdr:colOff>656167</xdr:colOff>
      <xdr:row>219</xdr:row>
      <xdr:rowOff>0</xdr:rowOff>
    </xdr:from>
    <xdr:to>
      <xdr:col>13</xdr:col>
      <xdr:colOff>520700</xdr:colOff>
      <xdr:row>278</xdr:row>
      <xdr:rowOff>0</xdr:rowOff>
    </xdr:to>
    <xdr:pic>
      <xdr:nvPicPr>
        <xdr:cNvPr id="79" name="図 78">
          <a:extLst>
            <a:ext uri="{FF2B5EF4-FFF2-40B4-BE49-F238E27FC236}">
              <a16:creationId xmlns:a16="http://schemas.microsoft.com/office/drawing/2014/main" id="{3FD0F4F5-028E-4C55-B1E3-9A6EB3179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7167" y="37528500"/>
          <a:ext cx="6743700" cy="9990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21166</xdr:colOff>
      <xdr:row>178</xdr:row>
      <xdr:rowOff>21166</xdr:rowOff>
    </xdr:from>
    <xdr:to>
      <xdr:col>25</xdr:col>
      <xdr:colOff>267549</xdr:colOff>
      <xdr:row>212</xdr:row>
      <xdr:rowOff>153079</xdr:rowOff>
    </xdr:to>
    <xdr:pic>
      <xdr:nvPicPr>
        <xdr:cNvPr id="9" name="図 8">
          <a:extLst>
            <a:ext uri="{FF2B5EF4-FFF2-40B4-BE49-F238E27FC236}">
              <a16:creationId xmlns:a16="http://schemas.microsoft.com/office/drawing/2014/main" id="{98B9F792-21CA-4B52-9D41-B6458EEA92E3}"/>
            </a:ext>
          </a:extLst>
        </xdr:cNvPr>
        <xdr:cNvPicPr>
          <a:picLocks noChangeAspect="1"/>
        </xdr:cNvPicPr>
      </xdr:nvPicPr>
      <xdr:blipFill>
        <a:blip xmlns:r="http://schemas.openxmlformats.org/officeDocument/2006/relationships" r:embed="rId2"/>
        <a:stretch>
          <a:fillRect/>
        </a:stretch>
      </xdr:blipFill>
      <xdr:spPr>
        <a:xfrm>
          <a:off x="2360083" y="30532916"/>
          <a:ext cx="14692633" cy="5889246"/>
        </a:xfrm>
        <a:prstGeom prst="rect">
          <a:avLst/>
        </a:prstGeom>
      </xdr:spPr>
    </xdr:pic>
    <xdr:clientData/>
  </xdr:twoCellAnchor>
  <xdr:twoCellAnchor editAs="oneCell">
    <xdr:from>
      <xdr:col>4</xdr:col>
      <xdr:colOff>95251</xdr:colOff>
      <xdr:row>136</xdr:row>
      <xdr:rowOff>52916</xdr:rowOff>
    </xdr:from>
    <xdr:to>
      <xdr:col>25</xdr:col>
      <xdr:colOff>342901</xdr:colOff>
      <xdr:row>171</xdr:row>
      <xdr:rowOff>7409</xdr:rowOff>
    </xdr:to>
    <xdr:pic>
      <xdr:nvPicPr>
        <xdr:cNvPr id="77" name="図 76">
          <a:extLst>
            <a:ext uri="{FF2B5EF4-FFF2-40B4-BE49-F238E27FC236}">
              <a16:creationId xmlns:a16="http://schemas.microsoft.com/office/drawing/2014/main" id="{8269CB87-FB03-4717-AA9C-040D39CF053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4168" y="23378583"/>
          <a:ext cx="14693900" cy="58811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84667</xdr:colOff>
      <xdr:row>105</xdr:row>
      <xdr:rowOff>74083</xdr:rowOff>
    </xdr:from>
    <xdr:to>
      <xdr:col>21</xdr:col>
      <xdr:colOff>408517</xdr:colOff>
      <xdr:row>132</xdr:row>
      <xdr:rowOff>112183</xdr:rowOff>
    </xdr:to>
    <xdr:pic>
      <xdr:nvPicPr>
        <xdr:cNvPr id="63" name="図 62">
          <a:extLst>
            <a:ext uri="{FF2B5EF4-FFF2-40B4-BE49-F238E27FC236}">
              <a16:creationId xmlns:a16="http://schemas.microsoft.com/office/drawing/2014/main" id="{BB0A7E7E-E629-488B-9B0D-F3C11E91FEB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23584" y="18076333"/>
          <a:ext cx="12018433" cy="461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10582</xdr:colOff>
      <xdr:row>65</xdr:row>
      <xdr:rowOff>127000</xdr:rowOff>
    </xdr:from>
    <xdr:to>
      <xdr:col>25</xdr:col>
      <xdr:colOff>258232</xdr:colOff>
      <xdr:row>100</xdr:row>
      <xdr:rowOff>81491</xdr:rowOff>
    </xdr:to>
    <xdr:pic>
      <xdr:nvPicPr>
        <xdr:cNvPr id="58" name="図 57">
          <a:extLst>
            <a:ext uri="{FF2B5EF4-FFF2-40B4-BE49-F238E27FC236}">
              <a16:creationId xmlns:a16="http://schemas.microsoft.com/office/drawing/2014/main" id="{52DCB4CC-D124-482F-8782-EB6D932E356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49499" y="11281833"/>
          <a:ext cx="14693900" cy="58811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2</xdr:row>
      <xdr:rowOff>21168</xdr:rowOff>
    </xdr:from>
    <xdr:to>
      <xdr:col>12</xdr:col>
      <xdr:colOff>647700</xdr:colOff>
      <xdr:row>61</xdr:row>
      <xdr:rowOff>30692</xdr:rowOff>
    </xdr:to>
    <xdr:pic>
      <xdr:nvPicPr>
        <xdr:cNvPr id="46" name="図 45">
          <a:extLst>
            <a:ext uri="{FF2B5EF4-FFF2-40B4-BE49-F238E27FC236}">
              <a16:creationId xmlns:a16="http://schemas.microsoft.com/office/drawing/2014/main" id="{E1FE5A41-7213-45DB-A4B8-9B2EC4D3735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46250" y="433918"/>
          <a:ext cx="6743700" cy="100001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342900</xdr:colOff>
      <xdr:row>3</xdr:row>
      <xdr:rowOff>19049</xdr:rowOff>
    </xdr:from>
    <xdr:to>
      <xdr:col>5</xdr:col>
      <xdr:colOff>517500</xdr:colOff>
      <xdr:row>6</xdr:row>
      <xdr:rowOff>44699</xdr:rowOff>
    </xdr:to>
    <xdr:sp macro="" textlink="">
      <xdr:nvSpPr>
        <xdr:cNvPr id="11" name="テキスト ボックス 10">
          <a:extLst>
            <a:ext uri="{FF2B5EF4-FFF2-40B4-BE49-F238E27FC236}">
              <a16:creationId xmlns:a16="http://schemas.microsoft.com/office/drawing/2014/main" id="{EED2CDC6-DABB-45DD-BFB7-E1239623B893}"/>
            </a:ext>
          </a:extLst>
        </xdr:cNvPr>
        <xdr:cNvSpPr txBox="1"/>
      </xdr:nvSpPr>
      <xdr:spPr>
        <a:xfrm>
          <a:off x="1714500" y="704849"/>
          <a:ext cx="2232000" cy="5400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「申請者」の各項目に、法人の情報を入力してください。</a:t>
          </a:r>
          <a:endParaRPr kumimoji="1" lang="en-US" altLang="ja-JP" sz="1100"/>
        </a:p>
      </xdr:txBody>
    </xdr:sp>
    <xdr:clientData/>
  </xdr:twoCellAnchor>
  <xdr:twoCellAnchor>
    <xdr:from>
      <xdr:col>4</xdr:col>
      <xdr:colOff>9525</xdr:colOff>
      <xdr:row>16</xdr:row>
      <xdr:rowOff>152399</xdr:rowOff>
    </xdr:from>
    <xdr:to>
      <xdr:col>7</xdr:col>
      <xdr:colOff>184125</xdr:colOff>
      <xdr:row>20</xdr:row>
      <xdr:rowOff>6599</xdr:rowOff>
    </xdr:to>
    <xdr:sp macro="" textlink="">
      <xdr:nvSpPr>
        <xdr:cNvPr id="12" name="テキスト ボックス 11">
          <a:extLst>
            <a:ext uri="{FF2B5EF4-FFF2-40B4-BE49-F238E27FC236}">
              <a16:creationId xmlns:a16="http://schemas.microsoft.com/office/drawing/2014/main" id="{8BEA19D9-FAD8-4326-AE36-D0F4AC414AF8}"/>
            </a:ext>
          </a:extLst>
        </xdr:cNvPr>
        <xdr:cNvSpPr txBox="1"/>
      </xdr:nvSpPr>
      <xdr:spPr>
        <a:xfrm>
          <a:off x="2348442" y="2935816"/>
          <a:ext cx="2238350" cy="53153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「申請内容」以下は自動入力のため、入力作業は不要です。</a:t>
          </a:r>
        </a:p>
      </xdr:txBody>
    </xdr:sp>
    <xdr:clientData/>
  </xdr:twoCellAnchor>
  <xdr:twoCellAnchor>
    <xdr:from>
      <xdr:col>1</xdr:col>
      <xdr:colOff>1058</xdr:colOff>
      <xdr:row>73</xdr:row>
      <xdr:rowOff>85724</xdr:rowOff>
    </xdr:from>
    <xdr:to>
      <xdr:col>4</xdr:col>
      <xdr:colOff>88875</xdr:colOff>
      <xdr:row>83</xdr:row>
      <xdr:rowOff>105834</xdr:rowOff>
    </xdr:to>
    <xdr:sp macro="" textlink="">
      <xdr:nvSpPr>
        <xdr:cNvPr id="16" name="テキスト ボックス 15">
          <a:extLst>
            <a:ext uri="{FF2B5EF4-FFF2-40B4-BE49-F238E27FC236}">
              <a16:creationId xmlns:a16="http://schemas.microsoft.com/office/drawing/2014/main" id="{22CC7930-7BA9-46A3-BBCB-4EB30B72CE3A}"/>
            </a:ext>
          </a:extLst>
        </xdr:cNvPr>
        <xdr:cNvSpPr txBox="1"/>
      </xdr:nvSpPr>
      <xdr:spPr>
        <a:xfrm>
          <a:off x="276225" y="12595224"/>
          <a:ext cx="2151567" cy="171344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特定施設を除く</a:t>
          </a:r>
          <a:endParaRPr kumimoji="1" lang="en-US" altLang="ja-JP" sz="1100"/>
        </a:p>
        <a:p>
          <a:r>
            <a:rPr kumimoji="1" lang="ja-JP" altLang="en-US" sz="1100"/>
            <a:t>・有料老人ホーム</a:t>
          </a:r>
          <a:endParaRPr kumimoji="1" lang="en-US" altLang="ja-JP" sz="1100"/>
        </a:p>
        <a:p>
          <a:r>
            <a:rPr kumimoji="1" lang="ja-JP" altLang="en-US" sz="1100"/>
            <a:t>・サービス付き高齢者向け住宅</a:t>
          </a:r>
          <a:endParaRPr kumimoji="1" lang="en-US" altLang="ja-JP" sz="1100"/>
        </a:p>
        <a:p>
          <a:r>
            <a:rPr kumimoji="1" lang="ja-JP" altLang="en-US" sz="1100"/>
            <a:t>・養護老人ホーム</a:t>
          </a:r>
          <a:endParaRPr kumimoji="1" lang="en-US" altLang="ja-JP" sz="1100"/>
        </a:p>
        <a:p>
          <a:r>
            <a:rPr kumimoji="1" lang="ja-JP" altLang="en-US" sz="1100"/>
            <a:t>・軽費老人ホーム</a:t>
          </a:r>
          <a:endParaRPr kumimoji="1" lang="en-US" altLang="ja-JP" sz="1100"/>
        </a:p>
        <a:p>
          <a:r>
            <a:rPr kumimoji="1" lang="ja-JP" altLang="en-US" sz="1100"/>
            <a:t>は、</a:t>
          </a:r>
          <a:r>
            <a:rPr kumimoji="1" lang="ja-JP" altLang="en-US" sz="1100" b="1">
              <a:solidFill>
                <a:srgbClr val="FF0000"/>
              </a:solidFill>
            </a:rPr>
            <a:t>「介護保険事業所番号」の欄に、</a:t>
          </a:r>
          <a:endParaRPr kumimoji="1" lang="en-US" altLang="ja-JP" sz="1100" b="1">
            <a:solidFill>
              <a:srgbClr val="FF0000"/>
            </a:solidFill>
          </a:endParaRPr>
        </a:p>
        <a:p>
          <a:r>
            <a:rPr kumimoji="1" lang="ja-JP" altLang="en-US" sz="1100" b="1" u="sng">
              <a:solidFill>
                <a:srgbClr val="FF0000"/>
              </a:solidFill>
            </a:rPr>
            <a:t>「なし」</a:t>
          </a:r>
          <a:r>
            <a:rPr kumimoji="1" lang="ja-JP" altLang="en-US" sz="1100" b="1">
              <a:solidFill>
                <a:srgbClr val="FF0000"/>
              </a:solidFill>
            </a:rPr>
            <a:t>と入力してください。</a:t>
          </a:r>
        </a:p>
      </xdr:txBody>
    </xdr:sp>
    <xdr:clientData/>
  </xdr:twoCellAnchor>
  <xdr:twoCellAnchor>
    <xdr:from>
      <xdr:col>12</xdr:col>
      <xdr:colOff>133350</xdr:colOff>
      <xdr:row>76</xdr:row>
      <xdr:rowOff>85725</xdr:rowOff>
    </xdr:from>
    <xdr:to>
      <xdr:col>15</xdr:col>
      <xdr:colOff>584175</xdr:colOff>
      <xdr:row>81</xdr:row>
      <xdr:rowOff>21166</xdr:rowOff>
    </xdr:to>
    <xdr:sp macro="" textlink="">
      <xdr:nvSpPr>
        <xdr:cNvPr id="17" name="テキスト ボックス 16">
          <a:extLst>
            <a:ext uri="{FF2B5EF4-FFF2-40B4-BE49-F238E27FC236}">
              <a16:creationId xmlns:a16="http://schemas.microsoft.com/office/drawing/2014/main" id="{7C13D2E6-8FD6-4B03-A39F-07ECFFBCFFF4}"/>
            </a:ext>
          </a:extLst>
        </xdr:cNvPr>
        <xdr:cNvSpPr txBox="1"/>
      </xdr:nvSpPr>
      <xdr:spPr>
        <a:xfrm>
          <a:off x="7975600" y="13103225"/>
          <a:ext cx="2514575" cy="78210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○短期入所系サービス</a:t>
          </a:r>
          <a:endParaRPr kumimoji="1" lang="en-US" altLang="ja-JP" sz="1100"/>
        </a:p>
        <a:p>
          <a:r>
            <a:rPr kumimoji="1" lang="ja-JP" altLang="en-US" sz="1100"/>
            <a:t>○入所施設・居住系サービス</a:t>
          </a:r>
          <a:endParaRPr kumimoji="1" lang="en-US" altLang="ja-JP" sz="1100"/>
        </a:p>
        <a:p>
          <a:r>
            <a:rPr kumimoji="1" lang="ja-JP" altLang="en-US" sz="1100"/>
            <a:t>は、</a:t>
          </a:r>
          <a:r>
            <a:rPr kumimoji="1" lang="ja-JP" altLang="en-US" sz="1100" b="1" u="sng">
              <a:solidFill>
                <a:srgbClr val="FF0000"/>
              </a:solidFill>
            </a:rPr>
            <a:t>必ず「定員」を入力してください。</a:t>
          </a:r>
          <a:endParaRPr kumimoji="1" lang="en-US" altLang="ja-JP" sz="1100" b="1" u="sng">
            <a:solidFill>
              <a:srgbClr val="FF0000"/>
            </a:solidFill>
          </a:endParaRPr>
        </a:p>
      </xdr:txBody>
    </xdr:sp>
    <xdr:clientData/>
  </xdr:twoCellAnchor>
  <xdr:twoCellAnchor>
    <xdr:from>
      <xdr:col>4</xdr:col>
      <xdr:colOff>76200</xdr:colOff>
      <xdr:row>71</xdr:row>
      <xdr:rowOff>161926</xdr:rowOff>
    </xdr:from>
    <xdr:to>
      <xdr:col>4</xdr:col>
      <xdr:colOff>523875</xdr:colOff>
      <xdr:row>78</xdr:row>
      <xdr:rowOff>28576</xdr:rowOff>
    </xdr:to>
    <xdr:sp macro="" textlink="">
      <xdr:nvSpPr>
        <xdr:cNvPr id="19" name="正方形/長方形 18">
          <a:extLst>
            <a:ext uri="{FF2B5EF4-FFF2-40B4-BE49-F238E27FC236}">
              <a16:creationId xmlns:a16="http://schemas.microsoft.com/office/drawing/2014/main" id="{ACAF04C3-C678-4EE3-ABA2-EC84363E3543}"/>
            </a:ext>
          </a:extLst>
        </xdr:cNvPr>
        <xdr:cNvSpPr/>
      </xdr:nvSpPr>
      <xdr:spPr>
        <a:xfrm>
          <a:off x="2819400" y="12506326"/>
          <a:ext cx="447675" cy="10668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300038</xdr:colOff>
      <xdr:row>78</xdr:row>
      <xdr:rowOff>28576</xdr:rowOff>
    </xdr:from>
    <xdr:to>
      <xdr:col>5</xdr:col>
      <xdr:colOff>236008</xdr:colOff>
      <xdr:row>111</xdr:row>
      <xdr:rowOff>41275</xdr:rowOff>
    </xdr:to>
    <xdr:cxnSp macro="">
      <xdr:nvCxnSpPr>
        <xdr:cNvPr id="21" name="直線矢印コネクタ 20">
          <a:extLst>
            <a:ext uri="{FF2B5EF4-FFF2-40B4-BE49-F238E27FC236}">
              <a16:creationId xmlns:a16="http://schemas.microsoft.com/office/drawing/2014/main" id="{4F7B4302-0FD8-4682-9788-8BB4344334DB}"/>
            </a:ext>
          </a:extLst>
        </xdr:cNvPr>
        <xdr:cNvCxnSpPr>
          <a:stCxn id="19" idx="2"/>
          <a:endCxn id="23" idx="0"/>
        </xdr:cNvCxnSpPr>
      </xdr:nvCxnSpPr>
      <xdr:spPr>
        <a:xfrm>
          <a:off x="2638955" y="13384743"/>
          <a:ext cx="623886" cy="5674782"/>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475191</xdr:colOff>
      <xdr:row>111</xdr:row>
      <xdr:rowOff>41275</xdr:rowOff>
    </xdr:from>
    <xdr:to>
      <xdr:col>5</xdr:col>
      <xdr:colOff>684741</xdr:colOff>
      <xdr:row>115</xdr:row>
      <xdr:rowOff>31751</xdr:rowOff>
    </xdr:to>
    <xdr:sp macro="" textlink="">
      <xdr:nvSpPr>
        <xdr:cNvPr id="23" name="正方形/長方形 22">
          <a:extLst>
            <a:ext uri="{FF2B5EF4-FFF2-40B4-BE49-F238E27FC236}">
              <a16:creationId xmlns:a16="http://schemas.microsoft.com/office/drawing/2014/main" id="{8C1FC162-64F7-48B9-9A9E-57EB803B855B}"/>
            </a:ext>
          </a:extLst>
        </xdr:cNvPr>
        <xdr:cNvSpPr/>
      </xdr:nvSpPr>
      <xdr:spPr>
        <a:xfrm>
          <a:off x="2814108" y="19059525"/>
          <a:ext cx="897466" cy="66780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352425</xdr:colOff>
      <xdr:row>108</xdr:row>
      <xdr:rowOff>133351</xdr:rowOff>
    </xdr:from>
    <xdr:to>
      <xdr:col>4</xdr:col>
      <xdr:colOff>117450</xdr:colOff>
      <xdr:row>111</xdr:row>
      <xdr:rowOff>152401</xdr:rowOff>
    </xdr:to>
    <xdr:sp macro="" textlink="">
      <xdr:nvSpPr>
        <xdr:cNvPr id="25" name="テキスト ボックス 24">
          <a:extLst>
            <a:ext uri="{FF2B5EF4-FFF2-40B4-BE49-F238E27FC236}">
              <a16:creationId xmlns:a16="http://schemas.microsoft.com/office/drawing/2014/main" id="{00992CE8-2B51-4B2F-B486-D6F768977156}"/>
            </a:ext>
          </a:extLst>
        </xdr:cNvPr>
        <xdr:cNvSpPr txBox="1"/>
      </xdr:nvSpPr>
      <xdr:spPr>
        <a:xfrm>
          <a:off x="352425" y="18821401"/>
          <a:ext cx="2508225" cy="5334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solidFill>
                <a:schemeClr val="dk1"/>
              </a:solidFill>
            </a:rPr>
            <a:t>【</a:t>
          </a:r>
          <a:r>
            <a:rPr kumimoji="1" lang="ja-JP" altLang="en-US" sz="1100" b="0">
              <a:solidFill>
                <a:schemeClr val="dk1"/>
              </a:solidFill>
            </a:rPr>
            <a:t>申請一覧</a:t>
          </a:r>
          <a:r>
            <a:rPr kumimoji="1" lang="en-US" altLang="ja-JP" sz="1100" b="0">
              <a:solidFill>
                <a:schemeClr val="dk1"/>
              </a:solidFill>
            </a:rPr>
            <a:t>】</a:t>
          </a:r>
          <a:r>
            <a:rPr kumimoji="1" lang="ja-JP" altLang="en-US" sz="1100" b="0">
              <a:solidFill>
                <a:schemeClr val="dk1"/>
              </a:solidFill>
            </a:rPr>
            <a:t>に入力した「</a:t>
          </a:r>
          <a:r>
            <a:rPr kumimoji="1" lang="en-US" altLang="ja-JP" sz="1100" b="0">
              <a:solidFill>
                <a:schemeClr val="dk1"/>
              </a:solidFill>
            </a:rPr>
            <a:t>No.</a:t>
          </a:r>
          <a:r>
            <a:rPr kumimoji="1" lang="ja-JP" altLang="en-US" sz="1100" b="0">
              <a:solidFill>
                <a:schemeClr val="dk1"/>
              </a:solidFill>
            </a:rPr>
            <a:t>」に対応するように入力してください。</a:t>
          </a:r>
          <a:endParaRPr kumimoji="1" lang="ja-JP" altLang="en-US" sz="1100" b="1">
            <a:solidFill>
              <a:srgbClr val="FF0000"/>
            </a:solidFill>
          </a:endParaRPr>
        </a:p>
      </xdr:txBody>
    </xdr:sp>
    <xdr:clientData/>
  </xdr:twoCellAnchor>
  <xdr:twoCellAnchor>
    <xdr:from>
      <xdr:col>20</xdr:col>
      <xdr:colOff>17991</xdr:colOff>
      <xdr:row>111</xdr:row>
      <xdr:rowOff>9525</xdr:rowOff>
    </xdr:from>
    <xdr:to>
      <xdr:col>21</xdr:col>
      <xdr:colOff>341841</xdr:colOff>
      <xdr:row>131</xdr:row>
      <xdr:rowOff>52915</xdr:rowOff>
    </xdr:to>
    <xdr:sp macro="" textlink="">
      <xdr:nvSpPr>
        <xdr:cNvPr id="32" name="正方形/長方形 31">
          <a:extLst>
            <a:ext uri="{FF2B5EF4-FFF2-40B4-BE49-F238E27FC236}">
              <a16:creationId xmlns:a16="http://schemas.microsoft.com/office/drawing/2014/main" id="{DF93D08A-FF2F-40F1-AB30-65B596813F27}"/>
            </a:ext>
          </a:extLst>
        </xdr:cNvPr>
        <xdr:cNvSpPr/>
      </xdr:nvSpPr>
      <xdr:spPr>
        <a:xfrm>
          <a:off x="13363574" y="19027775"/>
          <a:ext cx="1011767" cy="343005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623887</xdr:colOff>
      <xdr:row>131</xdr:row>
      <xdr:rowOff>52915</xdr:rowOff>
    </xdr:from>
    <xdr:to>
      <xdr:col>20</xdr:col>
      <xdr:colOff>523875</xdr:colOff>
      <xdr:row>139</xdr:row>
      <xdr:rowOff>143933</xdr:rowOff>
    </xdr:to>
    <xdr:cxnSp macro="">
      <xdr:nvCxnSpPr>
        <xdr:cNvPr id="34" name="直線矢印コネクタ 33">
          <a:extLst>
            <a:ext uri="{FF2B5EF4-FFF2-40B4-BE49-F238E27FC236}">
              <a16:creationId xmlns:a16="http://schemas.microsoft.com/office/drawing/2014/main" id="{40A52B0E-C07E-4B52-BD46-010062DA7E10}"/>
            </a:ext>
          </a:extLst>
        </xdr:cNvPr>
        <xdr:cNvCxnSpPr>
          <a:stCxn id="32" idx="2"/>
          <a:endCxn id="35" idx="0"/>
        </xdr:cNvCxnSpPr>
      </xdr:nvCxnSpPr>
      <xdr:spPr>
        <a:xfrm flipH="1">
          <a:off x="9841970" y="22457832"/>
          <a:ext cx="4027488" cy="151976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151341</xdr:colOff>
      <xdr:row>139</xdr:row>
      <xdr:rowOff>143933</xdr:rowOff>
    </xdr:from>
    <xdr:to>
      <xdr:col>15</xdr:col>
      <xdr:colOff>408516</xdr:colOff>
      <xdr:row>143</xdr:row>
      <xdr:rowOff>3175</xdr:rowOff>
    </xdr:to>
    <xdr:sp macro="" textlink="">
      <xdr:nvSpPr>
        <xdr:cNvPr id="35" name="正方形/長方形 34">
          <a:extLst>
            <a:ext uri="{FF2B5EF4-FFF2-40B4-BE49-F238E27FC236}">
              <a16:creationId xmlns:a16="http://schemas.microsoft.com/office/drawing/2014/main" id="{14718430-7077-458E-BDDC-61E67394E18B}"/>
            </a:ext>
          </a:extLst>
        </xdr:cNvPr>
        <xdr:cNvSpPr/>
      </xdr:nvSpPr>
      <xdr:spPr>
        <a:xfrm>
          <a:off x="9369424" y="23977600"/>
          <a:ext cx="945092" cy="5365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85726</xdr:colOff>
      <xdr:row>180</xdr:row>
      <xdr:rowOff>66675</xdr:rowOff>
    </xdr:from>
    <xdr:to>
      <xdr:col>25</xdr:col>
      <xdr:colOff>257176</xdr:colOff>
      <xdr:row>190</xdr:row>
      <xdr:rowOff>57150</xdr:rowOff>
    </xdr:to>
    <xdr:sp macro="" textlink="">
      <xdr:nvSpPr>
        <xdr:cNvPr id="40" name="正方形/長方形 39">
          <a:extLst>
            <a:ext uri="{FF2B5EF4-FFF2-40B4-BE49-F238E27FC236}">
              <a16:creationId xmlns:a16="http://schemas.microsoft.com/office/drawing/2014/main" id="{D2634A97-8251-4178-83AD-5C80847B3C15}"/>
            </a:ext>
          </a:extLst>
        </xdr:cNvPr>
        <xdr:cNvSpPr/>
      </xdr:nvSpPr>
      <xdr:spPr>
        <a:xfrm>
          <a:off x="15859126" y="31099125"/>
          <a:ext cx="1543050" cy="17049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443441</xdr:colOff>
      <xdr:row>106</xdr:row>
      <xdr:rowOff>116416</xdr:rowOff>
    </xdr:from>
    <xdr:to>
      <xdr:col>26</xdr:col>
      <xdr:colOff>538691</xdr:colOff>
      <xdr:row>130</xdr:row>
      <xdr:rowOff>31749</xdr:rowOff>
    </xdr:to>
    <xdr:sp macro="" textlink="">
      <xdr:nvSpPr>
        <xdr:cNvPr id="43" name="テキスト ボックス 42">
          <a:extLst>
            <a:ext uri="{FF2B5EF4-FFF2-40B4-BE49-F238E27FC236}">
              <a16:creationId xmlns:a16="http://schemas.microsoft.com/office/drawing/2014/main" id="{A5723393-6764-4B25-B615-618AB15B8792}"/>
            </a:ext>
          </a:extLst>
        </xdr:cNvPr>
        <xdr:cNvSpPr txBox="1"/>
      </xdr:nvSpPr>
      <xdr:spPr>
        <a:xfrm>
          <a:off x="14476941" y="18287999"/>
          <a:ext cx="3534833" cy="397933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b="0" u="none">
              <a:solidFill>
                <a:sysClr val="windowText" lastClr="000000"/>
              </a:solidFill>
            </a:rPr>
            <a:t>左記の入力例の場合、</a:t>
          </a:r>
          <a:endParaRPr kumimoji="1" lang="en-US" altLang="ja-JP" sz="1100" b="0" u="none">
            <a:solidFill>
              <a:sysClr val="windowText" lastClr="000000"/>
            </a:solidFill>
          </a:endParaRPr>
        </a:p>
        <a:p>
          <a:endParaRPr kumimoji="1" lang="en-US" altLang="ja-JP" sz="1100" b="0" u="none">
            <a:solidFill>
              <a:sysClr val="windowText" lastClr="000000"/>
            </a:solidFill>
          </a:endParaRPr>
        </a:p>
        <a:p>
          <a:r>
            <a:rPr kumimoji="1" lang="ja-JP" altLang="en-US" sz="1100" b="0" u="none">
              <a:solidFill>
                <a:sysClr val="windowText" lastClr="000000"/>
              </a:solidFill>
            </a:rPr>
            <a:t>通し番号「</a:t>
          </a:r>
          <a:r>
            <a:rPr kumimoji="1" lang="en-US" altLang="ja-JP" sz="1100" b="0" u="none">
              <a:solidFill>
                <a:sysClr val="windowText" lastClr="000000"/>
              </a:solidFill>
            </a:rPr>
            <a:t>1</a:t>
          </a:r>
          <a:r>
            <a:rPr kumimoji="1" lang="ja-JP" altLang="en-US" sz="1100" b="0" u="none">
              <a:solidFill>
                <a:sysClr val="windowText" lastClr="000000"/>
              </a:solidFill>
            </a:rPr>
            <a:t>～</a:t>
          </a:r>
          <a:r>
            <a:rPr kumimoji="1" lang="en-US" altLang="ja-JP" sz="1100" b="0" u="none">
              <a:solidFill>
                <a:sysClr val="windowText" lastClr="000000"/>
              </a:solidFill>
            </a:rPr>
            <a:t>3</a:t>
          </a:r>
          <a:r>
            <a:rPr kumimoji="1" lang="ja-JP" altLang="en-US" sz="1100" b="0" u="none">
              <a:solidFill>
                <a:sysClr val="windowText" lastClr="000000"/>
              </a:solidFill>
            </a:rPr>
            <a:t>」は、</a:t>
          </a:r>
          <a:endParaRPr kumimoji="1" lang="en-US" altLang="ja-JP" sz="1100" b="0" u="none">
            <a:solidFill>
              <a:sysClr val="windowText" lastClr="000000"/>
            </a:solidFill>
          </a:endParaRPr>
        </a:p>
        <a:p>
          <a:r>
            <a:rPr kumimoji="1" lang="en-US" altLang="ja-JP" sz="1100" b="0" u="none">
              <a:solidFill>
                <a:sysClr val="windowText" lastClr="000000"/>
              </a:solidFill>
            </a:rPr>
            <a:t>【</a:t>
          </a:r>
          <a:r>
            <a:rPr kumimoji="1" lang="ja-JP" altLang="en-US" sz="1100" b="0" u="none">
              <a:solidFill>
                <a:sysClr val="windowText" lastClr="000000"/>
              </a:solidFill>
            </a:rPr>
            <a:t>申請一覧</a:t>
          </a:r>
          <a:r>
            <a:rPr kumimoji="1" lang="en-US" altLang="ja-JP" sz="1100" b="0" u="none">
              <a:solidFill>
                <a:sysClr val="windowText" lastClr="000000"/>
              </a:solidFill>
            </a:rPr>
            <a:t>】</a:t>
          </a:r>
          <a:r>
            <a:rPr kumimoji="1" lang="ja-JP" altLang="en-US" sz="1100" b="0" u="none">
              <a:solidFill>
                <a:sysClr val="windowText" lastClr="000000"/>
              </a:solidFill>
            </a:rPr>
            <a:t>の</a:t>
          </a:r>
          <a:r>
            <a:rPr kumimoji="1" lang="en-US" altLang="ja-JP" sz="1100" b="0" u="none">
              <a:solidFill>
                <a:sysClr val="windowText" lastClr="000000"/>
              </a:solidFill>
            </a:rPr>
            <a:t>No.1</a:t>
          </a:r>
          <a:r>
            <a:rPr kumimoji="1" lang="ja-JP" altLang="en-US" sz="1100" b="0" u="none">
              <a:solidFill>
                <a:sysClr val="windowText" lastClr="000000"/>
              </a:solidFill>
            </a:rPr>
            <a:t>「ヘルパーステーション　介護保険課」</a:t>
          </a:r>
          <a:endParaRPr kumimoji="1" lang="en-US" altLang="ja-JP" sz="1100" b="0" u="none">
            <a:solidFill>
              <a:sysClr val="windowText" lastClr="000000"/>
            </a:solidFill>
          </a:endParaRPr>
        </a:p>
        <a:p>
          <a:endParaRPr kumimoji="1" lang="en-US" altLang="ja-JP" sz="1100" b="0" u="none">
            <a:solidFill>
              <a:sysClr val="windowText" lastClr="000000"/>
            </a:solidFill>
          </a:endParaRPr>
        </a:p>
        <a:p>
          <a:r>
            <a:rPr kumimoji="1" lang="ja-JP" altLang="ja-JP" sz="1100" b="0">
              <a:solidFill>
                <a:schemeClr val="dk1"/>
              </a:solidFill>
              <a:effectLst/>
              <a:latin typeface="+mn-lt"/>
              <a:ea typeface="+mn-ea"/>
              <a:cs typeface="+mn-cs"/>
            </a:rPr>
            <a:t>通し番号</a:t>
          </a:r>
          <a:r>
            <a:rPr kumimoji="1" lang="ja-JP" altLang="en-US" sz="1100" b="0" u="none">
              <a:solidFill>
                <a:sysClr val="windowText" lastClr="000000"/>
              </a:solidFill>
            </a:rPr>
            <a:t>「</a:t>
          </a:r>
          <a:r>
            <a:rPr kumimoji="1" lang="en-US" altLang="ja-JP" sz="1100" b="0" u="none">
              <a:solidFill>
                <a:sysClr val="windowText" lastClr="000000"/>
              </a:solidFill>
            </a:rPr>
            <a:t>4</a:t>
          </a:r>
          <a:r>
            <a:rPr kumimoji="1" lang="ja-JP" altLang="en-US" sz="1100" b="0" u="none">
              <a:solidFill>
                <a:sysClr val="windowText" lastClr="000000"/>
              </a:solidFill>
            </a:rPr>
            <a:t>～</a:t>
          </a:r>
          <a:r>
            <a:rPr kumimoji="1" lang="en-US" altLang="ja-JP" sz="1100" b="0" u="none">
              <a:solidFill>
                <a:sysClr val="windowText" lastClr="000000"/>
              </a:solidFill>
            </a:rPr>
            <a:t>9</a:t>
          </a:r>
          <a:r>
            <a:rPr kumimoji="1" lang="ja-JP" altLang="en-US" sz="1100" b="0" u="none">
              <a:solidFill>
                <a:sysClr val="windowText" lastClr="000000"/>
              </a:solidFill>
            </a:rPr>
            <a:t>」は、</a:t>
          </a:r>
          <a:endParaRPr kumimoji="1" lang="en-US" altLang="ja-JP" sz="1100" b="0" u="none">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申請一覧</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の</a:t>
          </a:r>
          <a:r>
            <a:rPr kumimoji="1" lang="en-US" altLang="ja-JP" sz="1100" b="0">
              <a:solidFill>
                <a:schemeClr val="dk1"/>
              </a:solidFill>
              <a:effectLst/>
              <a:latin typeface="+mn-lt"/>
              <a:ea typeface="+mn-ea"/>
              <a:cs typeface="+mn-cs"/>
            </a:rPr>
            <a:t>No.2</a:t>
          </a:r>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有料老人ホーム</a:t>
          </a:r>
          <a:r>
            <a:rPr kumimoji="1" lang="ja-JP" altLang="ja-JP" sz="1100" b="0">
              <a:solidFill>
                <a:schemeClr val="dk1"/>
              </a:solidFill>
              <a:effectLst/>
              <a:latin typeface="+mn-lt"/>
              <a:ea typeface="+mn-ea"/>
              <a:cs typeface="+mn-cs"/>
            </a:rPr>
            <a:t>　介護保険課」</a:t>
          </a:r>
          <a:endParaRPr lang="ja-JP" altLang="ja-JP">
            <a:effectLst/>
          </a:endParaRPr>
        </a:p>
        <a:p>
          <a:endParaRPr kumimoji="1" lang="en-US" altLang="ja-JP" sz="1100" b="0" u="none">
            <a:solidFill>
              <a:sysClr val="windowText" lastClr="000000"/>
            </a:solidFill>
          </a:endParaRPr>
        </a:p>
        <a:p>
          <a:r>
            <a:rPr kumimoji="1" lang="ja-JP" altLang="ja-JP" sz="1100" b="0">
              <a:solidFill>
                <a:schemeClr val="dk1"/>
              </a:solidFill>
              <a:effectLst/>
              <a:latin typeface="+mn-lt"/>
              <a:ea typeface="+mn-ea"/>
              <a:cs typeface="+mn-cs"/>
            </a:rPr>
            <a:t>通し番号</a:t>
          </a:r>
          <a:r>
            <a:rPr kumimoji="1" lang="ja-JP" altLang="en-US" sz="1100" b="0" u="none">
              <a:solidFill>
                <a:sysClr val="windowText" lastClr="000000"/>
              </a:solidFill>
            </a:rPr>
            <a:t>「</a:t>
          </a:r>
          <a:r>
            <a:rPr kumimoji="1" lang="en-US" altLang="ja-JP" sz="1100" b="0" u="none">
              <a:solidFill>
                <a:sysClr val="windowText" lastClr="000000"/>
              </a:solidFill>
            </a:rPr>
            <a:t>10</a:t>
          </a:r>
          <a:r>
            <a:rPr kumimoji="1" lang="ja-JP" altLang="en-US" sz="1100" b="0" u="none">
              <a:solidFill>
                <a:sysClr val="windowText" lastClr="000000"/>
              </a:solidFill>
            </a:rPr>
            <a:t>・</a:t>
          </a:r>
          <a:r>
            <a:rPr kumimoji="1" lang="en-US" altLang="ja-JP" sz="1100" b="0" u="none">
              <a:solidFill>
                <a:sysClr val="windowText" lastClr="000000"/>
              </a:solidFill>
            </a:rPr>
            <a:t>11</a:t>
          </a:r>
          <a:r>
            <a:rPr kumimoji="1" lang="ja-JP" altLang="en-US" sz="1100" b="0" u="none">
              <a:solidFill>
                <a:sysClr val="windowText" lastClr="000000"/>
              </a:solidFill>
            </a:rPr>
            <a:t>」は</a:t>
          </a:r>
          <a:endParaRPr kumimoji="1" lang="en-US" altLang="ja-JP" sz="1100" b="0" u="none">
            <a:solidFill>
              <a:sysClr val="windowText" lastClr="000000"/>
            </a:solidFill>
          </a:endParaRPr>
        </a:p>
        <a:p>
          <a:r>
            <a:rPr kumimoji="1" lang="en-US" altLang="ja-JP" sz="1100" b="0" u="none">
              <a:solidFill>
                <a:sysClr val="windowText" lastClr="000000"/>
              </a:solidFill>
            </a:rPr>
            <a:t>【</a:t>
          </a:r>
          <a:r>
            <a:rPr kumimoji="1" lang="ja-JP" altLang="en-US" sz="1100" b="0" u="none">
              <a:solidFill>
                <a:sysClr val="windowText" lastClr="000000"/>
              </a:solidFill>
            </a:rPr>
            <a:t>申請一覧</a:t>
          </a:r>
          <a:r>
            <a:rPr kumimoji="1" lang="en-US" altLang="ja-JP" sz="1100" b="0" u="none">
              <a:solidFill>
                <a:sysClr val="windowText" lastClr="000000"/>
              </a:solidFill>
            </a:rPr>
            <a:t>】</a:t>
          </a:r>
          <a:r>
            <a:rPr kumimoji="1" lang="ja-JP" altLang="en-US" sz="1100" b="0" u="none">
              <a:solidFill>
                <a:sysClr val="windowText" lastClr="000000"/>
              </a:solidFill>
            </a:rPr>
            <a:t>の</a:t>
          </a:r>
          <a:r>
            <a:rPr kumimoji="1" lang="en-US" altLang="ja-JP" sz="1100" b="0" u="none">
              <a:solidFill>
                <a:sysClr val="windowText" lastClr="000000"/>
              </a:solidFill>
            </a:rPr>
            <a:t>No.3</a:t>
          </a:r>
          <a:r>
            <a:rPr kumimoji="1" lang="ja-JP" altLang="en-US" sz="1100" b="0" u="none">
              <a:solidFill>
                <a:sysClr val="windowText" lastClr="000000"/>
              </a:solidFill>
            </a:rPr>
            <a:t>「デイサービス　介護保険課」</a:t>
          </a:r>
          <a:endParaRPr kumimoji="1" lang="en-US" altLang="ja-JP" sz="1100" b="0" u="none">
            <a:solidFill>
              <a:sysClr val="windowText" lastClr="000000"/>
            </a:solidFill>
          </a:endParaRPr>
        </a:p>
        <a:p>
          <a:endParaRPr kumimoji="1" lang="en-US" altLang="ja-JP" sz="1100" b="0" u="none">
            <a:solidFill>
              <a:sysClr val="windowText" lastClr="000000"/>
            </a:solidFill>
          </a:endParaRPr>
        </a:p>
        <a:p>
          <a:r>
            <a:rPr kumimoji="1" lang="ja-JP" altLang="en-US" sz="1100" b="0" u="none">
              <a:solidFill>
                <a:sysClr val="windowText" lastClr="000000"/>
              </a:solidFill>
            </a:rPr>
            <a:t>の経費となります。</a:t>
          </a:r>
          <a:endParaRPr kumimoji="1" lang="en-US" altLang="ja-JP" sz="1100" b="0" u="none">
            <a:solidFill>
              <a:sysClr val="windowText" lastClr="000000"/>
            </a:solidFill>
          </a:endParaRPr>
        </a:p>
        <a:p>
          <a:endParaRPr kumimoji="1" lang="en-US" altLang="ja-JP" sz="1100" b="0" u="none">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u="none">
              <a:solidFill>
                <a:sysClr val="windowText" lastClr="000000"/>
              </a:solidFill>
            </a:rPr>
            <a:t>また、</a:t>
          </a:r>
          <a:r>
            <a:rPr kumimoji="1" lang="ja-JP" altLang="ja-JP" sz="1100" b="0">
              <a:solidFill>
                <a:schemeClr val="dk1"/>
              </a:solidFill>
              <a:effectLst/>
              <a:latin typeface="+mn-lt"/>
              <a:ea typeface="+mn-ea"/>
              <a:cs typeface="+mn-cs"/>
            </a:rPr>
            <a:t>「有料老人ホーム　介護保険課」</a:t>
          </a:r>
          <a:r>
            <a:rPr kumimoji="1" lang="ja-JP" altLang="en-US" sz="1100" b="0" u="none">
              <a:solidFill>
                <a:sysClr val="windowText" lastClr="000000"/>
              </a:solidFill>
            </a:rPr>
            <a:t>については、「</a:t>
          </a:r>
          <a:r>
            <a:rPr kumimoji="1" lang="en-US" altLang="ja-JP" sz="1100" b="0" u="none">
              <a:solidFill>
                <a:sysClr val="windowText" lastClr="000000"/>
              </a:solidFill>
            </a:rPr>
            <a:t>R5.5.1</a:t>
          </a:r>
          <a:r>
            <a:rPr kumimoji="1" lang="ja-JP" altLang="en-US" sz="1100" b="0" u="none">
              <a:solidFill>
                <a:sysClr val="windowText" lastClr="000000"/>
              </a:solidFill>
            </a:rPr>
            <a:t>～</a:t>
          </a:r>
          <a:r>
            <a:rPr kumimoji="1" lang="en-US" altLang="ja-JP" sz="1100" b="0" u="none">
              <a:solidFill>
                <a:sysClr val="windowText" lastClr="000000"/>
              </a:solidFill>
            </a:rPr>
            <a:t>R5.5.20</a:t>
          </a:r>
          <a:r>
            <a:rPr kumimoji="1" lang="ja-JP" altLang="en-US" sz="1100" b="0" u="none">
              <a:solidFill>
                <a:sysClr val="windowText" lastClr="000000"/>
              </a:solidFill>
            </a:rPr>
            <a:t>」と「</a:t>
          </a:r>
          <a:r>
            <a:rPr kumimoji="1" lang="en-US" altLang="ja-JP" sz="1100" b="0" u="none">
              <a:solidFill>
                <a:sysClr val="windowText" lastClr="000000"/>
              </a:solidFill>
            </a:rPr>
            <a:t>R5.7.7</a:t>
          </a:r>
          <a:r>
            <a:rPr kumimoji="1" lang="ja-JP" altLang="en-US" sz="1100" b="0" u="none">
              <a:solidFill>
                <a:sysClr val="windowText" lastClr="000000"/>
              </a:solidFill>
            </a:rPr>
            <a:t>～</a:t>
          </a:r>
          <a:r>
            <a:rPr kumimoji="1" lang="en-US" altLang="ja-JP" sz="1100" b="0" u="none">
              <a:solidFill>
                <a:sysClr val="windowText" lastClr="000000"/>
              </a:solidFill>
            </a:rPr>
            <a:t>R5.7.19</a:t>
          </a:r>
          <a:r>
            <a:rPr kumimoji="1" lang="ja-JP" altLang="en-US" sz="1100" b="0" u="none">
              <a:solidFill>
                <a:sysClr val="windowText" lastClr="000000"/>
              </a:solidFill>
            </a:rPr>
            <a:t>」と、対応期間が</a:t>
          </a:r>
          <a:r>
            <a:rPr kumimoji="1" lang="en-US" altLang="ja-JP" sz="1100" b="0" u="none">
              <a:solidFill>
                <a:sysClr val="windowText" lastClr="000000"/>
              </a:solidFill>
            </a:rPr>
            <a:t>2</a:t>
          </a:r>
          <a:r>
            <a:rPr kumimoji="1" lang="ja-JP" altLang="en-US" sz="1100" b="0" u="none">
              <a:solidFill>
                <a:sysClr val="windowText" lastClr="000000"/>
              </a:solidFill>
            </a:rPr>
            <a:t>回ありますが、同じ事業所・施設は</a:t>
          </a:r>
          <a:r>
            <a:rPr kumimoji="1" lang="en-US" altLang="ja-JP" sz="1100" b="0" u="none">
              <a:solidFill>
                <a:sysClr val="windowText" lastClr="000000"/>
              </a:solidFill>
            </a:rPr>
            <a:t>1</a:t>
          </a:r>
          <a:r>
            <a:rPr kumimoji="1" lang="ja-JP" altLang="en-US" sz="1100" b="0" u="none">
              <a:solidFill>
                <a:sysClr val="windowText" lastClr="000000"/>
              </a:solidFill>
            </a:rPr>
            <a:t>行にまとめるため、いずれも「</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申請一覧</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の</a:t>
          </a:r>
          <a:r>
            <a:rPr kumimoji="1" lang="en-US" altLang="ja-JP" sz="1100" b="0">
              <a:solidFill>
                <a:schemeClr val="dk1"/>
              </a:solidFill>
              <a:effectLst/>
              <a:latin typeface="+mn-lt"/>
              <a:ea typeface="+mn-ea"/>
              <a:cs typeface="+mn-cs"/>
            </a:rPr>
            <a:t>No.2</a:t>
          </a:r>
          <a:r>
            <a:rPr kumimoji="1" lang="ja-JP" altLang="en-US" sz="1100" b="0">
              <a:solidFill>
                <a:schemeClr val="dk1"/>
              </a:solidFill>
              <a:effectLst/>
              <a:latin typeface="+mn-lt"/>
              <a:ea typeface="+mn-ea"/>
              <a:cs typeface="+mn-cs"/>
            </a:rPr>
            <a:t>」となります。</a:t>
          </a:r>
          <a:endParaRPr kumimoji="1" lang="en-US" altLang="ja-JP" sz="1100" b="0">
            <a:solidFill>
              <a:schemeClr val="dk1"/>
            </a:solidFill>
            <a:effectLst/>
            <a:latin typeface="+mn-lt"/>
            <a:ea typeface="+mn-ea"/>
            <a:cs typeface="+mn-cs"/>
          </a:endParaRPr>
        </a:p>
      </xdr:txBody>
    </xdr:sp>
    <xdr:clientData/>
  </xdr:twoCellAnchor>
  <xdr:twoCellAnchor>
    <xdr:from>
      <xdr:col>16</xdr:col>
      <xdr:colOff>412750</xdr:colOff>
      <xdr:row>133</xdr:row>
      <xdr:rowOff>19049</xdr:rowOff>
    </xdr:from>
    <xdr:to>
      <xdr:col>20</xdr:col>
      <xdr:colOff>175659</xdr:colOff>
      <xdr:row>141</xdr:row>
      <xdr:rowOff>161925</xdr:rowOff>
    </xdr:to>
    <xdr:sp macro="" textlink="">
      <xdr:nvSpPr>
        <xdr:cNvPr id="44" name="テキスト ボックス 43">
          <a:extLst>
            <a:ext uri="{FF2B5EF4-FFF2-40B4-BE49-F238E27FC236}">
              <a16:creationId xmlns:a16="http://schemas.microsoft.com/office/drawing/2014/main" id="{07B5AED6-0EBD-4822-B414-A61BF044C58B}"/>
            </a:ext>
          </a:extLst>
        </xdr:cNvPr>
        <xdr:cNvSpPr txBox="1"/>
      </xdr:nvSpPr>
      <xdr:spPr>
        <a:xfrm>
          <a:off x="11006667" y="22762632"/>
          <a:ext cx="2514575" cy="157162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solidFill>
                <a:sysClr val="windowText" lastClr="000000"/>
              </a:solidFill>
            </a:rPr>
            <a:t>【</a:t>
          </a:r>
          <a:r>
            <a:rPr kumimoji="1" lang="ja-JP" altLang="en-US" sz="1100" b="0">
              <a:solidFill>
                <a:sysClr val="windowText" lastClr="000000"/>
              </a:solidFill>
            </a:rPr>
            <a:t>内訳・費用明細</a:t>
          </a:r>
          <a:r>
            <a:rPr kumimoji="1" lang="en-US" altLang="ja-JP" sz="1100" b="0">
              <a:solidFill>
                <a:sysClr val="windowText" lastClr="000000"/>
              </a:solidFill>
            </a:rPr>
            <a:t>】</a:t>
          </a:r>
          <a:r>
            <a:rPr kumimoji="1" lang="ja-JP" altLang="en-US" sz="1100" b="0">
              <a:solidFill>
                <a:sysClr val="windowText" lastClr="000000"/>
              </a:solidFill>
            </a:rPr>
            <a:t>に入力した、各事業所・施設の申請額について、</a:t>
          </a:r>
          <a:endParaRPr kumimoji="1" lang="en-US" altLang="ja-JP" sz="1100" b="0">
            <a:solidFill>
              <a:sysClr val="windowText" lastClr="000000"/>
            </a:solidFill>
          </a:endParaRPr>
        </a:p>
        <a:p>
          <a:r>
            <a:rPr kumimoji="1" lang="ja-JP" altLang="en-US" sz="1100" b="0">
              <a:solidFill>
                <a:sysClr val="windowText" lastClr="000000"/>
              </a:solidFill>
            </a:rPr>
            <a:t>合算後、</a:t>
          </a:r>
          <a:r>
            <a:rPr kumimoji="1" lang="ja-JP" altLang="en-US" sz="1100" b="0" u="sng">
              <a:solidFill>
                <a:sysClr val="windowText" lastClr="000000"/>
              </a:solidFill>
            </a:rPr>
            <a:t>千円未満を切り捨てた金額</a:t>
          </a:r>
          <a:r>
            <a:rPr kumimoji="1" lang="ja-JP" altLang="en-US" sz="1100" b="0">
              <a:solidFill>
                <a:sysClr val="windowText" lastClr="000000"/>
              </a:solidFill>
            </a:rPr>
            <a:t>が、</a:t>
          </a:r>
          <a:r>
            <a:rPr kumimoji="1" lang="en-US" altLang="ja-JP" sz="1100" b="0">
              <a:solidFill>
                <a:sysClr val="windowText" lastClr="000000"/>
              </a:solidFill>
            </a:rPr>
            <a:t>【</a:t>
          </a:r>
          <a:r>
            <a:rPr kumimoji="1" lang="ja-JP" altLang="en-US" sz="1100" b="0">
              <a:solidFill>
                <a:sysClr val="windowText" lastClr="000000"/>
              </a:solidFill>
            </a:rPr>
            <a:t>申請一覧</a:t>
          </a:r>
          <a:r>
            <a:rPr kumimoji="1" lang="en-US" altLang="ja-JP" sz="1100" b="0">
              <a:solidFill>
                <a:sysClr val="windowText" lastClr="000000"/>
              </a:solidFill>
            </a:rPr>
            <a:t>】</a:t>
          </a:r>
          <a:r>
            <a:rPr kumimoji="1" lang="ja-JP" altLang="en-US" sz="1100" b="0">
              <a:solidFill>
                <a:sysClr val="windowText" lastClr="000000"/>
              </a:solidFill>
            </a:rPr>
            <a:t>の「所要額①」に自動的に反映されます。</a:t>
          </a:r>
          <a:endParaRPr kumimoji="1" lang="en-US" altLang="ja-JP" sz="1100" b="0">
            <a:solidFill>
              <a:sysClr val="windowText" lastClr="000000"/>
            </a:solidFill>
          </a:endParaRPr>
        </a:p>
        <a:p>
          <a:r>
            <a:rPr kumimoji="1" lang="ja-JP" altLang="en-US" sz="1100" b="0" u="sng">
              <a:solidFill>
                <a:sysClr val="windowText" lastClr="000000"/>
              </a:solidFill>
            </a:rPr>
            <a:t>表示される際は、「円」単位ではなく、「千円」単位となります。</a:t>
          </a:r>
          <a:endParaRPr kumimoji="1" lang="en-US" altLang="ja-JP" sz="1100" b="0" u="sng">
            <a:solidFill>
              <a:sysClr val="windowText" lastClr="000000"/>
            </a:solidFill>
          </a:endParaRPr>
        </a:p>
      </xdr:txBody>
    </xdr:sp>
    <xdr:clientData/>
  </xdr:twoCellAnchor>
  <xdr:twoCellAnchor>
    <xdr:from>
      <xdr:col>17</xdr:col>
      <xdr:colOff>666750</xdr:colOff>
      <xdr:row>178</xdr:row>
      <xdr:rowOff>57150</xdr:rowOff>
    </xdr:from>
    <xdr:to>
      <xdr:col>21</xdr:col>
      <xdr:colOff>431775</xdr:colOff>
      <xdr:row>181</xdr:row>
      <xdr:rowOff>104775</xdr:rowOff>
    </xdr:to>
    <xdr:sp macro="" textlink="">
      <xdr:nvSpPr>
        <xdr:cNvPr id="45" name="テキスト ボックス 44">
          <a:extLst>
            <a:ext uri="{FF2B5EF4-FFF2-40B4-BE49-F238E27FC236}">
              <a16:creationId xmlns:a16="http://schemas.microsoft.com/office/drawing/2014/main" id="{0FDE4551-A0DA-4731-B7DC-C4A7EDBD07C3}"/>
            </a:ext>
          </a:extLst>
        </xdr:cNvPr>
        <xdr:cNvSpPr txBox="1"/>
      </xdr:nvSpPr>
      <xdr:spPr>
        <a:xfrm>
          <a:off x="11915775" y="30575250"/>
          <a:ext cx="2508225" cy="5619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b="0">
              <a:solidFill>
                <a:sysClr val="windowText" lastClr="000000"/>
              </a:solidFill>
            </a:rPr>
            <a:t>「個別協議の希望有無」を入力することで、「申請額」が表示されます。</a:t>
          </a:r>
          <a:endParaRPr kumimoji="1" lang="en-US" altLang="ja-JP" sz="1100" b="0">
            <a:solidFill>
              <a:sysClr val="windowText" lastClr="000000"/>
            </a:solidFill>
          </a:endParaRPr>
        </a:p>
      </xdr:txBody>
    </xdr:sp>
    <xdr:clientData/>
  </xdr:twoCellAnchor>
  <xdr:twoCellAnchor>
    <xdr:from>
      <xdr:col>16</xdr:col>
      <xdr:colOff>581025</xdr:colOff>
      <xdr:row>182</xdr:row>
      <xdr:rowOff>57150</xdr:rowOff>
    </xdr:from>
    <xdr:to>
      <xdr:col>17</xdr:col>
      <xdr:colOff>666750</xdr:colOff>
      <xdr:row>190</xdr:row>
      <xdr:rowOff>28575</xdr:rowOff>
    </xdr:to>
    <xdr:sp macro="" textlink="">
      <xdr:nvSpPr>
        <xdr:cNvPr id="47" name="正方形/長方形 46">
          <a:extLst>
            <a:ext uri="{FF2B5EF4-FFF2-40B4-BE49-F238E27FC236}">
              <a16:creationId xmlns:a16="http://schemas.microsoft.com/office/drawing/2014/main" id="{4306BFAF-8043-4B85-AA37-A65D24F029DF}"/>
            </a:ext>
          </a:extLst>
        </xdr:cNvPr>
        <xdr:cNvSpPr/>
      </xdr:nvSpPr>
      <xdr:spPr>
        <a:xfrm>
          <a:off x="11553825" y="31432500"/>
          <a:ext cx="771525" cy="13430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552450</xdr:colOff>
      <xdr:row>181</xdr:row>
      <xdr:rowOff>1</xdr:rowOff>
    </xdr:from>
    <xdr:to>
      <xdr:col>23</xdr:col>
      <xdr:colOff>38100</xdr:colOff>
      <xdr:row>190</xdr:row>
      <xdr:rowOff>57151</xdr:rowOff>
    </xdr:to>
    <xdr:sp macro="" textlink="">
      <xdr:nvSpPr>
        <xdr:cNvPr id="48" name="正方形/長方形 47">
          <a:extLst>
            <a:ext uri="{FF2B5EF4-FFF2-40B4-BE49-F238E27FC236}">
              <a16:creationId xmlns:a16="http://schemas.microsoft.com/office/drawing/2014/main" id="{F0352573-FA1D-4869-A1CE-030D9907A3AD}"/>
            </a:ext>
          </a:extLst>
        </xdr:cNvPr>
        <xdr:cNvSpPr/>
      </xdr:nvSpPr>
      <xdr:spPr>
        <a:xfrm>
          <a:off x="14954250" y="31203901"/>
          <a:ext cx="857250" cy="16002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209</xdr:row>
      <xdr:rowOff>57151</xdr:rowOff>
    </xdr:from>
    <xdr:to>
      <xdr:col>23</xdr:col>
      <xdr:colOff>152400</xdr:colOff>
      <xdr:row>212</xdr:row>
      <xdr:rowOff>19051</xdr:rowOff>
    </xdr:to>
    <xdr:sp macro="" textlink="">
      <xdr:nvSpPr>
        <xdr:cNvPr id="50" name="正方形/長方形 49">
          <a:extLst>
            <a:ext uri="{FF2B5EF4-FFF2-40B4-BE49-F238E27FC236}">
              <a16:creationId xmlns:a16="http://schemas.microsoft.com/office/drawing/2014/main" id="{5270B407-7598-469A-9E49-5598A9F076D3}"/>
            </a:ext>
          </a:extLst>
        </xdr:cNvPr>
        <xdr:cNvSpPr/>
      </xdr:nvSpPr>
      <xdr:spPr>
        <a:xfrm>
          <a:off x="15240000" y="36061651"/>
          <a:ext cx="685800" cy="4762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390524</xdr:colOff>
      <xdr:row>273</xdr:row>
      <xdr:rowOff>28575</xdr:rowOff>
    </xdr:from>
    <xdr:to>
      <xdr:col>13</xdr:col>
      <xdr:colOff>266699</xdr:colOff>
      <xdr:row>275</xdr:row>
      <xdr:rowOff>28575</xdr:rowOff>
    </xdr:to>
    <xdr:sp macro="" textlink="">
      <xdr:nvSpPr>
        <xdr:cNvPr id="51" name="正方形/長方形 50">
          <a:extLst>
            <a:ext uri="{FF2B5EF4-FFF2-40B4-BE49-F238E27FC236}">
              <a16:creationId xmlns:a16="http://schemas.microsoft.com/office/drawing/2014/main" id="{96846149-3C9D-4E9E-B082-E5B9FCF9856F}"/>
            </a:ext>
          </a:extLst>
        </xdr:cNvPr>
        <xdr:cNvSpPr/>
      </xdr:nvSpPr>
      <xdr:spPr>
        <a:xfrm>
          <a:off x="8620124" y="47005875"/>
          <a:ext cx="561975" cy="3429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233</xdr:row>
      <xdr:rowOff>114299</xdr:rowOff>
    </xdr:from>
    <xdr:to>
      <xdr:col>13</xdr:col>
      <xdr:colOff>523875</xdr:colOff>
      <xdr:row>277</xdr:row>
      <xdr:rowOff>161925</xdr:rowOff>
    </xdr:to>
    <xdr:sp macro="" textlink="">
      <xdr:nvSpPr>
        <xdr:cNvPr id="52" name="正方形/長方形 51">
          <a:extLst>
            <a:ext uri="{FF2B5EF4-FFF2-40B4-BE49-F238E27FC236}">
              <a16:creationId xmlns:a16="http://schemas.microsoft.com/office/drawing/2014/main" id="{C2AA6259-CD7B-480C-8258-FE4E7ADE240E}"/>
            </a:ext>
          </a:extLst>
        </xdr:cNvPr>
        <xdr:cNvSpPr/>
      </xdr:nvSpPr>
      <xdr:spPr>
        <a:xfrm>
          <a:off x="2743200" y="40233599"/>
          <a:ext cx="6696075" cy="759142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671512</xdr:colOff>
      <xdr:row>212</xdr:row>
      <xdr:rowOff>19051</xdr:rowOff>
    </xdr:from>
    <xdr:to>
      <xdr:col>22</xdr:col>
      <xdr:colOff>495300</xdr:colOff>
      <xdr:row>273</xdr:row>
      <xdr:rowOff>28575</xdr:rowOff>
    </xdr:to>
    <xdr:cxnSp macro="">
      <xdr:nvCxnSpPr>
        <xdr:cNvPr id="53" name="直線矢印コネクタ 52">
          <a:extLst>
            <a:ext uri="{FF2B5EF4-FFF2-40B4-BE49-F238E27FC236}">
              <a16:creationId xmlns:a16="http://schemas.microsoft.com/office/drawing/2014/main" id="{7E3AD55F-F69B-428B-A9FC-5CB4FF8D3467}"/>
            </a:ext>
          </a:extLst>
        </xdr:cNvPr>
        <xdr:cNvCxnSpPr>
          <a:stCxn id="50" idx="2"/>
          <a:endCxn id="51" idx="0"/>
        </xdr:cNvCxnSpPr>
      </xdr:nvCxnSpPr>
      <xdr:spPr>
        <a:xfrm flipH="1">
          <a:off x="8901112" y="36537901"/>
          <a:ext cx="6681788" cy="1046797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251</xdr:row>
      <xdr:rowOff>152400</xdr:rowOff>
    </xdr:from>
    <xdr:to>
      <xdr:col>17</xdr:col>
      <xdr:colOff>460350</xdr:colOff>
      <xdr:row>255</xdr:row>
      <xdr:rowOff>142875</xdr:rowOff>
    </xdr:to>
    <xdr:sp macro="" textlink="">
      <xdr:nvSpPr>
        <xdr:cNvPr id="61" name="テキスト ボックス 60">
          <a:extLst>
            <a:ext uri="{FF2B5EF4-FFF2-40B4-BE49-F238E27FC236}">
              <a16:creationId xmlns:a16="http://schemas.microsoft.com/office/drawing/2014/main" id="{7D4C68A7-FE50-4F59-801B-3786E52A3165}"/>
            </a:ext>
          </a:extLst>
        </xdr:cNvPr>
        <xdr:cNvSpPr txBox="1"/>
      </xdr:nvSpPr>
      <xdr:spPr>
        <a:xfrm>
          <a:off x="9610725" y="43357800"/>
          <a:ext cx="2508225" cy="6762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rPr>
            <a:t>【</a:t>
          </a:r>
          <a:r>
            <a:rPr kumimoji="1" lang="ja-JP" altLang="en-US" sz="1100" b="0">
              <a:solidFill>
                <a:sysClr val="windowText" lastClr="000000"/>
              </a:solidFill>
            </a:rPr>
            <a:t>申請一覧</a:t>
          </a:r>
          <a:r>
            <a:rPr kumimoji="1" lang="en-US" altLang="ja-JP" sz="1100" b="0">
              <a:solidFill>
                <a:sysClr val="windowText" lastClr="000000"/>
              </a:solidFill>
            </a:rPr>
            <a:t>】</a:t>
          </a:r>
          <a:r>
            <a:rPr kumimoji="1" lang="ja-JP" altLang="en-US" sz="1100" b="0">
              <a:solidFill>
                <a:sysClr val="windowText" lastClr="000000"/>
              </a:solidFill>
            </a:rPr>
            <a:t>と</a:t>
          </a:r>
          <a:r>
            <a:rPr kumimoji="1" lang="en-US" altLang="ja-JP" sz="1100" b="0">
              <a:solidFill>
                <a:sysClr val="windowText" lastClr="000000"/>
              </a:solidFill>
            </a:rPr>
            <a:t>【</a:t>
          </a:r>
          <a:r>
            <a:rPr kumimoji="1" lang="ja-JP" altLang="en-US" sz="1100" b="0">
              <a:solidFill>
                <a:sysClr val="windowText" lastClr="000000"/>
              </a:solidFill>
            </a:rPr>
            <a:t>内訳・費目詳細</a:t>
          </a:r>
          <a:r>
            <a:rPr kumimoji="1" lang="en-US" altLang="ja-JP" sz="1100" b="0">
              <a:solidFill>
                <a:sysClr val="windowText" lastClr="000000"/>
              </a:solidFill>
            </a:rPr>
            <a:t>】</a:t>
          </a:r>
          <a:r>
            <a:rPr kumimoji="1" lang="ja-JP" altLang="en-US" sz="1100" b="0">
              <a:solidFill>
                <a:sysClr val="windowText" lastClr="000000"/>
              </a:solidFill>
            </a:rPr>
            <a:t>に入力が完了すると、</a:t>
          </a:r>
          <a:r>
            <a:rPr kumimoji="1" lang="en-US" altLang="ja-JP" sz="1100" b="0">
              <a:solidFill>
                <a:sysClr val="windowText" lastClr="000000"/>
              </a:solidFill>
            </a:rPr>
            <a:t>【</a:t>
          </a:r>
          <a:r>
            <a:rPr kumimoji="1" lang="ja-JP" altLang="en-US" sz="1100" b="0">
              <a:solidFill>
                <a:sysClr val="windowText" lastClr="000000"/>
              </a:solidFill>
            </a:rPr>
            <a:t>総括表</a:t>
          </a:r>
          <a:r>
            <a:rPr kumimoji="1" lang="en-US" altLang="ja-JP" sz="1100" b="0">
              <a:solidFill>
                <a:sysClr val="windowText" lastClr="000000"/>
              </a:solidFill>
            </a:rPr>
            <a:t>】</a:t>
          </a:r>
          <a:r>
            <a:rPr kumimoji="1" lang="ja-JP" altLang="en-US" sz="1100" b="0">
              <a:solidFill>
                <a:sysClr val="windowText" lastClr="000000"/>
              </a:solidFill>
            </a:rPr>
            <a:t>の「申請内容」以下に反映されます。</a:t>
          </a:r>
          <a:endParaRPr kumimoji="1" lang="en-US" altLang="ja-JP" sz="1100" b="0">
            <a:solidFill>
              <a:sysClr val="windowText" lastClr="000000"/>
            </a:solidFill>
          </a:endParaRPr>
        </a:p>
      </xdr:txBody>
    </xdr:sp>
    <xdr:clientData/>
  </xdr:twoCellAnchor>
  <xdr:twoCellAnchor>
    <xdr:from>
      <xdr:col>15</xdr:col>
      <xdr:colOff>664634</xdr:colOff>
      <xdr:row>144</xdr:row>
      <xdr:rowOff>51859</xdr:rowOff>
    </xdr:from>
    <xdr:to>
      <xdr:col>16</xdr:col>
      <xdr:colOff>578909</xdr:colOff>
      <xdr:row>146</xdr:row>
      <xdr:rowOff>99483</xdr:rowOff>
    </xdr:to>
    <xdr:sp macro="" textlink="">
      <xdr:nvSpPr>
        <xdr:cNvPr id="64" name="正方形/長方形 63">
          <a:extLst>
            <a:ext uri="{FF2B5EF4-FFF2-40B4-BE49-F238E27FC236}">
              <a16:creationId xmlns:a16="http://schemas.microsoft.com/office/drawing/2014/main" id="{AD9E6A8E-3DA1-4608-B462-13BDB8F52E9B}"/>
            </a:ext>
          </a:extLst>
        </xdr:cNvPr>
        <xdr:cNvSpPr/>
      </xdr:nvSpPr>
      <xdr:spPr>
        <a:xfrm>
          <a:off x="10570634" y="24732192"/>
          <a:ext cx="602192" cy="38629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519642</xdr:colOff>
      <xdr:row>146</xdr:row>
      <xdr:rowOff>30693</xdr:rowOff>
    </xdr:from>
    <xdr:to>
      <xdr:col>20</xdr:col>
      <xdr:colOff>284667</xdr:colOff>
      <xdr:row>152</xdr:row>
      <xdr:rowOff>63500</xdr:rowOff>
    </xdr:to>
    <xdr:sp macro="" textlink="">
      <xdr:nvSpPr>
        <xdr:cNvPr id="65" name="テキスト ボックス 64">
          <a:extLst>
            <a:ext uri="{FF2B5EF4-FFF2-40B4-BE49-F238E27FC236}">
              <a16:creationId xmlns:a16="http://schemas.microsoft.com/office/drawing/2014/main" id="{73B708E3-3E7A-4168-BC7D-0D4BE9D36532}"/>
            </a:ext>
          </a:extLst>
        </xdr:cNvPr>
        <xdr:cNvSpPr txBox="1"/>
      </xdr:nvSpPr>
      <xdr:spPr>
        <a:xfrm>
          <a:off x="11113559" y="25049693"/>
          <a:ext cx="2516691" cy="104880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b="0">
              <a:solidFill>
                <a:sysClr val="windowText" lastClr="000000"/>
              </a:solidFill>
            </a:rPr>
            <a:t>「施設内療養費」を申請する事業所・施設がある場合、「感染対策等を行った上での施設内療養に要する費用の補助に係るチェックリスト」を作成のうえ、金額（単位：千円）を入力してください。</a:t>
          </a:r>
          <a:endParaRPr kumimoji="1" lang="en-US" altLang="ja-JP" sz="1100" b="0">
            <a:solidFill>
              <a:sysClr val="windowText" lastClr="000000"/>
            </a:solidFill>
          </a:endParaRPr>
        </a:p>
      </xdr:txBody>
    </xdr:sp>
    <xdr:clientData/>
  </xdr:twoCellAnchor>
  <xdr:twoCellAnchor>
    <xdr:from>
      <xdr:col>4</xdr:col>
      <xdr:colOff>179917</xdr:colOff>
      <xdr:row>239</xdr:row>
      <xdr:rowOff>10583</xdr:rowOff>
    </xdr:from>
    <xdr:to>
      <xdr:col>11</xdr:col>
      <xdr:colOff>201084</xdr:colOff>
      <xdr:row>240</xdr:row>
      <xdr:rowOff>52917</xdr:rowOff>
    </xdr:to>
    <xdr:sp macro="" textlink="">
      <xdr:nvSpPr>
        <xdr:cNvPr id="73" name="正方形/長方形 72">
          <a:extLst>
            <a:ext uri="{FF2B5EF4-FFF2-40B4-BE49-F238E27FC236}">
              <a16:creationId xmlns:a16="http://schemas.microsoft.com/office/drawing/2014/main" id="{DE788D18-B92C-4902-A0CC-104524E26292}"/>
            </a:ext>
          </a:extLst>
        </xdr:cNvPr>
        <xdr:cNvSpPr/>
      </xdr:nvSpPr>
      <xdr:spPr>
        <a:xfrm>
          <a:off x="2518834" y="40925750"/>
          <a:ext cx="4836583" cy="21166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173567</xdr:colOff>
      <xdr:row>248</xdr:row>
      <xdr:rowOff>97366</xdr:rowOff>
    </xdr:from>
    <xdr:to>
      <xdr:col>11</xdr:col>
      <xdr:colOff>179917</xdr:colOff>
      <xdr:row>249</xdr:row>
      <xdr:rowOff>137583</xdr:rowOff>
    </xdr:to>
    <xdr:sp macro="" textlink="">
      <xdr:nvSpPr>
        <xdr:cNvPr id="74" name="正方形/長方形 73">
          <a:extLst>
            <a:ext uri="{FF2B5EF4-FFF2-40B4-BE49-F238E27FC236}">
              <a16:creationId xmlns:a16="http://schemas.microsoft.com/office/drawing/2014/main" id="{2B052184-7A1F-40C5-A6E2-D60E52F2EC8C}"/>
            </a:ext>
          </a:extLst>
        </xdr:cNvPr>
        <xdr:cNvSpPr/>
      </xdr:nvSpPr>
      <xdr:spPr>
        <a:xfrm>
          <a:off x="2512484" y="42536533"/>
          <a:ext cx="4821766" cy="2095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190500</xdr:colOff>
      <xdr:row>268</xdr:row>
      <xdr:rowOff>63501</xdr:rowOff>
    </xdr:from>
    <xdr:to>
      <xdr:col>11</xdr:col>
      <xdr:colOff>232834</xdr:colOff>
      <xdr:row>269</xdr:row>
      <xdr:rowOff>95250</xdr:rowOff>
    </xdr:to>
    <xdr:sp macro="" textlink="">
      <xdr:nvSpPr>
        <xdr:cNvPr id="75" name="正方形/長方形 74">
          <a:extLst>
            <a:ext uri="{FF2B5EF4-FFF2-40B4-BE49-F238E27FC236}">
              <a16:creationId xmlns:a16="http://schemas.microsoft.com/office/drawing/2014/main" id="{DCC13006-8FE0-459D-B622-F66E225FBCC4}"/>
            </a:ext>
          </a:extLst>
        </xdr:cNvPr>
        <xdr:cNvSpPr/>
      </xdr:nvSpPr>
      <xdr:spPr>
        <a:xfrm>
          <a:off x="2529417" y="45889334"/>
          <a:ext cx="4857750" cy="20108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21166</xdr:colOff>
      <xdr:row>90</xdr:row>
      <xdr:rowOff>1</xdr:rowOff>
    </xdr:from>
    <xdr:to>
      <xdr:col>9</xdr:col>
      <xdr:colOff>137583</xdr:colOff>
      <xdr:row>97</xdr:row>
      <xdr:rowOff>42333</xdr:rowOff>
    </xdr:to>
    <xdr:sp macro="" textlink="">
      <xdr:nvSpPr>
        <xdr:cNvPr id="76" name="テキスト ボックス 75">
          <a:extLst>
            <a:ext uri="{FF2B5EF4-FFF2-40B4-BE49-F238E27FC236}">
              <a16:creationId xmlns:a16="http://schemas.microsoft.com/office/drawing/2014/main" id="{6ADECC17-6741-4C0A-A027-A82D9F8AF6C6}"/>
            </a:ext>
          </a:extLst>
        </xdr:cNvPr>
        <xdr:cNvSpPr txBox="1"/>
      </xdr:nvSpPr>
      <xdr:spPr>
        <a:xfrm>
          <a:off x="3047999" y="15388168"/>
          <a:ext cx="2868084" cy="122766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1" u="none">
              <a:solidFill>
                <a:sysClr val="windowText" lastClr="000000"/>
              </a:solidFill>
            </a:rPr>
            <a:t>16</a:t>
          </a:r>
          <a:r>
            <a:rPr kumimoji="1" lang="ja-JP" altLang="en-US" sz="1100" b="1" u="none">
              <a:solidFill>
                <a:sysClr val="windowText" lastClr="000000"/>
              </a:solidFill>
            </a:rPr>
            <a:t>カ所以上の事業所・施設について申請する場合は、</a:t>
          </a:r>
          <a:r>
            <a:rPr kumimoji="1" lang="en-US" altLang="ja-JP" sz="1100" b="1" u="none">
              <a:solidFill>
                <a:sysClr val="windowText" lastClr="000000"/>
              </a:solidFill>
            </a:rPr>
            <a:t>16</a:t>
          </a:r>
          <a:r>
            <a:rPr kumimoji="1" lang="ja-JP" altLang="en-US" sz="1100" b="1" u="none">
              <a:solidFill>
                <a:sysClr val="windowText" lastClr="000000"/>
              </a:solidFill>
            </a:rPr>
            <a:t>以降が非表示となっているため、「再表示」して入力してください。</a:t>
          </a:r>
          <a:endParaRPr kumimoji="1" lang="en-US" altLang="ja-JP" sz="1100" b="1" u="none">
            <a:solidFill>
              <a:sysClr val="windowText" lastClr="000000"/>
            </a:solidFill>
          </a:endParaRPr>
        </a:p>
        <a:p>
          <a:r>
            <a:rPr kumimoji="1" lang="ja-JP" altLang="en-US" sz="1100" b="1" u="sng">
              <a:solidFill>
                <a:sysClr val="windowText" lastClr="000000"/>
              </a:solidFill>
            </a:rPr>
            <a:t>最大で</a:t>
          </a:r>
          <a:r>
            <a:rPr kumimoji="1" lang="en-US" altLang="ja-JP" sz="1100" b="1" u="sng">
              <a:solidFill>
                <a:sysClr val="windowText" lastClr="000000"/>
              </a:solidFill>
            </a:rPr>
            <a:t>60</a:t>
          </a:r>
          <a:r>
            <a:rPr kumimoji="1" lang="ja-JP" altLang="en-US" sz="1100" b="1" u="sng">
              <a:solidFill>
                <a:sysClr val="windowText" lastClr="000000"/>
              </a:solidFill>
            </a:rPr>
            <a:t>カ所まで申請可能です。</a:t>
          </a:r>
          <a:endParaRPr kumimoji="1" lang="en-US" altLang="ja-JP" sz="1100" b="1" u="sng">
            <a:solidFill>
              <a:sysClr val="windowText" lastClr="000000"/>
            </a:solidFill>
          </a:endParaRPr>
        </a:p>
        <a:p>
          <a:r>
            <a:rPr kumimoji="1" lang="en-US" altLang="ja-JP" sz="1100" b="1" u="none">
              <a:solidFill>
                <a:sysClr val="windowText" lastClr="000000"/>
              </a:solidFill>
            </a:rPr>
            <a:t>※61</a:t>
          </a:r>
          <a:r>
            <a:rPr kumimoji="1" lang="ja-JP" altLang="en-US" sz="1100" b="1" u="none">
              <a:solidFill>
                <a:sysClr val="windowText" lastClr="000000"/>
              </a:solidFill>
            </a:rPr>
            <a:t>カ所以上の申請を希望する場合は、個別にお問い合わせください。</a:t>
          </a:r>
          <a:endParaRPr kumimoji="1" lang="en-US" altLang="ja-JP" sz="1100" b="1" u="none">
            <a:solidFill>
              <a:sysClr val="windowText" lastClr="000000"/>
            </a:solidFill>
          </a:endParaRPr>
        </a:p>
        <a:p>
          <a:endParaRPr kumimoji="1" lang="en-US" altLang="ja-JP" sz="1100" b="1" u="sng">
            <a:solidFill>
              <a:srgbClr val="FF0000"/>
            </a:solidFill>
          </a:endParaRPr>
        </a:p>
      </xdr:txBody>
    </xdr:sp>
    <xdr:clientData/>
  </xdr:twoCellAnchor>
  <xdr:twoCellAnchor>
    <xdr:from>
      <xdr:col>5</xdr:col>
      <xdr:colOff>74081</xdr:colOff>
      <xdr:row>77</xdr:row>
      <xdr:rowOff>137582</xdr:rowOff>
    </xdr:from>
    <xdr:to>
      <xdr:col>9</xdr:col>
      <xdr:colOff>275166</xdr:colOff>
      <xdr:row>81</xdr:row>
      <xdr:rowOff>126999</xdr:rowOff>
    </xdr:to>
    <xdr:sp macro="" textlink="">
      <xdr:nvSpPr>
        <xdr:cNvPr id="62" name="テキスト ボックス 61">
          <a:extLst>
            <a:ext uri="{FF2B5EF4-FFF2-40B4-BE49-F238E27FC236}">
              <a16:creationId xmlns:a16="http://schemas.microsoft.com/office/drawing/2014/main" id="{052803A8-84F2-4300-9A74-D60CCA53C84E}"/>
            </a:ext>
          </a:extLst>
        </xdr:cNvPr>
        <xdr:cNvSpPr txBox="1"/>
      </xdr:nvSpPr>
      <xdr:spPr>
        <a:xfrm>
          <a:off x="3100914" y="13324415"/>
          <a:ext cx="2952752" cy="6667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b="1">
              <a:solidFill>
                <a:srgbClr val="FF0000"/>
              </a:solidFill>
            </a:rPr>
            <a:t>同じ事業所・施設については、複数の対応期間がある場合も、別々に入力せず、必ず</a:t>
          </a:r>
          <a:r>
            <a:rPr kumimoji="1" lang="en-US" altLang="ja-JP" sz="1100" b="1">
              <a:solidFill>
                <a:srgbClr val="FF0000"/>
              </a:solidFill>
            </a:rPr>
            <a:t>1</a:t>
          </a:r>
          <a:r>
            <a:rPr kumimoji="1" lang="ja-JP" altLang="en-US" sz="1100" b="1">
              <a:solidFill>
                <a:srgbClr val="FF0000"/>
              </a:solidFill>
            </a:rPr>
            <a:t>行にまとめてください。</a:t>
          </a:r>
          <a:endParaRPr kumimoji="1" lang="en-US" altLang="ja-JP" sz="1100" b="1">
            <a:solidFill>
              <a:srgbClr val="FF0000"/>
            </a:solidFill>
          </a:endParaRPr>
        </a:p>
      </xdr:txBody>
    </xdr:sp>
    <xdr:clientData/>
  </xdr:twoCellAnchor>
  <xdr:twoCellAnchor>
    <xdr:from>
      <xdr:col>22</xdr:col>
      <xdr:colOff>645583</xdr:colOff>
      <xdr:row>182</xdr:row>
      <xdr:rowOff>74083</xdr:rowOff>
    </xdr:from>
    <xdr:to>
      <xdr:col>27</xdr:col>
      <xdr:colOff>232833</xdr:colOff>
      <xdr:row>184</xdr:row>
      <xdr:rowOff>74084</xdr:rowOff>
    </xdr:to>
    <xdr:sp macro="" textlink="">
      <xdr:nvSpPr>
        <xdr:cNvPr id="70" name="テキスト ボックス 69">
          <a:extLst>
            <a:ext uri="{FF2B5EF4-FFF2-40B4-BE49-F238E27FC236}">
              <a16:creationId xmlns:a16="http://schemas.microsoft.com/office/drawing/2014/main" id="{493626CB-CF73-491A-BD03-A7A6E1CDD6E1}"/>
            </a:ext>
          </a:extLst>
        </xdr:cNvPr>
        <xdr:cNvSpPr txBox="1"/>
      </xdr:nvSpPr>
      <xdr:spPr>
        <a:xfrm>
          <a:off x="15367000" y="31263166"/>
          <a:ext cx="3026833" cy="3386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b="0">
              <a:solidFill>
                <a:sysClr val="windowText" lastClr="000000"/>
              </a:solidFill>
            </a:rPr>
            <a:t>個別協議の希望有無について選択してください。</a:t>
          </a:r>
          <a:endParaRPr kumimoji="1" lang="en-US" altLang="ja-JP" sz="1100" b="0">
            <a:solidFill>
              <a:sysClr val="windowText" lastClr="000000"/>
            </a:solidFill>
          </a:endParaRPr>
        </a:p>
      </xdr:txBody>
    </xdr:sp>
    <xdr:clientData/>
  </xdr:twoCellAnchor>
  <xdr:twoCellAnchor>
    <xdr:from>
      <xdr:col>22</xdr:col>
      <xdr:colOff>243414</xdr:colOff>
      <xdr:row>190</xdr:row>
      <xdr:rowOff>148167</xdr:rowOff>
    </xdr:from>
    <xdr:to>
      <xdr:col>27</xdr:col>
      <xdr:colOff>338664</xdr:colOff>
      <xdr:row>207</xdr:row>
      <xdr:rowOff>137584</xdr:rowOff>
    </xdr:to>
    <xdr:sp macro="" textlink="">
      <xdr:nvSpPr>
        <xdr:cNvPr id="71" name="テキスト ボックス 70">
          <a:extLst>
            <a:ext uri="{FF2B5EF4-FFF2-40B4-BE49-F238E27FC236}">
              <a16:creationId xmlns:a16="http://schemas.microsoft.com/office/drawing/2014/main" id="{8810A2F4-308D-4D98-9BF7-C6284C265A5A}"/>
            </a:ext>
          </a:extLst>
        </xdr:cNvPr>
        <xdr:cNvSpPr txBox="1"/>
      </xdr:nvSpPr>
      <xdr:spPr>
        <a:xfrm>
          <a:off x="14964831" y="32691917"/>
          <a:ext cx="3534833" cy="286808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b="0" u="sng">
              <a:solidFill>
                <a:srgbClr val="FF0000"/>
              </a:solidFill>
              <a:effectLst/>
              <a:latin typeface="+mn-lt"/>
              <a:ea typeface="+mn-ea"/>
              <a:cs typeface="+mn-cs"/>
            </a:rPr>
            <a:t>令和</a:t>
          </a:r>
          <a:r>
            <a:rPr kumimoji="1" lang="en-US" altLang="ja-JP" sz="1100" b="0" u="sng">
              <a:solidFill>
                <a:srgbClr val="FF0000"/>
              </a:solidFill>
              <a:effectLst/>
              <a:latin typeface="+mn-lt"/>
              <a:ea typeface="+mn-ea"/>
              <a:cs typeface="+mn-cs"/>
            </a:rPr>
            <a:t>5</a:t>
          </a:r>
          <a:r>
            <a:rPr kumimoji="1" lang="ja-JP" altLang="en-US" sz="1100" b="0" u="sng">
              <a:solidFill>
                <a:srgbClr val="FF0000"/>
              </a:solidFill>
              <a:effectLst/>
              <a:latin typeface="+mn-lt"/>
              <a:ea typeface="+mn-ea"/>
              <a:cs typeface="+mn-cs"/>
            </a:rPr>
            <a:t>年度分では、所要額②（施設内療養費）は基準単価に含めません。</a:t>
          </a:r>
          <a:endParaRPr kumimoji="1" lang="en-US" altLang="ja-JP" sz="1100" b="0" u="sng">
            <a:solidFill>
              <a:srgbClr val="FF0000"/>
            </a:solidFill>
            <a:effectLst/>
            <a:latin typeface="+mn-lt"/>
            <a:ea typeface="+mn-ea"/>
            <a:cs typeface="+mn-cs"/>
          </a:endParaRPr>
        </a:p>
        <a:p>
          <a:r>
            <a:rPr kumimoji="1" lang="ja-JP" altLang="en-US" sz="1100" b="0">
              <a:solidFill>
                <a:schemeClr val="dk1"/>
              </a:solidFill>
              <a:effectLst/>
              <a:latin typeface="+mn-lt"/>
              <a:ea typeface="+mn-ea"/>
              <a:cs typeface="+mn-cs"/>
            </a:rPr>
            <a:t>そのため、「</a:t>
          </a:r>
          <a:r>
            <a:rPr kumimoji="1" lang="en-US" altLang="ja-JP" sz="1100" b="0">
              <a:solidFill>
                <a:schemeClr val="dk1"/>
              </a:solidFill>
              <a:effectLst/>
              <a:latin typeface="+mn-lt"/>
              <a:ea typeface="+mn-ea"/>
              <a:cs typeface="+mn-cs"/>
            </a:rPr>
            <a:t>No.2</a:t>
          </a:r>
          <a:r>
            <a:rPr kumimoji="1" lang="ja-JP" altLang="en-US" sz="1100" b="0">
              <a:solidFill>
                <a:schemeClr val="dk1"/>
              </a:solidFill>
              <a:effectLst/>
              <a:latin typeface="+mn-lt"/>
              <a:ea typeface="+mn-ea"/>
              <a:cs typeface="+mn-cs"/>
            </a:rPr>
            <a:t>　有料老人ホーム　介護保険課」の場合、所要額②は基準単価に含めないことから、所要額①のみだと基準単価以内のため、「基準単価以内のため不要」を選択します。</a:t>
          </a:r>
          <a:endParaRPr kumimoji="1" lang="en-US" altLang="ja-JP" sz="1100" b="0">
            <a:solidFill>
              <a:schemeClr val="dk1"/>
            </a:solidFill>
            <a:effectLst/>
            <a:latin typeface="+mn-lt"/>
            <a:ea typeface="+mn-ea"/>
            <a:cs typeface="+mn-cs"/>
          </a:endParaRPr>
        </a:p>
        <a:p>
          <a:endParaRPr kumimoji="1" lang="en-US" altLang="ja-JP" sz="1100" b="0">
            <a:solidFill>
              <a:schemeClr val="dk1"/>
            </a:solidFill>
            <a:effectLst/>
            <a:latin typeface="+mn-lt"/>
            <a:ea typeface="+mn-ea"/>
            <a:cs typeface="+mn-cs"/>
          </a:endParaRPr>
        </a:p>
        <a:p>
          <a:r>
            <a:rPr kumimoji="1" lang="ja-JP" altLang="en-US" sz="1100" b="0">
              <a:solidFill>
                <a:schemeClr val="dk1"/>
              </a:solidFill>
              <a:effectLst/>
              <a:latin typeface="+mn-lt"/>
              <a:ea typeface="+mn-ea"/>
              <a:cs typeface="+mn-cs"/>
            </a:rPr>
            <a:t>一方で、「</a:t>
          </a:r>
          <a:r>
            <a:rPr kumimoji="1" lang="en-US" altLang="ja-JP" sz="1100" b="0">
              <a:solidFill>
                <a:schemeClr val="dk1"/>
              </a:solidFill>
              <a:effectLst/>
              <a:latin typeface="+mn-lt"/>
              <a:ea typeface="+mn-ea"/>
              <a:cs typeface="+mn-cs"/>
            </a:rPr>
            <a:t>No.3</a:t>
          </a:r>
          <a:r>
            <a:rPr kumimoji="1" lang="ja-JP" altLang="en-US" sz="1100" b="0">
              <a:solidFill>
                <a:schemeClr val="dk1"/>
              </a:solidFill>
              <a:effectLst/>
              <a:latin typeface="+mn-lt"/>
              <a:ea typeface="+mn-ea"/>
              <a:cs typeface="+mn-cs"/>
            </a:rPr>
            <a:t>　デイサービス　介護保険課」については、所要額①が基準単価を超えているため、全額の交付を希望する場合は、「個別を希望する」を選択し、個別協議書を作成してください。</a:t>
          </a:r>
          <a:endParaRPr kumimoji="1" lang="en-US" altLang="ja-JP" sz="1100" b="0">
            <a:solidFill>
              <a:schemeClr val="dk1"/>
            </a:solidFill>
            <a:effectLst/>
            <a:latin typeface="+mn-lt"/>
            <a:ea typeface="+mn-ea"/>
            <a:cs typeface="+mn-cs"/>
          </a:endParaRPr>
        </a:p>
        <a:p>
          <a:endParaRPr kumimoji="1" lang="en-US" altLang="ja-JP" sz="1100" b="0">
            <a:solidFill>
              <a:schemeClr val="dk1"/>
            </a:solidFill>
            <a:effectLst/>
            <a:latin typeface="+mn-lt"/>
            <a:ea typeface="+mn-ea"/>
            <a:cs typeface="+mn-cs"/>
          </a:endParaRPr>
        </a:p>
        <a:p>
          <a:r>
            <a:rPr kumimoji="1" lang="ja-JP" altLang="en-US" sz="1100" b="0">
              <a:solidFill>
                <a:schemeClr val="dk1"/>
              </a:solidFill>
              <a:effectLst/>
              <a:latin typeface="+mn-lt"/>
              <a:ea typeface="+mn-ea"/>
              <a:cs typeface="+mn-cs"/>
            </a:rPr>
            <a:t>なお、「個別協議を希望しない」を選択した場合は、基準単価までの交付決定となります。</a:t>
          </a:r>
          <a:endParaRPr kumimoji="1" lang="en-US" altLang="ja-JP" sz="1100" b="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9524</xdr:colOff>
      <xdr:row>5</xdr:row>
      <xdr:rowOff>243414</xdr:rowOff>
    </xdr:from>
    <xdr:to>
      <xdr:col>50</xdr:col>
      <xdr:colOff>10583</xdr:colOff>
      <xdr:row>47</xdr:row>
      <xdr:rowOff>190500</xdr:rowOff>
    </xdr:to>
    <xdr:sp macro="" textlink="">
      <xdr:nvSpPr>
        <xdr:cNvPr id="3" name="テキスト ボックス 2">
          <a:extLst>
            <a:ext uri="{FF2B5EF4-FFF2-40B4-BE49-F238E27FC236}">
              <a16:creationId xmlns:a16="http://schemas.microsoft.com/office/drawing/2014/main" id="{4A1F9123-2BA5-4436-80B4-EAB34E417965}"/>
            </a:ext>
          </a:extLst>
        </xdr:cNvPr>
        <xdr:cNvSpPr txBox="1"/>
      </xdr:nvSpPr>
      <xdr:spPr>
        <a:xfrm>
          <a:off x="12148607" y="1682747"/>
          <a:ext cx="6266393" cy="1017058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各項目の入力内容について</a:t>
          </a:r>
          <a:r>
            <a:rPr kumimoji="1" lang="en-US" altLang="ja-JP" sz="1200" b="1">
              <a:solidFill>
                <a:srgbClr val="FF0000"/>
              </a:solidFill>
            </a:rPr>
            <a:t>】</a:t>
          </a:r>
          <a:endParaRPr kumimoji="1" lang="en-US" altLang="ja-JP" sz="1100" b="1">
            <a:solidFill>
              <a:srgbClr val="FF0000"/>
            </a:solidFill>
          </a:endParaRPr>
        </a:p>
        <a:p>
          <a:r>
            <a:rPr kumimoji="1" lang="ja-JP" altLang="en-US" sz="1200" b="1">
              <a:solidFill>
                <a:sysClr val="windowText" lastClr="000000"/>
              </a:solidFill>
            </a:rPr>
            <a:t>対象となる事業所・施設（</a:t>
          </a:r>
          <a:r>
            <a:rPr kumimoji="1" lang="en-US" altLang="ja-JP" sz="1200" b="1">
              <a:solidFill>
                <a:sysClr val="windowText" lastClr="000000"/>
              </a:solidFill>
            </a:rPr>
            <a:t>No.</a:t>
          </a:r>
          <a:r>
            <a:rPr kumimoji="1" lang="ja-JP" altLang="en-US" sz="1200" b="1">
              <a:solidFill>
                <a:sysClr val="windowText" lastClr="000000"/>
              </a:solidFill>
            </a:rPr>
            <a:t>）</a:t>
          </a:r>
          <a:endParaRPr kumimoji="1" lang="en-US" altLang="ja-JP" sz="1200" b="1">
            <a:solidFill>
              <a:sysClr val="windowText" lastClr="000000"/>
            </a:solidFill>
          </a:endParaRPr>
        </a:p>
        <a:p>
          <a:r>
            <a:rPr kumimoji="1" lang="ja-JP" altLang="en-US" sz="1200" b="0">
              <a:solidFill>
                <a:sysClr val="windowText" lastClr="000000"/>
              </a:solidFill>
            </a:rPr>
            <a:t>申請する費用が、「申請一覧」に記載したどの事業所・施設分であるかを入力します。</a:t>
          </a:r>
          <a:endParaRPr kumimoji="1" lang="en-US" altLang="ja-JP" sz="1200" b="0">
            <a:solidFill>
              <a:sysClr val="windowText" lastClr="000000"/>
            </a:solidFill>
          </a:endParaRPr>
        </a:p>
        <a:p>
          <a:r>
            <a:rPr kumimoji="1" lang="ja-JP" altLang="en-US" sz="1200" b="0">
              <a:solidFill>
                <a:sysClr val="windowText" lastClr="000000"/>
              </a:solidFill>
            </a:rPr>
            <a:t>入力の際は、「申請一覧」の該当する事業所・施設の「</a:t>
          </a:r>
          <a:r>
            <a:rPr kumimoji="1" lang="en-US" altLang="ja-JP" sz="1200" b="0">
              <a:solidFill>
                <a:sysClr val="windowText" lastClr="000000"/>
              </a:solidFill>
            </a:rPr>
            <a:t>No.</a:t>
          </a:r>
          <a:r>
            <a:rPr kumimoji="1" lang="ja-JP" altLang="en-US" sz="1200" b="0">
              <a:solidFill>
                <a:sysClr val="windowText" lastClr="000000"/>
              </a:solidFill>
            </a:rPr>
            <a:t>」を選択してください。</a:t>
          </a:r>
          <a:endParaRPr kumimoji="1" lang="en-US" altLang="ja-JP" sz="1200" b="0">
            <a:solidFill>
              <a:sysClr val="windowText" lastClr="000000"/>
            </a:solidFill>
          </a:endParaRPr>
        </a:p>
        <a:p>
          <a:r>
            <a:rPr kumimoji="1" lang="en-US" altLang="ja-JP" sz="1200" b="0">
              <a:solidFill>
                <a:sysClr val="windowText" lastClr="000000"/>
              </a:solidFill>
            </a:rPr>
            <a:t>※</a:t>
          </a:r>
          <a:r>
            <a:rPr kumimoji="1" lang="ja-JP" altLang="en-US" sz="1200" b="0">
              <a:solidFill>
                <a:sysClr val="windowText" lastClr="000000"/>
              </a:solidFill>
            </a:rPr>
            <a:t>「申請一覧」に入力していない「</a:t>
          </a:r>
          <a:r>
            <a:rPr kumimoji="1" lang="en-US" altLang="ja-JP" sz="1200" b="0">
              <a:solidFill>
                <a:sysClr val="windowText" lastClr="000000"/>
              </a:solidFill>
            </a:rPr>
            <a:t>No.</a:t>
          </a:r>
          <a:r>
            <a:rPr kumimoji="1" lang="ja-JP" altLang="en-US" sz="1200" b="0">
              <a:solidFill>
                <a:sysClr val="windowText" lastClr="000000"/>
              </a:solidFill>
            </a:rPr>
            <a:t>」は選択できません。</a:t>
          </a:r>
          <a:endParaRPr kumimoji="1" lang="en-US" altLang="ja-JP" sz="1200" b="0">
            <a:solidFill>
              <a:sysClr val="windowText" lastClr="000000"/>
            </a:solidFill>
          </a:endParaRPr>
        </a:p>
        <a:p>
          <a:endParaRPr kumimoji="1" lang="en-US" altLang="ja-JP" sz="1200" b="1">
            <a:solidFill>
              <a:sysClr val="windowText" lastClr="000000"/>
            </a:solidFill>
          </a:endParaRPr>
        </a:p>
        <a:p>
          <a:r>
            <a:rPr kumimoji="1" lang="ja-JP" altLang="en-US" sz="1200" b="1">
              <a:solidFill>
                <a:sysClr val="windowText" lastClr="000000"/>
              </a:solidFill>
            </a:rPr>
            <a:t>区分</a:t>
          </a:r>
          <a:endParaRPr kumimoji="1" lang="en-US" altLang="ja-JP" sz="1200" b="0">
            <a:solidFill>
              <a:sysClr val="windowText" lastClr="000000"/>
            </a:solidFill>
          </a:endParaRPr>
        </a:p>
        <a:p>
          <a:r>
            <a:rPr kumimoji="1" lang="ja-JP" altLang="en-US" sz="1100" b="0">
              <a:solidFill>
                <a:sysClr val="windowText" lastClr="000000"/>
              </a:solidFill>
            </a:rPr>
            <a:t>（ア）　新型コロナウイルス感染者が発生又は感染者と接触のあった者（感染者と同居している場合に限　る）に対応した介護サービス事業所・施設等 </a:t>
          </a:r>
          <a:endParaRPr kumimoji="1" lang="en-US" altLang="ja-JP" sz="1100" b="0">
            <a:solidFill>
              <a:sysClr val="windowText" lastClr="000000"/>
            </a:solidFill>
          </a:endParaRPr>
        </a:p>
        <a:p>
          <a:pPr lvl="1"/>
          <a:r>
            <a:rPr kumimoji="1" lang="ja-JP" altLang="en-US" sz="1100" b="0">
              <a:solidFill>
                <a:sysClr val="windowText" lastClr="000000"/>
              </a:solidFill>
            </a:rPr>
            <a:t>①利用者又は職員に感染者が発生した介護サービス事業所・施設等</a:t>
          </a:r>
          <a:endParaRPr kumimoji="1" lang="en-US" altLang="ja-JP" sz="1100" b="0">
            <a:solidFill>
              <a:sysClr val="windowText" lastClr="000000"/>
            </a:solidFill>
          </a:endParaRPr>
        </a:p>
        <a:p>
          <a:pPr lvl="1"/>
          <a:r>
            <a:rPr kumimoji="1" lang="ja-JP" altLang="en-US" sz="1100" b="0">
              <a:solidFill>
                <a:sysClr val="windowText" lastClr="000000"/>
              </a:solidFill>
            </a:rPr>
            <a:t>　　</a:t>
          </a:r>
          <a:r>
            <a:rPr kumimoji="1" lang="en-US" altLang="ja-JP" sz="1100" b="0">
              <a:solidFill>
                <a:sysClr val="windowText" lastClr="000000"/>
              </a:solidFill>
            </a:rPr>
            <a:t>※</a:t>
          </a:r>
          <a:r>
            <a:rPr kumimoji="1" lang="ja-JP" altLang="en-US" sz="1100" b="0">
              <a:solidFill>
                <a:sysClr val="windowText" lastClr="000000"/>
              </a:solidFill>
            </a:rPr>
            <a:t>職員に複数の</a:t>
          </a:r>
          <a:r>
            <a:rPr kumimoji="1" lang="ja-JP" altLang="ja-JP" sz="1100" b="0">
              <a:solidFill>
                <a:schemeClr val="dk1"/>
              </a:solidFill>
              <a:effectLst/>
              <a:latin typeface="+mn-lt"/>
              <a:ea typeface="+mn-ea"/>
              <a:cs typeface="+mn-cs"/>
            </a:rPr>
            <a:t>感染者と接触のあった者</a:t>
          </a:r>
          <a:r>
            <a:rPr kumimoji="1" lang="ja-JP" altLang="en-US" sz="1100" b="0">
              <a:solidFill>
                <a:sysClr val="windowText" lastClr="000000"/>
              </a:solidFill>
            </a:rPr>
            <a:t>が発生し、職員が不足した場合を含む</a:t>
          </a:r>
          <a:endParaRPr kumimoji="1" lang="en-US" altLang="ja-JP" sz="1100" b="0">
            <a:solidFill>
              <a:sysClr val="windowText" lastClr="000000"/>
            </a:solidFill>
          </a:endParaRPr>
        </a:p>
        <a:p>
          <a:pPr lvl="1"/>
          <a:r>
            <a:rPr kumimoji="1" lang="ja-JP" altLang="en-US" sz="1100" b="0">
              <a:solidFill>
                <a:sysClr val="windowText" lastClr="000000"/>
              </a:solidFill>
            </a:rPr>
            <a:t>②</a:t>
          </a:r>
          <a:r>
            <a:rPr kumimoji="1" lang="ja-JP" altLang="ja-JP" sz="1100" b="0">
              <a:solidFill>
                <a:schemeClr val="dk1"/>
              </a:solidFill>
              <a:effectLst/>
              <a:latin typeface="+mn-lt"/>
              <a:ea typeface="+mn-ea"/>
              <a:cs typeface="+mn-cs"/>
            </a:rPr>
            <a:t>感染者と接触のあった者</a:t>
          </a:r>
          <a:r>
            <a:rPr kumimoji="1" lang="ja-JP" altLang="en-US" sz="1100" b="0">
              <a:solidFill>
                <a:sysClr val="windowText" lastClr="000000"/>
              </a:solidFill>
            </a:rPr>
            <a:t>に対応した訪問系・短期入所系サービス事業所、介護施設等</a:t>
          </a:r>
          <a:endParaRPr kumimoji="1" lang="en-US" altLang="ja-JP" sz="1100" b="0">
            <a:solidFill>
              <a:sysClr val="windowText" lastClr="000000"/>
            </a:solidFill>
          </a:endParaRPr>
        </a:p>
        <a:p>
          <a:pPr lvl="1"/>
          <a:r>
            <a:rPr kumimoji="1" lang="ja-JP" altLang="en-US" sz="1100" b="0">
              <a:solidFill>
                <a:sysClr val="windowText" lastClr="000000"/>
              </a:solidFill>
            </a:rPr>
            <a:t>③都道府県、保健所を設置する市から休業要請を受けた通所系・短期入所系サービス事業所</a:t>
          </a:r>
          <a:endParaRPr kumimoji="1" lang="en-US" altLang="ja-JP" sz="1100" b="0">
            <a:solidFill>
              <a:sysClr val="windowText" lastClr="000000"/>
            </a:solidFill>
          </a:endParaRPr>
        </a:p>
        <a:p>
          <a:pPr lvl="1"/>
          <a:r>
            <a:rPr kumimoji="1" lang="ja-JP" altLang="en-US" sz="1100" b="0">
              <a:solidFill>
                <a:sysClr val="windowText" lastClr="000000"/>
              </a:solidFill>
            </a:rPr>
            <a:t>④感染等の疑いがある者に対して一定の要件のもと自費で検査を実施した介護施設等</a:t>
          </a:r>
          <a:endParaRPr kumimoji="1" lang="en-US" altLang="ja-JP" sz="1100" b="0">
            <a:solidFill>
              <a:sysClr val="windowText" lastClr="000000"/>
            </a:solidFill>
          </a:endParaRPr>
        </a:p>
        <a:p>
          <a:r>
            <a:rPr kumimoji="1" lang="ja-JP" altLang="en-US" sz="1100" b="0">
              <a:solidFill>
                <a:sysClr val="windowText" lastClr="000000"/>
              </a:solidFill>
            </a:rPr>
            <a:t>（イ）　新型コロナウイルス感染症の流行に伴い居宅でサービスを提供する通所系サービス事業所</a:t>
          </a:r>
          <a:endParaRPr kumimoji="1" lang="en-US" altLang="ja-JP" sz="1100" b="0">
            <a:solidFill>
              <a:sysClr val="windowText" lastClr="000000"/>
            </a:solidFill>
          </a:endParaRPr>
        </a:p>
        <a:p>
          <a:r>
            <a:rPr kumimoji="1" lang="ja-JP" altLang="en-US" sz="1100" b="0">
              <a:solidFill>
                <a:sysClr val="windowText" lastClr="000000"/>
              </a:solidFill>
            </a:rPr>
            <a:t>（ウ）　感染者が発生した介護サービス事業所・施設等（以下のいずれかに該当）の利用者の受け入れや当該事業所・施設等に応援職員の派遣を行う事業所・施設等 </a:t>
          </a:r>
          <a:endParaRPr kumimoji="1" lang="en-US" altLang="ja-JP" sz="1100" b="0">
            <a:solidFill>
              <a:sysClr val="windowText" lastClr="000000"/>
            </a:solidFill>
          </a:endParaRPr>
        </a:p>
        <a:p>
          <a:endParaRPr kumimoji="1" lang="en-US" altLang="ja-JP" sz="1100" b="1">
            <a:solidFill>
              <a:sysClr val="windowText" lastClr="000000"/>
            </a:solidFill>
          </a:endParaRPr>
        </a:p>
        <a:p>
          <a:r>
            <a:rPr kumimoji="1" lang="ja-JP" altLang="en-US" sz="1200" b="1">
              <a:solidFill>
                <a:sysClr val="windowText" lastClr="000000"/>
              </a:solidFill>
            </a:rPr>
            <a:t>費目</a:t>
          </a:r>
          <a:endParaRPr kumimoji="1" lang="en-US" altLang="ja-JP" sz="1200" b="1">
            <a:solidFill>
              <a:sysClr val="windowText" lastClr="000000"/>
            </a:solidFill>
          </a:endParaRPr>
        </a:p>
        <a:p>
          <a:r>
            <a:rPr kumimoji="1" lang="ja-JP" altLang="en-US" sz="1100" b="0">
              <a:solidFill>
                <a:sysClr val="windowText" lastClr="000000"/>
              </a:solidFill>
            </a:rPr>
            <a:t>申請する費用がどの品目に該当するか、プルダウンから選択してください。</a:t>
          </a:r>
          <a:endParaRPr kumimoji="1" lang="en-US" altLang="ja-JP" sz="1100" b="0">
            <a:solidFill>
              <a:sysClr val="windowText" lastClr="000000"/>
            </a:solidFill>
          </a:endParaRPr>
        </a:p>
        <a:p>
          <a:endParaRPr kumimoji="1" lang="en-US" altLang="ja-JP" sz="1100" b="1">
            <a:solidFill>
              <a:sysClr val="windowText" lastClr="000000"/>
            </a:solidFill>
          </a:endParaRPr>
        </a:p>
        <a:p>
          <a:r>
            <a:rPr kumimoji="1" lang="ja-JP" altLang="en-US" sz="1200" b="1">
              <a:solidFill>
                <a:sysClr val="windowText" lastClr="000000"/>
              </a:solidFill>
            </a:rPr>
            <a:t>対応期間の始期</a:t>
          </a:r>
          <a:endParaRPr kumimoji="1" lang="en-US" altLang="ja-JP" sz="1200" b="1">
            <a:solidFill>
              <a:sysClr val="windowText" lastClr="000000"/>
            </a:solidFill>
          </a:endParaRPr>
        </a:p>
        <a:p>
          <a:r>
            <a:rPr kumimoji="1" lang="ja-JP" altLang="en-US" sz="1100" b="0">
              <a:solidFill>
                <a:sysClr val="windowText" lastClr="000000"/>
              </a:solidFill>
            </a:rPr>
            <a:t>事業所・施設内で職員・利用者に新型コロナウイルス感染者が発生した場合は、新型コロナウイルス感染症発症日（又は症状発症日）が始期となります。</a:t>
          </a:r>
          <a:endParaRPr kumimoji="1" lang="en-US" altLang="ja-JP" sz="1100" b="0">
            <a:solidFill>
              <a:sysClr val="windowText" lastClr="000000"/>
            </a:solidFill>
          </a:endParaRPr>
        </a:p>
        <a:p>
          <a:r>
            <a:rPr kumimoji="1" lang="ja-JP" altLang="ja-JP" sz="1100" b="0">
              <a:solidFill>
                <a:schemeClr val="dk1"/>
              </a:solidFill>
              <a:effectLst/>
              <a:latin typeface="+mn-lt"/>
              <a:ea typeface="+mn-ea"/>
              <a:cs typeface="+mn-cs"/>
            </a:rPr>
            <a:t>感染者と接触のあった者</a:t>
          </a:r>
          <a:r>
            <a:rPr kumimoji="1" lang="ja-JP" altLang="en-US" sz="1100" b="0">
              <a:solidFill>
                <a:sysClr val="windowText" lastClr="000000"/>
              </a:solidFill>
            </a:rPr>
            <a:t>の場合は、同居家族が感染者となったことが判明した日が始期となります。</a:t>
          </a:r>
          <a:endParaRPr kumimoji="1" lang="en-US" altLang="ja-JP" sz="1100" b="0">
            <a:solidFill>
              <a:sysClr val="windowText" lastClr="000000"/>
            </a:solidFill>
          </a:endParaRPr>
        </a:p>
        <a:p>
          <a:endParaRPr kumimoji="1" lang="en-US" altLang="ja-JP" sz="1100" b="0">
            <a:solidFill>
              <a:sysClr val="windowText" lastClr="000000"/>
            </a:solidFill>
          </a:endParaRPr>
        </a:p>
        <a:p>
          <a:r>
            <a:rPr kumimoji="1" lang="ja-JP" altLang="en-US" sz="1200" b="1">
              <a:solidFill>
                <a:sysClr val="windowText" lastClr="000000"/>
              </a:solidFill>
            </a:rPr>
            <a:t>対応期間の終期</a:t>
          </a:r>
          <a:endParaRPr kumimoji="1" lang="en-US" altLang="ja-JP" sz="1200" b="1">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ysClr val="windowText" lastClr="000000"/>
              </a:solidFill>
              <a:effectLst/>
              <a:latin typeface="+mn-lt"/>
              <a:ea typeface="+mn-ea"/>
              <a:cs typeface="+mn-cs"/>
            </a:rPr>
            <a:t>事業所・施設内で職員・利用者に新型コロナウイルス感染者が発生した場合は、</a:t>
          </a:r>
          <a:r>
            <a:rPr kumimoji="1" lang="ja-JP" altLang="en-US" sz="1100" b="0">
              <a:solidFill>
                <a:sysClr val="windowText" lastClr="000000"/>
              </a:solidFill>
              <a:effectLst/>
              <a:latin typeface="+mn-lt"/>
              <a:ea typeface="+mn-ea"/>
              <a:cs typeface="+mn-cs"/>
            </a:rPr>
            <a:t>寛解日や療養の終了日が終期となります。</a:t>
          </a:r>
          <a:endParaRPr kumimoji="1" lang="en-US" altLang="ja-JP" sz="1100" b="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a:solidFill>
                <a:srgbClr val="FF0000"/>
              </a:solidFill>
              <a:effectLst/>
              <a:latin typeface="+mn-lt"/>
              <a:ea typeface="+mn-ea"/>
              <a:cs typeface="+mn-cs"/>
            </a:rPr>
            <a:t>※</a:t>
          </a:r>
          <a:r>
            <a:rPr kumimoji="1" lang="ja-JP" altLang="en-US" sz="1100" b="0">
              <a:solidFill>
                <a:srgbClr val="FF0000"/>
              </a:solidFill>
              <a:effectLst/>
              <a:latin typeface="+mn-lt"/>
              <a:ea typeface="+mn-ea"/>
              <a:cs typeface="+mn-cs"/>
            </a:rPr>
            <a:t>対応期間が複数回に渡る場合も、合算した期間を入力せず、その都度の期間を入力してください。</a:t>
          </a:r>
          <a:endParaRPr kumimoji="1" lang="en-US" altLang="ja-JP" sz="1100" b="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dk1"/>
              </a:solidFill>
              <a:effectLst/>
              <a:latin typeface="+mn-lt"/>
              <a:ea typeface="+mn-ea"/>
              <a:cs typeface="+mn-cs"/>
            </a:rPr>
            <a:t>品目名等</a:t>
          </a:r>
          <a:endParaRPr kumimoji="1" lang="en-US" altLang="ja-JP" sz="12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申請する品目について、その詳細を入力してください。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物品の場合、商品名ではなく、「サージカルマスク」や「消毒用アルコール」等の物品の名称を入力してください。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消毒や感染性廃棄物の処理、介護人材の紹介や求人の場合、（　）書きで、依頼した業者名等の詳細を入力してください。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手当の場合、（　）書きで詳細を入力してください。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　</a:t>
          </a:r>
          <a:r>
            <a:rPr kumimoji="1" lang="en-US"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危険手当（陽性者に対応した職員に支給　</a:t>
          </a:r>
          <a:r>
            <a:rPr kumimoji="1" lang="en-US" altLang="ja-JP" sz="1100" b="0">
              <a:solidFill>
                <a:schemeClr val="dk1"/>
              </a:solidFill>
              <a:effectLst/>
              <a:latin typeface="+mn-lt"/>
              <a:ea typeface="+mn-ea"/>
              <a:cs typeface="+mn-cs"/>
            </a:rPr>
            <a:t>1</a:t>
          </a:r>
          <a:r>
            <a:rPr kumimoji="1" lang="ja-JP" altLang="en-US" sz="1100" b="0">
              <a:solidFill>
                <a:schemeClr val="dk1"/>
              </a:solidFill>
              <a:effectLst/>
              <a:latin typeface="+mn-lt"/>
              <a:ea typeface="+mn-ea"/>
              <a:cs typeface="+mn-cs"/>
            </a:rPr>
            <a:t>日</a:t>
          </a:r>
          <a:r>
            <a:rPr kumimoji="1" lang="en-US" altLang="ja-JP" sz="1100" b="0">
              <a:solidFill>
                <a:schemeClr val="dk1"/>
              </a:solidFill>
              <a:effectLst/>
              <a:latin typeface="+mn-lt"/>
              <a:ea typeface="+mn-ea"/>
              <a:cs typeface="+mn-cs"/>
            </a:rPr>
            <a:t>3,000</a:t>
          </a:r>
          <a:r>
            <a:rPr kumimoji="1" lang="ja-JP" altLang="en-US" sz="1100" b="0">
              <a:solidFill>
                <a:schemeClr val="dk1"/>
              </a:solidFill>
              <a:effectLst/>
              <a:latin typeface="+mn-lt"/>
              <a:ea typeface="+mn-ea"/>
              <a:cs typeface="+mn-cs"/>
            </a:rPr>
            <a:t>円）</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dk1"/>
              </a:solidFill>
              <a:effectLst/>
              <a:latin typeface="+mn-lt"/>
              <a:ea typeface="+mn-ea"/>
              <a:cs typeface="+mn-cs"/>
            </a:rPr>
            <a:t>発注日・実施日　他</a:t>
          </a:r>
          <a:endParaRPr kumimoji="1" lang="en-US" altLang="ja-JP" sz="12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物品については、「発注日」を入力してください。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消毒や感染性廃棄物の処理等については、「実施日」を入力してください。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介護人材の紹介や求人等の場合は、「依頼した日」を入力してください。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各手当や宿泊費用等の場合は、「期間の初めの日」を入力してください。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dk1"/>
              </a:solidFill>
              <a:effectLst/>
              <a:latin typeface="+mn-lt"/>
              <a:ea typeface="+mn-ea"/>
              <a:cs typeface="+mn-cs"/>
            </a:rPr>
            <a:t>数量等</a:t>
          </a:r>
          <a:endParaRPr kumimoji="1" lang="en-US" altLang="ja-JP" sz="12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申請する費用について、数量等を入力してください。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物品の場合は、「数量」を入力してください。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介護人材の紹介や求人、手当や宿泊費用等の場合、「対象となった人数」を入力してください。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消毒や感染性廃棄物の処理等については、「</a:t>
          </a:r>
          <a:r>
            <a:rPr kumimoji="1" lang="ja-JP" altLang="en-US" sz="1100" b="0">
              <a:solidFill>
                <a:schemeClr val="dk1"/>
              </a:solidFill>
              <a:effectLst/>
              <a:latin typeface="+mn-lt"/>
              <a:ea typeface="+mn-ea"/>
              <a:cs typeface="+mn-cs"/>
            </a:rPr>
            <a:t>回数</a:t>
          </a:r>
          <a:r>
            <a:rPr kumimoji="1" lang="ja-JP" altLang="ja-JP" sz="1100" b="0">
              <a:solidFill>
                <a:schemeClr val="dk1"/>
              </a:solidFill>
              <a:effectLst/>
              <a:latin typeface="+mn-lt"/>
              <a:ea typeface="+mn-ea"/>
              <a:cs typeface="+mn-cs"/>
            </a:rPr>
            <a:t>」を入力してください。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dk1"/>
              </a:solidFill>
              <a:effectLst/>
              <a:latin typeface="+mn-lt"/>
              <a:ea typeface="+mn-ea"/>
              <a:cs typeface="+mn-cs"/>
            </a:rPr>
            <a:t>金額</a:t>
          </a:r>
          <a:endParaRPr kumimoji="1" lang="en-US" altLang="ja-JP" sz="1200" b="1">
            <a:solidFill>
              <a:sysClr val="windowText" lastClr="000000"/>
            </a:solidFill>
          </a:endParaRPr>
        </a:p>
        <a:p>
          <a:r>
            <a:rPr kumimoji="1" lang="ja-JP" altLang="en-US" sz="1100" b="0">
              <a:solidFill>
                <a:sysClr val="windowText" lastClr="000000"/>
              </a:solidFill>
            </a:rPr>
            <a:t>申請する金額を入力してください。</a:t>
          </a:r>
          <a:endParaRPr kumimoji="1" lang="en-US" altLang="ja-JP" sz="1100" b="0">
            <a:solidFill>
              <a:sysClr val="windowText" lastClr="000000"/>
            </a:solidFill>
          </a:endParaRPr>
        </a:p>
      </xdr:txBody>
    </xdr:sp>
    <xdr:clientData/>
  </xdr:twoCellAnchor>
  <xdr:twoCellAnchor>
    <xdr:from>
      <xdr:col>13</xdr:col>
      <xdr:colOff>10585</xdr:colOff>
      <xdr:row>48</xdr:row>
      <xdr:rowOff>31748</xdr:rowOff>
    </xdr:from>
    <xdr:to>
      <xdr:col>47</xdr:col>
      <xdr:colOff>116418</xdr:colOff>
      <xdr:row>57</xdr:row>
      <xdr:rowOff>47626</xdr:rowOff>
    </xdr:to>
    <xdr:sp macro="" textlink="">
      <xdr:nvSpPr>
        <xdr:cNvPr id="2" name="テキスト ボックス 1">
          <a:extLst>
            <a:ext uri="{FF2B5EF4-FFF2-40B4-BE49-F238E27FC236}">
              <a16:creationId xmlns:a16="http://schemas.microsoft.com/office/drawing/2014/main" id="{AE4D5B2F-491D-41B1-B989-7A8E6A0C5D09}"/>
            </a:ext>
          </a:extLst>
        </xdr:cNvPr>
        <xdr:cNvSpPr txBox="1"/>
      </xdr:nvSpPr>
      <xdr:spPr>
        <a:xfrm>
          <a:off x="12154960" y="12357098"/>
          <a:ext cx="5935133" cy="224472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注意点</a:t>
          </a:r>
          <a:r>
            <a:rPr kumimoji="1" lang="en-US" altLang="ja-JP" sz="1200" b="1">
              <a:solidFill>
                <a:srgbClr val="FF0000"/>
              </a:solidFill>
              <a:effectLst/>
              <a:latin typeface="+mn-lt"/>
              <a:ea typeface="+mn-ea"/>
              <a:cs typeface="+mn-cs"/>
            </a:rPr>
            <a:t>】</a:t>
          </a:r>
          <a:endParaRPr lang="ja-JP" altLang="ja-JP" sz="1200">
            <a:solidFill>
              <a:srgbClr val="FF0000"/>
            </a:solidFill>
            <a:effectLst/>
          </a:endParaRPr>
        </a:p>
        <a:p>
          <a:r>
            <a:rPr kumimoji="1" lang="ja-JP" altLang="ja-JP" sz="1200" b="1">
              <a:solidFill>
                <a:schemeClr val="dk1"/>
              </a:solidFill>
              <a:effectLst/>
              <a:latin typeface="+mn-lt"/>
              <a:ea typeface="+mn-ea"/>
              <a:cs typeface="+mn-cs"/>
            </a:rPr>
            <a:t>対象</a:t>
          </a:r>
          <a:r>
            <a:rPr kumimoji="1" lang="ja-JP" altLang="en-US" sz="1200" b="1">
              <a:solidFill>
                <a:schemeClr val="dk1"/>
              </a:solidFill>
              <a:effectLst/>
              <a:latin typeface="+mn-lt"/>
              <a:ea typeface="+mn-ea"/>
              <a:cs typeface="+mn-cs"/>
            </a:rPr>
            <a:t>外</a:t>
          </a:r>
          <a:r>
            <a:rPr kumimoji="1" lang="ja-JP" altLang="ja-JP" sz="1200" b="1">
              <a:solidFill>
                <a:schemeClr val="dk1"/>
              </a:solidFill>
              <a:effectLst/>
              <a:latin typeface="+mn-lt"/>
              <a:ea typeface="+mn-ea"/>
              <a:cs typeface="+mn-cs"/>
            </a:rPr>
            <a:t>となる</a:t>
          </a:r>
          <a:r>
            <a:rPr kumimoji="1" lang="ja-JP" altLang="en-US" sz="1200" b="1">
              <a:solidFill>
                <a:schemeClr val="dk1"/>
              </a:solidFill>
              <a:effectLst/>
              <a:latin typeface="+mn-lt"/>
              <a:ea typeface="+mn-ea"/>
              <a:cs typeface="+mn-cs"/>
            </a:rPr>
            <a:t>費用</a:t>
          </a:r>
          <a:r>
            <a:rPr kumimoji="1" lang="ja-JP" altLang="ja-JP" sz="1200" b="1">
              <a:solidFill>
                <a:schemeClr val="dk1"/>
              </a:solidFill>
              <a:effectLst/>
              <a:latin typeface="+mn-lt"/>
              <a:ea typeface="+mn-ea"/>
              <a:cs typeface="+mn-cs"/>
            </a:rPr>
            <a:t>について</a:t>
          </a:r>
          <a:endParaRPr lang="ja-JP" altLang="ja-JP" sz="1200">
            <a:effectLst/>
          </a:endParaRPr>
        </a:p>
        <a:p>
          <a:r>
            <a:rPr kumimoji="1" lang="ja-JP" altLang="ja-JP" sz="1100">
              <a:solidFill>
                <a:schemeClr val="dk1"/>
              </a:solidFill>
              <a:effectLst/>
              <a:latin typeface="+mn-lt"/>
              <a:ea typeface="+mn-ea"/>
              <a:cs typeface="+mn-cs"/>
            </a:rPr>
            <a:t>○事業所・施設内でコロナウイルス感染症発症日（又は症状発症日）より前に注文した物品や委　</a:t>
          </a:r>
          <a:endParaRPr lang="ja-JP" altLang="ja-JP">
            <a:effectLst/>
          </a:endParaRPr>
        </a:p>
        <a:p>
          <a:r>
            <a:rPr kumimoji="1" lang="ja-JP" altLang="ja-JP" sz="1100">
              <a:solidFill>
                <a:schemeClr val="dk1"/>
              </a:solidFill>
              <a:effectLst/>
              <a:latin typeface="+mn-lt"/>
              <a:ea typeface="+mn-ea"/>
              <a:cs typeface="+mn-cs"/>
            </a:rPr>
            <a:t>　　託等したものは、対象外となります。</a:t>
          </a:r>
          <a:endParaRPr lang="ja-JP" altLang="ja-JP">
            <a:effectLst/>
          </a:endParaRPr>
        </a:p>
        <a:p>
          <a:r>
            <a:rPr kumimoji="1" lang="ja-JP" altLang="ja-JP" sz="1100">
              <a:solidFill>
                <a:schemeClr val="dk1"/>
              </a:solidFill>
              <a:effectLst/>
              <a:latin typeface="+mn-lt"/>
              <a:ea typeface="+mn-ea"/>
              <a:cs typeface="+mn-cs"/>
            </a:rPr>
            <a:t>○衛生用品の購入費用等について、感染者又は濃厚接触者の発生時等において在庫の不足が</a:t>
          </a:r>
          <a:endParaRPr lang="ja-JP" altLang="ja-JP">
            <a:effectLst/>
          </a:endParaRPr>
        </a:p>
        <a:p>
          <a:r>
            <a:rPr kumimoji="1" lang="ja-JP" altLang="ja-JP" sz="1100">
              <a:solidFill>
                <a:schemeClr val="dk1"/>
              </a:solidFill>
              <a:effectLst/>
              <a:latin typeface="+mn-lt"/>
              <a:ea typeface="+mn-ea"/>
              <a:cs typeface="+mn-cs"/>
            </a:rPr>
            <a:t>　　見込まれ購入した不足分について対象となります。陽性者が発生した際に、在庫で対応した場　</a:t>
          </a:r>
          <a:endParaRPr lang="ja-JP" altLang="ja-JP">
            <a:effectLst/>
          </a:endParaRPr>
        </a:p>
        <a:p>
          <a:r>
            <a:rPr kumimoji="1" lang="ja-JP" altLang="ja-JP" sz="1100">
              <a:solidFill>
                <a:schemeClr val="dk1"/>
              </a:solidFill>
              <a:effectLst/>
              <a:latin typeface="+mn-lt"/>
              <a:ea typeface="+mn-ea"/>
              <a:cs typeface="+mn-cs"/>
            </a:rPr>
            <a:t>　　合、事前に購入していた衛生用品の購入費用は対象外となります。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○対応期間以降も使用可能な器具、備品（体温計、パルスオキシメーター、ごみ箱、ポータブルト</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イレ等）や、ゾーニングに係る費用（養生テープ、パーテーション等）は対象外となります。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PCR</a:t>
          </a:r>
          <a:r>
            <a:rPr kumimoji="1" lang="ja-JP" altLang="en-US" sz="1100">
              <a:solidFill>
                <a:schemeClr val="dk1"/>
              </a:solidFill>
              <a:effectLst/>
              <a:latin typeface="+mn-lt"/>
              <a:ea typeface="+mn-ea"/>
              <a:cs typeface="+mn-cs"/>
            </a:rPr>
            <a:t>検査の費用や抗原検査キットの購入費用については、「自費検査」に該当するもの以外は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対象外となります</a:t>
          </a:r>
          <a:r>
            <a:rPr kumimoji="1" lang="ja-JP" altLang="ja-JP" sz="1100">
              <a:solidFill>
                <a:schemeClr val="dk1"/>
              </a:solidFill>
              <a:effectLst/>
              <a:latin typeface="+mn-lt"/>
              <a:ea typeface="+mn-ea"/>
              <a:cs typeface="+mn-cs"/>
            </a:rPr>
            <a:t>（衛生用品としての申請はできません）</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39C77-0B0D-4E50-B0AE-C5D23BA96FFF}">
  <sheetPr>
    <tabColor rgb="FFFFFF00"/>
  </sheetPr>
  <dimension ref="B2:AA280"/>
  <sheetViews>
    <sheetView zoomScale="90" zoomScaleNormal="90" workbookViewId="0">
      <selection activeCell="O11" sqref="O11"/>
    </sheetView>
  </sheetViews>
  <sheetFormatPr defaultRowHeight="13.5" x14ac:dyDescent="0.15"/>
  <cols>
    <col min="1" max="1" width="3.625" customWidth="1"/>
  </cols>
  <sheetData>
    <row r="2" spans="2:14" ht="18.75" x14ac:dyDescent="0.15">
      <c r="B2" s="135" t="s">
        <v>146</v>
      </c>
      <c r="C2" s="136"/>
      <c r="D2" s="136"/>
      <c r="E2" s="136"/>
      <c r="F2" s="136"/>
      <c r="G2" s="136"/>
      <c r="H2" s="124"/>
      <c r="I2" s="124"/>
      <c r="J2" s="124"/>
      <c r="K2" s="124"/>
      <c r="L2" s="124"/>
      <c r="M2" s="124"/>
      <c r="N2" s="124"/>
    </row>
    <row r="3" spans="2:14" x14ac:dyDescent="0.15">
      <c r="B3" s="124"/>
      <c r="C3" s="124"/>
      <c r="D3" s="124"/>
      <c r="E3" s="124"/>
      <c r="F3" s="124"/>
      <c r="G3" s="124"/>
      <c r="H3" s="124"/>
      <c r="I3" s="124"/>
      <c r="J3" s="124"/>
      <c r="K3" s="124"/>
      <c r="L3" s="124"/>
      <c r="M3" s="124"/>
      <c r="N3" s="124"/>
    </row>
    <row r="4" spans="2:14" x14ac:dyDescent="0.15">
      <c r="B4" s="124"/>
      <c r="C4" s="124"/>
      <c r="D4" s="124"/>
      <c r="E4" s="124"/>
      <c r="F4" s="124"/>
      <c r="G4" s="124"/>
      <c r="H4" s="124"/>
      <c r="I4" s="124"/>
      <c r="J4" s="124"/>
      <c r="K4" s="124"/>
      <c r="L4" s="124"/>
      <c r="M4" s="124"/>
      <c r="N4" s="124"/>
    </row>
    <row r="5" spans="2:14" x14ac:dyDescent="0.15">
      <c r="B5" s="124"/>
      <c r="C5" s="124"/>
      <c r="D5" s="124"/>
      <c r="E5" s="124"/>
      <c r="F5" s="124"/>
      <c r="G5" s="124"/>
      <c r="H5" s="124"/>
      <c r="I5" s="124"/>
      <c r="J5" s="124"/>
      <c r="K5" s="124"/>
      <c r="L5" s="124"/>
      <c r="M5" s="124"/>
      <c r="N5" s="124"/>
    </row>
    <row r="6" spans="2:14" x14ac:dyDescent="0.15">
      <c r="B6" s="124"/>
      <c r="C6" s="124"/>
      <c r="D6" s="124"/>
      <c r="E6" s="124"/>
      <c r="F6" s="124"/>
      <c r="G6" s="124"/>
      <c r="H6" s="124"/>
      <c r="I6" s="124"/>
      <c r="J6" s="124"/>
      <c r="K6" s="124"/>
      <c r="L6" s="124"/>
      <c r="M6" s="124"/>
      <c r="N6" s="124"/>
    </row>
    <row r="7" spans="2:14" x14ac:dyDescent="0.15">
      <c r="B7" s="124"/>
      <c r="C7" s="124"/>
      <c r="D7" s="124"/>
      <c r="E7" s="124"/>
      <c r="F7" s="124"/>
      <c r="G7" s="124"/>
      <c r="H7" s="124"/>
      <c r="I7" s="124"/>
      <c r="J7" s="124"/>
      <c r="K7" s="124"/>
      <c r="L7" s="124"/>
      <c r="M7" s="124"/>
      <c r="N7" s="124"/>
    </row>
    <row r="8" spans="2:14" x14ac:dyDescent="0.15">
      <c r="B8" s="124"/>
      <c r="C8" s="124"/>
      <c r="D8" s="124"/>
      <c r="E8" s="124"/>
      <c r="F8" s="124"/>
      <c r="G8" s="124"/>
      <c r="H8" s="124"/>
      <c r="I8" s="124"/>
      <c r="J8" s="124"/>
      <c r="K8" s="124"/>
      <c r="L8" s="124"/>
      <c r="M8" s="124"/>
      <c r="N8" s="124"/>
    </row>
    <row r="9" spans="2:14" x14ac:dyDescent="0.15">
      <c r="B9" s="124"/>
      <c r="C9" s="124"/>
      <c r="D9" s="124"/>
      <c r="E9" s="124"/>
      <c r="F9" s="124"/>
      <c r="G9" s="124"/>
      <c r="H9" s="124"/>
      <c r="I9" s="124"/>
      <c r="J9" s="124"/>
      <c r="K9" s="124"/>
      <c r="L9" s="124"/>
      <c r="M9" s="124"/>
      <c r="N9" s="124"/>
    </row>
    <row r="10" spans="2:14" x14ac:dyDescent="0.15">
      <c r="B10" s="124"/>
      <c r="C10" s="124"/>
      <c r="D10" s="124"/>
      <c r="E10" s="124"/>
      <c r="F10" s="124"/>
      <c r="G10" s="124"/>
      <c r="H10" s="124"/>
      <c r="I10" s="124"/>
      <c r="J10" s="124"/>
      <c r="K10" s="124"/>
      <c r="L10" s="124"/>
      <c r="M10" s="124"/>
      <c r="N10" s="124"/>
    </row>
    <row r="11" spans="2:14" x14ac:dyDescent="0.15">
      <c r="B11" s="124"/>
      <c r="C11" s="124"/>
      <c r="D11" s="124"/>
      <c r="E11" s="124"/>
      <c r="F11" s="124"/>
      <c r="G11" s="124"/>
      <c r="H11" s="124"/>
      <c r="I11" s="124"/>
      <c r="J11" s="124"/>
      <c r="K11" s="124"/>
      <c r="L11" s="124"/>
      <c r="M11" s="124"/>
      <c r="N11" s="124"/>
    </row>
    <row r="12" spans="2:14" x14ac:dyDescent="0.15">
      <c r="B12" s="124"/>
      <c r="C12" s="124"/>
      <c r="D12" s="124"/>
      <c r="E12" s="124"/>
      <c r="F12" s="124"/>
      <c r="G12" s="124"/>
      <c r="H12" s="124"/>
      <c r="I12" s="124"/>
      <c r="J12" s="124"/>
      <c r="K12" s="124"/>
      <c r="L12" s="124"/>
      <c r="M12" s="124"/>
      <c r="N12" s="124"/>
    </row>
    <row r="13" spans="2:14" x14ac:dyDescent="0.15">
      <c r="B13" s="124"/>
      <c r="C13" s="124"/>
      <c r="D13" s="124"/>
      <c r="E13" s="124"/>
      <c r="F13" s="124"/>
      <c r="G13" s="124"/>
      <c r="H13" s="124"/>
      <c r="I13" s="124"/>
      <c r="J13" s="124"/>
      <c r="K13" s="124"/>
      <c r="L13" s="124"/>
      <c r="M13" s="124"/>
      <c r="N13" s="124"/>
    </row>
    <row r="14" spans="2:14" x14ac:dyDescent="0.15">
      <c r="B14" s="124"/>
      <c r="C14" s="124"/>
      <c r="D14" s="124"/>
      <c r="E14" s="124"/>
      <c r="F14" s="124"/>
      <c r="G14" s="124"/>
      <c r="H14" s="124"/>
      <c r="I14" s="124"/>
      <c r="J14" s="124"/>
      <c r="K14" s="124"/>
      <c r="L14" s="124"/>
      <c r="M14" s="124"/>
      <c r="N14" s="124"/>
    </row>
    <row r="15" spans="2:14" x14ac:dyDescent="0.15">
      <c r="B15" s="124"/>
      <c r="C15" s="124"/>
      <c r="D15" s="124"/>
      <c r="E15" s="124"/>
      <c r="F15" s="124"/>
      <c r="G15" s="124"/>
      <c r="H15" s="124"/>
      <c r="I15" s="124"/>
      <c r="J15" s="124"/>
      <c r="K15" s="124"/>
      <c r="L15" s="124"/>
      <c r="M15" s="124"/>
      <c r="N15" s="124"/>
    </row>
    <row r="16" spans="2:14" x14ac:dyDescent="0.15">
      <c r="B16" s="124"/>
      <c r="C16" s="124"/>
      <c r="D16" s="124"/>
      <c r="E16" s="124"/>
      <c r="F16" s="124"/>
      <c r="G16" s="124"/>
      <c r="H16" s="124"/>
      <c r="I16" s="124"/>
      <c r="J16" s="124"/>
      <c r="K16" s="124"/>
      <c r="L16" s="124"/>
      <c r="M16" s="124"/>
      <c r="N16" s="124"/>
    </row>
    <row r="17" spans="2:14" x14ac:dyDescent="0.15">
      <c r="B17" s="124"/>
      <c r="C17" s="124"/>
      <c r="D17" s="124"/>
      <c r="E17" s="124"/>
      <c r="F17" s="124"/>
      <c r="G17" s="124"/>
      <c r="H17" s="124"/>
      <c r="I17" s="124"/>
      <c r="J17" s="124"/>
      <c r="K17" s="124"/>
      <c r="L17" s="124"/>
      <c r="M17" s="124"/>
      <c r="N17" s="124"/>
    </row>
    <row r="18" spans="2:14" x14ac:dyDescent="0.15">
      <c r="B18" s="124"/>
      <c r="C18" s="124"/>
      <c r="D18" s="124"/>
      <c r="E18" s="124"/>
      <c r="F18" s="124"/>
      <c r="G18" s="124"/>
      <c r="H18" s="124"/>
      <c r="I18" s="124"/>
      <c r="J18" s="124"/>
      <c r="K18" s="124"/>
      <c r="L18" s="124"/>
      <c r="M18" s="124"/>
      <c r="N18" s="124"/>
    </row>
    <row r="19" spans="2:14" x14ac:dyDescent="0.15">
      <c r="B19" s="124"/>
      <c r="C19" s="124"/>
      <c r="D19" s="124"/>
      <c r="E19" s="124"/>
      <c r="F19" s="124"/>
      <c r="G19" s="124"/>
      <c r="H19" s="124"/>
      <c r="I19" s="124"/>
      <c r="J19" s="124"/>
      <c r="K19" s="124"/>
      <c r="L19" s="124"/>
      <c r="M19" s="124"/>
      <c r="N19" s="124"/>
    </row>
    <row r="20" spans="2:14" x14ac:dyDescent="0.15">
      <c r="B20" s="124"/>
      <c r="C20" s="124"/>
      <c r="D20" s="124"/>
      <c r="E20" s="124"/>
      <c r="F20" s="124"/>
      <c r="G20" s="124"/>
      <c r="H20" s="124"/>
      <c r="I20" s="124"/>
      <c r="J20" s="124"/>
      <c r="K20" s="124"/>
      <c r="L20" s="124"/>
      <c r="M20" s="124"/>
      <c r="N20" s="124"/>
    </row>
    <row r="21" spans="2:14" x14ac:dyDescent="0.15">
      <c r="B21" s="124"/>
      <c r="C21" s="124"/>
      <c r="D21" s="124"/>
      <c r="E21" s="124"/>
      <c r="F21" s="124"/>
      <c r="G21" s="124"/>
      <c r="H21" s="124"/>
      <c r="I21" s="124"/>
      <c r="J21" s="124"/>
      <c r="K21" s="124"/>
      <c r="L21" s="124"/>
      <c r="M21" s="124"/>
      <c r="N21" s="124"/>
    </row>
    <row r="22" spans="2:14" x14ac:dyDescent="0.15">
      <c r="B22" s="124"/>
      <c r="C22" s="124"/>
      <c r="D22" s="124"/>
      <c r="E22" s="124"/>
      <c r="F22" s="124"/>
      <c r="G22" s="124"/>
      <c r="H22" s="124"/>
      <c r="I22" s="124"/>
      <c r="J22" s="124"/>
      <c r="K22" s="124"/>
      <c r="L22" s="124"/>
      <c r="M22" s="124"/>
      <c r="N22" s="124"/>
    </row>
    <row r="23" spans="2:14" x14ac:dyDescent="0.15">
      <c r="B23" s="124"/>
      <c r="C23" s="124"/>
      <c r="D23" s="124"/>
      <c r="E23" s="124"/>
      <c r="F23" s="124"/>
      <c r="G23" s="124"/>
      <c r="H23" s="124"/>
      <c r="I23" s="124"/>
      <c r="J23" s="124"/>
      <c r="K23" s="124"/>
      <c r="L23" s="124"/>
      <c r="M23" s="124"/>
      <c r="N23" s="124"/>
    </row>
    <row r="24" spans="2:14" x14ac:dyDescent="0.15">
      <c r="B24" s="124"/>
      <c r="C24" s="124"/>
      <c r="D24" s="124"/>
      <c r="E24" s="124"/>
      <c r="F24" s="124"/>
      <c r="G24" s="124"/>
      <c r="H24" s="124"/>
      <c r="I24" s="124"/>
      <c r="J24" s="124"/>
      <c r="K24" s="124"/>
      <c r="L24" s="124"/>
      <c r="M24" s="124"/>
      <c r="N24" s="124"/>
    </row>
    <row r="25" spans="2:14" x14ac:dyDescent="0.15">
      <c r="B25" s="124"/>
      <c r="C25" s="124"/>
      <c r="D25" s="124"/>
      <c r="E25" s="124"/>
      <c r="F25" s="124"/>
      <c r="G25" s="124"/>
      <c r="H25" s="124"/>
      <c r="I25" s="124"/>
      <c r="J25" s="124"/>
      <c r="K25" s="124"/>
      <c r="L25" s="124"/>
      <c r="M25" s="124"/>
      <c r="N25" s="124"/>
    </row>
    <row r="26" spans="2:14" x14ac:dyDescent="0.15">
      <c r="B26" s="124"/>
      <c r="C26" s="124"/>
      <c r="D26" s="124"/>
      <c r="E26" s="124"/>
      <c r="F26" s="124"/>
      <c r="G26" s="124"/>
      <c r="H26" s="124"/>
      <c r="I26" s="124"/>
      <c r="J26" s="124"/>
      <c r="K26" s="124"/>
      <c r="L26" s="124"/>
      <c r="M26" s="124"/>
      <c r="N26" s="124"/>
    </row>
    <row r="27" spans="2:14" x14ac:dyDescent="0.15">
      <c r="B27" s="124"/>
      <c r="C27" s="124"/>
      <c r="D27" s="124"/>
      <c r="E27" s="124"/>
      <c r="F27" s="124"/>
      <c r="G27" s="124"/>
      <c r="H27" s="124"/>
      <c r="I27" s="124"/>
      <c r="J27" s="124"/>
      <c r="K27" s="124"/>
      <c r="L27" s="124"/>
      <c r="M27" s="124"/>
      <c r="N27" s="124"/>
    </row>
    <row r="28" spans="2:14" x14ac:dyDescent="0.15">
      <c r="B28" s="124"/>
      <c r="C28" s="124"/>
      <c r="D28" s="124"/>
      <c r="E28" s="124"/>
      <c r="F28" s="124"/>
      <c r="G28" s="124"/>
      <c r="H28" s="124"/>
      <c r="I28" s="124"/>
      <c r="J28" s="124"/>
      <c r="K28" s="124"/>
      <c r="L28" s="124"/>
      <c r="M28" s="124"/>
      <c r="N28" s="124"/>
    </row>
    <row r="29" spans="2:14" x14ac:dyDescent="0.15">
      <c r="B29" s="124"/>
      <c r="C29" s="124"/>
      <c r="D29" s="124"/>
      <c r="E29" s="124"/>
      <c r="F29" s="124"/>
      <c r="G29" s="124"/>
      <c r="H29" s="124"/>
      <c r="I29" s="124"/>
      <c r="J29" s="124"/>
      <c r="K29" s="124"/>
      <c r="L29" s="124"/>
      <c r="M29" s="124"/>
      <c r="N29" s="124"/>
    </row>
    <row r="30" spans="2:14" x14ac:dyDescent="0.15">
      <c r="B30" s="124"/>
      <c r="C30" s="124"/>
      <c r="D30" s="124"/>
      <c r="E30" s="124"/>
      <c r="F30" s="124"/>
      <c r="G30" s="124"/>
      <c r="H30" s="124"/>
      <c r="I30" s="124"/>
      <c r="J30" s="124"/>
      <c r="K30" s="124"/>
      <c r="L30" s="124"/>
      <c r="M30" s="124"/>
      <c r="N30" s="124"/>
    </row>
    <row r="31" spans="2:14" x14ac:dyDescent="0.15">
      <c r="B31" s="124"/>
      <c r="C31" s="124"/>
      <c r="D31" s="124"/>
      <c r="E31" s="124"/>
      <c r="F31" s="124"/>
      <c r="G31" s="124"/>
      <c r="H31" s="124"/>
      <c r="I31" s="124"/>
      <c r="J31" s="124"/>
      <c r="K31" s="124"/>
      <c r="L31" s="124"/>
      <c r="M31" s="124"/>
      <c r="N31" s="124"/>
    </row>
    <row r="32" spans="2:14" x14ac:dyDescent="0.15">
      <c r="B32" s="124"/>
      <c r="C32" s="124"/>
      <c r="D32" s="124"/>
      <c r="E32" s="124"/>
      <c r="F32" s="124"/>
      <c r="G32" s="124"/>
      <c r="H32" s="124"/>
      <c r="I32" s="124"/>
      <c r="J32" s="124"/>
      <c r="K32" s="124"/>
      <c r="L32" s="124"/>
      <c r="M32" s="124"/>
      <c r="N32" s="124"/>
    </row>
    <row r="33" spans="2:14" x14ac:dyDescent="0.15">
      <c r="B33" s="124"/>
      <c r="C33" s="124"/>
      <c r="D33" s="124"/>
      <c r="E33" s="124"/>
      <c r="F33" s="124"/>
      <c r="G33" s="124"/>
      <c r="H33" s="124"/>
      <c r="I33" s="124"/>
      <c r="J33" s="124"/>
      <c r="K33" s="124"/>
      <c r="L33" s="124"/>
      <c r="M33" s="124"/>
      <c r="N33" s="124"/>
    </row>
    <row r="34" spans="2:14" x14ac:dyDescent="0.15">
      <c r="B34" s="124"/>
      <c r="C34" s="124"/>
      <c r="D34" s="124"/>
      <c r="E34" s="124"/>
      <c r="F34" s="124"/>
      <c r="G34" s="124"/>
      <c r="H34" s="124"/>
      <c r="I34" s="124"/>
      <c r="J34" s="124"/>
      <c r="K34" s="124"/>
      <c r="L34" s="124"/>
      <c r="M34" s="124"/>
      <c r="N34" s="124"/>
    </row>
    <row r="35" spans="2:14" x14ac:dyDescent="0.15">
      <c r="B35" s="124"/>
      <c r="C35" s="124"/>
      <c r="D35" s="124"/>
      <c r="E35" s="124"/>
      <c r="F35" s="124"/>
      <c r="G35" s="124"/>
      <c r="H35" s="124"/>
      <c r="I35" s="124"/>
      <c r="J35" s="124"/>
      <c r="K35" s="124"/>
      <c r="L35" s="124"/>
      <c r="M35" s="124"/>
      <c r="N35" s="124"/>
    </row>
    <row r="36" spans="2:14" x14ac:dyDescent="0.15">
      <c r="B36" s="124"/>
      <c r="C36" s="124"/>
      <c r="D36" s="124"/>
      <c r="E36" s="124"/>
      <c r="F36" s="124"/>
      <c r="G36" s="124"/>
      <c r="H36" s="124"/>
      <c r="I36" s="124"/>
      <c r="J36" s="124"/>
      <c r="K36" s="124"/>
      <c r="L36" s="124"/>
      <c r="M36" s="124"/>
      <c r="N36" s="124"/>
    </row>
    <row r="37" spans="2:14" x14ac:dyDescent="0.15">
      <c r="B37" s="124"/>
      <c r="C37" s="124"/>
      <c r="D37" s="124"/>
      <c r="E37" s="124"/>
      <c r="F37" s="124"/>
      <c r="G37" s="124"/>
      <c r="H37" s="124"/>
      <c r="I37" s="124"/>
      <c r="J37" s="124"/>
      <c r="K37" s="124"/>
      <c r="L37" s="124"/>
      <c r="M37" s="124"/>
      <c r="N37" s="124"/>
    </row>
    <row r="38" spans="2:14" x14ac:dyDescent="0.15">
      <c r="B38" s="124"/>
      <c r="C38" s="124"/>
      <c r="D38" s="124"/>
      <c r="E38" s="124"/>
      <c r="F38" s="124"/>
      <c r="G38" s="124"/>
      <c r="H38" s="124"/>
      <c r="I38" s="124"/>
      <c r="J38" s="124"/>
      <c r="K38" s="124"/>
      <c r="L38" s="124"/>
      <c r="M38" s="124"/>
      <c r="N38" s="124"/>
    </row>
    <row r="39" spans="2:14" x14ac:dyDescent="0.15">
      <c r="B39" s="124"/>
      <c r="C39" s="124"/>
      <c r="D39" s="124"/>
      <c r="E39" s="124"/>
      <c r="F39" s="124"/>
      <c r="G39" s="124"/>
      <c r="H39" s="124"/>
      <c r="I39" s="124"/>
      <c r="J39" s="124"/>
      <c r="K39" s="124"/>
      <c r="L39" s="124"/>
      <c r="M39" s="124"/>
      <c r="N39" s="124"/>
    </row>
    <row r="40" spans="2:14" x14ac:dyDescent="0.15">
      <c r="B40" s="124"/>
      <c r="C40" s="124"/>
      <c r="D40" s="124"/>
      <c r="E40" s="124"/>
      <c r="F40" s="124"/>
      <c r="G40" s="124"/>
      <c r="H40" s="124"/>
      <c r="I40" s="124"/>
      <c r="J40" s="124"/>
      <c r="K40" s="124"/>
      <c r="L40" s="124"/>
      <c r="M40" s="124"/>
      <c r="N40" s="124"/>
    </row>
    <row r="41" spans="2:14" x14ac:dyDescent="0.15">
      <c r="B41" s="124"/>
      <c r="C41" s="124"/>
      <c r="D41" s="124"/>
      <c r="E41" s="124"/>
      <c r="F41" s="124"/>
      <c r="G41" s="124"/>
      <c r="H41" s="124"/>
      <c r="I41" s="124"/>
      <c r="J41" s="124"/>
      <c r="K41" s="124"/>
      <c r="L41" s="124"/>
      <c r="M41" s="124"/>
      <c r="N41" s="124"/>
    </row>
    <row r="42" spans="2:14" x14ac:dyDescent="0.15">
      <c r="B42" s="124"/>
      <c r="C42" s="124"/>
      <c r="D42" s="124"/>
      <c r="E42" s="124"/>
      <c r="F42" s="124"/>
      <c r="G42" s="124"/>
      <c r="H42" s="124"/>
      <c r="I42" s="124"/>
      <c r="J42" s="124"/>
      <c r="K42" s="124"/>
      <c r="L42" s="124"/>
      <c r="M42" s="124"/>
      <c r="N42" s="124"/>
    </row>
    <row r="43" spans="2:14" x14ac:dyDescent="0.15">
      <c r="B43" s="124"/>
      <c r="C43" s="124"/>
      <c r="D43" s="124"/>
      <c r="E43" s="124"/>
      <c r="F43" s="124"/>
      <c r="G43" s="124"/>
      <c r="H43" s="124"/>
      <c r="I43" s="124"/>
      <c r="J43" s="124"/>
      <c r="K43" s="124"/>
      <c r="L43" s="124"/>
      <c r="M43" s="124"/>
      <c r="N43" s="124"/>
    </row>
    <row r="44" spans="2:14" x14ac:dyDescent="0.15">
      <c r="B44" s="124"/>
      <c r="C44" s="124"/>
      <c r="D44" s="124"/>
      <c r="E44" s="124"/>
      <c r="F44" s="124"/>
      <c r="G44" s="124"/>
      <c r="H44" s="124"/>
      <c r="I44" s="124"/>
      <c r="J44" s="124"/>
      <c r="K44" s="124"/>
      <c r="L44" s="124"/>
      <c r="M44" s="124"/>
      <c r="N44" s="124"/>
    </row>
    <row r="45" spans="2:14" x14ac:dyDescent="0.15">
      <c r="B45" s="124"/>
      <c r="C45" s="124"/>
      <c r="D45" s="124"/>
      <c r="E45" s="124"/>
      <c r="F45" s="124"/>
      <c r="G45" s="124"/>
      <c r="H45" s="124"/>
      <c r="I45" s="124"/>
      <c r="J45" s="124"/>
      <c r="K45" s="124"/>
      <c r="L45" s="124"/>
      <c r="M45" s="124"/>
      <c r="N45" s="124"/>
    </row>
    <row r="46" spans="2:14" x14ac:dyDescent="0.15">
      <c r="B46" s="124"/>
      <c r="C46" s="124"/>
      <c r="D46" s="124"/>
      <c r="E46" s="124"/>
      <c r="F46" s="124"/>
      <c r="G46" s="124"/>
      <c r="H46" s="124"/>
      <c r="I46" s="124"/>
      <c r="J46" s="124"/>
      <c r="K46" s="124"/>
      <c r="L46" s="124"/>
      <c r="M46" s="124"/>
      <c r="N46" s="124"/>
    </row>
    <row r="47" spans="2:14" x14ac:dyDescent="0.15">
      <c r="B47" s="124"/>
      <c r="C47" s="124"/>
      <c r="D47" s="124"/>
      <c r="E47" s="124"/>
      <c r="F47" s="124"/>
      <c r="G47" s="124"/>
      <c r="H47" s="124"/>
      <c r="I47" s="124"/>
      <c r="J47" s="124"/>
      <c r="K47" s="124"/>
      <c r="L47" s="124"/>
      <c r="M47" s="124"/>
      <c r="N47" s="124"/>
    </row>
    <row r="48" spans="2:14" x14ac:dyDescent="0.15">
      <c r="B48" s="124"/>
      <c r="C48" s="124"/>
      <c r="D48" s="124"/>
      <c r="E48" s="124"/>
      <c r="F48" s="124"/>
      <c r="G48" s="124"/>
      <c r="H48" s="124"/>
      <c r="I48" s="124"/>
      <c r="J48" s="124"/>
      <c r="K48" s="124"/>
      <c r="L48" s="124"/>
      <c r="M48" s="124"/>
      <c r="N48" s="124"/>
    </row>
    <row r="49" spans="2:27" x14ac:dyDescent="0.15">
      <c r="B49" s="124"/>
      <c r="C49" s="124"/>
      <c r="D49" s="124"/>
      <c r="E49" s="124"/>
      <c r="F49" s="124"/>
      <c r="G49" s="124"/>
      <c r="H49" s="124"/>
      <c r="I49" s="124"/>
      <c r="J49" s="124"/>
      <c r="K49" s="124"/>
      <c r="L49" s="124"/>
      <c r="M49" s="124"/>
      <c r="N49" s="124"/>
    </row>
    <row r="50" spans="2:27" x14ac:dyDescent="0.15">
      <c r="B50" s="124"/>
      <c r="C50" s="124"/>
      <c r="D50" s="124"/>
      <c r="E50" s="124"/>
      <c r="F50" s="124"/>
      <c r="G50" s="124"/>
      <c r="H50" s="124"/>
      <c r="I50" s="124"/>
      <c r="J50" s="124"/>
      <c r="K50" s="124"/>
      <c r="L50" s="124"/>
      <c r="M50" s="124"/>
      <c r="N50" s="124"/>
    </row>
    <row r="51" spans="2:27" x14ac:dyDescent="0.15">
      <c r="B51" s="124"/>
      <c r="C51" s="124"/>
      <c r="D51" s="124"/>
      <c r="E51" s="124"/>
      <c r="F51" s="124"/>
      <c r="G51" s="124"/>
      <c r="H51" s="124"/>
      <c r="I51" s="124"/>
      <c r="J51" s="124"/>
      <c r="K51" s="124"/>
      <c r="L51" s="124"/>
      <c r="M51" s="124"/>
      <c r="N51" s="124"/>
    </row>
    <row r="52" spans="2:27" x14ac:dyDescent="0.15">
      <c r="B52" s="124"/>
      <c r="C52" s="124"/>
      <c r="D52" s="124"/>
      <c r="E52" s="124"/>
      <c r="F52" s="124"/>
      <c r="G52" s="124"/>
      <c r="H52" s="124"/>
      <c r="I52" s="124"/>
      <c r="J52" s="124"/>
      <c r="K52" s="124"/>
      <c r="L52" s="124"/>
      <c r="M52" s="124"/>
      <c r="N52" s="124"/>
    </row>
    <row r="53" spans="2:27" x14ac:dyDescent="0.15">
      <c r="B53" s="124"/>
      <c r="C53" s="124"/>
      <c r="D53" s="124"/>
      <c r="E53" s="124"/>
      <c r="F53" s="124"/>
      <c r="G53" s="124"/>
      <c r="H53" s="124"/>
      <c r="I53" s="124"/>
      <c r="J53" s="124"/>
      <c r="K53" s="124"/>
      <c r="L53" s="124"/>
      <c r="M53" s="124"/>
      <c r="N53" s="124"/>
    </row>
    <row r="54" spans="2:27" x14ac:dyDescent="0.15">
      <c r="B54" s="124"/>
      <c r="C54" s="124"/>
      <c r="D54" s="124"/>
      <c r="E54" s="124"/>
      <c r="F54" s="124"/>
      <c r="G54" s="124"/>
      <c r="H54" s="124"/>
      <c r="I54" s="124"/>
      <c r="J54" s="124"/>
      <c r="K54" s="124"/>
      <c r="L54" s="124"/>
      <c r="M54" s="124"/>
      <c r="N54" s="124"/>
    </row>
    <row r="55" spans="2:27" x14ac:dyDescent="0.15">
      <c r="B55" s="124"/>
      <c r="C55" s="124"/>
      <c r="D55" s="124"/>
      <c r="E55" s="124"/>
      <c r="F55" s="124"/>
      <c r="G55" s="124"/>
      <c r="H55" s="124"/>
      <c r="I55" s="124"/>
      <c r="J55" s="124"/>
      <c r="K55" s="124"/>
      <c r="L55" s="124"/>
      <c r="M55" s="124"/>
      <c r="N55" s="124"/>
    </row>
    <row r="56" spans="2:27" x14ac:dyDescent="0.15">
      <c r="B56" s="124"/>
      <c r="C56" s="124"/>
      <c r="D56" s="124"/>
      <c r="E56" s="124"/>
      <c r="F56" s="124"/>
      <c r="G56" s="124"/>
      <c r="H56" s="124"/>
      <c r="I56" s="124"/>
      <c r="J56" s="124"/>
      <c r="K56" s="124"/>
      <c r="L56" s="124"/>
      <c r="M56" s="124"/>
      <c r="N56" s="124"/>
    </row>
    <row r="57" spans="2:27" x14ac:dyDescent="0.15">
      <c r="B57" s="124"/>
      <c r="C57" s="124"/>
      <c r="D57" s="124"/>
      <c r="E57" s="124"/>
      <c r="F57" s="124"/>
      <c r="G57" s="124"/>
      <c r="H57" s="124"/>
      <c r="I57" s="124"/>
      <c r="J57" s="124"/>
      <c r="K57" s="124"/>
      <c r="L57" s="124"/>
      <c r="M57" s="124"/>
      <c r="N57" s="124"/>
    </row>
    <row r="58" spans="2:27" x14ac:dyDescent="0.15">
      <c r="B58" s="124"/>
      <c r="C58" s="124"/>
      <c r="D58" s="124"/>
      <c r="E58" s="124"/>
      <c r="F58" s="124"/>
      <c r="G58" s="124"/>
      <c r="H58" s="124"/>
      <c r="I58" s="124"/>
      <c r="J58" s="124"/>
      <c r="K58" s="124"/>
      <c r="L58" s="124"/>
      <c r="M58" s="124"/>
      <c r="N58" s="124"/>
    </row>
    <row r="59" spans="2:27" x14ac:dyDescent="0.15">
      <c r="B59" s="124"/>
      <c r="C59" s="124"/>
      <c r="D59" s="124"/>
      <c r="E59" s="124"/>
      <c r="F59" s="124"/>
      <c r="G59" s="124"/>
      <c r="H59" s="124"/>
      <c r="I59" s="124"/>
      <c r="J59" s="124"/>
      <c r="K59" s="124"/>
      <c r="L59" s="124"/>
      <c r="M59" s="124"/>
      <c r="N59" s="124"/>
    </row>
    <row r="60" spans="2:27" x14ac:dyDescent="0.15">
      <c r="B60" s="124"/>
      <c r="C60" s="124"/>
      <c r="D60" s="124"/>
      <c r="E60" s="124"/>
      <c r="F60" s="124"/>
      <c r="G60" s="124"/>
      <c r="H60" s="124"/>
      <c r="I60" s="124"/>
      <c r="J60" s="124"/>
      <c r="K60" s="124"/>
      <c r="L60" s="124"/>
      <c r="M60" s="124"/>
      <c r="N60" s="124"/>
    </row>
    <row r="61" spans="2:27" x14ac:dyDescent="0.15">
      <c r="B61" s="124"/>
      <c r="C61" s="124"/>
      <c r="D61" s="124"/>
      <c r="E61" s="124"/>
      <c r="F61" s="124"/>
      <c r="G61" s="124"/>
      <c r="H61" s="124"/>
      <c r="I61" s="124"/>
      <c r="J61" s="124"/>
      <c r="K61" s="124"/>
      <c r="L61" s="124"/>
      <c r="M61" s="124"/>
      <c r="N61" s="124"/>
    </row>
    <row r="62" spans="2:27" x14ac:dyDescent="0.15">
      <c r="B62" s="124"/>
      <c r="C62" s="124"/>
      <c r="D62" s="124"/>
      <c r="E62" s="124"/>
      <c r="F62" s="124"/>
      <c r="G62" s="124"/>
      <c r="H62" s="124"/>
      <c r="I62" s="124"/>
      <c r="J62" s="124"/>
      <c r="K62" s="124"/>
      <c r="L62" s="124"/>
      <c r="M62" s="124"/>
      <c r="N62" s="124"/>
    </row>
    <row r="63" spans="2:27" x14ac:dyDescent="0.15">
      <c r="B63" s="124"/>
      <c r="C63" s="124"/>
      <c r="D63" s="124"/>
      <c r="E63" s="124"/>
      <c r="F63" s="124"/>
      <c r="G63" s="124"/>
      <c r="H63" s="124"/>
      <c r="I63" s="124"/>
      <c r="J63" s="124"/>
      <c r="K63" s="124"/>
      <c r="L63" s="124"/>
      <c r="M63" s="124"/>
      <c r="N63" s="124"/>
    </row>
    <row r="64" spans="2:27" ht="18.75" x14ac:dyDescent="0.15">
      <c r="B64" s="135" t="s">
        <v>145</v>
      </c>
      <c r="C64" s="136"/>
      <c r="D64" s="136"/>
      <c r="E64" s="136"/>
      <c r="F64" s="136"/>
      <c r="G64" s="136"/>
      <c r="H64" s="136"/>
      <c r="I64" s="136"/>
      <c r="J64" s="136"/>
      <c r="K64" s="125"/>
      <c r="L64" s="125"/>
      <c r="M64" s="125"/>
      <c r="N64" s="125"/>
      <c r="O64" s="125"/>
      <c r="P64" s="125"/>
      <c r="Q64" s="125"/>
      <c r="R64" s="125"/>
      <c r="S64" s="125"/>
      <c r="T64" s="125"/>
      <c r="U64" s="125"/>
      <c r="V64" s="125"/>
      <c r="W64" s="125"/>
      <c r="X64" s="125"/>
      <c r="Y64" s="125"/>
      <c r="Z64" s="125"/>
      <c r="AA64" s="125"/>
    </row>
    <row r="65" spans="2:27" x14ac:dyDescent="0.1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row>
    <row r="66" spans="2:27" x14ac:dyDescent="0.1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row>
    <row r="67" spans="2:27" x14ac:dyDescent="0.1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row>
    <row r="68" spans="2:27" x14ac:dyDescent="0.1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row>
    <row r="69" spans="2:27" x14ac:dyDescent="0.1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row>
    <row r="70" spans="2:27" x14ac:dyDescent="0.1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row>
    <row r="71" spans="2:27" x14ac:dyDescent="0.15">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row>
    <row r="72" spans="2:27" x14ac:dyDescent="0.1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row>
    <row r="73" spans="2:27" x14ac:dyDescent="0.1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row>
    <row r="74" spans="2:27" x14ac:dyDescent="0.1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row>
    <row r="75" spans="2:27" x14ac:dyDescent="0.1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row>
    <row r="76" spans="2:27" x14ac:dyDescent="0.1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row>
    <row r="77" spans="2:27" x14ac:dyDescent="0.15">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row>
    <row r="78" spans="2:27" x14ac:dyDescent="0.1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row>
    <row r="79" spans="2:27" x14ac:dyDescent="0.1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row>
    <row r="80" spans="2:27" x14ac:dyDescent="0.1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row>
    <row r="81" spans="2:27" x14ac:dyDescent="0.1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row>
    <row r="82" spans="2:27" x14ac:dyDescent="0.1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row>
    <row r="83" spans="2:27" x14ac:dyDescent="0.1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row>
    <row r="84" spans="2:27" x14ac:dyDescent="0.1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row>
    <row r="85" spans="2:27" x14ac:dyDescent="0.1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row>
    <row r="86" spans="2:27" x14ac:dyDescent="0.1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row>
    <row r="87" spans="2:27" x14ac:dyDescent="0.1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row>
    <row r="88" spans="2:27" x14ac:dyDescent="0.1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row>
    <row r="89" spans="2:27" x14ac:dyDescent="0.1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row>
    <row r="90" spans="2:27" x14ac:dyDescent="0.1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row>
    <row r="91" spans="2:27" x14ac:dyDescent="0.1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row>
    <row r="92" spans="2:27" x14ac:dyDescent="0.1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row>
    <row r="93" spans="2:27" x14ac:dyDescent="0.1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row>
    <row r="94" spans="2:27" x14ac:dyDescent="0.1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row>
    <row r="95" spans="2:27" x14ac:dyDescent="0.1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row>
    <row r="96" spans="2:27" x14ac:dyDescent="0.1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row>
    <row r="97" spans="2:27" x14ac:dyDescent="0.1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row>
    <row r="98" spans="2:27" x14ac:dyDescent="0.1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row>
    <row r="99" spans="2:27" x14ac:dyDescent="0.1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row>
    <row r="100" spans="2:27" x14ac:dyDescent="0.1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row>
    <row r="101" spans="2:27" x14ac:dyDescent="0.1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row>
    <row r="102" spans="2:27" x14ac:dyDescent="0.1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row>
    <row r="103" spans="2:27" x14ac:dyDescent="0.1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row>
    <row r="104" spans="2:27" x14ac:dyDescent="0.1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row>
    <row r="105" spans="2:27" ht="18.75" x14ac:dyDescent="0.15">
      <c r="B105" s="135" t="s">
        <v>142</v>
      </c>
      <c r="C105" s="136"/>
      <c r="D105" s="136"/>
      <c r="E105" s="136"/>
      <c r="F105" s="136"/>
      <c r="G105" s="136"/>
      <c r="H105" s="136"/>
      <c r="I105" s="136"/>
      <c r="J105" s="136"/>
      <c r="K105" s="124"/>
      <c r="L105" s="124"/>
      <c r="M105" s="124"/>
      <c r="N105" s="124"/>
      <c r="O105" s="124"/>
      <c r="P105" s="124"/>
      <c r="Q105" s="124"/>
      <c r="R105" s="124"/>
      <c r="S105" s="124"/>
      <c r="T105" s="124"/>
      <c r="U105" s="124"/>
      <c r="V105" s="124"/>
      <c r="W105" s="124"/>
      <c r="X105" s="124"/>
      <c r="Y105" s="124"/>
      <c r="Z105" s="124"/>
      <c r="AA105" s="124"/>
    </row>
    <row r="106" spans="2:27" x14ac:dyDescent="0.15">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row>
    <row r="107" spans="2:27" x14ac:dyDescent="0.15">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row>
    <row r="108" spans="2:27" x14ac:dyDescent="0.15">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row>
    <row r="109" spans="2:27" x14ac:dyDescent="0.15">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row>
    <row r="110" spans="2:27" x14ac:dyDescent="0.15">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row>
    <row r="111" spans="2:27" x14ac:dyDescent="0.15">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row>
    <row r="112" spans="2:27" x14ac:dyDescent="0.15">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row>
    <row r="113" spans="2:27" x14ac:dyDescent="0.15">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row>
    <row r="114" spans="2:27" x14ac:dyDescent="0.15">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row>
    <row r="115" spans="2:27" x14ac:dyDescent="0.15">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row>
    <row r="116" spans="2:27" x14ac:dyDescent="0.15">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row>
    <row r="117" spans="2:27" x14ac:dyDescent="0.15">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row>
    <row r="118" spans="2:27" x14ac:dyDescent="0.15">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row>
    <row r="119" spans="2:27" x14ac:dyDescent="0.15">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row>
    <row r="120" spans="2:27" x14ac:dyDescent="0.15">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row>
    <row r="121" spans="2:27" x14ac:dyDescent="0.15">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row>
    <row r="122" spans="2:27" x14ac:dyDescent="0.15">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row>
    <row r="123" spans="2:27" x14ac:dyDescent="0.15">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row>
    <row r="124" spans="2:27" x14ac:dyDescent="0.15">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row>
    <row r="125" spans="2:27" x14ac:dyDescent="0.15">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row>
    <row r="126" spans="2:27" x14ac:dyDescent="0.15">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row>
    <row r="127" spans="2:27" x14ac:dyDescent="0.15">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row>
    <row r="128" spans="2:27" x14ac:dyDescent="0.15">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row>
    <row r="129" spans="2:27" x14ac:dyDescent="0.15">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row>
    <row r="130" spans="2:27" x14ac:dyDescent="0.15">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row>
    <row r="131" spans="2:27" x14ac:dyDescent="0.15">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row>
    <row r="132" spans="2:27" x14ac:dyDescent="0.15">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row>
    <row r="133" spans="2:27" x14ac:dyDescent="0.15">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row>
    <row r="134" spans="2:27" ht="18.75" x14ac:dyDescent="0.15">
      <c r="B134" s="135" t="s">
        <v>143</v>
      </c>
      <c r="C134" s="136"/>
      <c r="D134" s="136"/>
      <c r="E134" s="136"/>
      <c r="F134" s="136"/>
      <c r="G134" s="136"/>
      <c r="H134" s="125"/>
      <c r="I134" s="125"/>
      <c r="J134" s="125"/>
      <c r="K134" s="125"/>
      <c r="L134" s="125"/>
      <c r="M134" s="125"/>
      <c r="N134" s="125"/>
      <c r="O134" s="125"/>
      <c r="P134" s="125"/>
      <c r="Q134" s="125"/>
      <c r="R134" s="125"/>
      <c r="S134" s="125"/>
      <c r="T134" s="125"/>
      <c r="U134" s="125"/>
      <c r="V134" s="125"/>
      <c r="W134" s="125"/>
      <c r="X134" s="125"/>
      <c r="Y134" s="125"/>
      <c r="Z134" s="125"/>
      <c r="AA134" s="125"/>
    </row>
    <row r="135" spans="2:27" x14ac:dyDescent="0.1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row>
    <row r="136" spans="2:27" x14ac:dyDescent="0.1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row>
    <row r="137" spans="2:27" x14ac:dyDescent="0.1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row>
    <row r="138" spans="2:27" x14ac:dyDescent="0.1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row>
    <row r="139" spans="2:27" x14ac:dyDescent="0.1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row>
    <row r="140" spans="2:27" x14ac:dyDescent="0.1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row>
    <row r="141" spans="2:27" x14ac:dyDescent="0.1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row>
    <row r="142" spans="2:27" x14ac:dyDescent="0.1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row>
    <row r="143" spans="2:27" x14ac:dyDescent="0.1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row>
    <row r="144" spans="2:27" x14ac:dyDescent="0.1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row>
    <row r="145" spans="2:27" x14ac:dyDescent="0.1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row>
    <row r="146" spans="2:27" x14ac:dyDescent="0.1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row>
    <row r="147" spans="2:27" x14ac:dyDescent="0.1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row>
    <row r="148" spans="2:27" x14ac:dyDescent="0.1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row>
    <row r="149" spans="2:27" x14ac:dyDescent="0.1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row>
    <row r="150" spans="2:27" x14ac:dyDescent="0.1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row>
    <row r="151" spans="2:27" x14ac:dyDescent="0.1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row>
    <row r="152" spans="2:27" x14ac:dyDescent="0.1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row>
    <row r="153" spans="2:27" x14ac:dyDescent="0.1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row>
    <row r="154" spans="2:27" x14ac:dyDescent="0.1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row>
    <row r="155" spans="2:27" x14ac:dyDescent="0.1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row>
    <row r="156" spans="2:27" x14ac:dyDescent="0.1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row>
    <row r="157" spans="2:27" x14ac:dyDescent="0.1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row>
    <row r="158" spans="2:27" x14ac:dyDescent="0.1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row>
    <row r="159" spans="2:27" x14ac:dyDescent="0.1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row>
    <row r="160" spans="2:27" x14ac:dyDescent="0.1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row>
    <row r="161" spans="2:27" x14ac:dyDescent="0.1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row>
    <row r="162" spans="2:27" x14ac:dyDescent="0.1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row>
    <row r="163" spans="2:27" x14ac:dyDescent="0.1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row>
    <row r="164" spans="2:27" x14ac:dyDescent="0.1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row>
    <row r="165" spans="2:27" x14ac:dyDescent="0.1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row>
    <row r="166" spans="2:27" x14ac:dyDescent="0.1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row>
    <row r="167" spans="2:27" x14ac:dyDescent="0.1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row>
    <row r="168" spans="2:27" x14ac:dyDescent="0.1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row>
    <row r="169" spans="2:27" x14ac:dyDescent="0.1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row>
    <row r="170" spans="2:27" x14ac:dyDescent="0.1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row>
    <row r="171" spans="2:27" x14ac:dyDescent="0.1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row>
    <row r="172" spans="2:27" x14ac:dyDescent="0.1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row>
    <row r="173" spans="2:27" x14ac:dyDescent="0.1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row>
    <row r="174" spans="2:27" x14ac:dyDescent="0.1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row>
    <row r="175" spans="2:27" x14ac:dyDescent="0.1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row>
    <row r="176" spans="2:27" ht="18.75" x14ac:dyDescent="0.15">
      <c r="B176" s="135" t="s">
        <v>144</v>
      </c>
      <c r="C176" s="136"/>
      <c r="D176" s="136"/>
      <c r="E176" s="136"/>
      <c r="F176" s="136"/>
      <c r="G176" s="136"/>
      <c r="H176" s="124"/>
      <c r="I176" s="124"/>
      <c r="J176" s="124"/>
      <c r="K176" s="124"/>
      <c r="L176" s="124"/>
      <c r="M176" s="124"/>
      <c r="N176" s="124"/>
      <c r="O176" s="124"/>
      <c r="P176" s="124"/>
      <c r="Q176" s="124"/>
      <c r="R176" s="124"/>
      <c r="S176" s="124"/>
      <c r="T176" s="124"/>
      <c r="U176" s="124"/>
      <c r="V176" s="124"/>
      <c r="W176" s="124"/>
      <c r="X176" s="124"/>
      <c r="Y176" s="124"/>
      <c r="Z176" s="124"/>
      <c r="AA176" s="124"/>
    </row>
    <row r="177" spans="2:27" x14ac:dyDescent="0.15">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row>
    <row r="178" spans="2:27" x14ac:dyDescent="0.15">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row>
    <row r="179" spans="2:27" x14ac:dyDescent="0.15">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row>
    <row r="180" spans="2:27" x14ac:dyDescent="0.15">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row>
    <row r="181" spans="2:27" x14ac:dyDescent="0.15">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row>
    <row r="182" spans="2:27" x14ac:dyDescent="0.15">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row>
    <row r="183" spans="2:27" x14ac:dyDescent="0.15">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row>
    <row r="184" spans="2:27" x14ac:dyDescent="0.15">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row>
    <row r="185" spans="2:27" x14ac:dyDescent="0.15">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row>
    <row r="186" spans="2:27" x14ac:dyDescent="0.15">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row>
    <row r="187" spans="2:27" x14ac:dyDescent="0.15">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row>
    <row r="188" spans="2:27" x14ac:dyDescent="0.15">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row>
    <row r="189" spans="2:27" x14ac:dyDescent="0.15">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row>
    <row r="190" spans="2:27" x14ac:dyDescent="0.15">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row>
    <row r="191" spans="2:27" x14ac:dyDescent="0.15">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row>
    <row r="192" spans="2:27" x14ac:dyDescent="0.15">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row>
    <row r="193" spans="2:27" x14ac:dyDescent="0.15">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row>
    <row r="194" spans="2:27" x14ac:dyDescent="0.15">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row>
    <row r="195" spans="2:27" x14ac:dyDescent="0.15">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row>
    <row r="196" spans="2:27" x14ac:dyDescent="0.15">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row>
    <row r="197" spans="2:27" x14ac:dyDescent="0.15">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row>
    <row r="198" spans="2:27" x14ac:dyDescent="0.15">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row>
    <row r="199" spans="2:27" x14ac:dyDescent="0.15">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row>
    <row r="200" spans="2:27" x14ac:dyDescent="0.15">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row>
    <row r="201" spans="2:27" x14ac:dyDescent="0.15">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row>
    <row r="202" spans="2:27" x14ac:dyDescent="0.15">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row>
    <row r="203" spans="2:27" x14ac:dyDescent="0.15">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row>
    <row r="204" spans="2:27" x14ac:dyDescent="0.15">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row>
    <row r="205" spans="2:27" x14ac:dyDescent="0.15">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row>
    <row r="206" spans="2:27" x14ac:dyDescent="0.15">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row>
    <row r="207" spans="2:27" x14ac:dyDescent="0.15">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row>
    <row r="208" spans="2:27" x14ac:dyDescent="0.15">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row>
    <row r="209" spans="2:27" x14ac:dyDescent="0.15">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row>
    <row r="210" spans="2:27" x14ac:dyDescent="0.15">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row>
    <row r="211" spans="2:27" x14ac:dyDescent="0.15">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row>
    <row r="212" spans="2:27" x14ac:dyDescent="0.15">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row>
    <row r="213" spans="2:27" x14ac:dyDescent="0.15">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row>
    <row r="214" spans="2:27" x14ac:dyDescent="0.15">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row>
    <row r="215" spans="2:27" x14ac:dyDescent="0.15">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row>
    <row r="216" spans="2:27" x14ac:dyDescent="0.15">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row>
    <row r="217" spans="2:27" ht="18.75" x14ac:dyDescent="0.15">
      <c r="B217" s="135" t="s">
        <v>147</v>
      </c>
      <c r="C217" s="136"/>
      <c r="D217" s="136"/>
      <c r="E217" s="136"/>
      <c r="F217" s="136"/>
      <c r="G217" s="125"/>
      <c r="H217" s="125"/>
      <c r="I217" s="125"/>
      <c r="J217" s="125"/>
      <c r="K217" s="125"/>
      <c r="L217" s="125"/>
      <c r="M217" s="125"/>
      <c r="N217" s="125"/>
      <c r="O217" s="125"/>
      <c r="P217" s="125"/>
    </row>
    <row r="218" spans="2:27" x14ac:dyDescent="0.15">
      <c r="B218" s="125"/>
      <c r="C218" s="125"/>
      <c r="D218" s="125"/>
      <c r="E218" s="125"/>
      <c r="F218" s="125"/>
      <c r="G218" s="125"/>
      <c r="H218" s="125"/>
      <c r="I218" s="125"/>
      <c r="J218" s="125"/>
      <c r="K218" s="125"/>
      <c r="L218" s="125"/>
      <c r="M218" s="125"/>
      <c r="N218" s="125"/>
      <c r="O218" s="125"/>
      <c r="P218" s="125"/>
    </row>
    <row r="219" spans="2:27" x14ac:dyDescent="0.15">
      <c r="B219" s="125"/>
      <c r="C219" s="125"/>
      <c r="D219" s="125"/>
      <c r="E219" s="125"/>
      <c r="F219" s="125"/>
      <c r="G219" s="125"/>
      <c r="H219" s="125"/>
      <c r="I219" s="125"/>
      <c r="J219" s="125"/>
      <c r="K219" s="125"/>
      <c r="L219" s="125"/>
      <c r="M219" s="125"/>
      <c r="N219" s="125"/>
      <c r="O219" s="125"/>
      <c r="P219" s="125"/>
    </row>
    <row r="220" spans="2:27" x14ac:dyDescent="0.15">
      <c r="B220" s="125"/>
      <c r="C220" s="125"/>
      <c r="D220" s="125"/>
      <c r="E220" s="125"/>
      <c r="F220" s="125"/>
      <c r="G220" s="125"/>
      <c r="H220" s="125"/>
      <c r="I220" s="125"/>
      <c r="J220" s="125"/>
      <c r="K220" s="125"/>
      <c r="L220" s="125"/>
      <c r="M220" s="125"/>
      <c r="N220" s="125"/>
      <c r="O220" s="125"/>
      <c r="P220" s="125"/>
    </row>
    <row r="221" spans="2:27" x14ac:dyDescent="0.15">
      <c r="B221" s="125"/>
      <c r="C221" s="125"/>
      <c r="D221" s="125"/>
      <c r="E221" s="125"/>
      <c r="F221" s="125"/>
      <c r="G221" s="125"/>
      <c r="H221" s="125"/>
      <c r="I221" s="125"/>
      <c r="J221" s="125"/>
      <c r="K221" s="125"/>
      <c r="L221" s="125"/>
      <c r="M221" s="125"/>
      <c r="N221" s="125"/>
      <c r="O221" s="125"/>
      <c r="P221" s="125"/>
    </row>
    <row r="222" spans="2:27" x14ac:dyDescent="0.15">
      <c r="B222" s="125"/>
      <c r="C222" s="125"/>
      <c r="D222" s="125"/>
      <c r="E222" s="125"/>
      <c r="F222" s="125"/>
      <c r="G222" s="125"/>
      <c r="H222" s="125"/>
      <c r="I222" s="125"/>
      <c r="J222" s="125"/>
      <c r="K222" s="125"/>
      <c r="L222" s="125"/>
      <c r="M222" s="125"/>
      <c r="N222" s="125"/>
      <c r="O222" s="125"/>
      <c r="P222" s="125"/>
    </row>
    <row r="223" spans="2:27" x14ac:dyDescent="0.15">
      <c r="B223" s="125"/>
      <c r="C223" s="125"/>
      <c r="D223" s="125"/>
      <c r="E223" s="125"/>
      <c r="F223" s="125"/>
      <c r="G223" s="125"/>
      <c r="H223" s="125"/>
      <c r="I223" s="125"/>
      <c r="J223" s="125"/>
      <c r="K223" s="125"/>
      <c r="L223" s="125"/>
      <c r="M223" s="125"/>
      <c r="N223" s="125"/>
      <c r="O223" s="125"/>
      <c r="P223" s="125"/>
    </row>
    <row r="224" spans="2:27" x14ac:dyDescent="0.15">
      <c r="B224" s="125"/>
      <c r="C224" s="125"/>
      <c r="D224" s="125"/>
      <c r="E224" s="125"/>
      <c r="F224" s="125"/>
      <c r="G224" s="125"/>
      <c r="H224" s="125"/>
      <c r="I224" s="125"/>
      <c r="J224" s="125"/>
      <c r="K224" s="125"/>
      <c r="L224" s="125"/>
      <c r="M224" s="125"/>
      <c r="N224" s="125"/>
      <c r="O224" s="125"/>
      <c r="P224" s="125"/>
    </row>
    <row r="225" spans="2:16" x14ac:dyDescent="0.15">
      <c r="B225" s="125"/>
      <c r="C225" s="125"/>
      <c r="D225" s="125"/>
      <c r="E225" s="125"/>
      <c r="F225" s="125"/>
      <c r="G225" s="125"/>
      <c r="H225" s="125"/>
      <c r="I225" s="125"/>
      <c r="J225" s="125"/>
      <c r="K225" s="125"/>
      <c r="L225" s="125"/>
      <c r="M225" s="125"/>
      <c r="N225" s="125"/>
      <c r="O225" s="125"/>
      <c r="P225" s="125"/>
    </row>
    <row r="226" spans="2:16" x14ac:dyDescent="0.15">
      <c r="B226" s="125"/>
      <c r="C226" s="125"/>
      <c r="D226" s="125"/>
      <c r="E226" s="125"/>
      <c r="F226" s="125"/>
      <c r="G226" s="125"/>
      <c r="H226" s="125"/>
      <c r="I226" s="125"/>
      <c r="J226" s="125"/>
      <c r="K226" s="125"/>
      <c r="L226" s="125"/>
      <c r="M226" s="125"/>
      <c r="N226" s="125"/>
      <c r="O226" s="125"/>
      <c r="P226" s="125"/>
    </row>
    <row r="227" spans="2:16" x14ac:dyDescent="0.15">
      <c r="B227" s="125"/>
      <c r="C227" s="125"/>
      <c r="D227" s="125"/>
      <c r="E227" s="125"/>
      <c r="F227" s="125"/>
      <c r="G227" s="125"/>
      <c r="H227" s="125"/>
      <c r="I227" s="125"/>
      <c r="J227" s="125"/>
      <c r="K227" s="125"/>
      <c r="L227" s="125"/>
      <c r="M227" s="125"/>
      <c r="N227" s="125"/>
      <c r="O227" s="125"/>
      <c r="P227" s="125"/>
    </row>
    <row r="228" spans="2:16" x14ac:dyDescent="0.15">
      <c r="B228" s="125"/>
      <c r="C228" s="125"/>
      <c r="D228" s="125"/>
      <c r="E228" s="125"/>
      <c r="F228" s="125"/>
      <c r="G228" s="125"/>
      <c r="H228" s="125"/>
      <c r="I228" s="125"/>
      <c r="J228" s="125"/>
      <c r="K228" s="125"/>
      <c r="L228" s="125"/>
      <c r="M228" s="125"/>
      <c r="N228" s="125"/>
      <c r="O228" s="125"/>
      <c r="P228" s="125"/>
    </row>
    <row r="229" spans="2:16" x14ac:dyDescent="0.15">
      <c r="B229" s="125"/>
      <c r="C229" s="125"/>
      <c r="D229" s="125"/>
      <c r="E229" s="125"/>
      <c r="F229" s="125"/>
      <c r="G229" s="125"/>
      <c r="H229" s="125"/>
      <c r="I229" s="125"/>
      <c r="J229" s="125"/>
      <c r="K229" s="125"/>
      <c r="L229" s="125"/>
      <c r="M229" s="125"/>
      <c r="N229" s="125"/>
      <c r="O229" s="125"/>
      <c r="P229" s="125"/>
    </row>
    <row r="230" spans="2:16" x14ac:dyDescent="0.15">
      <c r="B230" s="125"/>
      <c r="C230" s="125"/>
      <c r="D230" s="125"/>
      <c r="E230" s="125"/>
      <c r="F230" s="125"/>
      <c r="G230" s="125"/>
      <c r="H230" s="125"/>
      <c r="I230" s="125"/>
      <c r="J230" s="125"/>
      <c r="K230" s="125"/>
      <c r="L230" s="125"/>
      <c r="M230" s="125"/>
      <c r="N230" s="125"/>
      <c r="O230" s="125"/>
      <c r="P230" s="125"/>
    </row>
    <row r="231" spans="2:16" x14ac:dyDescent="0.15">
      <c r="B231" s="125"/>
      <c r="C231" s="125"/>
      <c r="D231" s="125"/>
      <c r="E231" s="125"/>
      <c r="F231" s="125"/>
      <c r="G231" s="125"/>
      <c r="H231" s="125"/>
      <c r="I231" s="125"/>
      <c r="J231" s="125"/>
      <c r="K231" s="125"/>
      <c r="L231" s="125"/>
      <c r="M231" s="125"/>
      <c r="N231" s="125"/>
      <c r="O231" s="125"/>
      <c r="P231" s="125"/>
    </row>
    <row r="232" spans="2:16" x14ac:dyDescent="0.15">
      <c r="B232" s="125"/>
      <c r="C232" s="125"/>
      <c r="D232" s="125"/>
      <c r="E232" s="125"/>
      <c r="F232" s="125"/>
      <c r="G232" s="125"/>
      <c r="H232" s="125"/>
      <c r="I232" s="125"/>
      <c r="J232" s="125"/>
      <c r="K232" s="125"/>
      <c r="L232" s="125"/>
      <c r="M232" s="125"/>
      <c r="N232" s="125"/>
      <c r="O232" s="125"/>
      <c r="P232" s="125"/>
    </row>
    <row r="233" spans="2:16" x14ac:dyDescent="0.15">
      <c r="B233" s="125"/>
      <c r="C233" s="125"/>
      <c r="D233" s="125"/>
      <c r="E233" s="125"/>
      <c r="F233" s="125"/>
      <c r="G233" s="125"/>
      <c r="H233" s="125"/>
      <c r="I233" s="125"/>
      <c r="J233" s="125"/>
      <c r="K233" s="125"/>
      <c r="L233" s="125"/>
      <c r="M233" s="125"/>
      <c r="N233" s="125"/>
      <c r="O233" s="125"/>
      <c r="P233" s="125"/>
    </row>
    <row r="234" spans="2:16" x14ac:dyDescent="0.15">
      <c r="B234" s="125"/>
      <c r="C234" s="125"/>
      <c r="D234" s="125"/>
      <c r="E234" s="125"/>
      <c r="F234" s="125"/>
      <c r="G234" s="125"/>
      <c r="H234" s="125"/>
      <c r="I234" s="125"/>
      <c r="J234" s="125"/>
      <c r="K234" s="125"/>
      <c r="L234" s="125"/>
      <c r="M234" s="125"/>
      <c r="N234" s="125"/>
      <c r="O234" s="125"/>
      <c r="P234" s="125"/>
    </row>
    <row r="235" spans="2:16" x14ac:dyDescent="0.15">
      <c r="B235" s="125"/>
      <c r="C235" s="125"/>
      <c r="D235" s="125"/>
      <c r="E235" s="125"/>
      <c r="F235" s="125"/>
      <c r="G235" s="125"/>
      <c r="H235" s="125"/>
      <c r="I235" s="125"/>
      <c r="J235" s="125"/>
      <c r="K235" s="125"/>
      <c r="L235" s="125"/>
      <c r="M235" s="125"/>
      <c r="N235" s="125"/>
      <c r="O235" s="125"/>
      <c r="P235" s="125"/>
    </row>
    <row r="236" spans="2:16" x14ac:dyDescent="0.15">
      <c r="B236" s="125"/>
      <c r="C236" s="125"/>
      <c r="D236" s="125"/>
      <c r="E236" s="125"/>
      <c r="F236" s="125"/>
      <c r="G236" s="125"/>
      <c r="H236" s="125"/>
      <c r="I236" s="125"/>
      <c r="J236" s="125"/>
      <c r="K236" s="125"/>
      <c r="L236" s="125"/>
      <c r="M236" s="125"/>
      <c r="N236" s="125"/>
      <c r="O236" s="125"/>
      <c r="P236" s="125"/>
    </row>
    <row r="237" spans="2:16" x14ac:dyDescent="0.15">
      <c r="B237" s="125"/>
      <c r="C237" s="125"/>
      <c r="D237" s="125"/>
      <c r="E237" s="125"/>
      <c r="F237" s="125"/>
      <c r="G237" s="125"/>
      <c r="H237" s="125"/>
      <c r="I237" s="125"/>
      <c r="J237" s="125"/>
      <c r="K237" s="125"/>
      <c r="L237" s="125"/>
      <c r="M237" s="125"/>
      <c r="N237" s="125"/>
      <c r="O237" s="125"/>
      <c r="P237" s="125"/>
    </row>
    <row r="238" spans="2:16" x14ac:dyDescent="0.15">
      <c r="B238" s="125"/>
      <c r="C238" s="125"/>
      <c r="D238" s="125"/>
      <c r="E238" s="125"/>
      <c r="F238" s="125"/>
      <c r="G238" s="125"/>
      <c r="H238" s="125"/>
      <c r="I238" s="125"/>
      <c r="J238" s="125"/>
      <c r="K238" s="125"/>
      <c r="L238" s="125"/>
      <c r="M238" s="125"/>
      <c r="N238" s="125"/>
      <c r="O238" s="125"/>
      <c r="P238" s="125"/>
    </row>
    <row r="239" spans="2:16" x14ac:dyDescent="0.15">
      <c r="B239" s="125"/>
      <c r="C239" s="125"/>
      <c r="D239" s="125"/>
      <c r="E239" s="125"/>
      <c r="F239" s="125"/>
      <c r="G239" s="125"/>
      <c r="H239" s="125"/>
      <c r="I239" s="125"/>
      <c r="J239" s="125"/>
      <c r="K239" s="125"/>
      <c r="L239" s="125"/>
      <c r="M239" s="125"/>
      <c r="N239" s="125"/>
      <c r="O239" s="125"/>
      <c r="P239" s="125"/>
    </row>
    <row r="240" spans="2:16" x14ac:dyDescent="0.15">
      <c r="B240" s="125"/>
      <c r="C240" s="125"/>
      <c r="D240" s="125"/>
      <c r="E240" s="125"/>
      <c r="F240" s="125"/>
      <c r="G240" s="125"/>
      <c r="H240" s="125"/>
      <c r="I240" s="125"/>
      <c r="J240" s="125"/>
      <c r="K240" s="125"/>
      <c r="L240" s="125"/>
      <c r="M240" s="125"/>
      <c r="N240" s="125"/>
      <c r="O240" s="125"/>
      <c r="P240" s="125"/>
    </row>
    <row r="241" spans="2:16" x14ac:dyDescent="0.15">
      <c r="B241" s="125"/>
      <c r="C241" s="125"/>
      <c r="D241" s="125"/>
      <c r="E241" s="125"/>
      <c r="F241" s="125"/>
      <c r="G241" s="125"/>
      <c r="H241" s="125"/>
      <c r="I241" s="125"/>
      <c r="J241" s="125"/>
      <c r="K241" s="125"/>
      <c r="L241" s="125"/>
      <c r="M241" s="125"/>
      <c r="N241" s="125"/>
      <c r="O241" s="125"/>
      <c r="P241" s="125"/>
    </row>
    <row r="242" spans="2:16" x14ac:dyDescent="0.15">
      <c r="B242" s="125"/>
      <c r="C242" s="125"/>
      <c r="D242" s="125"/>
      <c r="E242" s="125"/>
      <c r="F242" s="125"/>
      <c r="G242" s="125"/>
      <c r="H242" s="125"/>
      <c r="I242" s="125"/>
      <c r="J242" s="125"/>
      <c r="K242" s="125"/>
      <c r="L242" s="125"/>
      <c r="M242" s="125"/>
      <c r="N242" s="125"/>
      <c r="O242" s="125"/>
      <c r="P242" s="125"/>
    </row>
    <row r="243" spans="2:16" x14ac:dyDescent="0.15">
      <c r="B243" s="125"/>
      <c r="C243" s="125"/>
      <c r="D243" s="125"/>
      <c r="E243" s="125"/>
      <c r="F243" s="125"/>
      <c r="G243" s="125"/>
      <c r="H243" s="125"/>
      <c r="I243" s="125"/>
      <c r="J243" s="125"/>
      <c r="K243" s="125"/>
      <c r="L243" s="125"/>
      <c r="M243" s="125"/>
      <c r="N243" s="125"/>
      <c r="O243" s="125"/>
      <c r="P243" s="125"/>
    </row>
    <row r="244" spans="2:16" x14ac:dyDescent="0.15">
      <c r="B244" s="125"/>
      <c r="C244" s="125"/>
      <c r="D244" s="125"/>
      <c r="E244" s="125"/>
      <c r="F244" s="125"/>
      <c r="G244" s="125"/>
      <c r="H244" s="125"/>
      <c r="I244" s="125"/>
      <c r="J244" s="125"/>
      <c r="K244" s="125"/>
      <c r="L244" s="125"/>
      <c r="M244" s="125"/>
      <c r="N244" s="125"/>
      <c r="O244" s="125"/>
      <c r="P244" s="125"/>
    </row>
    <row r="245" spans="2:16" x14ac:dyDescent="0.15">
      <c r="B245" s="125"/>
      <c r="C245" s="125"/>
      <c r="D245" s="125"/>
      <c r="E245" s="125"/>
      <c r="F245" s="125"/>
      <c r="G245" s="125"/>
      <c r="H245" s="125"/>
      <c r="I245" s="125"/>
      <c r="J245" s="125"/>
      <c r="K245" s="125"/>
      <c r="L245" s="125"/>
      <c r="M245" s="125"/>
      <c r="N245" s="125"/>
      <c r="O245" s="125"/>
      <c r="P245" s="125"/>
    </row>
    <row r="246" spans="2:16" x14ac:dyDescent="0.15">
      <c r="B246" s="125"/>
      <c r="C246" s="125"/>
      <c r="D246" s="125"/>
      <c r="E246" s="125"/>
      <c r="F246" s="125"/>
      <c r="G246" s="125"/>
      <c r="H246" s="125"/>
      <c r="I246" s="125"/>
      <c r="J246" s="125"/>
      <c r="K246" s="125"/>
      <c r="L246" s="125"/>
      <c r="M246" s="125"/>
      <c r="N246" s="125"/>
      <c r="O246" s="125"/>
      <c r="P246" s="125"/>
    </row>
    <row r="247" spans="2:16" x14ac:dyDescent="0.15">
      <c r="B247" s="125"/>
      <c r="C247" s="125"/>
      <c r="D247" s="125"/>
      <c r="E247" s="125"/>
      <c r="F247" s="125"/>
      <c r="G247" s="125"/>
      <c r="H247" s="125"/>
      <c r="I247" s="125"/>
      <c r="J247" s="125"/>
      <c r="K247" s="125"/>
      <c r="L247" s="125"/>
      <c r="M247" s="125"/>
      <c r="N247" s="125"/>
      <c r="O247" s="125"/>
      <c r="P247" s="125"/>
    </row>
    <row r="248" spans="2:16" x14ac:dyDescent="0.15">
      <c r="B248" s="125"/>
      <c r="C248" s="125"/>
      <c r="D248" s="125"/>
      <c r="E248" s="125"/>
      <c r="F248" s="125"/>
      <c r="G248" s="125"/>
      <c r="H248" s="125"/>
      <c r="I248" s="125"/>
      <c r="J248" s="125"/>
      <c r="K248" s="125"/>
      <c r="L248" s="125"/>
      <c r="M248" s="125"/>
      <c r="N248" s="125"/>
      <c r="O248" s="125"/>
      <c r="P248" s="125"/>
    </row>
    <row r="249" spans="2:16" x14ac:dyDescent="0.15">
      <c r="B249" s="125"/>
      <c r="C249" s="125"/>
      <c r="D249" s="125"/>
      <c r="E249" s="125"/>
      <c r="F249" s="125"/>
      <c r="G249" s="125"/>
      <c r="H249" s="125"/>
      <c r="I249" s="125"/>
      <c r="J249" s="125"/>
      <c r="K249" s="125"/>
      <c r="L249" s="125"/>
      <c r="M249" s="125"/>
      <c r="N249" s="125"/>
      <c r="O249" s="125"/>
      <c r="P249" s="125"/>
    </row>
    <row r="250" spans="2:16" x14ac:dyDescent="0.15">
      <c r="B250" s="125"/>
      <c r="C250" s="125"/>
      <c r="D250" s="125"/>
      <c r="E250" s="125"/>
      <c r="F250" s="125"/>
      <c r="G250" s="125"/>
      <c r="H250" s="125"/>
      <c r="I250" s="125"/>
      <c r="J250" s="125"/>
      <c r="K250" s="125"/>
      <c r="L250" s="125"/>
      <c r="M250" s="125"/>
      <c r="N250" s="125"/>
      <c r="O250" s="125"/>
      <c r="P250" s="125"/>
    </row>
    <row r="251" spans="2:16" x14ac:dyDescent="0.15">
      <c r="B251" s="125"/>
      <c r="C251" s="125"/>
      <c r="D251" s="125"/>
      <c r="E251" s="125"/>
      <c r="F251" s="125"/>
      <c r="G251" s="125"/>
      <c r="H251" s="125"/>
      <c r="I251" s="125"/>
      <c r="J251" s="125"/>
      <c r="K251" s="125"/>
      <c r="L251" s="125"/>
      <c r="M251" s="125"/>
      <c r="N251" s="125"/>
      <c r="O251" s="125"/>
      <c r="P251" s="125"/>
    </row>
    <row r="252" spans="2:16" x14ac:dyDescent="0.15">
      <c r="B252" s="125"/>
      <c r="C252" s="125"/>
      <c r="D252" s="125"/>
      <c r="E252" s="125"/>
      <c r="F252" s="125"/>
      <c r="G252" s="125"/>
      <c r="H252" s="125"/>
      <c r="I252" s="125"/>
      <c r="J252" s="125"/>
      <c r="K252" s="125"/>
      <c r="L252" s="125"/>
      <c r="M252" s="125"/>
      <c r="N252" s="125"/>
      <c r="O252" s="125"/>
      <c r="P252" s="125"/>
    </row>
    <row r="253" spans="2:16" x14ac:dyDescent="0.15">
      <c r="B253" s="125"/>
      <c r="C253" s="125"/>
      <c r="D253" s="125"/>
      <c r="E253" s="125"/>
      <c r="F253" s="125"/>
      <c r="G253" s="125"/>
      <c r="H253" s="125"/>
      <c r="I253" s="125"/>
      <c r="J253" s="125"/>
      <c r="K253" s="125"/>
      <c r="L253" s="125"/>
      <c r="M253" s="125"/>
      <c r="N253" s="125"/>
      <c r="O253" s="125"/>
      <c r="P253" s="125"/>
    </row>
    <row r="254" spans="2:16" x14ac:dyDescent="0.15">
      <c r="B254" s="125"/>
      <c r="C254" s="125"/>
      <c r="D254" s="125"/>
      <c r="E254" s="125"/>
      <c r="F254" s="125"/>
      <c r="G254" s="125"/>
      <c r="H254" s="125"/>
      <c r="I254" s="125"/>
      <c r="J254" s="125"/>
      <c r="K254" s="125"/>
      <c r="L254" s="125"/>
      <c r="M254" s="125"/>
      <c r="N254" s="125"/>
      <c r="O254" s="125"/>
      <c r="P254" s="125"/>
    </row>
    <row r="255" spans="2:16" x14ac:dyDescent="0.15">
      <c r="B255" s="125"/>
      <c r="C255" s="125"/>
      <c r="D255" s="125"/>
      <c r="E255" s="125"/>
      <c r="F255" s="125"/>
      <c r="G255" s="125"/>
      <c r="H255" s="125"/>
      <c r="I255" s="125"/>
      <c r="J255" s="125"/>
      <c r="K255" s="125"/>
      <c r="L255" s="125"/>
      <c r="M255" s="125"/>
      <c r="N255" s="125"/>
      <c r="O255" s="125"/>
      <c r="P255" s="125"/>
    </row>
    <row r="256" spans="2:16" x14ac:dyDescent="0.15">
      <c r="B256" s="125"/>
      <c r="C256" s="125"/>
      <c r="D256" s="125"/>
      <c r="E256" s="125"/>
      <c r="F256" s="125"/>
      <c r="G256" s="125"/>
      <c r="H256" s="125"/>
      <c r="I256" s="125"/>
      <c r="J256" s="125"/>
      <c r="K256" s="125"/>
      <c r="L256" s="125"/>
      <c r="M256" s="125"/>
      <c r="N256" s="125"/>
      <c r="O256" s="125"/>
      <c r="P256" s="125"/>
    </row>
    <row r="257" spans="2:16" x14ac:dyDescent="0.15">
      <c r="B257" s="125"/>
      <c r="C257" s="125"/>
      <c r="D257" s="125"/>
      <c r="E257" s="125"/>
      <c r="F257" s="125"/>
      <c r="G257" s="125"/>
      <c r="H257" s="125"/>
      <c r="I257" s="125"/>
      <c r="J257" s="125"/>
      <c r="K257" s="125"/>
      <c r="L257" s="125"/>
      <c r="M257" s="125"/>
      <c r="N257" s="125"/>
      <c r="O257" s="125"/>
      <c r="P257" s="125"/>
    </row>
    <row r="258" spans="2:16" x14ac:dyDescent="0.15">
      <c r="B258" s="125"/>
      <c r="C258" s="125"/>
      <c r="D258" s="125"/>
      <c r="E258" s="125"/>
      <c r="F258" s="125"/>
      <c r="G258" s="125"/>
      <c r="H258" s="125"/>
      <c r="I258" s="125"/>
      <c r="J258" s="125"/>
      <c r="K258" s="125"/>
      <c r="L258" s="125"/>
      <c r="M258" s="125"/>
      <c r="N258" s="125"/>
      <c r="O258" s="125"/>
      <c r="P258" s="125"/>
    </row>
    <row r="259" spans="2:16" x14ac:dyDescent="0.15">
      <c r="B259" s="125"/>
      <c r="C259" s="125"/>
      <c r="D259" s="125"/>
      <c r="E259" s="125"/>
      <c r="F259" s="125"/>
      <c r="G259" s="125"/>
      <c r="H259" s="125"/>
      <c r="I259" s="125"/>
      <c r="J259" s="125"/>
      <c r="K259" s="125"/>
      <c r="L259" s="125"/>
      <c r="M259" s="125"/>
      <c r="N259" s="125"/>
      <c r="O259" s="125"/>
      <c r="P259" s="125"/>
    </row>
    <row r="260" spans="2:16" x14ac:dyDescent="0.15">
      <c r="B260" s="125"/>
      <c r="C260" s="125"/>
      <c r="D260" s="125"/>
      <c r="E260" s="125"/>
      <c r="F260" s="125"/>
      <c r="G260" s="125"/>
      <c r="H260" s="125"/>
      <c r="I260" s="125"/>
      <c r="J260" s="125"/>
      <c r="K260" s="125"/>
      <c r="L260" s="125"/>
      <c r="M260" s="125"/>
      <c r="N260" s="125"/>
      <c r="O260" s="125"/>
      <c r="P260" s="125"/>
    </row>
    <row r="261" spans="2:16" x14ac:dyDescent="0.15">
      <c r="B261" s="125"/>
      <c r="C261" s="125"/>
      <c r="D261" s="125"/>
      <c r="E261" s="125"/>
      <c r="F261" s="125"/>
      <c r="G261" s="125"/>
      <c r="H261" s="125"/>
      <c r="I261" s="125"/>
      <c r="J261" s="125"/>
      <c r="K261" s="125"/>
      <c r="L261" s="125"/>
      <c r="M261" s="125"/>
      <c r="N261" s="125"/>
      <c r="O261" s="125"/>
      <c r="P261" s="125"/>
    </row>
    <row r="262" spans="2:16" x14ac:dyDescent="0.15">
      <c r="B262" s="125"/>
      <c r="C262" s="125"/>
      <c r="D262" s="125"/>
      <c r="E262" s="125"/>
      <c r="F262" s="125"/>
      <c r="G262" s="125"/>
      <c r="H262" s="125"/>
      <c r="I262" s="125"/>
      <c r="J262" s="125"/>
      <c r="K262" s="125"/>
      <c r="L262" s="125"/>
      <c r="M262" s="125"/>
      <c r="N262" s="125"/>
      <c r="O262" s="125"/>
      <c r="P262" s="125"/>
    </row>
    <row r="263" spans="2:16" x14ac:dyDescent="0.15">
      <c r="B263" s="125"/>
      <c r="C263" s="125"/>
      <c r="D263" s="125"/>
      <c r="E263" s="125"/>
      <c r="F263" s="125"/>
      <c r="G263" s="125"/>
      <c r="H263" s="125"/>
      <c r="I263" s="125"/>
      <c r="J263" s="125"/>
      <c r="K263" s="125"/>
      <c r="L263" s="125"/>
      <c r="M263" s="125"/>
      <c r="N263" s="125"/>
      <c r="O263" s="125"/>
      <c r="P263" s="125"/>
    </row>
    <row r="264" spans="2:16" x14ac:dyDescent="0.15">
      <c r="B264" s="125"/>
      <c r="C264" s="125"/>
      <c r="D264" s="125"/>
      <c r="E264" s="125"/>
      <c r="F264" s="125"/>
      <c r="G264" s="125"/>
      <c r="H264" s="125"/>
      <c r="I264" s="125"/>
      <c r="J264" s="125"/>
      <c r="K264" s="125"/>
      <c r="L264" s="125"/>
      <c r="M264" s="125"/>
      <c r="N264" s="125"/>
      <c r="O264" s="125"/>
      <c r="P264" s="125"/>
    </row>
    <row r="265" spans="2:16" x14ac:dyDescent="0.15">
      <c r="B265" s="125"/>
      <c r="C265" s="125"/>
      <c r="D265" s="125"/>
      <c r="E265" s="125"/>
      <c r="F265" s="125"/>
      <c r="G265" s="125"/>
      <c r="H265" s="125"/>
      <c r="I265" s="125"/>
      <c r="J265" s="125"/>
      <c r="K265" s="125"/>
      <c r="L265" s="125"/>
      <c r="M265" s="125"/>
      <c r="N265" s="125"/>
      <c r="O265" s="125"/>
      <c r="P265" s="125"/>
    </row>
    <row r="266" spans="2:16" x14ac:dyDescent="0.15">
      <c r="B266" s="125"/>
      <c r="C266" s="125"/>
      <c r="D266" s="125"/>
      <c r="E266" s="125"/>
      <c r="F266" s="125"/>
      <c r="G266" s="125"/>
      <c r="H266" s="125"/>
      <c r="I266" s="125"/>
      <c r="J266" s="125"/>
      <c r="K266" s="125"/>
      <c r="L266" s="125"/>
      <c r="M266" s="125"/>
      <c r="N266" s="125"/>
      <c r="O266" s="125"/>
      <c r="P266" s="125"/>
    </row>
    <row r="267" spans="2:16" x14ac:dyDescent="0.15">
      <c r="B267" s="125"/>
      <c r="C267" s="125"/>
      <c r="D267" s="125"/>
      <c r="E267" s="125"/>
      <c r="F267" s="125"/>
      <c r="G267" s="125"/>
      <c r="H267" s="125"/>
      <c r="I267" s="125"/>
      <c r="J267" s="125"/>
      <c r="K267" s="125"/>
      <c r="L267" s="125"/>
      <c r="M267" s="125"/>
      <c r="N267" s="125"/>
      <c r="O267" s="125"/>
      <c r="P267" s="125"/>
    </row>
    <row r="268" spans="2:16" x14ac:dyDescent="0.15">
      <c r="B268" s="125"/>
      <c r="C268" s="125"/>
      <c r="D268" s="125"/>
      <c r="E268" s="125"/>
      <c r="F268" s="125"/>
      <c r="G268" s="125"/>
      <c r="H268" s="125"/>
      <c r="I268" s="125"/>
      <c r="J268" s="125"/>
      <c r="K268" s="125"/>
      <c r="L268" s="125"/>
      <c r="M268" s="125"/>
      <c r="N268" s="125"/>
      <c r="O268" s="125"/>
      <c r="P268" s="125"/>
    </row>
    <row r="269" spans="2:16" x14ac:dyDescent="0.15">
      <c r="B269" s="125"/>
      <c r="C269" s="125"/>
      <c r="D269" s="125"/>
      <c r="E269" s="125"/>
      <c r="F269" s="125"/>
      <c r="G269" s="125"/>
      <c r="H269" s="125"/>
      <c r="I269" s="125"/>
      <c r="J269" s="125"/>
      <c r="K269" s="125"/>
      <c r="L269" s="125"/>
      <c r="M269" s="125"/>
      <c r="N269" s="125"/>
      <c r="O269" s="125"/>
      <c r="P269" s="125"/>
    </row>
    <row r="270" spans="2:16" x14ac:dyDescent="0.15">
      <c r="B270" s="125"/>
      <c r="C270" s="125"/>
      <c r="D270" s="125"/>
      <c r="E270" s="125"/>
      <c r="F270" s="125"/>
      <c r="G270" s="125"/>
      <c r="H270" s="125"/>
      <c r="I270" s="125"/>
      <c r="J270" s="125"/>
      <c r="K270" s="125"/>
      <c r="L270" s="125"/>
      <c r="M270" s="125"/>
      <c r="N270" s="125"/>
      <c r="O270" s="125"/>
      <c r="P270" s="125"/>
    </row>
    <row r="271" spans="2:16" x14ac:dyDescent="0.15">
      <c r="B271" s="125"/>
      <c r="C271" s="125"/>
      <c r="D271" s="125"/>
      <c r="E271" s="125"/>
      <c r="F271" s="125"/>
      <c r="G271" s="125"/>
      <c r="H271" s="125"/>
      <c r="I271" s="125"/>
      <c r="J271" s="125"/>
      <c r="K271" s="125"/>
      <c r="L271" s="125"/>
      <c r="M271" s="125"/>
      <c r="N271" s="125"/>
      <c r="O271" s="125"/>
      <c r="P271" s="125"/>
    </row>
    <row r="272" spans="2:16" x14ac:dyDescent="0.15">
      <c r="B272" s="125"/>
      <c r="C272" s="125"/>
      <c r="D272" s="125"/>
      <c r="E272" s="125"/>
      <c r="F272" s="125"/>
      <c r="G272" s="125"/>
      <c r="H272" s="125"/>
      <c r="I272" s="125"/>
      <c r="J272" s="125"/>
      <c r="K272" s="125"/>
      <c r="L272" s="125"/>
      <c r="M272" s="125"/>
      <c r="N272" s="125"/>
      <c r="O272" s="125"/>
      <c r="P272" s="125"/>
    </row>
    <row r="273" spans="2:16" x14ac:dyDescent="0.15">
      <c r="B273" s="125"/>
      <c r="C273" s="125"/>
      <c r="D273" s="125"/>
      <c r="E273" s="125"/>
      <c r="F273" s="125"/>
      <c r="G273" s="125"/>
      <c r="H273" s="125"/>
      <c r="I273" s="125"/>
      <c r="J273" s="125"/>
      <c r="K273" s="125"/>
      <c r="L273" s="125"/>
      <c r="M273" s="125"/>
      <c r="N273" s="125"/>
      <c r="O273" s="125"/>
      <c r="P273" s="125"/>
    </row>
    <row r="274" spans="2:16" x14ac:dyDescent="0.15">
      <c r="B274" s="125"/>
      <c r="C274" s="125"/>
      <c r="D274" s="125"/>
      <c r="E274" s="125"/>
      <c r="F274" s="125"/>
      <c r="G274" s="125"/>
      <c r="H274" s="125"/>
      <c r="I274" s="125"/>
      <c r="J274" s="125"/>
      <c r="K274" s="125"/>
      <c r="L274" s="125"/>
      <c r="M274" s="125"/>
      <c r="N274" s="125"/>
      <c r="O274" s="125"/>
      <c r="P274" s="125"/>
    </row>
    <row r="275" spans="2:16" x14ac:dyDescent="0.15">
      <c r="B275" s="125"/>
      <c r="C275" s="125"/>
      <c r="D275" s="125"/>
      <c r="E275" s="125"/>
      <c r="F275" s="125"/>
      <c r="G275" s="125"/>
      <c r="H275" s="125"/>
      <c r="I275" s="125"/>
      <c r="J275" s="125"/>
      <c r="K275" s="125"/>
      <c r="L275" s="125"/>
      <c r="M275" s="125"/>
      <c r="N275" s="125"/>
      <c r="O275" s="125"/>
      <c r="P275" s="125"/>
    </row>
    <row r="276" spans="2:16" x14ac:dyDescent="0.15">
      <c r="B276" s="125"/>
      <c r="C276" s="125"/>
      <c r="D276" s="125"/>
      <c r="E276" s="125"/>
      <c r="F276" s="125"/>
      <c r="G276" s="125"/>
      <c r="H276" s="125"/>
      <c r="I276" s="125"/>
      <c r="J276" s="125"/>
      <c r="K276" s="125"/>
      <c r="L276" s="125"/>
      <c r="M276" s="125"/>
      <c r="N276" s="125"/>
      <c r="O276" s="125"/>
      <c r="P276" s="125"/>
    </row>
    <row r="277" spans="2:16" x14ac:dyDescent="0.15">
      <c r="B277" s="125"/>
      <c r="C277" s="125"/>
      <c r="D277" s="125"/>
      <c r="E277" s="125"/>
      <c r="F277" s="125"/>
      <c r="G277" s="125"/>
      <c r="H277" s="125"/>
      <c r="I277" s="125"/>
      <c r="J277" s="125"/>
      <c r="K277" s="125"/>
      <c r="L277" s="125"/>
      <c r="M277" s="125"/>
      <c r="N277" s="125"/>
      <c r="O277" s="125"/>
      <c r="P277" s="125"/>
    </row>
    <row r="278" spans="2:16" x14ac:dyDescent="0.15">
      <c r="B278" s="125"/>
      <c r="C278" s="125"/>
      <c r="D278" s="125"/>
      <c r="E278" s="125"/>
      <c r="F278" s="125"/>
      <c r="G278" s="125"/>
      <c r="H278" s="125"/>
      <c r="I278" s="125"/>
      <c r="J278" s="125"/>
      <c r="K278" s="125"/>
      <c r="L278" s="125"/>
      <c r="M278" s="125"/>
      <c r="N278" s="125"/>
      <c r="O278" s="125"/>
      <c r="P278" s="125"/>
    </row>
    <row r="279" spans="2:16" x14ac:dyDescent="0.15">
      <c r="B279" s="125"/>
      <c r="C279" s="125"/>
      <c r="D279" s="125"/>
      <c r="E279" s="125"/>
      <c r="F279" s="125"/>
      <c r="G279" s="125"/>
      <c r="H279" s="125"/>
      <c r="I279" s="125"/>
      <c r="J279" s="125"/>
      <c r="K279" s="125"/>
      <c r="L279" s="125"/>
      <c r="M279" s="125"/>
      <c r="N279" s="125"/>
      <c r="O279" s="125"/>
      <c r="P279" s="125"/>
    </row>
    <row r="280" spans="2:16" x14ac:dyDescent="0.15">
      <c r="B280" s="125"/>
      <c r="C280" s="125"/>
      <c r="D280" s="125"/>
      <c r="E280" s="125"/>
      <c r="F280" s="125"/>
      <c r="G280" s="125"/>
      <c r="H280" s="125"/>
      <c r="I280" s="125"/>
      <c r="J280" s="125"/>
      <c r="K280" s="125"/>
      <c r="L280" s="125"/>
      <c r="M280" s="125"/>
      <c r="N280" s="125"/>
      <c r="O280" s="125"/>
      <c r="P280" s="125"/>
    </row>
  </sheetData>
  <sheetProtection algorithmName="SHA-512" hashValue="z6/ka6AgFLl+bV4YeJaGkzkKw+XTounjJw/m22mKesbd99hs6R60lj48dcZIeBxIIaLId+qYhY1xEMpjjBTQhg==" saltValue="xX1NGOUsqV6EgntNU+ijTg==" spinCount="100000" sheet="1" objects="1" selectLockedCells="1" selectUnlockedCells="1"/>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163C8-9EF2-412E-9BB5-B25B5A6F0965}">
  <sheetPr>
    <tabColor rgb="FF00B050"/>
  </sheetPr>
  <dimension ref="A1:AM58"/>
  <sheetViews>
    <sheetView view="pageBreakPreview" zoomScale="115" zoomScaleNormal="120" zoomScaleSheetLayoutView="115" workbookViewId="0">
      <selection activeCell="AX5" sqref="AX5"/>
    </sheetView>
  </sheetViews>
  <sheetFormatPr defaultColWidth="2.25" defaultRowHeight="12" x14ac:dyDescent="0.15"/>
  <cols>
    <col min="1" max="1" width="2.625" style="7" customWidth="1"/>
    <col min="2" max="16384" width="2.25" style="7"/>
  </cols>
  <sheetData>
    <row r="1" spans="1:39" ht="13.5" customHeight="1" x14ac:dyDescent="0.15">
      <c r="A1" s="52"/>
      <c r="B1" s="53"/>
      <c r="C1" s="54"/>
      <c r="D1" s="54"/>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row>
    <row r="2" spans="1:39" ht="8.25" customHeight="1" x14ac:dyDescent="0.15">
      <c r="A2" s="52"/>
      <c r="B2" s="53"/>
      <c r="C2" s="54"/>
      <c r="D2" s="54"/>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row>
    <row r="3" spans="1:39" ht="18" customHeight="1" x14ac:dyDescent="0.15">
      <c r="A3" s="155" t="s">
        <v>103</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row>
    <row r="4" spans="1:39" ht="18" customHeight="1" x14ac:dyDescent="0.15">
      <c r="A4" s="156" t="s">
        <v>157</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row>
    <row r="5" spans="1:39" ht="11.25" customHeight="1" x14ac:dyDescent="0.15">
      <c r="A5" s="55"/>
      <c r="B5" s="53"/>
      <c r="C5" s="54"/>
      <c r="D5" s="54"/>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row>
    <row r="6" spans="1:39" ht="13.5" customHeight="1" x14ac:dyDescent="0.15">
      <c r="A6" s="177" t="s">
        <v>51</v>
      </c>
      <c r="B6" s="69" t="s">
        <v>0</v>
      </c>
      <c r="C6" s="56"/>
      <c r="D6" s="56"/>
      <c r="E6" s="57"/>
      <c r="F6" s="57"/>
      <c r="G6" s="57"/>
      <c r="H6" s="57"/>
      <c r="I6" s="57"/>
      <c r="J6" s="57"/>
      <c r="K6" s="58"/>
      <c r="L6" s="180"/>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2"/>
    </row>
    <row r="7" spans="1:39" ht="21" customHeight="1" x14ac:dyDescent="0.15">
      <c r="A7" s="178"/>
      <c r="B7" s="94" t="s">
        <v>1</v>
      </c>
      <c r="C7" s="59"/>
      <c r="D7" s="59"/>
      <c r="E7" s="60"/>
      <c r="F7" s="60"/>
      <c r="G7" s="60"/>
      <c r="H7" s="60"/>
      <c r="I7" s="60"/>
      <c r="J7" s="60"/>
      <c r="K7" s="61"/>
      <c r="L7" s="183"/>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5"/>
    </row>
    <row r="8" spans="1:39" x14ac:dyDescent="0.15">
      <c r="A8" s="178"/>
      <c r="B8" s="186" t="s">
        <v>52</v>
      </c>
      <c r="C8" s="187"/>
      <c r="D8" s="187"/>
      <c r="E8" s="187"/>
      <c r="F8" s="187"/>
      <c r="G8" s="187"/>
      <c r="H8" s="187"/>
      <c r="I8" s="187"/>
      <c r="J8" s="187"/>
      <c r="K8" s="188"/>
      <c r="L8" s="67" t="s">
        <v>2</v>
      </c>
      <c r="M8" s="67"/>
      <c r="N8" s="67"/>
      <c r="O8" s="67"/>
      <c r="P8" s="67"/>
      <c r="Q8" s="195"/>
      <c r="R8" s="195"/>
      <c r="S8" s="67" t="s">
        <v>3</v>
      </c>
      <c r="T8" s="195"/>
      <c r="U8" s="195"/>
      <c r="V8" s="195"/>
      <c r="W8" s="67" t="s">
        <v>4</v>
      </c>
      <c r="X8" s="67"/>
      <c r="Y8" s="67"/>
      <c r="Z8" s="67"/>
      <c r="AA8" s="67"/>
      <c r="AB8" s="67"/>
      <c r="AC8" s="67"/>
      <c r="AD8" s="67"/>
      <c r="AE8" s="67"/>
      <c r="AF8" s="67"/>
      <c r="AG8" s="67"/>
      <c r="AH8" s="67"/>
      <c r="AI8" s="67"/>
      <c r="AJ8" s="67"/>
      <c r="AK8" s="67"/>
      <c r="AL8" s="67"/>
      <c r="AM8" s="68"/>
    </row>
    <row r="9" spans="1:39" ht="13.5" customHeight="1" x14ac:dyDescent="0.15">
      <c r="A9" s="178"/>
      <c r="B9" s="189"/>
      <c r="C9" s="190"/>
      <c r="D9" s="190"/>
      <c r="E9" s="190"/>
      <c r="F9" s="190"/>
      <c r="G9" s="190"/>
      <c r="H9" s="190"/>
      <c r="I9" s="190"/>
      <c r="J9" s="190"/>
      <c r="K9" s="191"/>
      <c r="L9" s="196"/>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8"/>
    </row>
    <row r="10" spans="1:39" ht="13.5" customHeight="1" x14ac:dyDescent="0.15">
      <c r="A10" s="178"/>
      <c r="B10" s="192"/>
      <c r="C10" s="193"/>
      <c r="D10" s="193"/>
      <c r="E10" s="193"/>
      <c r="F10" s="193"/>
      <c r="G10" s="193"/>
      <c r="H10" s="193"/>
      <c r="I10" s="193"/>
      <c r="J10" s="193"/>
      <c r="K10" s="194"/>
      <c r="L10" s="199"/>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1"/>
    </row>
    <row r="11" spans="1:39" ht="18" customHeight="1" x14ac:dyDescent="0.15">
      <c r="A11" s="178"/>
      <c r="B11" s="62" t="s">
        <v>5</v>
      </c>
      <c r="C11" s="63"/>
      <c r="D11" s="63"/>
      <c r="E11" s="64"/>
      <c r="F11" s="64"/>
      <c r="G11" s="64"/>
      <c r="H11" s="64"/>
      <c r="I11" s="64"/>
      <c r="J11" s="64"/>
      <c r="K11" s="64"/>
      <c r="L11" s="62" t="s">
        <v>6</v>
      </c>
      <c r="M11" s="64"/>
      <c r="N11" s="64"/>
      <c r="O11" s="64"/>
      <c r="P11" s="64"/>
      <c r="Q11" s="64"/>
      <c r="R11" s="66"/>
      <c r="S11" s="157"/>
      <c r="T11" s="158"/>
      <c r="U11" s="158"/>
      <c r="V11" s="158"/>
      <c r="W11" s="158"/>
      <c r="X11" s="158"/>
      <c r="Y11" s="159"/>
      <c r="Z11" s="62" t="s">
        <v>53</v>
      </c>
      <c r="AA11" s="64"/>
      <c r="AB11" s="64"/>
      <c r="AC11" s="64"/>
      <c r="AD11" s="64"/>
      <c r="AE11" s="64"/>
      <c r="AF11" s="66"/>
      <c r="AG11" s="202"/>
      <c r="AH11" s="203"/>
      <c r="AI11" s="203"/>
      <c r="AJ11" s="203"/>
      <c r="AK11" s="203"/>
      <c r="AL11" s="203"/>
      <c r="AM11" s="204"/>
    </row>
    <row r="12" spans="1:39" ht="18" customHeight="1" x14ac:dyDescent="0.15">
      <c r="A12" s="178"/>
      <c r="B12" s="62" t="s">
        <v>7</v>
      </c>
      <c r="C12" s="63"/>
      <c r="D12" s="63"/>
      <c r="E12" s="64"/>
      <c r="F12" s="64"/>
      <c r="G12" s="64"/>
      <c r="H12" s="64"/>
      <c r="I12" s="64"/>
      <c r="J12" s="64"/>
      <c r="K12" s="64"/>
      <c r="L12" s="62" t="s">
        <v>8</v>
      </c>
      <c r="M12" s="64"/>
      <c r="N12" s="64"/>
      <c r="O12" s="64"/>
      <c r="P12" s="64"/>
      <c r="Q12" s="64"/>
      <c r="R12" s="66"/>
      <c r="S12" s="157"/>
      <c r="T12" s="158"/>
      <c r="U12" s="158"/>
      <c r="V12" s="158"/>
      <c r="W12" s="158"/>
      <c r="X12" s="158"/>
      <c r="Y12" s="159"/>
      <c r="Z12" s="62" t="s">
        <v>9</v>
      </c>
      <c r="AA12" s="64"/>
      <c r="AB12" s="64"/>
      <c r="AC12" s="64"/>
      <c r="AD12" s="64"/>
      <c r="AE12" s="64"/>
      <c r="AF12" s="66"/>
      <c r="AG12" s="157"/>
      <c r="AH12" s="158"/>
      <c r="AI12" s="158"/>
      <c r="AJ12" s="158"/>
      <c r="AK12" s="158"/>
      <c r="AL12" s="158"/>
      <c r="AM12" s="159"/>
    </row>
    <row r="13" spans="1:39" ht="18.75" customHeight="1" x14ac:dyDescent="0.15">
      <c r="A13" s="179"/>
      <c r="B13" s="62" t="s">
        <v>10</v>
      </c>
      <c r="C13" s="63"/>
      <c r="D13" s="63"/>
      <c r="E13" s="64"/>
      <c r="F13" s="64"/>
      <c r="G13" s="64"/>
      <c r="H13" s="64"/>
      <c r="I13" s="64"/>
      <c r="J13" s="64"/>
      <c r="K13" s="64"/>
      <c r="L13" s="62" t="s">
        <v>8</v>
      </c>
      <c r="M13" s="64"/>
      <c r="N13" s="64"/>
      <c r="O13" s="64"/>
      <c r="P13" s="64"/>
      <c r="Q13" s="64"/>
      <c r="R13" s="66"/>
      <c r="S13" s="157"/>
      <c r="T13" s="158"/>
      <c r="U13" s="158"/>
      <c r="V13" s="158"/>
      <c r="W13" s="158"/>
      <c r="X13" s="158"/>
      <c r="Y13" s="159"/>
      <c r="Z13" s="62" t="s">
        <v>9</v>
      </c>
      <c r="AA13" s="64"/>
      <c r="AB13" s="64"/>
      <c r="AC13" s="64"/>
      <c r="AD13" s="64"/>
      <c r="AE13" s="64"/>
      <c r="AF13" s="66"/>
      <c r="AG13" s="157"/>
      <c r="AH13" s="158"/>
      <c r="AI13" s="158"/>
      <c r="AJ13" s="158"/>
      <c r="AK13" s="158"/>
      <c r="AL13" s="158"/>
      <c r="AM13" s="159"/>
    </row>
    <row r="14" spans="1:39" ht="18" customHeight="1" x14ac:dyDescent="0.15">
      <c r="A14" s="62" t="s">
        <v>38</v>
      </c>
      <c r="B14" s="64"/>
      <c r="C14" s="64"/>
      <c r="D14" s="64"/>
      <c r="E14" s="64"/>
      <c r="F14" s="64"/>
      <c r="G14" s="65"/>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6"/>
    </row>
    <row r="15" spans="1:39" ht="22.5" customHeight="1" x14ac:dyDescent="0.15">
      <c r="A15" s="160" t="s">
        <v>35</v>
      </c>
      <c r="B15" s="161"/>
      <c r="C15" s="161"/>
      <c r="D15" s="161"/>
      <c r="E15" s="161"/>
      <c r="F15" s="161"/>
      <c r="G15" s="161"/>
      <c r="H15" s="161"/>
      <c r="I15" s="161"/>
      <c r="J15" s="161"/>
      <c r="K15" s="161"/>
      <c r="L15" s="161"/>
      <c r="M15" s="161"/>
      <c r="N15" s="161"/>
      <c r="O15" s="161"/>
      <c r="P15" s="161"/>
      <c r="Q15" s="161"/>
      <c r="R15" s="161"/>
      <c r="S15" s="162"/>
      <c r="T15" s="169" t="s">
        <v>65</v>
      </c>
      <c r="U15" s="170"/>
      <c r="V15" s="170"/>
      <c r="W15" s="170"/>
      <c r="X15" s="170"/>
      <c r="Y15" s="170"/>
      <c r="Z15" s="170"/>
      <c r="AA15" s="170"/>
      <c r="AB15" s="170"/>
      <c r="AC15" s="170"/>
      <c r="AD15" s="170"/>
      <c r="AE15" s="170"/>
      <c r="AF15" s="170"/>
      <c r="AG15" s="170"/>
      <c r="AH15" s="170"/>
      <c r="AI15" s="170"/>
      <c r="AJ15" s="170"/>
      <c r="AK15" s="170"/>
      <c r="AL15" s="170"/>
      <c r="AM15" s="171"/>
    </row>
    <row r="16" spans="1:39" ht="22.5" customHeight="1" x14ac:dyDescent="0.15">
      <c r="A16" s="163"/>
      <c r="B16" s="164"/>
      <c r="C16" s="164"/>
      <c r="D16" s="164"/>
      <c r="E16" s="164"/>
      <c r="F16" s="164"/>
      <c r="G16" s="164"/>
      <c r="H16" s="164"/>
      <c r="I16" s="164"/>
      <c r="J16" s="164"/>
      <c r="K16" s="164"/>
      <c r="L16" s="164"/>
      <c r="M16" s="164"/>
      <c r="N16" s="164"/>
      <c r="O16" s="164"/>
      <c r="P16" s="164"/>
      <c r="Q16" s="164"/>
      <c r="R16" s="164"/>
      <c r="S16" s="165"/>
      <c r="T16" s="169" t="s">
        <v>66</v>
      </c>
      <c r="U16" s="170"/>
      <c r="V16" s="170"/>
      <c r="W16" s="170"/>
      <c r="X16" s="170"/>
      <c r="Y16" s="170"/>
      <c r="Z16" s="170"/>
      <c r="AA16" s="170"/>
      <c r="AB16" s="170"/>
      <c r="AC16" s="171"/>
      <c r="AD16" s="169" t="s">
        <v>67</v>
      </c>
      <c r="AE16" s="170"/>
      <c r="AF16" s="170"/>
      <c r="AG16" s="170"/>
      <c r="AH16" s="170"/>
      <c r="AI16" s="170"/>
      <c r="AJ16" s="170"/>
      <c r="AK16" s="170"/>
      <c r="AL16" s="170"/>
      <c r="AM16" s="171"/>
    </row>
    <row r="17" spans="1:39" ht="12.75" customHeight="1" x14ac:dyDescent="0.15">
      <c r="A17" s="166"/>
      <c r="B17" s="167"/>
      <c r="C17" s="167"/>
      <c r="D17" s="167"/>
      <c r="E17" s="167"/>
      <c r="F17" s="167"/>
      <c r="G17" s="167"/>
      <c r="H17" s="167"/>
      <c r="I17" s="167"/>
      <c r="J17" s="167"/>
      <c r="K17" s="167"/>
      <c r="L17" s="167"/>
      <c r="M17" s="167"/>
      <c r="N17" s="167"/>
      <c r="O17" s="167"/>
      <c r="P17" s="167"/>
      <c r="Q17" s="167"/>
      <c r="R17" s="167"/>
      <c r="S17" s="168"/>
      <c r="T17" s="172" t="s">
        <v>101</v>
      </c>
      <c r="U17" s="173"/>
      <c r="V17" s="173"/>
      <c r="W17" s="174"/>
      <c r="X17" s="175" t="s">
        <v>11</v>
      </c>
      <c r="Y17" s="175"/>
      <c r="Z17" s="175"/>
      <c r="AA17" s="175"/>
      <c r="AB17" s="175"/>
      <c r="AC17" s="176"/>
      <c r="AD17" s="172" t="s">
        <v>101</v>
      </c>
      <c r="AE17" s="173"/>
      <c r="AF17" s="173"/>
      <c r="AG17" s="174"/>
      <c r="AH17" s="205" t="s">
        <v>11</v>
      </c>
      <c r="AI17" s="205"/>
      <c r="AJ17" s="205"/>
      <c r="AK17" s="205"/>
      <c r="AL17" s="205"/>
      <c r="AM17" s="206"/>
    </row>
    <row r="18" spans="1:39" ht="12.75" customHeight="1" x14ac:dyDescent="0.15">
      <c r="A18" s="178" t="s">
        <v>75</v>
      </c>
      <c r="B18" s="69" t="s">
        <v>40</v>
      </c>
      <c r="C18" s="57"/>
      <c r="D18" s="57"/>
      <c r="E18" s="57"/>
      <c r="F18" s="57"/>
      <c r="G18" s="57"/>
      <c r="H18" s="57"/>
      <c r="I18" s="57"/>
      <c r="J18" s="57"/>
      <c r="K18" s="57"/>
      <c r="L18" s="57"/>
      <c r="M18" s="57"/>
      <c r="N18" s="57"/>
      <c r="O18" s="57"/>
      <c r="P18" s="57"/>
      <c r="Q18" s="57"/>
      <c r="R18" s="57"/>
      <c r="S18" s="58"/>
      <c r="T18" s="207">
        <f>COUNTIFS('申請一覧 '!$E$4:$E$63,B18,'申請一覧 '!$K$4:$K$63,"&gt;0")</f>
        <v>0</v>
      </c>
      <c r="U18" s="208"/>
      <c r="V18" s="209" t="s">
        <v>12</v>
      </c>
      <c r="W18" s="210"/>
      <c r="X18" s="211">
        <f>SUMIF('申請一覧 '!$E$4:$E$63,B18,'申請一覧 '!$K$4:$K$63)</f>
        <v>0</v>
      </c>
      <c r="Y18" s="212"/>
      <c r="Z18" s="212"/>
      <c r="AA18" s="212"/>
      <c r="AB18" s="70" t="s">
        <v>60</v>
      </c>
      <c r="AC18" s="71"/>
      <c r="AD18" s="207">
        <f>COUNTIFS('申請一覧 '!$E$4:$E$63,B18,'申請一覧 '!$O$4:$O$63,"&gt;0")</f>
        <v>0</v>
      </c>
      <c r="AE18" s="208"/>
      <c r="AF18" s="209" t="s">
        <v>12</v>
      </c>
      <c r="AG18" s="210"/>
      <c r="AH18" s="211">
        <f>SUMIF('申請一覧 '!$E$4:$E$63,B18,'申請一覧 '!$O$4:$O$63)</f>
        <v>0</v>
      </c>
      <c r="AI18" s="212"/>
      <c r="AJ18" s="212"/>
      <c r="AK18" s="212"/>
      <c r="AL18" s="70" t="s">
        <v>60</v>
      </c>
      <c r="AM18" s="71"/>
    </row>
    <row r="19" spans="1:39" ht="12.75" customHeight="1" x14ac:dyDescent="0.15">
      <c r="A19" s="178"/>
      <c r="B19" s="72" t="s">
        <v>41</v>
      </c>
      <c r="C19" s="73"/>
      <c r="D19" s="73"/>
      <c r="E19" s="73"/>
      <c r="F19" s="73"/>
      <c r="G19" s="73"/>
      <c r="H19" s="73"/>
      <c r="I19" s="73"/>
      <c r="J19" s="73"/>
      <c r="K19" s="73"/>
      <c r="L19" s="73"/>
      <c r="M19" s="73"/>
      <c r="N19" s="73"/>
      <c r="O19" s="73"/>
      <c r="P19" s="73"/>
      <c r="Q19" s="73"/>
      <c r="R19" s="73"/>
      <c r="S19" s="74"/>
      <c r="T19" s="213">
        <f>COUNTIFS('申請一覧 '!$E$4:$E$63,B19,'申請一覧 '!$K$4:$K$63,"&gt;0")</f>
        <v>0</v>
      </c>
      <c r="U19" s="214"/>
      <c r="V19" s="217" t="s">
        <v>12</v>
      </c>
      <c r="W19" s="218"/>
      <c r="X19" s="219">
        <f>SUMIF('申請一覧 '!$E$4:$E$63,B19,'申請一覧 '!$K$4:$K$63)</f>
        <v>0</v>
      </c>
      <c r="Y19" s="220"/>
      <c r="Z19" s="220"/>
      <c r="AA19" s="220"/>
      <c r="AB19" s="75" t="s">
        <v>60</v>
      </c>
      <c r="AC19" s="76"/>
      <c r="AD19" s="213">
        <f>COUNTIFS('申請一覧 '!$E$4:$E$63,B19,'申請一覧 '!$O$4:$O$63,"&gt;0")</f>
        <v>0</v>
      </c>
      <c r="AE19" s="214"/>
      <c r="AF19" s="217" t="s">
        <v>12</v>
      </c>
      <c r="AG19" s="218"/>
      <c r="AH19" s="215">
        <f>SUMIF('申請一覧 '!$E$4:$E$63,B19,'申請一覧 '!$O$4:$O$63)</f>
        <v>0</v>
      </c>
      <c r="AI19" s="216"/>
      <c r="AJ19" s="216"/>
      <c r="AK19" s="216"/>
      <c r="AL19" s="75" t="s">
        <v>60</v>
      </c>
      <c r="AM19" s="76"/>
    </row>
    <row r="20" spans="1:39" ht="12.75" customHeight="1" x14ac:dyDescent="0.15">
      <c r="A20" s="178"/>
      <c r="B20" s="72" t="s">
        <v>42</v>
      </c>
      <c r="C20" s="73"/>
      <c r="D20" s="73"/>
      <c r="E20" s="73"/>
      <c r="F20" s="73"/>
      <c r="G20" s="73"/>
      <c r="H20" s="73"/>
      <c r="I20" s="73"/>
      <c r="J20" s="73"/>
      <c r="K20" s="73"/>
      <c r="L20" s="73"/>
      <c r="M20" s="73"/>
      <c r="N20" s="73"/>
      <c r="O20" s="73"/>
      <c r="P20" s="73"/>
      <c r="Q20" s="73"/>
      <c r="R20" s="73"/>
      <c r="S20" s="74"/>
      <c r="T20" s="213">
        <f>COUNTIFS('申請一覧 '!$E$4:$E$63,B20,'申請一覧 '!$K$4:$K$63,"&gt;0")</f>
        <v>0</v>
      </c>
      <c r="U20" s="214"/>
      <c r="V20" s="217" t="s">
        <v>12</v>
      </c>
      <c r="W20" s="218"/>
      <c r="X20" s="215">
        <f>SUMIF('申請一覧 '!$E$4:$E$63,B20,'申請一覧 '!$K$4:$K$63)</f>
        <v>0</v>
      </c>
      <c r="Y20" s="216"/>
      <c r="Z20" s="216"/>
      <c r="AA20" s="216"/>
      <c r="AB20" s="75" t="s">
        <v>60</v>
      </c>
      <c r="AC20" s="76"/>
      <c r="AD20" s="213">
        <f>COUNTIFS('申請一覧 '!$E$4:$E$63,B20,'申請一覧 '!$O$4:$O$63,"&gt;0")</f>
        <v>0</v>
      </c>
      <c r="AE20" s="214"/>
      <c r="AF20" s="217" t="s">
        <v>12</v>
      </c>
      <c r="AG20" s="218"/>
      <c r="AH20" s="215">
        <f>SUMIF('申請一覧 '!$E$4:$E$63,B20,'申請一覧 '!$O$4:$O$63)</f>
        <v>0</v>
      </c>
      <c r="AI20" s="216"/>
      <c r="AJ20" s="216"/>
      <c r="AK20" s="216"/>
      <c r="AL20" s="75" t="s">
        <v>60</v>
      </c>
      <c r="AM20" s="76"/>
    </row>
    <row r="21" spans="1:39" ht="12.75" customHeight="1" x14ac:dyDescent="0.15">
      <c r="A21" s="178"/>
      <c r="B21" s="77" t="s">
        <v>57</v>
      </c>
      <c r="C21" s="73"/>
      <c r="D21" s="73"/>
      <c r="E21" s="73"/>
      <c r="F21" s="73"/>
      <c r="G21" s="73"/>
      <c r="H21" s="73"/>
      <c r="I21" s="73"/>
      <c r="J21" s="73"/>
      <c r="K21" s="73"/>
      <c r="L21" s="73"/>
      <c r="M21" s="73"/>
      <c r="N21" s="73"/>
      <c r="O21" s="73"/>
      <c r="P21" s="73"/>
      <c r="Q21" s="73"/>
      <c r="R21" s="73"/>
      <c r="S21" s="73"/>
      <c r="T21" s="213">
        <f>COUNTIFS('申請一覧 '!$E$4:$E$63,B21,'申請一覧 '!$K$4:$K$63,"&gt;0")</f>
        <v>0</v>
      </c>
      <c r="U21" s="214"/>
      <c r="V21" s="217" t="s">
        <v>12</v>
      </c>
      <c r="W21" s="218"/>
      <c r="X21" s="215">
        <f>SUMIF('申請一覧 '!$E$4:$E$63,B21,'申請一覧 '!$K$4:$K$63)</f>
        <v>0</v>
      </c>
      <c r="Y21" s="216"/>
      <c r="Z21" s="216"/>
      <c r="AA21" s="216"/>
      <c r="AB21" s="78" t="s">
        <v>60</v>
      </c>
      <c r="AC21" s="76"/>
      <c r="AD21" s="213">
        <f>COUNTIFS('申請一覧 '!$E$4:$E$63,B21,'申請一覧 '!$O$4:$O$63,"&gt;0")</f>
        <v>0</v>
      </c>
      <c r="AE21" s="214"/>
      <c r="AF21" s="217" t="s">
        <v>12</v>
      </c>
      <c r="AG21" s="218"/>
      <c r="AH21" s="215">
        <f>SUMIF('申請一覧 '!$E$4:$E$63,B21,'申請一覧 '!$O$4:$O$63)</f>
        <v>0</v>
      </c>
      <c r="AI21" s="216"/>
      <c r="AJ21" s="216"/>
      <c r="AK21" s="216"/>
      <c r="AL21" s="78" t="s">
        <v>60</v>
      </c>
      <c r="AM21" s="76"/>
    </row>
    <row r="22" spans="1:39" ht="12.75" customHeight="1" x14ac:dyDescent="0.15">
      <c r="A22" s="178"/>
      <c r="B22" s="72" t="s">
        <v>13</v>
      </c>
      <c r="C22" s="73"/>
      <c r="D22" s="73"/>
      <c r="E22" s="73"/>
      <c r="F22" s="73"/>
      <c r="G22" s="73"/>
      <c r="H22" s="73"/>
      <c r="I22" s="73"/>
      <c r="J22" s="73"/>
      <c r="K22" s="73"/>
      <c r="L22" s="73"/>
      <c r="M22" s="73"/>
      <c r="N22" s="73"/>
      <c r="O22" s="73"/>
      <c r="P22" s="73"/>
      <c r="Q22" s="73"/>
      <c r="R22" s="73"/>
      <c r="S22" s="73"/>
      <c r="T22" s="213">
        <f>COUNTIFS('申請一覧 '!$E$4:$E$63,B22,'申請一覧 '!$K$4:$K$63,"&gt;0")</f>
        <v>0</v>
      </c>
      <c r="U22" s="214"/>
      <c r="V22" s="217" t="s">
        <v>12</v>
      </c>
      <c r="W22" s="218"/>
      <c r="X22" s="215">
        <f>SUMIF('申請一覧 '!$E$4:$E$63,B22,'申請一覧 '!$K$4:$K$63)</f>
        <v>0</v>
      </c>
      <c r="Y22" s="216"/>
      <c r="Z22" s="216"/>
      <c r="AA22" s="216"/>
      <c r="AB22" s="78" t="s">
        <v>60</v>
      </c>
      <c r="AC22" s="76"/>
      <c r="AD22" s="213">
        <f>COUNTIFS('申請一覧 '!$E$4:$E$63,B22,'申請一覧 '!$O$4:$O$63,"&gt;0")</f>
        <v>0</v>
      </c>
      <c r="AE22" s="214"/>
      <c r="AF22" s="217" t="s">
        <v>12</v>
      </c>
      <c r="AG22" s="218"/>
      <c r="AH22" s="215">
        <f>SUMIF('申請一覧 '!$E$4:$E$63,B22,'申請一覧 '!$O$4:$O$63)</f>
        <v>0</v>
      </c>
      <c r="AI22" s="216"/>
      <c r="AJ22" s="216"/>
      <c r="AK22" s="216"/>
      <c r="AL22" s="78" t="s">
        <v>60</v>
      </c>
      <c r="AM22" s="76"/>
    </row>
    <row r="23" spans="1:39" ht="12.75" customHeight="1" x14ac:dyDescent="0.15">
      <c r="A23" s="178"/>
      <c r="B23" s="72" t="s">
        <v>72</v>
      </c>
      <c r="C23" s="73"/>
      <c r="D23" s="73"/>
      <c r="E23" s="73"/>
      <c r="F23" s="73"/>
      <c r="G23" s="73"/>
      <c r="H23" s="73"/>
      <c r="I23" s="73"/>
      <c r="J23" s="73"/>
      <c r="K23" s="73"/>
      <c r="L23" s="73"/>
      <c r="M23" s="73"/>
      <c r="N23" s="73"/>
      <c r="O23" s="73"/>
      <c r="P23" s="73"/>
      <c r="Q23" s="73"/>
      <c r="R23" s="73"/>
      <c r="S23" s="73"/>
      <c r="T23" s="213">
        <f>COUNTIFS('申請一覧 '!$E$4:$E$63,B23,'申請一覧 '!$K$4:$K$63,"&gt;0")</f>
        <v>0</v>
      </c>
      <c r="U23" s="214"/>
      <c r="V23" s="217" t="s">
        <v>12</v>
      </c>
      <c r="W23" s="218"/>
      <c r="X23" s="215">
        <f>SUMIF('申請一覧 '!$E$4:$E$63,B23,'申請一覧 '!$K$4:$K$63)</f>
        <v>0</v>
      </c>
      <c r="Y23" s="216"/>
      <c r="Z23" s="216"/>
      <c r="AA23" s="216"/>
      <c r="AB23" s="75" t="s">
        <v>60</v>
      </c>
      <c r="AC23" s="76"/>
      <c r="AD23" s="213">
        <f>COUNTIFS('申請一覧 '!$E$4:$E$63,B23,'申請一覧 '!$O$4:$O$63,"&gt;0")</f>
        <v>0</v>
      </c>
      <c r="AE23" s="214"/>
      <c r="AF23" s="217" t="s">
        <v>12</v>
      </c>
      <c r="AG23" s="218"/>
      <c r="AH23" s="215">
        <f>SUMIF('申請一覧 '!$E$4:$E$63,B23,'申請一覧 '!$O$4:$O$63)</f>
        <v>0</v>
      </c>
      <c r="AI23" s="216"/>
      <c r="AJ23" s="216"/>
      <c r="AK23" s="216"/>
      <c r="AL23" s="75" t="s">
        <v>60</v>
      </c>
      <c r="AM23" s="76"/>
    </row>
    <row r="24" spans="1:39" ht="12.75" customHeight="1" x14ac:dyDescent="0.15">
      <c r="A24" s="178"/>
      <c r="B24" s="72" t="s">
        <v>73</v>
      </c>
      <c r="C24" s="73"/>
      <c r="D24" s="73"/>
      <c r="E24" s="73"/>
      <c r="F24" s="73"/>
      <c r="G24" s="73"/>
      <c r="H24" s="73"/>
      <c r="I24" s="73"/>
      <c r="J24" s="73"/>
      <c r="K24" s="73"/>
      <c r="L24" s="73"/>
      <c r="M24" s="73"/>
      <c r="N24" s="73"/>
      <c r="O24" s="73"/>
      <c r="P24" s="73"/>
      <c r="Q24" s="73"/>
      <c r="R24" s="73"/>
      <c r="S24" s="73"/>
      <c r="T24" s="213">
        <f>COUNTIFS('申請一覧 '!$E$4:$E$63,B24,'申請一覧 '!$K$4:$K$63,"&gt;0")</f>
        <v>0</v>
      </c>
      <c r="U24" s="214"/>
      <c r="V24" s="217" t="s">
        <v>12</v>
      </c>
      <c r="W24" s="218"/>
      <c r="X24" s="215">
        <f>SUMIF('申請一覧 '!$E$4:$E$63,B24,'申請一覧 '!$K$4:$K$63)</f>
        <v>0</v>
      </c>
      <c r="Y24" s="216"/>
      <c r="Z24" s="216"/>
      <c r="AA24" s="216"/>
      <c r="AB24" s="75" t="s">
        <v>60</v>
      </c>
      <c r="AC24" s="76"/>
      <c r="AD24" s="213">
        <f>COUNTIFS('申請一覧 '!$E$4:$E$63,B24,'申請一覧 '!$O$4:$O$63,"&gt;0")</f>
        <v>0</v>
      </c>
      <c r="AE24" s="214"/>
      <c r="AF24" s="217" t="s">
        <v>12</v>
      </c>
      <c r="AG24" s="218"/>
      <c r="AH24" s="215">
        <f>SUMIF('申請一覧 '!$E$4:$E$63,B24,'申請一覧 '!$O$4:$O$63)</f>
        <v>0</v>
      </c>
      <c r="AI24" s="216"/>
      <c r="AJ24" s="216"/>
      <c r="AK24" s="216"/>
      <c r="AL24" s="75" t="s">
        <v>60</v>
      </c>
      <c r="AM24" s="76"/>
    </row>
    <row r="25" spans="1:39" ht="12.75" customHeight="1" x14ac:dyDescent="0.15">
      <c r="A25" s="179"/>
      <c r="B25" s="79" t="s">
        <v>74</v>
      </c>
      <c r="C25" s="80"/>
      <c r="D25" s="80"/>
      <c r="E25" s="80"/>
      <c r="F25" s="80"/>
      <c r="G25" s="80"/>
      <c r="H25" s="80"/>
      <c r="I25" s="80"/>
      <c r="J25" s="80"/>
      <c r="K25" s="80"/>
      <c r="L25" s="80"/>
      <c r="M25" s="80"/>
      <c r="N25" s="80"/>
      <c r="O25" s="80"/>
      <c r="P25" s="80"/>
      <c r="Q25" s="80"/>
      <c r="R25" s="80"/>
      <c r="S25" s="80"/>
      <c r="T25" s="221">
        <f>COUNTIFS('申請一覧 '!$E$4:$E$63,B25,'申請一覧 '!$K$4:$K$63,"&gt;0")</f>
        <v>0</v>
      </c>
      <c r="U25" s="222"/>
      <c r="V25" s="223" t="s">
        <v>12</v>
      </c>
      <c r="W25" s="224"/>
      <c r="X25" s="225">
        <f>SUMIF('申請一覧 '!$E$4:$E$63,B25,'申請一覧 '!$K$4:$K$63)</f>
        <v>0</v>
      </c>
      <c r="Y25" s="226"/>
      <c r="Z25" s="226"/>
      <c r="AA25" s="226"/>
      <c r="AB25" s="81" t="s">
        <v>60</v>
      </c>
      <c r="AC25" s="82"/>
      <c r="AD25" s="227">
        <f>COUNTIFS('申請一覧 '!$E$4:$E$63,B25,'申請一覧 '!$O$4:$O$63,"&gt;0")</f>
        <v>0</v>
      </c>
      <c r="AE25" s="228"/>
      <c r="AF25" s="229" t="s">
        <v>12</v>
      </c>
      <c r="AG25" s="230"/>
      <c r="AH25" s="225">
        <f>SUMIF('申請一覧 '!$E$4:$E$63,B25,'申請一覧 '!$O$4:$O$63)</f>
        <v>0</v>
      </c>
      <c r="AI25" s="226"/>
      <c r="AJ25" s="226"/>
      <c r="AK25" s="226"/>
      <c r="AL25" s="81" t="s">
        <v>60</v>
      </c>
      <c r="AM25" s="82"/>
    </row>
    <row r="26" spans="1:39" ht="12.75" customHeight="1" x14ac:dyDescent="0.15">
      <c r="A26" s="237" t="s">
        <v>54</v>
      </c>
      <c r="B26" s="69" t="s">
        <v>33</v>
      </c>
      <c r="C26" s="57"/>
      <c r="D26" s="57"/>
      <c r="E26" s="57"/>
      <c r="F26" s="57"/>
      <c r="G26" s="57"/>
      <c r="H26" s="57"/>
      <c r="I26" s="57"/>
      <c r="J26" s="57"/>
      <c r="K26" s="57"/>
      <c r="L26" s="57"/>
      <c r="M26" s="57"/>
      <c r="N26" s="57"/>
      <c r="O26" s="57"/>
      <c r="P26" s="57"/>
      <c r="Q26" s="57"/>
      <c r="R26" s="57"/>
      <c r="S26" s="57"/>
      <c r="T26" s="207">
        <f>COUNTIFS('申請一覧 '!$E$4:$E$63,B26,'申請一覧 '!$K$4:$K$63,"&gt;0")</f>
        <v>0</v>
      </c>
      <c r="U26" s="208"/>
      <c r="V26" s="209" t="s">
        <v>12</v>
      </c>
      <c r="W26" s="210"/>
      <c r="X26" s="211">
        <f>SUMIF('申請一覧 '!$E$4:$E$63,B26,'申請一覧 '!$K$4:$K$63)</f>
        <v>0</v>
      </c>
      <c r="Y26" s="212"/>
      <c r="Z26" s="212"/>
      <c r="AA26" s="212"/>
      <c r="AB26" s="83" t="s">
        <v>60</v>
      </c>
      <c r="AC26" s="71"/>
      <c r="AD26" s="207">
        <f>COUNTIFS('申請一覧 '!$E$4:$E$63,B26,'申請一覧 '!$O$4:$O$63,"&gt;0")</f>
        <v>0</v>
      </c>
      <c r="AE26" s="208"/>
      <c r="AF26" s="209" t="s">
        <v>12</v>
      </c>
      <c r="AG26" s="210"/>
      <c r="AH26" s="211">
        <f>SUMIF('申請一覧 '!$E$4:$E$63,B26,'申請一覧 '!$O$4:$O$63)</f>
        <v>0</v>
      </c>
      <c r="AI26" s="212"/>
      <c r="AJ26" s="212"/>
      <c r="AK26" s="212"/>
      <c r="AL26" s="83" t="s">
        <v>60</v>
      </c>
      <c r="AM26" s="71"/>
    </row>
    <row r="27" spans="1:39" ht="12.75" customHeight="1" x14ac:dyDescent="0.15">
      <c r="A27" s="238"/>
      <c r="B27" s="60" t="s">
        <v>32</v>
      </c>
      <c r="C27" s="60"/>
      <c r="D27" s="60"/>
      <c r="E27" s="60"/>
      <c r="F27" s="60"/>
      <c r="G27" s="60"/>
      <c r="H27" s="60"/>
      <c r="I27" s="60"/>
      <c r="J27" s="60"/>
      <c r="K27" s="60"/>
      <c r="L27" s="60"/>
      <c r="M27" s="60"/>
      <c r="N27" s="60"/>
      <c r="O27" s="60"/>
      <c r="P27" s="60"/>
      <c r="Q27" s="60"/>
      <c r="R27" s="60"/>
      <c r="S27" s="60"/>
      <c r="T27" s="189">
        <f>COUNTIFS('申請一覧 '!$E$4:$E$63,B27,'申請一覧 '!$K$4:$K$63,"&gt;0")</f>
        <v>0</v>
      </c>
      <c r="U27" s="190"/>
      <c r="V27" s="231" t="s">
        <v>12</v>
      </c>
      <c r="W27" s="232"/>
      <c r="X27" s="233">
        <f>SUMIF('申請一覧 '!$E$4:$E$63,B27,'申請一覧 '!$K$4:$K$63)</f>
        <v>0</v>
      </c>
      <c r="Y27" s="234"/>
      <c r="Z27" s="234"/>
      <c r="AA27" s="234"/>
      <c r="AB27" s="84" t="s">
        <v>60</v>
      </c>
      <c r="AC27" s="85"/>
      <c r="AD27" s="192">
        <f>COUNTIFS('申請一覧 '!$E$4:$E$63,B27,'申請一覧 '!$O$4:$O$63,"&gt;0")</f>
        <v>0</v>
      </c>
      <c r="AE27" s="193"/>
      <c r="AF27" s="235" t="s">
        <v>12</v>
      </c>
      <c r="AG27" s="236"/>
      <c r="AH27" s="233">
        <f>SUMIF('申請一覧 '!$E$4:$E$63,B27,'申請一覧 '!$O$4:$O$63)</f>
        <v>0</v>
      </c>
      <c r="AI27" s="234"/>
      <c r="AJ27" s="234"/>
      <c r="AK27" s="234"/>
      <c r="AL27" s="84" t="s">
        <v>60</v>
      </c>
      <c r="AM27" s="85"/>
    </row>
    <row r="28" spans="1:39" ht="12.75" customHeight="1" x14ac:dyDescent="0.15">
      <c r="A28" s="177" t="s">
        <v>30</v>
      </c>
      <c r="B28" s="57" t="s">
        <v>14</v>
      </c>
      <c r="C28" s="57"/>
      <c r="D28" s="57"/>
      <c r="E28" s="57"/>
      <c r="F28" s="57"/>
      <c r="G28" s="57"/>
      <c r="H28" s="57"/>
      <c r="I28" s="57"/>
      <c r="J28" s="57"/>
      <c r="K28" s="57"/>
      <c r="L28" s="57"/>
      <c r="M28" s="57"/>
      <c r="N28" s="57"/>
      <c r="O28" s="57"/>
      <c r="P28" s="57"/>
      <c r="Q28" s="57"/>
      <c r="R28" s="57"/>
      <c r="S28" s="57"/>
      <c r="T28" s="207">
        <f>COUNTIFS('申請一覧 '!$E$4:$E$63,B28,'申請一覧 '!$K$4:$K$63,"&gt;0")</f>
        <v>0</v>
      </c>
      <c r="U28" s="208"/>
      <c r="V28" s="209" t="s">
        <v>12</v>
      </c>
      <c r="W28" s="210"/>
      <c r="X28" s="219">
        <f>SUMIF('申請一覧 '!$E$4:$E$63,B28,'申請一覧 '!$K$4:$K$63)</f>
        <v>0</v>
      </c>
      <c r="Y28" s="220"/>
      <c r="Z28" s="220"/>
      <c r="AA28" s="220"/>
      <c r="AB28" s="86" t="s">
        <v>60</v>
      </c>
      <c r="AC28" s="87"/>
      <c r="AD28" s="239">
        <f>COUNTIFS('申請一覧 '!$E$4:$E$63,B28,'申請一覧 '!$O$4:$O$63,"&gt;0")</f>
        <v>0</v>
      </c>
      <c r="AE28" s="240"/>
      <c r="AF28" s="241" t="s">
        <v>12</v>
      </c>
      <c r="AG28" s="242"/>
      <c r="AH28" s="219">
        <f>SUMIF('申請一覧 '!$E$4:$E$63,B28,'申請一覧 '!$O$4:$O$63)</f>
        <v>0</v>
      </c>
      <c r="AI28" s="220"/>
      <c r="AJ28" s="220"/>
      <c r="AK28" s="220"/>
      <c r="AL28" s="86" t="s">
        <v>60</v>
      </c>
      <c r="AM28" s="87"/>
    </row>
    <row r="29" spans="1:39" ht="12.75" customHeight="1" x14ac:dyDescent="0.15">
      <c r="A29" s="178"/>
      <c r="B29" s="73" t="s">
        <v>15</v>
      </c>
      <c r="C29" s="73"/>
      <c r="D29" s="73"/>
      <c r="E29" s="73"/>
      <c r="F29" s="73"/>
      <c r="G29" s="73"/>
      <c r="H29" s="73"/>
      <c r="I29" s="73"/>
      <c r="J29" s="73"/>
      <c r="K29" s="73"/>
      <c r="L29" s="73"/>
      <c r="M29" s="73"/>
      <c r="N29" s="73"/>
      <c r="O29" s="73"/>
      <c r="P29" s="73"/>
      <c r="Q29" s="73"/>
      <c r="R29" s="73"/>
      <c r="S29" s="73"/>
      <c r="T29" s="213">
        <f>COUNTIFS('申請一覧 '!$E$4:$E$63,B29,'申請一覧 '!$K$4:$K$63,"&gt;0")</f>
        <v>0</v>
      </c>
      <c r="U29" s="214"/>
      <c r="V29" s="217" t="s">
        <v>12</v>
      </c>
      <c r="W29" s="218"/>
      <c r="X29" s="215">
        <f>SUMIF('申請一覧 '!$E$4:$E$63,B29,'申請一覧 '!$K$4:$K$63)</f>
        <v>0</v>
      </c>
      <c r="Y29" s="216"/>
      <c r="Z29" s="216"/>
      <c r="AA29" s="216"/>
      <c r="AB29" s="75" t="s">
        <v>60</v>
      </c>
      <c r="AC29" s="76"/>
      <c r="AD29" s="213">
        <f>COUNTIFS('申請一覧 '!$E$4:$E$63,B29,'申請一覧 '!$O$4:$O$63,"&gt;0")</f>
        <v>0</v>
      </c>
      <c r="AE29" s="214"/>
      <c r="AF29" s="217" t="s">
        <v>12</v>
      </c>
      <c r="AG29" s="218"/>
      <c r="AH29" s="215">
        <f>SUMIF('申請一覧 '!$E$4:$E$63,B29,'申請一覧 '!$O$4:$O$63)</f>
        <v>0</v>
      </c>
      <c r="AI29" s="216"/>
      <c r="AJ29" s="216"/>
      <c r="AK29" s="216"/>
      <c r="AL29" s="75" t="s">
        <v>60</v>
      </c>
      <c r="AM29" s="76"/>
    </row>
    <row r="30" spans="1:39" ht="12.75" customHeight="1" x14ac:dyDescent="0.15">
      <c r="A30" s="178"/>
      <c r="B30" s="73" t="s">
        <v>16</v>
      </c>
      <c r="C30" s="73"/>
      <c r="D30" s="73"/>
      <c r="E30" s="73"/>
      <c r="F30" s="73"/>
      <c r="G30" s="73"/>
      <c r="H30" s="73"/>
      <c r="I30" s="73"/>
      <c r="J30" s="73"/>
      <c r="K30" s="73"/>
      <c r="L30" s="73"/>
      <c r="M30" s="73"/>
      <c r="N30" s="73"/>
      <c r="O30" s="73"/>
      <c r="P30" s="73"/>
      <c r="Q30" s="73"/>
      <c r="R30" s="73"/>
      <c r="S30" s="73"/>
      <c r="T30" s="213">
        <f>COUNTIFS('申請一覧 '!$E$4:$E$63,B30,'申請一覧 '!$K$4:$K$63,"&gt;0")</f>
        <v>0</v>
      </c>
      <c r="U30" s="214"/>
      <c r="V30" s="217" t="s">
        <v>12</v>
      </c>
      <c r="W30" s="218"/>
      <c r="X30" s="215">
        <f>SUMIF('申請一覧 '!$E$4:$E$63,B30,'申請一覧 '!$K$4:$K$63)</f>
        <v>0</v>
      </c>
      <c r="Y30" s="216"/>
      <c r="Z30" s="216"/>
      <c r="AA30" s="216"/>
      <c r="AB30" s="75" t="s">
        <v>60</v>
      </c>
      <c r="AC30" s="76"/>
      <c r="AD30" s="213">
        <f>COUNTIFS('申請一覧 '!$E$4:$E$63,B30,'申請一覧 '!$O$4:$O$63,"&gt;0")</f>
        <v>0</v>
      </c>
      <c r="AE30" s="214"/>
      <c r="AF30" s="217" t="s">
        <v>12</v>
      </c>
      <c r="AG30" s="218"/>
      <c r="AH30" s="215">
        <f>SUMIF('申請一覧 '!$E$4:$E$63,B30,'申請一覧 '!$O$4:$O$63)</f>
        <v>0</v>
      </c>
      <c r="AI30" s="216"/>
      <c r="AJ30" s="216"/>
      <c r="AK30" s="216"/>
      <c r="AL30" s="75" t="s">
        <v>60</v>
      </c>
      <c r="AM30" s="76"/>
    </row>
    <row r="31" spans="1:39" ht="12.75" customHeight="1" x14ac:dyDescent="0.15">
      <c r="A31" s="178"/>
      <c r="B31" s="73" t="s">
        <v>17</v>
      </c>
      <c r="C31" s="73"/>
      <c r="D31" s="73"/>
      <c r="E31" s="73"/>
      <c r="F31" s="73"/>
      <c r="G31" s="73"/>
      <c r="H31" s="73"/>
      <c r="I31" s="73"/>
      <c r="J31" s="73"/>
      <c r="K31" s="73"/>
      <c r="L31" s="73"/>
      <c r="M31" s="73"/>
      <c r="N31" s="73"/>
      <c r="O31" s="73"/>
      <c r="P31" s="73"/>
      <c r="Q31" s="73"/>
      <c r="R31" s="73"/>
      <c r="S31" s="73"/>
      <c r="T31" s="213">
        <f>COUNTIFS('申請一覧 '!$E$4:$E$63,B31,'申請一覧 '!$K$4:$K$63,"&gt;0")</f>
        <v>0</v>
      </c>
      <c r="U31" s="214"/>
      <c r="V31" s="217" t="s">
        <v>12</v>
      </c>
      <c r="W31" s="218"/>
      <c r="X31" s="215">
        <f>SUMIF('申請一覧 '!$E$4:$E$63,B31,'申請一覧 '!$K$4:$K$63)</f>
        <v>0</v>
      </c>
      <c r="Y31" s="216"/>
      <c r="Z31" s="216"/>
      <c r="AA31" s="216"/>
      <c r="AB31" s="75" t="s">
        <v>60</v>
      </c>
      <c r="AC31" s="76"/>
      <c r="AD31" s="213">
        <f>COUNTIFS('申請一覧 '!$E$4:$E$63,B31,'申請一覧 '!$O$4:$O$63,"&gt;0")</f>
        <v>0</v>
      </c>
      <c r="AE31" s="214"/>
      <c r="AF31" s="217" t="s">
        <v>12</v>
      </c>
      <c r="AG31" s="218"/>
      <c r="AH31" s="215">
        <f>SUMIF('申請一覧 '!$E$4:$E$63,B31,'申請一覧 '!$O$4:$O$63)</f>
        <v>0</v>
      </c>
      <c r="AI31" s="216"/>
      <c r="AJ31" s="216"/>
      <c r="AK31" s="216"/>
      <c r="AL31" s="75" t="s">
        <v>60</v>
      </c>
      <c r="AM31" s="76"/>
    </row>
    <row r="32" spans="1:39" ht="12.75" customHeight="1" x14ac:dyDescent="0.15">
      <c r="A32" s="178"/>
      <c r="B32" s="73" t="s">
        <v>18</v>
      </c>
      <c r="C32" s="73"/>
      <c r="D32" s="73"/>
      <c r="E32" s="73"/>
      <c r="F32" s="73"/>
      <c r="G32" s="73"/>
      <c r="H32" s="73"/>
      <c r="I32" s="73"/>
      <c r="J32" s="73"/>
      <c r="K32" s="73"/>
      <c r="L32" s="73"/>
      <c r="M32" s="73"/>
      <c r="N32" s="73"/>
      <c r="O32" s="73"/>
      <c r="P32" s="73"/>
      <c r="Q32" s="73"/>
      <c r="R32" s="73"/>
      <c r="S32" s="73"/>
      <c r="T32" s="213">
        <f>COUNTIFS('申請一覧 '!$E$4:$E$63,B32,'申請一覧 '!$K$4:$K$63,"&gt;0")</f>
        <v>0</v>
      </c>
      <c r="U32" s="214"/>
      <c r="V32" s="217" t="s">
        <v>12</v>
      </c>
      <c r="W32" s="218"/>
      <c r="X32" s="215">
        <f>SUMIF('申請一覧 '!$E$4:$E$63,B32,'申請一覧 '!$K$4:$K$63)</f>
        <v>0</v>
      </c>
      <c r="Y32" s="216"/>
      <c r="Z32" s="216"/>
      <c r="AA32" s="216"/>
      <c r="AB32" s="75" t="s">
        <v>60</v>
      </c>
      <c r="AC32" s="76"/>
      <c r="AD32" s="213">
        <f>COUNTIFS('申請一覧 '!$E$4:$E$63,B32,'申請一覧 '!$O$4:$O$63,"&gt;0")</f>
        <v>0</v>
      </c>
      <c r="AE32" s="214"/>
      <c r="AF32" s="217" t="s">
        <v>12</v>
      </c>
      <c r="AG32" s="218"/>
      <c r="AH32" s="215">
        <f>SUMIF('申請一覧 '!$E$4:$E$63,B32,'申請一覧 '!$O$4:$O$63)</f>
        <v>0</v>
      </c>
      <c r="AI32" s="216"/>
      <c r="AJ32" s="216"/>
      <c r="AK32" s="216"/>
      <c r="AL32" s="75" t="s">
        <v>60</v>
      </c>
      <c r="AM32" s="76"/>
    </row>
    <row r="33" spans="1:39" ht="12.75" customHeight="1" x14ac:dyDescent="0.15">
      <c r="A33" s="178"/>
      <c r="B33" s="73" t="s">
        <v>19</v>
      </c>
      <c r="C33" s="73"/>
      <c r="D33" s="73"/>
      <c r="E33" s="73"/>
      <c r="F33" s="73"/>
      <c r="G33" s="73"/>
      <c r="H33" s="73"/>
      <c r="I33" s="73"/>
      <c r="J33" s="73"/>
      <c r="K33" s="73"/>
      <c r="L33" s="73"/>
      <c r="M33" s="73"/>
      <c r="N33" s="73"/>
      <c r="O33" s="73"/>
      <c r="P33" s="73"/>
      <c r="Q33" s="73"/>
      <c r="R33" s="73"/>
      <c r="S33" s="73"/>
      <c r="T33" s="213">
        <f>COUNTIFS('申請一覧 '!$E$4:$E$63,B33,'申請一覧 '!$K$4:$K$63,"&gt;0")</f>
        <v>0</v>
      </c>
      <c r="U33" s="214"/>
      <c r="V33" s="217" t="s">
        <v>12</v>
      </c>
      <c r="W33" s="218"/>
      <c r="X33" s="215">
        <f>SUMIF('申請一覧 '!$E$4:$E$63,B33,'申請一覧 '!$K$4:$K$63)</f>
        <v>0</v>
      </c>
      <c r="Y33" s="216"/>
      <c r="Z33" s="216"/>
      <c r="AA33" s="216"/>
      <c r="AB33" s="75" t="s">
        <v>60</v>
      </c>
      <c r="AC33" s="76"/>
      <c r="AD33" s="213">
        <f>COUNTIFS('申請一覧 '!$E$4:$E$63,B33,'申請一覧 '!$O$4:$O$63,"&gt;0")</f>
        <v>0</v>
      </c>
      <c r="AE33" s="214"/>
      <c r="AF33" s="217" t="s">
        <v>12</v>
      </c>
      <c r="AG33" s="218"/>
      <c r="AH33" s="215">
        <f>SUMIF('申請一覧 '!$E$4:$E$63,B33,'申請一覧 '!$O$4:$O$63)</f>
        <v>0</v>
      </c>
      <c r="AI33" s="216"/>
      <c r="AJ33" s="216"/>
      <c r="AK33" s="216"/>
      <c r="AL33" s="75" t="s">
        <v>60</v>
      </c>
      <c r="AM33" s="76"/>
    </row>
    <row r="34" spans="1:39" ht="12.75" customHeight="1" x14ac:dyDescent="0.15">
      <c r="A34" s="178"/>
      <c r="B34" s="73" t="s">
        <v>20</v>
      </c>
      <c r="C34" s="73"/>
      <c r="D34" s="73"/>
      <c r="E34" s="73"/>
      <c r="F34" s="73"/>
      <c r="G34" s="73"/>
      <c r="H34" s="73"/>
      <c r="I34" s="73"/>
      <c r="J34" s="73"/>
      <c r="K34" s="73"/>
      <c r="L34" s="73"/>
      <c r="M34" s="73"/>
      <c r="N34" s="73"/>
      <c r="O34" s="73"/>
      <c r="P34" s="73"/>
      <c r="Q34" s="73"/>
      <c r="R34" s="73"/>
      <c r="S34" s="73"/>
      <c r="T34" s="213">
        <f>COUNTIFS('申請一覧 '!$E$4:$E$63,B34,'申請一覧 '!$K$4:$K$63,"&gt;0")</f>
        <v>0</v>
      </c>
      <c r="U34" s="214"/>
      <c r="V34" s="217" t="s">
        <v>12</v>
      </c>
      <c r="W34" s="218"/>
      <c r="X34" s="215">
        <f>SUMIF('申請一覧 '!$E$4:$E$63,B34,'申請一覧 '!$K$4:$K$63)</f>
        <v>0</v>
      </c>
      <c r="Y34" s="216"/>
      <c r="Z34" s="216"/>
      <c r="AA34" s="216"/>
      <c r="AB34" s="75" t="s">
        <v>60</v>
      </c>
      <c r="AC34" s="76"/>
      <c r="AD34" s="213">
        <f>COUNTIFS('申請一覧 '!$E$4:$E$63,B34,'申請一覧 '!$O$4:$O$63,"&gt;0")</f>
        <v>0</v>
      </c>
      <c r="AE34" s="214"/>
      <c r="AF34" s="217" t="s">
        <v>12</v>
      </c>
      <c r="AG34" s="218"/>
      <c r="AH34" s="215">
        <f>SUMIF('申請一覧 '!$E$4:$E$63,B34,'申請一覧 '!$O$4:$O$63)</f>
        <v>0</v>
      </c>
      <c r="AI34" s="216"/>
      <c r="AJ34" s="216"/>
      <c r="AK34" s="216"/>
      <c r="AL34" s="75" t="s">
        <v>60</v>
      </c>
      <c r="AM34" s="76"/>
    </row>
    <row r="35" spans="1:39" ht="12.75" customHeight="1" x14ac:dyDescent="0.15">
      <c r="A35" s="178"/>
      <c r="B35" s="73" t="s">
        <v>21</v>
      </c>
      <c r="C35" s="73"/>
      <c r="D35" s="73"/>
      <c r="E35" s="73"/>
      <c r="F35" s="73"/>
      <c r="G35" s="73"/>
      <c r="H35" s="73"/>
      <c r="I35" s="73"/>
      <c r="J35" s="73"/>
      <c r="K35" s="73"/>
      <c r="L35" s="73"/>
      <c r="M35" s="73"/>
      <c r="N35" s="73"/>
      <c r="O35" s="73"/>
      <c r="P35" s="73"/>
      <c r="Q35" s="73"/>
      <c r="R35" s="73"/>
      <c r="S35" s="73"/>
      <c r="T35" s="243" t="s">
        <v>64</v>
      </c>
      <c r="U35" s="244"/>
      <c r="V35" s="217" t="s">
        <v>12</v>
      </c>
      <c r="W35" s="218"/>
      <c r="X35" s="245" t="s">
        <v>64</v>
      </c>
      <c r="Y35" s="246"/>
      <c r="Z35" s="246"/>
      <c r="AA35" s="246"/>
      <c r="AB35" s="75" t="s">
        <v>60</v>
      </c>
      <c r="AC35" s="76"/>
      <c r="AD35" s="213">
        <f>COUNTIFS('申請一覧 '!$E$4:$E$63,B35,'申請一覧 '!$O$4:$O$63,"&gt;0")</f>
        <v>0</v>
      </c>
      <c r="AE35" s="214"/>
      <c r="AF35" s="217" t="s">
        <v>12</v>
      </c>
      <c r="AG35" s="218"/>
      <c r="AH35" s="215">
        <f>SUMIF('申請一覧 '!$E$4:$E$63,B35,'申請一覧 '!$O$4:$O$63)</f>
        <v>0</v>
      </c>
      <c r="AI35" s="216"/>
      <c r="AJ35" s="216"/>
      <c r="AK35" s="216"/>
      <c r="AL35" s="75" t="s">
        <v>60</v>
      </c>
      <c r="AM35" s="76"/>
    </row>
    <row r="36" spans="1:39" ht="12.75" customHeight="1" x14ac:dyDescent="0.15">
      <c r="A36" s="179"/>
      <c r="B36" s="80" t="s">
        <v>56</v>
      </c>
      <c r="C36" s="80"/>
      <c r="D36" s="80"/>
      <c r="E36" s="80"/>
      <c r="F36" s="80"/>
      <c r="G36" s="80"/>
      <c r="H36" s="80"/>
      <c r="I36" s="80"/>
      <c r="J36" s="80"/>
      <c r="K36" s="80"/>
      <c r="L36" s="80"/>
      <c r="M36" s="80"/>
      <c r="N36" s="80"/>
      <c r="O36" s="80"/>
      <c r="P36" s="80"/>
      <c r="Q36" s="80"/>
      <c r="R36" s="80"/>
      <c r="S36" s="80"/>
      <c r="T36" s="221">
        <f>COUNTIFS('申請一覧 '!$E$4:$E$63,B36,'申請一覧 '!$K$4:$K$63,"&gt;0")</f>
        <v>0</v>
      </c>
      <c r="U36" s="222"/>
      <c r="V36" s="223" t="s">
        <v>12</v>
      </c>
      <c r="W36" s="224"/>
      <c r="X36" s="225">
        <f>SUMIF('申請一覧 '!$E$4:$E$63,B36,'申請一覧 '!$K$4:$K$63)</f>
        <v>0</v>
      </c>
      <c r="Y36" s="226"/>
      <c r="Z36" s="226"/>
      <c r="AA36" s="226"/>
      <c r="AB36" s="81" t="s">
        <v>60</v>
      </c>
      <c r="AC36" s="82"/>
      <c r="AD36" s="227">
        <f>COUNTIFS('申請一覧 '!$E$4:$E$63,B36,'申請一覧 '!$O$4:$O$63,"&gt;0")</f>
        <v>0</v>
      </c>
      <c r="AE36" s="228"/>
      <c r="AF36" s="229" t="s">
        <v>12</v>
      </c>
      <c r="AG36" s="230"/>
      <c r="AH36" s="225">
        <f>SUMIF('申請一覧 '!$E$4:$E$63,B36,'申請一覧 '!$O$4:$O$63)</f>
        <v>0</v>
      </c>
      <c r="AI36" s="226"/>
      <c r="AJ36" s="226"/>
      <c r="AK36" s="226"/>
      <c r="AL36" s="81" t="s">
        <v>60</v>
      </c>
      <c r="AM36" s="82"/>
    </row>
    <row r="37" spans="1:39" ht="12.75" customHeight="1" x14ac:dyDescent="0.15">
      <c r="A37" s="237" t="s">
        <v>55</v>
      </c>
      <c r="B37" s="57" t="s">
        <v>22</v>
      </c>
      <c r="C37" s="57"/>
      <c r="D37" s="57"/>
      <c r="E37" s="57"/>
      <c r="F37" s="57"/>
      <c r="G37" s="57"/>
      <c r="H37" s="57"/>
      <c r="I37" s="57"/>
      <c r="J37" s="57"/>
      <c r="K37" s="57"/>
      <c r="L37" s="57"/>
      <c r="M37" s="57"/>
      <c r="N37" s="57"/>
      <c r="O37" s="57"/>
      <c r="P37" s="57"/>
      <c r="Q37" s="57"/>
      <c r="R37" s="57"/>
      <c r="S37" s="57"/>
      <c r="T37" s="207">
        <f>COUNTIFS('申請一覧 '!$E$4:$E$63,B37,'申請一覧 '!$K$4:$K$63,"&gt;0")</f>
        <v>0</v>
      </c>
      <c r="U37" s="208"/>
      <c r="V37" s="209" t="s">
        <v>12</v>
      </c>
      <c r="W37" s="210"/>
      <c r="X37" s="211">
        <f>SUMIF('申請一覧 '!$E$4:$E$63,B37,'申請一覧 '!$K$4:$K$63)</f>
        <v>0</v>
      </c>
      <c r="Y37" s="212"/>
      <c r="Z37" s="212"/>
      <c r="AA37" s="212"/>
      <c r="AB37" s="83" t="s">
        <v>60</v>
      </c>
      <c r="AC37" s="71"/>
      <c r="AD37" s="207">
        <f>COUNTIFS('申請一覧 '!$E$4:$E$63,B37,'申請一覧 '!$O$4:$O$63,"&gt;0")</f>
        <v>0</v>
      </c>
      <c r="AE37" s="208"/>
      <c r="AF37" s="209" t="s">
        <v>12</v>
      </c>
      <c r="AG37" s="210"/>
      <c r="AH37" s="211">
        <f>SUMIF('申請一覧 '!$E$4:$E$63,B37,'申請一覧 '!$O$4:$O$63)</f>
        <v>0</v>
      </c>
      <c r="AI37" s="212"/>
      <c r="AJ37" s="212"/>
      <c r="AK37" s="212"/>
      <c r="AL37" s="83" t="s">
        <v>60</v>
      </c>
      <c r="AM37" s="71"/>
    </row>
    <row r="38" spans="1:39" ht="12.75" customHeight="1" x14ac:dyDescent="0.15">
      <c r="A38" s="238"/>
      <c r="B38" s="60" t="s">
        <v>23</v>
      </c>
      <c r="C38" s="60"/>
      <c r="D38" s="60"/>
      <c r="E38" s="60"/>
      <c r="F38" s="60"/>
      <c r="G38" s="60"/>
      <c r="H38" s="60"/>
      <c r="I38" s="60"/>
      <c r="J38" s="60"/>
      <c r="K38" s="60"/>
      <c r="L38" s="60"/>
      <c r="M38" s="60"/>
      <c r="N38" s="60"/>
      <c r="O38" s="60"/>
      <c r="P38" s="60"/>
      <c r="Q38" s="60"/>
      <c r="R38" s="60"/>
      <c r="S38" s="60"/>
      <c r="T38" s="192">
        <f>COUNTIFS('申請一覧 '!$E$4:$E$63,B38,'申請一覧 '!$K$4:$K$63,"&gt;0")</f>
        <v>0</v>
      </c>
      <c r="U38" s="193"/>
      <c r="V38" s="235" t="s">
        <v>12</v>
      </c>
      <c r="W38" s="236"/>
      <c r="X38" s="233">
        <f>SUMIF('申請一覧 '!$E$4:$E$63,B38,'申請一覧 '!$K$4:$K$63)</f>
        <v>0</v>
      </c>
      <c r="Y38" s="234"/>
      <c r="Z38" s="234"/>
      <c r="AA38" s="234"/>
      <c r="AB38" s="84" t="s">
        <v>60</v>
      </c>
      <c r="AC38" s="85"/>
      <c r="AD38" s="192">
        <f>COUNTIFS('申請一覧 '!$E$4:$E$63,B38,'申請一覧 '!$O$4:$O$63,"&gt;0")</f>
        <v>0</v>
      </c>
      <c r="AE38" s="193"/>
      <c r="AF38" s="235" t="s">
        <v>12</v>
      </c>
      <c r="AG38" s="236"/>
      <c r="AH38" s="233">
        <f>SUMIF('申請一覧 '!$E$4:$E$63,B38,'申請一覧 '!$O$4:$O$63)</f>
        <v>0</v>
      </c>
      <c r="AI38" s="234"/>
      <c r="AJ38" s="234"/>
      <c r="AK38" s="234"/>
      <c r="AL38" s="84" t="s">
        <v>60</v>
      </c>
      <c r="AM38" s="85"/>
    </row>
    <row r="39" spans="1:39" ht="12.75" customHeight="1" x14ac:dyDescent="0.15">
      <c r="A39" s="177" t="s">
        <v>31</v>
      </c>
      <c r="B39" s="69" t="s">
        <v>24</v>
      </c>
      <c r="C39" s="57"/>
      <c r="D39" s="57"/>
      <c r="E39" s="57"/>
      <c r="F39" s="57"/>
      <c r="G39" s="57"/>
      <c r="H39" s="57"/>
      <c r="I39" s="57"/>
      <c r="J39" s="57"/>
      <c r="K39" s="57"/>
      <c r="L39" s="57"/>
      <c r="M39" s="57"/>
      <c r="N39" s="57"/>
      <c r="O39" s="57"/>
      <c r="P39" s="57"/>
      <c r="Q39" s="57"/>
      <c r="R39" s="57"/>
      <c r="S39" s="57"/>
      <c r="T39" s="239">
        <f>COUNTIFS('申請一覧 '!$E$4:$E$63,B39,'申請一覧 '!$K$4:$K$63,"&gt;0")</f>
        <v>0</v>
      </c>
      <c r="U39" s="240"/>
      <c r="V39" s="241" t="s">
        <v>12</v>
      </c>
      <c r="W39" s="242"/>
      <c r="X39" s="219">
        <f>SUMIF('申請一覧 '!$E$4:$E$63,B39,'申請一覧 '!$K$4:$K$63)</f>
        <v>0</v>
      </c>
      <c r="Y39" s="220"/>
      <c r="Z39" s="220"/>
      <c r="AA39" s="220"/>
      <c r="AB39" s="86" t="s">
        <v>60</v>
      </c>
      <c r="AC39" s="87"/>
      <c r="AD39" s="239">
        <f>COUNTIFS('申請一覧 '!$E$4:$E$63,B39,'申請一覧 '!$O$4:$O$63,"&gt;0")</f>
        <v>0</v>
      </c>
      <c r="AE39" s="240"/>
      <c r="AF39" s="241" t="s">
        <v>12</v>
      </c>
      <c r="AG39" s="242"/>
      <c r="AH39" s="219">
        <f>SUMIF('申請一覧 '!$E$4:$E$63,B39,'申請一覧 '!$O$4:$O$63)</f>
        <v>0</v>
      </c>
      <c r="AI39" s="220"/>
      <c r="AJ39" s="220"/>
      <c r="AK39" s="220"/>
      <c r="AL39" s="86" t="s">
        <v>60</v>
      </c>
      <c r="AM39" s="87"/>
    </row>
    <row r="40" spans="1:39" ht="12.75" customHeight="1" x14ac:dyDescent="0.15">
      <c r="A40" s="178"/>
      <c r="B40" s="72" t="s">
        <v>25</v>
      </c>
      <c r="C40" s="73"/>
      <c r="D40" s="73"/>
      <c r="E40" s="73"/>
      <c r="F40" s="73"/>
      <c r="G40" s="73"/>
      <c r="H40" s="73"/>
      <c r="I40" s="73"/>
      <c r="J40" s="73"/>
      <c r="K40" s="73"/>
      <c r="L40" s="73"/>
      <c r="M40" s="73"/>
      <c r="N40" s="73"/>
      <c r="O40" s="73"/>
      <c r="P40" s="73"/>
      <c r="Q40" s="73"/>
      <c r="R40" s="73"/>
      <c r="S40" s="73"/>
      <c r="T40" s="213">
        <f>COUNTIFS('申請一覧 '!$E$4:$E$63,B40,'申請一覧 '!$K$4:$K$63,"&gt;0")</f>
        <v>0</v>
      </c>
      <c r="U40" s="214"/>
      <c r="V40" s="217" t="s">
        <v>12</v>
      </c>
      <c r="W40" s="218"/>
      <c r="X40" s="215">
        <f>SUMIF('申請一覧 '!$E$4:$E$63,B40,'申請一覧 '!$K$4:$K$63)</f>
        <v>0</v>
      </c>
      <c r="Y40" s="216"/>
      <c r="Z40" s="216"/>
      <c r="AA40" s="216"/>
      <c r="AB40" s="75" t="s">
        <v>60</v>
      </c>
      <c r="AC40" s="76"/>
      <c r="AD40" s="213">
        <f>COUNTIFS('申請一覧 '!$E$4:$E$63,B40,'申請一覧 '!$O$4:$O$63,"&gt;0")</f>
        <v>0</v>
      </c>
      <c r="AE40" s="214"/>
      <c r="AF40" s="217" t="s">
        <v>12</v>
      </c>
      <c r="AG40" s="218"/>
      <c r="AH40" s="215">
        <f>SUMIF('申請一覧 '!$E$4:$E$63,B40,'申請一覧 '!$O$4:$O$63)</f>
        <v>0</v>
      </c>
      <c r="AI40" s="216"/>
      <c r="AJ40" s="216"/>
      <c r="AK40" s="216"/>
      <c r="AL40" s="75" t="s">
        <v>60</v>
      </c>
      <c r="AM40" s="76"/>
    </row>
    <row r="41" spans="1:39" ht="12.75" customHeight="1" x14ac:dyDescent="0.15">
      <c r="A41" s="178"/>
      <c r="B41" s="72" t="s">
        <v>26</v>
      </c>
      <c r="C41" s="73"/>
      <c r="D41" s="73"/>
      <c r="E41" s="73"/>
      <c r="F41" s="73"/>
      <c r="G41" s="73"/>
      <c r="H41" s="73"/>
      <c r="I41" s="73"/>
      <c r="J41" s="73"/>
      <c r="K41" s="73"/>
      <c r="L41" s="73"/>
      <c r="M41" s="73"/>
      <c r="N41" s="73"/>
      <c r="O41" s="73"/>
      <c r="P41" s="73"/>
      <c r="Q41" s="73"/>
      <c r="R41" s="73"/>
      <c r="S41" s="73"/>
      <c r="T41" s="213">
        <f>COUNTIFS('申請一覧 '!$E$4:$E$63,B41,'申請一覧 '!$K$4:$K$63,"&gt;0")</f>
        <v>0</v>
      </c>
      <c r="U41" s="214"/>
      <c r="V41" s="217" t="s">
        <v>12</v>
      </c>
      <c r="W41" s="218"/>
      <c r="X41" s="215">
        <f>SUMIF('申請一覧 '!$E$4:$E$63,B41,'申請一覧 '!$K$4:$K$63)</f>
        <v>0</v>
      </c>
      <c r="Y41" s="216"/>
      <c r="Z41" s="216"/>
      <c r="AA41" s="216"/>
      <c r="AB41" s="75" t="s">
        <v>60</v>
      </c>
      <c r="AC41" s="76"/>
      <c r="AD41" s="213">
        <f>COUNTIFS('申請一覧 '!$E$4:$E$63,B41,'申請一覧 '!$O$4:$O$63,"&gt;0")</f>
        <v>0</v>
      </c>
      <c r="AE41" s="214"/>
      <c r="AF41" s="217" t="s">
        <v>12</v>
      </c>
      <c r="AG41" s="218"/>
      <c r="AH41" s="215">
        <f>SUMIF('申請一覧 '!$E$4:$E$63,B41,'申請一覧 '!$O$4:$O$63)</f>
        <v>0</v>
      </c>
      <c r="AI41" s="216"/>
      <c r="AJ41" s="216"/>
      <c r="AK41" s="216"/>
      <c r="AL41" s="75" t="s">
        <v>60</v>
      </c>
      <c r="AM41" s="76"/>
    </row>
    <row r="42" spans="1:39" ht="12.75" customHeight="1" x14ac:dyDescent="0.15">
      <c r="A42" s="178"/>
      <c r="B42" s="72" t="s">
        <v>27</v>
      </c>
      <c r="C42" s="73"/>
      <c r="D42" s="73"/>
      <c r="E42" s="73"/>
      <c r="F42" s="73"/>
      <c r="G42" s="73"/>
      <c r="H42" s="73"/>
      <c r="I42" s="73"/>
      <c r="J42" s="73"/>
      <c r="K42" s="73"/>
      <c r="L42" s="73"/>
      <c r="M42" s="73"/>
      <c r="N42" s="73"/>
      <c r="O42" s="73"/>
      <c r="P42" s="73"/>
      <c r="Q42" s="73"/>
      <c r="R42" s="73"/>
      <c r="S42" s="73"/>
      <c r="T42" s="213">
        <f>COUNTIFS('申請一覧 '!$E$4:$E$63,B42,'申請一覧 '!$K$4:$K$63,"&gt;0")</f>
        <v>0</v>
      </c>
      <c r="U42" s="214"/>
      <c r="V42" s="217" t="s">
        <v>12</v>
      </c>
      <c r="W42" s="218"/>
      <c r="X42" s="215">
        <f>SUMIF('申請一覧 '!$E$4:$E$63,B42,'申請一覧 '!$K$4:$K$63)</f>
        <v>0</v>
      </c>
      <c r="Y42" s="216"/>
      <c r="Z42" s="216"/>
      <c r="AA42" s="216"/>
      <c r="AB42" s="75" t="s">
        <v>60</v>
      </c>
      <c r="AC42" s="76"/>
      <c r="AD42" s="213">
        <f>COUNTIFS('申請一覧 '!$E$4:$E$63,B42,'申請一覧 '!$O$4:$O$63,"&gt;0")</f>
        <v>0</v>
      </c>
      <c r="AE42" s="214"/>
      <c r="AF42" s="217" t="s">
        <v>12</v>
      </c>
      <c r="AG42" s="218"/>
      <c r="AH42" s="215">
        <f>SUMIF('申請一覧 '!$E$4:$E$63,B42,'申請一覧 '!$O$4:$O$63)</f>
        <v>0</v>
      </c>
      <c r="AI42" s="216"/>
      <c r="AJ42" s="216"/>
      <c r="AK42" s="216"/>
      <c r="AL42" s="75" t="s">
        <v>60</v>
      </c>
      <c r="AM42" s="76"/>
    </row>
    <row r="43" spans="1:39" ht="12.75" customHeight="1" x14ac:dyDescent="0.15">
      <c r="A43" s="178"/>
      <c r="B43" s="72" t="s">
        <v>28</v>
      </c>
      <c r="C43" s="73"/>
      <c r="D43" s="73"/>
      <c r="E43" s="73"/>
      <c r="F43" s="73"/>
      <c r="G43" s="73"/>
      <c r="H43" s="73"/>
      <c r="I43" s="73"/>
      <c r="J43" s="73"/>
      <c r="K43" s="73"/>
      <c r="L43" s="73"/>
      <c r="M43" s="73"/>
      <c r="N43" s="73"/>
      <c r="O43" s="73"/>
      <c r="P43" s="73"/>
      <c r="Q43" s="73"/>
      <c r="R43" s="73"/>
      <c r="S43" s="73"/>
      <c r="T43" s="213">
        <f>COUNTIFS('申請一覧 '!$E$4:$E$63,B43,'申請一覧 '!$K$4:$K$63,"&gt;0")</f>
        <v>0</v>
      </c>
      <c r="U43" s="214"/>
      <c r="V43" s="217" t="s">
        <v>12</v>
      </c>
      <c r="W43" s="218"/>
      <c r="X43" s="215">
        <f>SUMIF('申請一覧 '!$E$4:$E$63,B43,'申請一覧 '!$K$4:$K$63)</f>
        <v>0</v>
      </c>
      <c r="Y43" s="216"/>
      <c r="Z43" s="216"/>
      <c r="AA43" s="216"/>
      <c r="AB43" s="75" t="s">
        <v>60</v>
      </c>
      <c r="AC43" s="76"/>
      <c r="AD43" s="213">
        <f>COUNTIFS('申請一覧 '!$E$4:$E$63,B43,'申請一覧 '!$O$4:$O$63,"&gt;0")</f>
        <v>0</v>
      </c>
      <c r="AE43" s="214"/>
      <c r="AF43" s="217" t="s">
        <v>12</v>
      </c>
      <c r="AG43" s="218"/>
      <c r="AH43" s="215">
        <f>SUMIF('申請一覧 '!$E$4:$E$63,B43,'申請一覧 '!$O$4:$O$63)</f>
        <v>0</v>
      </c>
      <c r="AI43" s="216"/>
      <c r="AJ43" s="216"/>
      <c r="AK43" s="216"/>
      <c r="AL43" s="75" t="s">
        <v>60</v>
      </c>
      <c r="AM43" s="76"/>
    </row>
    <row r="44" spans="1:39" ht="12.75" customHeight="1" x14ac:dyDescent="0.15">
      <c r="A44" s="178"/>
      <c r="B44" s="72" t="s">
        <v>29</v>
      </c>
      <c r="C44" s="73"/>
      <c r="D44" s="73"/>
      <c r="E44" s="73"/>
      <c r="F44" s="73"/>
      <c r="G44" s="73"/>
      <c r="H44" s="73"/>
      <c r="I44" s="73"/>
      <c r="J44" s="73"/>
      <c r="K44" s="73"/>
      <c r="L44" s="73"/>
      <c r="M44" s="73"/>
      <c r="N44" s="73"/>
      <c r="O44" s="73"/>
      <c r="P44" s="73"/>
      <c r="Q44" s="73"/>
      <c r="R44" s="73"/>
      <c r="S44" s="73"/>
      <c r="T44" s="213">
        <f>COUNTIFS('申請一覧 '!$E$4:$E$63,B44,'申請一覧 '!$K$4:$K$63,"&gt;0")</f>
        <v>0</v>
      </c>
      <c r="U44" s="214"/>
      <c r="V44" s="217" t="s">
        <v>12</v>
      </c>
      <c r="W44" s="218"/>
      <c r="X44" s="215">
        <f>SUMIF('申請一覧 '!$E$4:$E$63,B44,'申請一覧 '!$K$4:$K$63)</f>
        <v>0</v>
      </c>
      <c r="Y44" s="216"/>
      <c r="Z44" s="216"/>
      <c r="AA44" s="216"/>
      <c r="AB44" s="75" t="s">
        <v>60</v>
      </c>
      <c r="AC44" s="76"/>
      <c r="AD44" s="213">
        <f>COUNTIFS('申請一覧 '!$E$4:$E$63,B44,'申請一覧 '!$O$4:$O$63,"&gt;0")</f>
        <v>0</v>
      </c>
      <c r="AE44" s="214"/>
      <c r="AF44" s="217" t="s">
        <v>12</v>
      </c>
      <c r="AG44" s="218"/>
      <c r="AH44" s="215">
        <f>SUMIF('申請一覧 '!$E$4:$E$63,B44,'申請一覧 '!$O$4:$O$63)</f>
        <v>0</v>
      </c>
      <c r="AI44" s="216"/>
      <c r="AJ44" s="216"/>
      <c r="AK44" s="216"/>
      <c r="AL44" s="75" t="s">
        <v>60</v>
      </c>
      <c r="AM44" s="76"/>
    </row>
    <row r="45" spans="1:39" ht="12.75" customHeight="1" x14ac:dyDescent="0.15">
      <c r="A45" s="178"/>
      <c r="B45" s="72" t="s">
        <v>43</v>
      </c>
      <c r="C45" s="73"/>
      <c r="D45" s="73"/>
      <c r="E45" s="73"/>
      <c r="F45" s="73"/>
      <c r="G45" s="73"/>
      <c r="H45" s="73"/>
      <c r="I45" s="73"/>
      <c r="J45" s="73"/>
      <c r="K45" s="73"/>
      <c r="L45" s="73"/>
      <c r="M45" s="73"/>
      <c r="N45" s="73"/>
      <c r="O45" s="73"/>
      <c r="P45" s="73"/>
      <c r="Q45" s="73"/>
      <c r="R45" s="73"/>
      <c r="S45" s="73"/>
      <c r="T45" s="213">
        <f>COUNTIFS('申請一覧 '!$E$4:$E$63,B45,'申請一覧 '!$K$4:$K$63,"&gt;0")</f>
        <v>0</v>
      </c>
      <c r="U45" s="214"/>
      <c r="V45" s="217" t="s">
        <v>12</v>
      </c>
      <c r="W45" s="218"/>
      <c r="X45" s="215">
        <f>SUMIF('申請一覧 '!$E$4:$E$63,B45,'申請一覧 '!$K$4:$K$63)</f>
        <v>0</v>
      </c>
      <c r="Y45" s="216"/>
      <c r="Z45" s="216"/>
      <c r="AA45" s="216"/>
      <c r="AB45" s="75" t="s">
        <v>60</v>
      </c>
      <c r="AC45" s="76"/>
      <c r="AD45" s="213">
        <f>COUNTIFS('申請一覧 '!$E$4:$E$63,B45,'申請一覧 '!$O$4:$O$63,"&gt;0")</f>
        <v>0</v>
      </c>
      <c r="AE45" s="214"/>
      <c r="AF45" s="217" t="s">
        <v>12</v>
      </c>
      <c r="AG45" s="218"/>
      <c r="AH45" s="215">
        <f>SUMIF('申請一覧 '!$E$4:$E$63,B45,'申請一覧 '!$O$4:$O$63)</f>
        <v>0</v>
      </c>
      <c r="AI45" s="216"/>
      <c r="AJ45" s="216"/>
      <c r="AK45" s="216"/>
      <c r="AL45" s="75" t="s">
        <v>60</v>
      </c>
      <c r="AM45" s="76"/>
    </row>
    <row r="46" spans="1:39" ht="12.75" customHeight="1" x14ac:dyDescent="0.15">
      <c r="A46" s="178"/>
      <c r="B46" s="72" t="s">
        <v>44</v>
      </c>
      <c r="C46" s="73"/>
      <c r="D46" s="73"/>
      <c r="E46" s="73"/>
      <c r="F46" s="73"/>
      <c r="G46" s="73"/>
      <c r="H46" s="73"/>
      <c r="I46" s="73"/>
      <c r="J46" s="73"/>
      <c r="K46" s="73"/>
      <c r="L46" s="73"/>
      <c r="M46" s="73"/>
      <c r="N46" s="73"/>
      <c r="O46" s="73"/>
      <c r="P46" s="73"/>
      <c r="Q46" s="73"/>
      <c r="R46" s="73"/>
      <c r="S46" s="73"/>
      <c r="T46" s="213">
        <f>COUNTIFS('申請一覧 '!$E$4:$E$63,B46,'申請一覧 '!$K$4:$K$63,"&gt;0")</f>
        <v>0</v>
      </c>
      <c r="U46" s="214"/>
      <c r="V46" s="217" t="s">
        <v>12</v>
      </c>
      <c r="W46" s="218"/>
      <c r="X46" s="215">
        <f>SUMIF('申請一覧 '!$E$4:$E$63,B46,'申請一覧 '!$K$4:$K$63)</f>
        <v>0</v>
      </c>
      <c r="Y46" s="216"/>
      <c r="Z46" s="216"/>
      <c r="AA46" s="216"/>
      <c r="AB46" s="75" t="s">
        <v>60</v>
      </c>
      <c r="AC46" s="76"/>
      <c r="AD46" s="213">
        <f>COUNTIFS('申請一覧 '!$E$4:$E$63,B46,'申請一覧 '!$O$4:$O$63,"&gt;0")</f>
        <v>0</v>
      </c>
      <c r="AE46" s="214"/>
      <c r="AF46" s="217" t="s">
        <v>12</v>
      </c>
      <c r="AG46" s="218"/>
      <c r="AH46" s="215">
        <f>SUMIF('申請一覧 '!$E$4:$E$63,B46,'申請一覧 '!$O$4:$O$63)</f>
        <v>0</v>
      </c>
      <c r="AI46" s="216"/>
      <c r="AJ46" s="216"/>
      <c r="AK46" s="216"/>
      <c r="AL46" s="75" t="s">
        <v>60</v>
      </c>
      <c r="AM46" s="76"/>
    </row>
    <row r="47" spans="1:39" ht="12.75" customHeight="1" x14ac:dyDescent="0.15">
      <c r="A47" s="178"/>
      <c r="B47" s="72" t="s">
        <v>45</v>
      </c>
      <c r="C47" s="73"/>
      <c r="D47" s="73"/>
      <c r="E47" s="73"/>
      <c r="F47" s="73"/>
      <c r="G47" s="73"/>
      <c r="H47" s="73"/>
      <c r="I47" s="73"/>
      <c r="J47" s="73"/>
      <c r="K47" s="73"/>
      <c r="L47" s="73"/>
      <c r="M47" s="73"/>
      <c r="N47" s="73"/>
      <c r="O47" s="73"/>
      <c r="P47" s="73"/>
      <c r="Q47" s="73"/>
      <c r="R47" s="73"/>
      <c r="S47" s="73"/>
      <c r="T47" s="213">
        <f>COUNTIFS('申請一覧 '!$E$4:$E$63,B47,'申請一覧 '!$K$4:$K$63,"&gt;0")</f>
        <v>0</v>
      </c>
      <c r="U47" s="214"/>
      <c r="V47" s="217" t="s">
        <v>12</v>
      </c>
      <c r="W47" s="218"/>
      <c r="X47" s="215">
        <f>SUMIF('申請一覧 '!$E$4:$E$63,B47,'申請一覧 '!$K$4:$K$63)</f>
        <v>0</v>
      </c>
      <c r="Y47" s="216"/>
      <c r="Z47" s="216"/>
      <c r="AA47" s="216"/>
      <c r="AB47" s="75" t="s">
        <v>60</v>
      </c>
      <c r="AC47" s="76"/>
      <c r="AD47" s="213">
        <f>COUNTIFS('申請一覧 '!$E$4:$E$63,B47,'申請一覧 '!$O$4:$O$63,"&gt;0")</f>
        <v>0</v>
      </c>
      <c r="AE47" s="214"/>
      <c r="AF47" s="217" t="s">
        <v>12</v>
      </c>
      <c r="AG47" s="218"/>
      <c r="AH47" s="215">
        <f>SUMIF('申請一覧 '!$E$4:$E$63,B47,'申請一覧 '!$O$4:$O$63)</f>
        <v>0</v>
      </c>
      <c r="AI47" s="216"/>
      <c r="AJ47" s="216"/>
      <c r="AK47" s="216"/>
      <c r="AL47" s="75" t="s">
        <v>60</v>
      </c>
      <c r="AM47" s="76"/>
    </row>
    <row r="48" spans="1:39" ht="12.75" customHeight="1" x14ac:dyDescent="0.15">
      <c r="A48" s="178"/>
      <c r="B48" s="72" t="s">
        <v>46</v>
      </c>
      <c r="C48" s="73"/>
      <c r="D48" s="73"/>
      <c r="E48" s="73"/>
      <c r="F48" s="73"/>
      <c r="G48" s="73"/>
      <c r="H48" s="73"/>
      <c r="I48" s="73"/>
      <c r="J48" s="73"/>
      <c r="K48" s="73"/>
      <c r="L48" s="73"/>
      <c r="M48" s="73"/>
      <c r="N48" s="73"/>
      <c r="O48" s="73"/>
      <c r="P48" s="73"/>
      <c r="Q48" s="73"/>
      <c r="R48" s="73"/>
      <c r="S48" s="73"/>
      <c r="T48" s="213">
        <f>COUNTIFS('申請一覧 '!$E$4:$E$63,B48,'申請一覧 '!$K$4:$K$63,"&gt;0")</f>
        <v>0</v>
      </c>
      <c r="U48" s="214"/>
      <c r="V48" s="217" t="s">
        <v>12</v>
      </c>
      <c r="W48" s="218"/>
      <c r="X48" s="215">
        <f>SUMIF('申請一覧 '!$E$4:$E$63,B48,'申請一覧 '!$K$4:$K$63)</f>
        <v>0</v>
      </c>
      <c r="Y48" s="216"/>
      <c r="Z48" s="216"/>
      <c r="AA48" s="216"/>
      <c r="AB48" s="75" t="s">
        <v>60</v>
      </c>
      <c r="AC48" s="76"/>
      <c r="AD48" s="213">
        <f>COUNTIFS('申請一覧 '!$E$4:$E$63,B48,'申請一覧 '!$O$4:$O$63,"&gt;0")</f>
        <v>0</v>
      </c>
      <c r="AE48" s="214"/>
      <c r="AF48" s="217" t="s">
        <v>12</v>
      </c>
      <c r="AG48" s="218"/>
      <c r="AH48" s="215">
        <f>SUMIF('申請一覧 '!$E$4:$E$63,B48,'申請一覧 '!$O$4:$O$63)</f>
        <v>0</v>
      </c>
      <c r="AI48" s="216"/>
      <c r="AJ48" s="216"/>
      <c r="AK48" s="216"/>
      <c r="AL48" s="75" t="s">
        <v>60</v>
      </c>
      <c r="AM48" s="76"/>
    </row>
    <row r="49" spans="1:39" ht="12.75" customHeight="1" x14ac:dyDescent="0.15">
      <c r="A49" s="178"/>
      <c r="B49" s="72" t="s">
        <v>47</v>
      </c>
      <c r="C49" s="73"/>
      <c r="D49" s="73"/>
      <c r="E49" s="73"/>
      <c r="F49" s="73"/>
      <c r="G49" s="73"/>
      <c r="H49" s="73"/>
      <c r="I49" s="73"/>
      <c r="J49" s="73"/>
      <c r="K49" s="73"/>
      <c r="L49" s="73"/>
      <c r="M49" s="73"/>
      <c r="N49" s="73"/>
      <c r="O49" s="73"/>
      <c r="P49" s="73"/>
      <c r="Q49" s="73"/>
      <c r="R49" s="73"/>
      <c r="S49" s="73"/>
      <c r="T49" s="213">
        <f>COUNTIFS('申請一覧 '!$E$4:$E$63,B49,'申請一覧 '!$K$4:$K$63,"&gt;0")</f>
        <v>0</v>
      </c>
      <c r="U49" s="214"/>
      <c r="V49" s="217" t="s">
        <v>12</v>
      </c>
      <c r="W49" s="218"/>
      <c r="X49" s="215">
        <f>SUMIF('申請一覧 '!$E$4:$E$63,B49,'申請一覧 '!$K$4:$K$63)</f>
        <v>0</v>
      </c>
      <c r="Y49" s="216"/>
      <c r="Z49" s="216"/>
      <c r="AA49" s="216"/>
      <c r="AB49" s="75" t="s">
        <v>60</v>
      </c>
      <c r="AC49" s="76"/>
      <c r="AD49" s="213">
        <f>COUNTIFS('申請一覧 '!$E$4:$E$63,B49,'申請一覧 '!$O$4:$O$63,"&gt;0")</f>
        <v>0</v>
      </c>
      <c r="AE49" s="214"/>
      <c r="AF49" s="217" t="s">
        <v>12</v>
      </c>
      <c r="AG49" s="218"/>
      <c r="AH49" s="215">
        <f>SUMIF('申請一覧 '!$E$4:$E$63,B49,'申請一覧 '!$O$4:$O$63)</f>
        <v>0</v>
      </c>
      <c r="AI49" s="216"/>
      <c r="AJ49" s="216"/>
      <c r="AK49" s="216"/>
      <c r="AL49" s="75" t="s">
        <v>60</v>
      </c>
      <c r="AM49" s="76"/>
    </row>
    <row r="50" spans="1:39" ht="12.75" customHeight="1" x14ac:dyDescent="0.15">
      <c r="A50" s="178"/>
      <c r="B50" s="72" t="s">
        <v>48</v>
      </c>
      <c r="C50" s="88"/>
      <c r="D50" s="88"/>
      <c r="E50" s="88"/>
      <c r="F50" s="88"/>
      <c r="G50" s="88"/>
      <c r="H50" s="88"/>
      <c r="I50" s="88"/>
      <c r="J50" s="88"/>
      <c r="K50" s="88"/>
      <c r="L50" s="88"/>
      <c r="M50" s="88"/>
      <c r="N50" s="88"/>
      <c r="O50" s="88"/>
      <c r="P50" s="88"/>
      <c r="Q50" s="88"/>
      <c r="R50" s="88"/>
      <c r="S50" s="88"/>
      <c r="T50" s="213">
        <f>COUNTIFS('申請一覧 '!$E$4:$E$63,B50,'申請一覧 '!$K$4:$K$63,"&gt;0")</f>
        <v>0</v>
      </c>
      <c r="U50" s="214"/>
      <c r="V50" s="217" t="s">
        <v>12</v>
      </c>
      <c r="W50" s="218"/>
      <c r="X50" s="215">
        <f>SUMIF('申請一覧 '!$E$4:$E$63,B50,'申請一覧 '!$K$4:$K$63)</f>
        <v>0</v>
      </c>
      <c r="Y50" s="216"/>
      <c r="Z50" s="216"/>
      <c r="AA50" s="216"/>
      <c r="AB50" s="75" t="s">
        <v>60</v>
      </c>
      <c r="AC50" s="76"/>
      <c r="AD50" s="213">
        <f>COUNTIFS('申請一覧 '!$E$4:$E$63,B50,'申請一覧 '!$O$4:$O$63,"&gt;0")</f>
        <v>0</v>
      </c>
      <c r="AE50" s="214"/>
      <c r="AF50" s="217" t="s">
        <v>12</v>
      </c>
      <c r="AG50" s="218"/>
      <c r="AH50" s="215">
        <f>SUMIF('申請一覧 '!$E$4:$E$63,B50,'申請一覧 '!$O$4:$O$63)</f>
        <v>0</v>
      </c>
      <c r="AI50" s="216"/>
      <c r="AJ50" s="216"/>
      <c r="AK50" s="216"/>
      <c r="AL50" s="75" t="s">
        <v>60</v>
      </c>
      <c r="AM50" s="76"/>
    </row>
    <row r="51" spans="1:39" ht="12.75" customHeight="1" x14ac:dyDescent="0.15">
      <c r="A51" s="178"/>
      <c r="B51" s="89" t="s">
        <v>49</v>
      </c>
      <c r="C51" s="88"/>
      <c r="D51" s="88"/>
      <c r="E51" s="88"/>
      <c r="F51" s="88"/>
      <c r="G51" s="88"/>
      <c r="H51" s="88"/>
      <c r="I51" s="88"/>
      <c r="J51" s="88"/>
      <c r="K51" s="88"/>
      <c r="L51" s="88"/>
      <c r="M51" s="88"/>
      <c r="N51" s="88"/>
      <c r="O51" s="88"/>
      <c r="P51" s="88"/>
      <c r="Q51" s="88"/>
      <c r="R51" s="88"/>
      <c r="S51" s="88"/>
      <c r="T51" s="213">
        <f>COUNTIFS('申請一覧 '!$E$4:$E$63,B51,'申請一覧 '!$K$4:$K$63,"&gt;0")</f>
        <v>0</v>
      </c>
      <c r="U51" s="214"/>
      <c r="V51" s="217" t="s">
        <v>12</v>
      </c>
      <c r="W51" s="218"/>
      <c r="X51" s="215">
        <f>SUMIF('申請一覧 '!$E$4:$E$63,B51,'申請一覧 '!$K$4:$K$63)</f>
        <v>0</v>
      </c>
      <c r="Y51" s="216"/>
      <c r="Z51" s="216"/>
      <c r="AA51" s="216"/>
      <c r="AB51" s="75" t="s">
        <v>60</v>
      </c>
      <c r="AC51" s="76"/>
      <c r="AD51" s="213">
        <f>COUNTIFS('申請一覧 '!$E$4:$E$63,B51,'申請一覧 '!$O$4:$O$63,"&gt;0")</f>
        <v>0</v>
      </c>
      <c r="AE51" s="214"/>
      <c r="AF51" s="217" t="s">
        <v>12</v>
      </c>
      <c r="AG51" s="218"/>
      <c r="AH51" s="215">
        <f>SUMIF('申請一覧 '!$E$4:$E$63,B51,'申請一覧 '!$O$4:$O$63)</f>
        <v>0</v>
      </c>
      <c r="AI51" s="216"/>
      <c r="AJ51" s="216"/>
      <c r="AK51" s="216"/>
      <c r="AL51" s="75" t="s">
        <v>60</v>
      </c>
      <c r="AM51" s="76"/>
    </row>
    <row r="52" spans="1:39" ht="12.75" customHeight="1" x14ac:dyDescent="0.15">
      <c r="A52" s="178"/>
      <c r="B52" s="89" t="s">
        <v>50</v>
      </c>
      <c r="C52" s="88"/>
      <c r="D52" s="88"/>
      <c r="E52" s="88"/>
      <c r="F52" s="88"/>
      <c r="G52" s="88"/>
      <c r="H52" s="88"/>
      <c r="I52" s="88"/>
      <c r="J52" s="88"/>
      <c r="K52" s="88"/>
      <c r="L52" s="88"/>
      <c r="M52" s="88"/>
      <c r="N52" s="88"/>
      <c r="O52" s="88"/>
      <c r="P52" s="88"/>
      <c r="Q52" s="88"/>
      <c r="R52" s="88"/>
      <c r="S52" s="88"/>
      <c r="T52" s="227">
        <f>COUNTIFS('申請一覧 '!$E$4:$E$63,B52,'申請一覧 '!$K$4:$K$63,"&gt;0")</f>
        <v>0</v>
      </c>
      <c r="U52" s="228"/>
      <c r="V52" s="229" t="s">
        <v>12</v>
      </c>
      <c r="W52" s="230"/>
      <c r="X52" s="247">
        <f>SUMIF('申請一覧 '!$E$4:$E$63,B52,'申請一覧 '!$K$4:$K$63)</f>
        <v>0</v>
      </c>
      <c r="Y52" s="248"/>
      <c r="Z52" s="248"/>
      <c r="AA52" s="248"/>
      <c r="AB52" s="81" t="s">
        <v>60</v>
      </c>
      <c r="AC52" s="82"/>
      <c r="AD52" s="227">
        <f>COUNTIFS('申請一覧 '!$E$4:$E$63,B52,'申請一覧 '!$O$4:$O$63,"&gt;0")</f>
        <v>0</v>
      </c>
      <c r="AE52" s="228"/>
      <c r="AF52" s="229" t="s">
        <v>12</v>
      </c>
      <c r="AG52" s="230"/>
      <c r="AH52" s="247">
        <f>SUMIF('申請一覧 '!$E$4:$E$63,B52,'申請一覧 '!$O$4:$O$63)</f>
        <v>0</v>
      </c>
      <c r="AI52" s="248"/>
      <c r="AJ52" s="248"/>
      <c r="AK52" s="248"/>
      <c r="AL52" s="81" t="s">
        <v>60</v>
      </c>
      <c r="AM52" s="82"/>
    </row>
    <row r="53" spans="1:39" ht="15.75" customHeight="1" x14ac:dyDescent="0.15">
      <c r="A53" s="251" t="s">
        <v>34</v>
      </c>
      <c r="B53" s="252"/>
      <c r="C53" s="252"/>
      <c r="D53" s="252"/>
      <c r="E53" s="252"/>
      <c r="F53" s="252"/>
      <c r="G53" s="252"/>
      <c r="H53" s="252"/>
      <c r="I53" s="252"/>
      <c r="J53" s="252"/>
      <c r="K53" s="252"/>
      <c r="L53" s="252"/>
      <c r="M53" s="252"/>
      <c r="N53" s="252"/>
      <c r="O53" s="252"/>
      <c r="P53" s="252"/>
      <c r="Q53" s="252"/>
      <c r="R53" s="252"/>
      <c r="S53" s="253"/>
      <c r="T53" s="256">
        <f>SUM(T18:U52)</f>
        <v>0</v>
      </c>
      <c r="U53" s="257"/>
      <c r="V53" s="258" t="s">
        <v>12</v>
      </c>
      <c r="W53" s="259"/>
      <c r="X53" s="249">
        <f>SUM(X18:AA52)</f>
        <v>0</v>
      </c>
      <c r="Y53" s="250"/>
      <c r="Z53" s="250"/>
      <c r="AA53" s="250"/>
      <c r="AB53" s="90" t="s">
        <v>60</v>
      </c>
      <c r="AC53" s="91"/>
      <c r="AD53" s="256">
        <f>SUM(AD18:AE52)</f>
        <v>0</v>
      </c>
      <c r="AE53" s="257"/>
      <c r="AF53" s="258" t="s">
        <v>12</v>
      </c>
      <c r="AG53" s="259"/>
      <c r="AH53" s="249">
        <f>SUM(AH18:AK52)</f>
        <v>0</v>
      </c>
      <c r="AI53" s="250"/>
      <c r="AJ53" s="250"/>
      <c r="AK53" s="250"/>
      <c r="AL53" s="90" t="s">
        <v>60</v>
      </c>
      <c r="AM53" s="91"/>
    </row>
    <row r="54" spans="1:39" ht="15.75" customHeight="1" x14ac:dyDescent="0.15">
      <c r="A54" s="251" t="s">
        <v>36</v>
      </c>
      <c r="B54" s="252"/>
      <c r="C54" s="252"/>
      <c r="D54" s="252"/>
      <c r="E54" s="252"/>
      <c r="F54" s="252"/>
      <c r="G54" s="252"/>
      <c r="H54" s="252"/>
      <c r="I54" s="252"/>
      <c r="J54" s="252"/>
      <c r="K54" s="252"/>
      <c r="L54" s="252"/>
      <c r="M54" s="252"/>
      <c r="N54" s="252"/>
      <c r="O54" s="252"/>
      <c r="P54" s="252"/>
      <c r="Q54" s="252"/>
      <c r="R54" s="252"/>
      <c r="S54" s="253"/>
      <c r="T54" s="254">
        <f>X53+AH53</f>
        <v>0</v>
      </c>
      <c r="U54" s="255"/>
      <c r="V54" s="255"/>
      <c r="W54" s="255"/>
      <c r="X54" s="255"/>
      <c r="Y54" s="255"/>
      <c r="Z54" s="255"/>
      <c r="AA54" s="255"/>
      <c r="AB54" s="255"/>
      <c r="AC54" s="255"/>
      <c r="AD54" s="255"/>
      <c r="AE54" s="255"/>
      <c r="AF54" s="255"/>
      <c r="AG54" s="255"/>
      <c r="AH54" s="255"/>
      <c r="AI54" s="255"/>
      <c r="AJ54" s="255"/>
      <c r="AK54" s="255"/>
      <c r="AL54" s="90" t="s">
        <v>60</v>
      </c>
      <c r="AM54" s="91"/>
    </row>
    <row r="55" spans="1:39" x14ac:dyDescent="0.15">
      <c r="A55" s="92" t="s">
        <v>102</v>
      </c>
      <c r="B55" s="92"/>
      <c r="C55" s="92"/>
      <c r="D55" s="92"/>
      <c r="E55" s="92"/>
      <c r="F55" s="92"/>
      <c r="G55" s="92"/>
      <c r="H55" s="92"/>
      <c r="I55" s="92"/>
      <c r="J55" s="92"/>
      <c r="K55" s="92"/>
      <c r="L55" s="92"/>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row>
    <row r="56" spans="1:39" s="8" customFormat="1" ht="10.5" x14ac:dyDescent="0.15">
      <c r="A56" s="93" t="s">
        <v>68</v>
      </c>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row>
    <row r="57" spans="1:39" x14ac:dyDescent="0.15">
      <c r="A57" s="92" t="s">
        <v>69</v>
      </c>
      <c r="B57" s="92"/>
      <c r="C57" s="92"/>
      <c r="D57" s="92"/>
      <c r="E57" s="92"/>
      <c r="F57" s="92"/>
      <c r="G57" s="92"/>
      <c r="H57" s="92"/>
      <c r="I57" s="92"/>
      <c r="J57" s="92"/>
      <c r="K57" s="92"/>
      <c r="L57" s="92"/>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row>
    <row r="58" spans="1:39" s="8" customFormat="1" ht="10.5" x14ac:dyDescent="0.15">
      <c r="A58" s="92"/>
      <c r="B58" s="92"/>
      <c r="C58" s="92" t="s">
        <v>70</v>
      </c>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row>
  </sheetData>
  <sheetProtection algorithmName="SHA-512" hashValue="ZGf2bsjCTAziB4LJRfHNqXinXehUIkl4AhJAX/SOGu+W4Q9nN70fxNCGZV0d2+72LDOuT8C3WTGyukO33G78mA==" saltValue="FXjCRPNev2QZE4ChYXn8tQ==" spinCount="100000" sheet="1" objects="1" scenarios="1"/>
  <mergeCells count="248">
    <mergeCell ref="AH53:AK53"/>
    <mergeCell ref="A54:S54"/>
    <mergeCell ref="T54:AK54"/>
    <mergeCell ref="A53:S53"/>
    <mergeCell ref="T53:U53"/>
    <mergeCell ref="V53:W53"/>
    <mergeCell ref="X53:AA53"/>
    <mergeCell ref="AD53:AE53"/>
    <mergeCell ref="AF53:AG53"/>
    <mergeCell ref="AD52:AE52"/>
    <mergeCell ref="AF52:AG52"/>
    <mergeCell ref="AH52:AK52"/>
    <mergeCell ref="T51:U51"/>
    <mergeCell ref="V51:W51"/>
    <mergeCell ref="X51:AA51"/>
    <mergeCell ref="AD51:AE51"/>
    <mergeCell ref="AF51:AG51"/>
    <mergeCell ref="AH51:AK51"/>
    <mergeCell ref="AH48:AK48"/>
    <mergeCell ref="T47:U47"/>
    <mergeCell ref="V47:W47"/>
    <mergeCell ref="X47:AA47"/>
    <mergeCell ref="AD47:AE47"/>
    <mergeCell ref="AF47:AG47"/>
    <mergeCell ref="AH47:AK47"/>
    <mergeCell ref="T50:U50"/>
    <mergeCell ref="V50:W50"/>
    <mergeCell ref="X50:AA50"/>
    <mergeCell ref="AD50:AE50"/>
    <mergeCell ref="AF50:AG50"/>
    <mergeCell ref="AH50:AK50"/>
    <mergeCell ref="T49:U49"/>
    <mergeCell ref="V49:W49"/>
    <mergeCell ref="X49:AA49"/>
    <mergeCell ref="AD49:AE49"/>
    <mergeCell ref="AF49:AG49"/>
    <mergeCell ref="AH49:AK49"/>
    <mergeCell ref="AH44:AK44"/>
    <mergeCell ref="T43:U43"/>
    <mergeCell ref="V43:W43"/>
    <mergeCell ref="X43:AA43"/>
    <mergeCell ref="AD43:AE43"/>
    <mergeCell ref="AF43:AG43"/>
    <mergeCell ref="AH43:AK43"/>
    <mergeCell ref="T46:U46"/>
    <mergeCell ref="V46:W46"/>
    <mergeCell ref="X46:AA46"/>
    <mergeCell ref="AD46:AE46"/>
    <mergeCell ref="AF46:AG46"/>
    <mergeCell ref="AH46:AK46"/>
    <mergeCell ref="T45:U45"/>
    <mergeCell ref="V45:W45"/>
    <mergeCell ref="X45:AA45"/>
    <mergeCell ref="AD45:AE45"/>
    <mergeCell ref="AF45:AG45"/>
    <mergeCell ref="AH45:AK45"/>
    <mergeCell ref="AH41:AK41"/>
    <mergeCell ref="T42:U42"/>
    <mergeCell ref="V42:W42"/>
    <mergeCell ref="X42:AA42"/>
    <mergeCell ref="AD42:AE42"/>
    <mergeCell ref="AF42:AG42"/>
    <mergeCell ref="AH42:AK42"/>
    <mergeCell ref="AH39:AK39"/>
    <mergeCell ref="T40:U40"/>
    <mergeCell ref="V40:W40"/>
    <mergeCell ref="X40:AA40"/>
    <mergeCell ref="AD40:AE40"/>
    <mergeCell ref="AF40:AG40"/>
    <mergeCell ref="AH40:AK40"/>
    <mergeCell ref="A39:A52"/>
    <mergeCell ref="T39:U39"/>
    <mergeCell ref="V39:W39"/>
    <mergeCell ref="X39:AA39"/>
    <mergeCell ref="AD39:AE39"/>
    <mergeCell ref="AF39:AG39"/>
    <mergeCell ref="T41:U41"/>
    <mergeCell ref="V41:W41"/>
    <mergeCell ref="X41:AA41"/>
    <mergeCell ref="AD41:AE41"/>
    <mergeCell ref="AF41:AG41"/>
    <mergeCell ref="T44:U44"/>
    <mergeCell ref="V44:W44"/>
    <mergeCell ref="X44:AA44"/>
    <mergeCell ref="AD44:AE44"/>
    <mergeCell ref="AF44:AG44"/>
    <mergeCell ref="T48:U48"/>
    <mergeCell ref="V48:W48"/>
    <mergeCell ref="X48:AA48"/>
    <mergeCell ref="AD48:AE48"/>
    <mergeCell ref="AF48:AG48"/>
    <mergeCell ref="T52:U52"/>
    <mergeCell ref="V52:W52"/>
    <mergeCell ref="X52:AA52"/>
    <mergeCell ref="AH37:AK37"/>
    <mergeCell ref="T38:U38"/>
    <mergeCell ref="V38:W38"/>
    <mergeCell ref="X38:AA38"/>
    <mergeCell ref="AD38:AE38"/>
    <mergeCell ref="AF38:AG38"/>
    <mergeCell ref="AH38:AK38"/>
    <mergeCell ref="A37:A38"/>
    <mergeCell ref="T37:U37"/>
    <mergeCell ref="V37:W37"/>
    <mergeCell ref="X37:AA37"/>
    <mergeCell ref="AD37:AE37"/>
    <mergeCell ref="AF37:AG37"/>
    <mergeCell ref="T36:U36"/>
    <mergeCell ref="V36:W36"/>
    <mergeCell ref="X36:AA36"/>
    <mergeCell ref="AD36:AE36"/>
    <mergeCell ref="AF36:AG36"/>
    <mergeCell ref="AH36:AK36"/>
    <mergeCell ref="T35:U35"/>
    <mergeCell ref="V35:W35"/>
    <mergeCell ref="X35:AA35"/>
    <mergeCell ref="AD35:AE35"/>
    <mergeCell ref="AF35:AG35"/>
    <mergeCell ref="AH35:AK35"/>
    <mergeCell ref="AH30:AK30"/>
    <mergeCell ref="T31:U31"/>
    <mergeCell ref="V31:W31"/>
    <mergeCell ref="X31:AA31"/>
    <mergeCell ref="AD31:AE31"/>
    <mergeCell ref="AF31:AG31"/>
    <mergeCell ref="AH31:AK31"/>
    <mergeCell ref="T34:U34"/>
    <mergeCell ref="V34:W34"/>
    <mergeCell ref="X34:AA34"/>
    <mergeCell ref="AD34:AE34"/>
    <mergeCell ref="AF34:AG34"/>
    <mergeCell ref="AH34:AK34"/>
    <mergeCell ref="T33:U33"/>
    <mergeCell ref="V33:W33"/>
    <mergeCell ref="X33:AA33"/>
    <mergeCell ref="AD33:AE33"/>
    <mergeCell ref="AF33:AG33"/>
    <mergeCell ref="AH33:AK33"/>
    <mergeCell ref="AH28:AK28"/>
    <mergeCell ref="T29:U29"/>
    <mergeCell ref="V29:W29"/>
    <mergeCell ref="X29:AA29"/>
    <mergeCell ref="AD29:AE29"/>
    <mergeCell ref="AF29:AG29"/>
    <mergeCell ref="AH29:AK29"/>
    <mergeCell ref="A28:A36"/>
    <mergeCell ref="T28:U28"/>
    <mergeCell ref="V28:W28"/>
    <mergeCell ref="X28:AA28"/>
    <mergeCell ref="AD28:AE28"/>
    <mergeCell ref="AF28:AG28"/>
    <mergeCell ref="T30:U30"/>
    <mergeCell ref="V30:W30"/>
    <mergeCell ref="X30:AA30"/>
    <mergeCell ref="AD30:AE30"/>
    <mergeCell ref="T32:U32"/>
    <mergeCell ref="V32:W32"/>
    <mergeCell ref="X32:AA32"/>
    <mergeCell ref="AD32:AE32"/>
    <mergeCell ref="AF32:AG32"/>
    <mergeCell ref="AH32:AK32"/>
    <mergeCell ref="AF30:AG30"/>
    <mergeCell ref="AH26:AK26"/>
    <mergeCell ref="T27:U27"/>
    <mergeCell ref="V27:W27"/>
    <mergeCell ref="X27:AA27"/>
    <mergeCell ref="AD27:AE27"/>
    <mergeCell ref="AF27:AG27"/>
    <mergeCell ref="AH27:AK27"/>
    <mergeCell ref="A26:A27"/>
    <mergeCell ref="T26:U26"/>
    <mergeCell ref="V26:W26"/>
    <mergeCell ref="X26:AA26"/>
    <mergeCell ref="AD26:AE26"/>
    <mergeCell ref="AF26:AG26"/>
    <mergeCell ref="T25:U25"/>
    <mergeCell ref="V25:W25"/>
    <mergeCell ref="X25:AA25"/>
    <mergeCell ref="AD25:AE25"/>
    <mergeCell ref="AF25:AG25"/>
    <mergeCell ref="AH25:AK25"/>
    <mergeCell ref="T24:U24"/>
    <mergeCell ref="V24:W24"/>
    <mergeCell ref="X24:AA24"/>
    <mergeCell ref="AD24:AE24"/>
    <mergeCell ref="AF24:AG24"/>
    <mergeCell ref="AH24:AK24"/>
    <mergeCell ref="AF20:AG20"/>
    <mergeCell ref="T23:U23"/>
    <mergeCell ref="V23:W23"/>
    <mergeCell ref="X23:AA23"/>
    <mergeCell ref="AD23:AE23"/>
    <mergeCell ref="AF23:AG23"/>
    <mergeCell ref="AH23:AK23"/>
    <mergeCell ref="T22:U22"/>
    <mergeCell ref="V22:W22"/>
    <mergeCell ref="X22:AA22"/>
    <mergeCell ref="AD22:AE22"/>
    <mergeCell ref="AF22:AG22"/>
    <mergeCell ref="AH22:AK22"/>
    <mergeCell ref="A18:A25"/>
    <mergeCell ref="T18:U18"/>
    <mergeCell ref="V18:W18"/>
    <mergeCell ref="X18:AA18"/>
    <mergeCell ref="AD18:AE18"/>
    <mergeCell ref="AF18:AG18"/>
    <mergeCell ref="AH18:AK18"/>
    <mergeCell ref="T19:U19"/>
    <mergeCell ref="AH20:AK20"/>
    <mergeCell ref="T21:U21"/>
    <mergeCell ref="V21:W21"/>
    <mergeCell ref="X21:AA21"/>
    <mergeCell ref="AD21:AE21"/>
    <mergeCell ref="AF21:AG21"/>
    <mergeCell ref="AH21:AK21"/>
    <mergeCell ref="V19:W19"/>
    <mergeCell ref="X19:AA19"/>
    <mergeCell ref="AD19:AE19"/>
    <mergeCell ref="AF19:AG19"/>
    <mergeCell ref="AH19:AK19"/>
    <mergeCell ref="T20:U20"/>
    <mergeCell ref="V20:W20"/>
    <mergeCell ref="X20:AA20"/>
    <mergeCell ref="AD20:AE20"/>
    <mergeCell ref="A3:AM3"/>
    <mergeCell ref="A4:AM4"/>
    <mergeCell ref="S12:Y12"/>
    <mergeCell ref="AG12:AM12"/>
    <mergeCell ref="S13:Y13"/>
    <mergeCell ref="AG13:AM13"/>
    <mergeCell ref="A15:S17"/>
    <mergeCell ref="T15:AM15"/>
    <mergeCell ref="T16:AC16"/>
    <mergeCell ref="AD16:AM16"/>
    <mergeCell ref="T17:W17"/>
    <mergeCell ref="X17:AC17"/>
    <mergeCell ref="A6:A13"/>
    <mergeCell ref="L6:AM6"/>
    <mergeCell ref="L7:AM7"/>
    <mergeCell ref="B8:K10"/>
    <mergeCell ref="Q8:R8"/>
    <mergeCell ref="T8:V8"/>
    <mergeCell ref="L9:AM9"/>
    <mergeCell ref="L10:AM10"/>
    <mergeCell ref="S11:Y11"/>
    <mergeCell ref="AG11:AM11"/>
    <mergeCell ref="AD17:AG17"/>
    <mergeCell ref="AH17:AM17"/>
  </mergeCells>
  <phoneticPr fontId="2"/>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CC99C-3ED5-4212-ABE3-2B25F344C3DC}">
  <sheetPr>
    <tabColor rgb="FF00B050"/>
    <pageSetUpPr fitToPage="1"/>
  </sheetPr>
  <dimension ref="A1:T75"/>
  <sheetViews>
    <sheetView zoomScaleNormal="100" zoomScaleSheetLayoutView="100" workbookViewId="0">
      <pane xSplit="2" ySplit="3" topLeftCell="C4" activePane="bottomRight" state="frozen"/>
      <selection pane="topRight" activeCell="C1" sqref="C1"/>
      <selection pane="bottomLeft" activeCell="A4" sqref="A4"/>
      <selection pane="bottomRight" activeCell="E4" sqref="E4"/>
    </sheetView>
  </sheetViews>
  <sheetFormatPr defaultColWidth="2.25" defaultRowHeight="13.5" x14ac:dyDescent="0.15"/>
  <cols>
    <col min="1" max="1" width="2.25" style="2"/>
    <col min="2" max="2" width="3.125" style="2" customWidth="1"/>
    <col min="3" max="3" width="17.625" style="2" customWidth="1"/>
    <col min="4" max="5" width="23.625" style="2" customWidth="1"/>
    <col min="6" max="6" width="9.875" style="2" customWidth="1"/>
    <col min="7" max="7" width="11.25" style="2" customWidth="1"/>
    <col min="8" max="8" width="11.25" style="2" hidden="1" customWidth="1"/>
    <col min="9" max="12" width="11.25" style="2" customWidth="1"/>
    <col min="13" max="13" width="11.25" style="2" hidden="1" customWidth="1"/>
    <col min="14" max="15" width="11.25" style="2" customWidth="1"/>
    <col min="16" max="16" width="12.625" style="2" customWidth="1"/>
    <col min="17" max="17" width="20.625" style="2" customWidth="1"/>
    <col min="18" max="18" width="2.25" style="2"/>
    <col min="19" max="19" width="3.375" style="2" hidden="1" customWidth="1"/>
    <col min="20" max="16384" width="2.25" style="2"/>
  </cols>
  <sheetData>
    <row r="1" spans="1:19" ht="18" customHeight="1" thickBot="1" x14ac:dyDescent="0.2">
      <c r="A1" s="147" t="s">
        <v>158</v>
      </c>
      <c r="B1" s="148"/>
      <c r="C1" s="149"/>
      <c r="D1" s="149"/>
      <c r="E1" s="149"/>
      <c r="F1" s="149"/>
      <c r="G1" s="149"/>
      <c r="H1" s="149"/>
      <c r="I1" s="149"/>
      <c r="J1" s="149"/>
      <c r="K1" s="149"/>
      <c r="L1" s="149"/>
      <c r="M1" s="149"/>
      <c r="N1" s="149"/>
      <c r="O1" s="149"/>
      <c r="P1" s="149"/>
      <c r="Q1" s="150" t="s">
        <v>99</v>
      </c>
    </row>
    <row r="2" spans="1:19" ht="34.5" customHeight="1" thickBot="1" x14ac:dyDescent="0.2">
      <c r="A2" s="151"/>
      <c r="B2" s="12" t="s">
        <v>62</v>
      </c>
      <c r="C2" s="9" t="s">
        <v>59</v>
      </c>
      <c r="D2" s="10" t="s">
        <v>100</v>
      </c>
      <c r="E2" s="11" t="s">
        <v>61</v>
      </c>
      <c r="F2" s="11" t="s">
        <v>104</v>
      </c>
      <c r="G2" s="264" t="s">
        <v>66</v>
      </c>
      <c r="H2" s="264"/>
      <c r="I2" s="264"/>
      <c r="J2" s="265"/>
      <c r="K2" s="265"/>
      <c r="L2" s="264" t="s">
        <v>67</v>
      </c>
      <c r="M2" s="264"/>
      <c r="N2" s="264"/>
      <c r="O2" s="265"/>
      <c r="P2" s="260" t="s">
        <v>105</v>
      </c>
      <c r="Q2" s="261" t="s">
        <v>136</v>
      </c>
    </row>
    <row r="3" spans="1:19" ht="36" x14ac:dyDescent="0.15">
      <c r="A3" s="151"/>
      <c r="B3" s="13"/>
      <c r="C3" s="14"/>
      <c r="D3" s="15"/>
      <c r="E3" s="16"/>
      <c r="F3" s="17"/>
      <c r="G3" s="11" t="s">
        <v>58</v>
      </c>
      <c r="H3" s="11"/>
      <c r="I3" s="9" t="s">
        <v>107</v>
      </c>
      <c r="J3" s="9" t="s">
        <v>108</v>
      </c>
      <c r="K3" s="3" t="s">
        <v>11</v>
      </c>
      <c r="L3" s="4" t="s">
        <v>58</v>
      </c>
      <c r="M3" s="4"/>
      <c r="N3" s="11" t="s">
        <v>106</v>
      </c>
      <c r="O3" s="145" t="s">
        <v>11</v>
      </c>
      <c r="P3" s="261"/>
      <c r="Q3" s="261"/>
    </row>
    <row r="4" spans="1:19" ht="22.5" customHeight="1" x14ac:dyDescent="0.15">
      <c r="A4" s="151"/>
      <c r="B4" s="95">
        <v>1</v>
      </c>
      <c r="C4" s="153"/>
      <c r="D4" s="46"/>
      <c r="E4" s="47"/>
      <c r="F4" s="48"/>
      <c r="G4" s="38" t="str">
        <f>IF($C4="","",IFERROR(VLOOKUP($E4,基準単価!$A$4:$B$22,2,FALSE),$F4*H4))</f>
        <v/>
      </c>
      <c r="H4" s="38" t="str">
        <f>IFERROR(VLOOKUP($E4,基準単価!$A$24:$B$39,2,FALSE),"")</f>
        <v/>
      </c>
      <c r="I4" s="38">
        <f>VLOOKUP(B4,所要額集計表!$B$4:$D$63,3,FALSE)</f>
        <v>0</v>
      </c>
      <c r="J4" s="49"/>
      <c r="K4" s="39" t="str">
        <f>IF(Q4="","",IF(Q4="個別協議を希望する",I4+J4,(MIN(G4,I4)+J4)))</f>
        <v/>
      </c>
      <c r="L4" s="38" t="str">
        <f>IF($C4="","",IFERROR(VLOOKUP($E4,基準単価!$A$4:$C$22,3,FALSE),$F4*M4))</f>
        <v/>
      </c>
      <c r="M4" s="38" t="str">
        <f>IFERROR(VLOOKUP($E4,基準単価!$A$24:$C$39,3,FALSE),"")</f>
        <v/>
      </c>
      <c r="N4" s="38">
        <f>VLOOKUP(B4,所要額集計表!$F$4:$H$63,3,FALSE)</f>
        <v>0</v>
      </c>
      <c r="O4" s="40" t="str">
        <f>IF(Q4="","",IF(Q4="個別協議を希望する",N4,MIN(L4:N4)))</f>
        <v/>
      </c>
      <c r="P4" s="40">
        <f>SUM(K4,O4)</f>
        <v>0</v>
      </c>
      <c r="Q4" s="50"/>
      <c r="S4" s="2" t="str">
        <f>IF(C4="","×",IF(D4="","×",IF(E4="","×","○")))</f>
        <v>×</v>
      </c>
    </row>
    <row r="5" spans="1:19" ht="22.5" customHeight="1" x14ac:dyDescent="0.15">
      <c r="A5" s="151"/>
      <c r="B5" s="95">
        <v>2</v>
      </c>
      <c r="C5" s="153"/>
      <c r="D5" s="46"/>
      <c r="E5" s="47"/>
      <c r="F5" s="48"/>
      <c r="G5" s="38" t="str">
        <f>IF($C5="","",IFERROR(VLOOKUP($E5,基準単価!$A$4:$B$22,2,FALSE),$F5*H5))</f>
        <v/>
      </c>
      <c r="H5" s="38" t="str">
        <f>IFERROR(VLOOKUP($E5,基準単価!$A$24:$B$39,2,FALSE),"")</f>
        <v/>
      </c>
      <c r="I5" s="38">
        <f>VLOOKUP(B5,所要額集計表!$B$4:$D$63,3,FALSE)</f>
        <v>0</v>
      </c>
      <c r="J5" s="49"/>
      <c r="K5" s="39" t="str">
        <f t="shared" ref="K5:K63" si="0">IF(Q5="","",IF(Q5="個別協議を希望する",I5+J5,(MIN(G5,I5)+J5)))</f>
        <v/>
      </c>
      <c r="L5" s="38" t="str">
        <f>IF($C5="","",IFERROR(VLOOKUP($E5,基準単価!$A$4:$C$22,3,FALSE),$F5*M5))</f>
        <v/>
      </c>
      <c r="M5" s="38" t="str">
        <f>IFERROR(VLOOKUP($E5,基準単価!$A$24:$C$39,3,FALSE),"")</f>
        <v/>
      </c>
      <c r="N5" s="38">
        <f>VLOOKUP(B5,所要額集計表!$F$4:$H$63,3,FALSE)</f>
        <v>0</v>
      </c>
      <c r="O5" s="40" t="str">
        <f t="shared" ref="O5:O63" si="1">IF(Q5="","",IF(Q5="個別協議を希望する",N5,MIN(L5:N5)))</f>
        <v/>
      </c>
      <c r="P5" s="40">
        <f t="shared" ref="P5:P17" si="2">SUM(K5,O5)</f>
        <v>0</v>
      </c>
      <c r="Q5" s="50"/>
      <c r="S5" s="2" t="str">
        <f t="shared" ref="S5:S63" si="3">IF(C5="","×",IF(D5="","×",IF(E5="","×","○")))</f>
        <v>×</v>
      </c>
    </row>
    <row r="6" spans="1:19" ht="22.5" customHeight="1" x14ac:dyDescent="0.15">
      <c r="A6" s="151"/>
      <c r="B6" s="95">
        <v>3</v>
      </c>
      <c r="C6" s="153"/>
      <c r="D6" s="46"/>
      <c r="E6" s="47"/>
      <c r="F6" s="48"/>
      <c r="G6" s="38" t="str">
        <f>IF($C6="","",IFERROR(VLOOKUP($E6,基準単価!$A$4:$B$22,2,FALSE),$F6*H6))</f>
        <v/>
      </c>
      <c r="H6" s="38" t="str">
        <f>IFERROR(VLOOKUP($E6,基準単価!$A$24:$B$39,2,FALSE),"")</f>
        <v/>
      </c>
      <c r="I6" s="38">
        <f>VLOOKUP(B6,所要額集計表!$B$4:$D$63,3,FALSE)</f>
        <v>0</v>
      </c>
      <c r="J6" s="49"/>
      <c r="K6" s="39" t="str">
        <f t="shared" si="0"/>
        <v/>
      </c>
      <c r="L6" s="38" t="str">
        <f>IF($C6="","",IFERROR(VLOOKUP($E6,基準単価!$A$4:$C$22,3,FALSE),$F6*M6))</f>
        <v/>
      </c>
      <c r="M6" s="38" t="str">
        <f>IFERROR(VLOOKUP($E6,基準単価!$A$24:$C$39,3,FALSE),"")</f>
        <v/>
      </c>
      <c r="N6" s="38">
        <f>VLOOKUP(B6,所要額集計表!$F$4:$H$63,3,FALSE)</f>
        <v>0</v>
      </c>
      <c r="O6" s="40" t="str">
        <f t="shared" si="1"/>
        <v/>
      </c>
      <c r="P6" s="40">
        <f t="shared" si="2"/>
        <v>0</v>
      </c>
      <c r="Q6" s="50"/>
      <c r="S6" s="2" t="str">
        <f t="shared" si="3"/>
        <v>×</v>
      </c>
    </row>
    <row r="7" spans="1:19" ht="22.5" customHeight="1" x14ac:dyDescent="0.15">
      <c r="A7" s="151"/>
      <c r="B7" s="95">
        <v>4</v>
      </c>
      <c r="C7" s="153"/>
      <c r="D7" s="46"/>
      <c r="E7" s="47"/>
      <c r="F7" s="48"/>
      <c r="G7" s="38" t="str">
        <f>IF($C7="","",IFERROR(VLOOKUP($E7,基準単価!$A$4:$B$22,2,FALSE),$F7*H7))</f>
        <v/>
      </c>
      <c r="H7" s="38" t="str">
        <f>IFERROR(VLOOKUP($E7,基準単価!$A$24:$B$39,2,FALSE),"")</f>
        <v/>
      </c>
      <c r="I7" s="38">
        <f>VLOOKUP(B7,所要額集計表!$B$4:$D$63,3,FALSE)</f>
        <v>0</v>
      </c>
      <c r="J7" s="49"/>
      <c r="K7" s="39" t="str">
        <f t="shared" si="0"/>
        <v/>
      </c>
      <c r="L7" s="38" t="str">
        <f>IF($C7="","",IFERROR(VLOOKUP($E7,基準単価!$A$4:$C$22,3,FALSE),$F7*M7))</f>
        <v/>
      </c>
      <c r="M7" s="38" t="str">
        <f>IFERROR(VLOOKUP($E7,基準単価!$A$24:$C$39,3,FALSE),"")</f>
        <v/>
      </c>
      <c r="N7" s="38">
        <f>VLOOKUP(B7,所要額集計表!$F$4:$H$63,3,FALSE)</f>
        <v>0</v>
      </c>
      <c r="O7" s="40" t="str">
        <f t="shared" si="1"/>
        <v/>
      </c>
      <c r="P7" s="40">
        <f t="shared" si="2"/>
        <v>0</v>
      </c>
      <c r="Q7" s="50"/>
      <c r="S7" s="2" t="str">
        <f t="shared" si="3"/>
        <v>×</v>
      </c>
    </row>
    <row r="8" spans="1:19" ht="22.5" customHeight="1" x14ac:dyDescent="0.15">
      <c r="A8" s="151"/>
      <c r="B8" s="95">
        <v>5</v>
      </c>
      <c r="C8" s="153"/>
      <c r="D8" s="46"/>
      <c r="E8" s="47"/>
      <c r="F8" s="48"/>
      <c r="G8" s="38" t="str">
        <f>IF($C8="","",IFERROR(VLOOKUP($E8,基準単価!$A$4:$B$22,2,FALSE),$F8*H8))</f>
        <v/>
      </c>
      <c r="H8" s="38" t="str">
        <f>IFERROR(VLOOKUP($E8,基準単価!$A$24:$B$39,2,FALSE),"")</f>
        <v/>
      </c>
      <c r="I8" s="38">
        <f>VLOOKUP(B8,所要額集計表!$B$4:$D$63,3,FALSE)</f>
        <v>0</v>
      </c>
      <c r="J8" s="49"/>
      <c r="K8" s="39" t="str">
        <f t="shared" si="0"/>
        <v/>
      </c>
      <c r="L8" s="38" t="str">
        <f>IF($C8="","",IFERROR(VLOOKUP($E8,基準単価!$A$4:$C$22,3,FALSE),$F8*M8))</f>
        <v/>
      </c>
      <c r="M8" s="38" t="str">
        <f>IFERROR(VLOOKUP($E8,基準単価!$A$24:$C$39,3,FALSE),"")</f>
        <v/>
      </c>
      <c r="N8" s="38">
        <f>VLOOKUP(B8,所要額集計表!$F$4:$H$63,3,FALSE)</f>
        <v>0</v>
      </c>
      <c r="O8" s="40" t="str">
        <f t="shared" si="1"/>
        <v/>
      </c>
      <c r="P8" s="40">
        <f t="shared" si="2"/>
        <v>0</v>
      </c>
      <c r="Q8" s="50"/>
      <c r="S8" s="2" t="str">
        <f t="shared" si="3"/>
        <v>×</v>
      </c>
    </row>
    <row r="9" spans="1:19" ht="22.5" customHeight="1" x14ac:dyDescent="0.15">
      <c r="A9" s="151"/>
      <c r="B9" s="95">
        <v>6</v>
      </c>
      <c r="C9" s="153"/>
      <c r="D9" s="46"/>
      <c r="E9" s="47"/>
      <c r="F9" s="48"/>
      <c r="G9" s="38" t="str">
        <f>IF($C9="","",IFERROR(VLOOKUP($E9,基準単価!$A$4:$B$22,2,FALSE),$F9*H9))</f>
        <v/>
      </c>
      <c r="H9" s="38" t="str">
        <f>IFERROR(VLOOKUP($E9,基準単価!$A$24:$B$39,2,FALSE),"")</f>
        <v/>
      </c>
      <c r="I9" s="38">
        <f>VLOOKUP(B9,所要額集計表!$B$4:$D$63,3,FALSE)</f>
        <v>0</v>
      </c>
      <c r="J9" s="49"/>
      <c r="K9" s="39" t="str">
        <f t="shared" si="0"/>
        <v/>
      </c>
      <c r="L9" s="38" t="str">
        <f>IF($C9="","",IFERROR(VLOOKUP($E9,基準単価!$A$4:$C$22,3,FALSE),$F9*M9))</f>
        <v/>
      </c>
      <c r="M9" s="38" t="str">
        <f>IFERROR(VLOOKUP($E9,基準単価!$A$24:$C$39,3,FALSE),"")</f>
        <v/>
      </c>
      <c r="N9" s="38">
        <f>VLOOKUP(B9,所要額集計表!$F$4:$H$63,3,FALSE)</f>
        <v>0</v>
      </c>
      <c r="O9" s="40" t="str">
        <f t="shared" si="1"/>
        <v/>
      </c>
      <c r="P9" s="40">
        <f t="shared" si="2"/>
        <v>0</v>
      </c>
      <c r="Q9" s="50"/>
      <c r="S9" s="2" t="str">
        <f t="shared" si="3"/>
        <v>×</v>
      </c>
    </row>
    <row r="10" spans="1:19" ht="22.5" customHeight="1" x14ac:dyDescent="0.15">
      <c r="A10" s="151"/>
      <c r="B10" s="95">
        <v>7</v>
      </c>
      <c r="C10" s="153"/>
      <c r="D10" s="46"/>
      <c r="E10" s="47"/>
      <c r="F10" s="48"/>
      <c r="G10" s="38" t="str">
        <f>IF($C10="","",IFERROR(VLOOKUP($E10,基準単価!$A$4:$B$22,2,FALSE),$F10*H10))</f>
        <v/>
      </c>
      <c r="H10" s="38" t="str">
        <f>IFERROR(VLOOKUP($E10,基準単価!$A$24:$B$39,2,FALSE),"")</f>
        <v/>
      </c>
      <c r="I10" s="38">
        <f>VLOOKUP(B10,所要額集計表!$B$4:$D$63,3,FALSE)</f>
        <v>0</v>
      </c>
      <c r="J10" s="49"/>
      <c r="K10" s="39" t="str">
        <f t="shared" si="0"/>
        <v/>
      </c>
      <c r="L10" s="38" t="str">
        <f>IF($C10="","",IFERROR(VLOOKUP($E10,基準単価!$A$4:$C$22,3,FALSE),$F10*M10))</f>
        <v/>
      </c>
      <c r="M10" s="38" t="str">
        <f>IFERROR(VLOOKUP($E10,基準単価!$A$24:$C$39,3,FALSE),"")</f>
        <v/>
      </c>
      <c r="N10" s="38">
        <f>VLOOKUP(B10,所要額集計表!$F$4:$H$63,3,FALSE)</f>
        <v>0</v>
      </c>
      <c r="O10" s="40" t="str">
        <f t="shared" si="1"/>
        <v/>
      </c>
      <c r="P10" s="40">
        <f t="shared" si="2"/>
        <v>0</v>
      </c>
      <c r="Q10" s="50"/>
      <c r="S10" s="2" t="str">
        <f t="shared" si="3"/>
        <v>×</v>
      </c>
    </row>
    <row r="11" spans="1:19" ht="22.5" customHeight="1" x14ac:dyDescent="0.15">
      <c r="A11" s="151"/>
      <c r="B11" s="95">
        <v>8</v>
      </c>
      <c r="C11" s="153"/>
      <c r="D11" s="46"/>
      <c r="E11" s="47"/>
      <c r="F11" s="48"/>
      <c r="G11" s="38" t="str">
        <f>IF($C11="","",IFERROR(VLOOKUP($E11,基準単価!$A$4:$B$22,2,FALSE),$F11*H11))</f>
        <v/>
      </c>
      <c r="H11" s="38" t="str">
        <f>IFERROR(VLOOKUP($E11,基準単価!$A$24:$B$39,2,FALSE),"")</f>
        <v/>
      </c>
      <c r="I11" s="38">
        <f>VLOOKUP(B11,所要額集計表!$B$4:$D$63,3,FALSE)</f>
        <v>0</v>
      </c>
      <c r="J11" s="49"/>
      <c r="K11" s="39" t="str">
        <f t="shared" si="0"/>
        <v/>
      </c>
      <c r="L11" s="38" t="str">
        <f>IF($C11="","",IFERROR(VLOOKUP($E11,基準単価!$A$4:$C$22,3,FALSE),$F11*M11))</f>
        <v/>
      </c>
      <c r="M11" s="38" t="str">
        <f>IFERROR(VLOOKUP($E11,基準単価!$A$24:$C$39,3,FALSE),"")</f>
        <v/>
      </c>
      <c r="N11" s="38">
        <f>VLOOKUP(B11,所要額集計表!$F$4:$H$63,3,FALSE)</f>
        <v>0</v>
      </c>
      <c r="O11" s="40" t="str">
        <f t="shared" si="1"/>
        <v/>
      </c>
      <c r="P11" s="40">
        <f t="shared" si="2"/>
        <v>0</v>
      </c>
      <c r="Q11" s="50"/>
      <c r="S11" s="2" t="str">
        <f t="shared" si="3"/>
        <v>×</v>
      </c>
    </row>
    <row r="12" spans="1:19" ht="22.5" customHeight="1" x14ac:dyDescent="0.15">
      <c r="A12" s="151"/>
      <c r="B12" s="95">
        <v>9</v>
      </c>
      <c r="C12" s="153"/>
      <c r="D12" s="46"/>
      <c r="E12" s="47"/>
      <c r="F12" s="48"/>
      <c r="G12" s="38" t="str">
        <f>IF($C12="","",IFERROR(VLOOKUP($E12,基準単価!$A$4:$B$22,2,FALSE),$F12*H12))</f>
        <v/>
      </c>
      <c r="H12" s="38" t="str">
        <f>IFERROR(VLOOKUP($E12,基準単価!$A$24:$B$39,2,FALSE),"")</f>
        <v/>
      </c>
      <c r="I12" s="38">
        <f>VLOOKUP(B12,所要額集計表!$B$4:$D$63,3,FALSE)</f>
        <v>0</v>
      </c>
      <c r="J12" s="49"/>
      <c r="K12" s="39" t="str">
        <f t="shared" si="0"/>
        <v/>
      </c>
      <c r="L12" s="38" t="str">
        <f>IF($C12="","",IFERROR(VLOOKUP($E12,基準単価!$A$4:$C$22,3,FALSE),$F12*M12))</f>
        <v/>
      </c>
      <c r="M12" s="38" t="str">
        <f>IFERROR(VLOOKUP($E12,基準単価!$A$24:$C$39,3,FALSE),"")</f>
        <v/>
      </c>
      <c r="N12" s="38">
        <f>VLOOKUP(B12,所要額集計表!$F$4:$H$63,3,FALSE)</f>
        <v>0</v>
      </c>
      <c r="O12" s="40" t="str">
        <f t="shared" si="1"/>
        <v/>
      </c>
      <c r="P12" s="40">
        <f t="shared" si="2"/>
        <v>0</v>
      </c>
      <c r="Q12" s="50"/>
      <c r="S12" s="2" t="str">
        <f t="shared" si="3"/>
        <v>×</v>
      </c>
    </row>
    <row r="13" spans="1:19" ht="22.5" customHeight="1" x14ac:dyDescent="0.15">
      <c r="A13" s="151"/>
      <c r="B13" s="95">
        <v>10</v>
      </c>
      <c r="C13" s="153"/>
      <c r="D13" s="46"/>
      <c r="E13" s="47"/>
      <c r="F13" s="48"/>
      <c r="G13" s="38" t="str">
        <f>IF($C13="","",IFERROR(VLOOKUP($E13,基準単価!$A$4:$B$22,2,FALSE),$F13*H13))</f>
        <v/>
      </c>
      <c r="H13" s="38" t="str">
        <f>IFERROR(VLOOKUP($E13,基準単価!$A$24:$B$39,2,FALSE),"")</f>
        <v/>
      </c>
      <c r="I13" s="38">
        <f>VLOOKUP(B13,所要額集計表!$B$4:$D$63,3,FALSE)</f>
        <v>0</v>
      </c>
      <c r="J13" s="49"/>
      <c r="K13" s="39" t="str">
        <f t="shared" si="0"/>
        <v/>
      </c>
      <c r="L13" s="38" t="str">
        <f>IF($C13="","",IFERROR(VLOOKUP($E13,基準単価!$A$4:$C$22,3,FALSE),$F13*M13))</f>
        <v/>
      </c>
      <c r="M13" s="38" t="str">
        <f>IFERROR(VLOOKUP($E13,基準単価!$A$24:$C$39,3,FALSE),"")</f>
        <v/>
      </c>
      <c r="N13" s="38">
        <f>VLOOKUP(B13,所要額集計表!$F$4:$H$63,3,FALSE)</f>
        <v>0</v>
      </c>
      <c r="O13" s="40" t="str">
        <f t="shared" si="1"/>
        <v/>
      </c>
      <c r="P13" s="40">
        <f t="shared" si="2"/>
        <v>0</v>
      </c>
      <c r="Q13" s="50"/>
      <c r="S13" s="2" t="str">
        <f t="shared" si="3"/>
        <v>×</v>
      </c>
    </row>
    <row r="14" spans="1:19" ht="22.5" customHeight="1" x14ac:dyDescent="0.15">
      <c r="A14" s="151"/>
      <c r="B14" s="95">
        <v>11</v>
      </c>
      <c r="C14" s="153"/>
      <c r="D14" s="46"/>
      <c r="E14" s="47"/>
      <c r="F14" s="48"/>
      <c r="G14" s="38" t="str">
        <f>IF($C14="","",IFERROR(VLOOKUP($E14,基準単価!$A$4:$B$22,2,FALSE),$F14*H14))</f>
        <v/>
      </c>
      <c r="H14" s="38" t="str">
        <f>IFERROR(VLOOKUP($E14,基準単価!$A$24:$B$39,2,FALSE),"")</f>
        <v/>
      </c>
      <c r="I14" s="38">
        <f>VLOOKUP(B14,所要額集計表!$B$4:$D$63,3,FALSE)</f>
        <v>0</v>
      </c>
      <c r="J14" s="49"/>
      <c r="K14" s="39" t="str">
        <f t="shared" si="0"/>
        <v/>
      </c>
      <c r="L14" s="38" t="str">
        <f>IF($C14="","",IFERROR(VLOOKUP($E14,基準単価!$A$4:$C$22,3,FALSE),$F14*M14))</f>
        <v/>
      </c>
      <c r="M14" s="38" t="str">
        <f>IFERROR(VLOOKUP($E14,基準単価!$A$24:$C$39,3,FALSE),"")</f>
        <v/>
      </c>
      <c r="N14" s="38">
        <f>VLOOKUP(B14,所要額集計表!$F$4:$H$63,3,FALSE)</f>
        <v>0</v>
      </c>
      <c r="O14" s="40" t="str">
        <f t="shared" si="1"/>
        <v/>
      </c>
      <c r="P14" s="40">
        <f t="shared" si="2"/>
        <v>0</v>
      </c>
      <c r="Q14" s="50"/>
      <c r="S14" s="2" t="str">
        <f t="shared" si="3"/>
        <v>×</v>
      </c>
    </row>
    <row r="15" spans="1:19" ht="22.5" customHeight="1" x14ac:dyDescent="0.15">
      <c r="A15" s="151"/>
      <c r="B15" s="95">
        <v>12</v>
      </c>
      <c r="C15" s="153"/>
      <c r="D15" s="46"/>
      <c r="E15" s="47"/>
      <c r="F15" s="48"/>
      <c r="G15" s="38" t="str">
        <f>IF($C15="","",IFERROR(VLOOKUP($E15,基準単価!$A$4:$B$22,2,FALSE),$F15*H15))</f>
        <v/>
      </c>
      <c r="H15" s="38" t="str">
        <f>IFERROR(VLOOKUP($E15,基準単価!$A$24:$B$39,2,FALSE),"")</f>
        <v/>
      </c>
      <c r="I15" s="38">
        <f>VLOOKUP(B15,所要額集計表!$B$4:$D$63,3,FALSE)</f>
        <v>0</v>
      </c>
      <c r="J15" s="49"/>
      <c r="K15" s="39" t="str">
        <f t="shared" si="0"/>
        <v/>
      </c>
      <c r="L15" s="38" t="str">
        <f>IF($C15="","",IFERROR(VLOOKUP($E15,基準単価!$A$4:$C$22,3,FALSE),$F15*M15))</f>
        <v/>
      </c>
      <c r="M15" s="38" t="str">
        <f>IFERROR(VLOOKUP($E15,基準単価!$A$24:$C$39,3,FALSE),"")</f>
        <v/>
      </c>
      <c r="N15" s="38">
        <f>VLOOKUP(B15,所要額集計表!$F$4:$H$63,3,FALSE)</f>
        <v>0</v>
      </c>
      <c r="O15" s="40" t="str">
        <f t="shared" si="1"/>
        <v/>
      </c>
      <c r="P15" s="40">
        <f t="shared" si="2"/>
        <v>0</v>
      </c>
      <c r="Q15" s="50"/>
      <c r="S15" s="2" t="str">
        <f t="shared" si="3"/>
        <v>×</v>
      </c>
    </row>
    <row r="16" spans="1:19" ht="22.5" customHeight="1" x14ac:dyDescent="0.15">
      <c r="A16" s="151"/>
      <c r="B16" s="95">
        <v>13</v>
      </c>
      <c r="C16" s="153"/>
      <c r="D16" s="46"/>
      <c r="E16" s="47"/>
      <c r="F16" s="48"/>
      <c r="G16" s="38" t="str">
        <f>IF($C16="","",IFERROR(VLOOKUP($E16,基準単価!$A$4:$B$22,2,FALSE),$F16*H16))</f>
        <v/>
      </c>
      <c r="H16" s="38" t="str">
        <f>IFERROR(VLOOKUP($E16,基準単価!$A$24:$B$39,2,FALSE),"")</f>
        <v/>
      </c>
      <c r="I16" s="38">
        <f>VLOOKUP(B16,所要額集計表!$B$4:$D$63,3,FALSE)</f>
        <v>0</v>
      </c>
      <c r="J16" s="49"/>
      <c r="K16" s="39" t="str">
        <f t="shared" si="0"/>
        <v/>
      </c>
      <c r="L16" s="38" t="str">
        <f>IF($C16="","",IFERROR(VLOOKUP($E16,基準単価!$A$4:$C$22,3,FALSE),$F16*M16))</f>
        <v/>
      </c>
      <c r="M16" s="38" t="str">
        <f>IFERROR(VLOOKUP($E16,基準単価!$A$24:$C$39,3,FALSE),"")</f>
        <v/>
      </c>
      <c r="N16" s="38">
        <f>VLOOKUP(B16,所要額集計表!$F$4:$H$63,3,FALSE)</f>
        <v>0</v>
      </c>
      <c r="O16" s="40" t="str">
        <f t="shared" si="1"/>
        <v/>
      </c>
      <c r="P16" s="40">
        <f t="shared" si="2"/>
        <v>0</v>
      </c>
      <c r="Q16" s="50"/>
      <c r="S16" s="2" t="str">
        <f t="shared" si="3"/>
        <v>×</v>
      </c>
    </row>
    <row r="17" spans="1:19" ht="22.5" customHeight="1" x14ac:dyDescent="0.15">
      <c r="A17" s="151"/>
      <c r="B17" s="95">
        <v>14</v>
      </c>
      <c r="C17" s="153"/>
      <c r="D17" s="46"/>
      <c r="E17" s="47"/>
      <c r="F17" s="48"/>
      <c r="G17" s="38" t="str">
        <f>IF($C17="","",IFERROR(VLOOKUP($E17,基準単価!$A$4:$B$22,2,FALSE),$F17*H17))</f>
        <v/>
      </c>
      <c r="H17" s="38" t="str">
        <f>IFERROR(VLOOKUP($E17,基準単価!$A$24:$B$39,2,FALSE),"")</f>
        <v/>
      </c>
      <c r="I17" s="38">
        <f>VLOOKUP(B17,所要額集計表!$B$4:$D$63,3,FALSE)</f>
        <v>0</v>
      </c>
      <c r="J17" s="49"/>
      <c r="K17" s="39" t="str">
        <f t="shared" si="0"/>
        <v/>
      </c>
      <c r="L17" s="38" t="str">
        <f>IF($C17="","",IFERROR(VLOOKUP($E17,基準単価!$A$4:$C$22,3,FALSE),$F17*M17))</f>
        <v/>
      </c>
      <c r="M17" s="38" t="str">
        <f>IFERROR(VLOOKUP($E17,基準単価!$A$24:$C$39,3,FALSE),"")</f>
        <v/>
      </c>
      <c r="N17" s="38">
        <f>VLOOKUP(B17,所要額集計表!$F$4:$H$63,3,FALSE)</f>
        <v>0</v>
      </c>
      <c r="O17" s="40" t="str">
        <f t="shared" si="1"/>
        <v/>
      </c>
      <c r="P17" s="40">
        <f t="shared" si="2"/>
        <v>0</v>
      </c>
      <c r="Q17" s="50"/>
      <c r="S17" s="2" t="str">
        <f t="shared" si="3"/>
        <v>×</v>
      </c>
    </row>
    <row r="18" spans="1:19" ht="22.5" customHeight="1" thickBot="1" x14ac:dyDescent="0.2">
      <c r="A18" s="151"/>
      <c r="B18" s="95">
        <v>15</v>
      </c>
      <c r="C18" s="153"/>
      <c r="D18" s="46"/>
      <c r="E18" s="47"/>
      <c r="F18" s="48"/>
      <c r="G18" s="38" t="str">
        <f>IF($C18="","",IFERROR(VLOOKUP($E18,基準単価!$A$4:$B$22,2,FALSE),$F18*H18))</f>
        <v/>
      </c>
      <c r="H18" s="38" t="str">
        <f>IFERROR(VLOOKUP($E18,基準単価!$A$24:$B$39,2,FALSE),"")</f>
        <v/>
      </c>
      <c r="I18" s="38">
        <f>VLOOKUP(B18,所要額集計表!$B$4:$D$63,3,FALSE)</f>
        <v>0</v>
      </c>
      <c r="J18" s="49"/>
      <c r="K18" s="39" t="str">
        <f t="shared" si="0"/>
        <v/>
      </c>
      <c r="L18" s="38" t="str">
        <f>IF($C18="","",IFERROR(VLOOKUP($E18,基準単価!$A$4:$C$22,3,FALSE),$F18*M18))</f>
        <v/>
      </c>
      <c r="M18" s="38" t="str">
        <f>IFERROR(VLOOKUP($E18,基準単価!$A$24:$C$39,3,FALSE),"")</f>
        <v/>
      </c>
      <c r="N18" s="38">
        <f>VLOOKUP(B18,所要額集計表!$F$4:$H$63,3,FALSE)</f>
        <v>0</v>
      </c>
      <c r="O18" s="40" t="str">
        <f t="shared" si="1"/>
        <v/>
      </c>
      <c r="P18" s="40">
        <f t="shared" ref="P18:P32" si="4">SUM(K18,O18)</f>
        <v>0</v>
      </c>
      <c r="Q18" s="50"/>
      <c r="S18" s="2" t="str">
        <f t="shared" si="3"/>
        <v>×</v>
      </c>
    </row>
    <row r="19" spans="1:19" ht="22.5" hidden="1" customHeight="1" x14ac:dyDescent="0.15">
      <c r="A19" s="151"/>
      <c r="B19" s="21">
        <v>16</v>
      </c>
      <c r="C19" s="153"/>
      <c r="D19" s="46"/>
      <c r="E19" s="47"/>
      <c r="F19" s="48"/>
      <c r="G19" s="38" t="str">
        <f>IF($C19="","",IFERROR(VLOOKUP($E19,基準単価!$A$4:$B$22,2,FALSE),$F19*H19))</f>
        <v/>
      </c>
      <c r="H19" s="38" t="str">
        <f>IFERROR(VLOOKUP($E19,基準単価!$A$24:$B$39,2,FALSE),"")</f>
        <v/>
      </c>
      <c r="I19" s="38">
        <f>VLOOKUP(B19,所要額集計表!$B$4:$D$63,3,FALSE)</f>
        <v>0</v>
      </c>
      <c r="J19" s="49"/>
      <c r="K19" s="39" t="str">
        <f t="shared" si="0"/>
        <v/>
      </c>
      <c r="L19" s="38" t="str">
        <f>IF($C19="","",IFERROR(VLOOKUP($E19,基準単価!$A$4:$C$22,3,FALSE),$F19*M19))</f>
        <v/>
      </c>
      <c r="M19" s="38" t="str">
        <f>IFERROR(VLOOKUP($E19,基準単価!$A$24:$C$39,3,FALSE),"")</f>
        <v/>
      </c>
      <c r="N19" s="38">
        <f>VLOOKUP(B19,所要額集計表!$F$4:$H$63,3,FALSE)</f>
        <v>0</v>
      </c>
      <c r="O19" s="40" t="str">
        <f t="shared" si="1"/>
        <v/>
      </c>
      <c r="P19" s="40">
        <f t="shared" si="4"/>
        <v>0</v>
      </c>
      <c r="Q19" s="50"/>
      <c r="S19" s="2" t="str">
        <f t="shared" si="3"/>
        <v>×</v>
      </c>
    </row>
    <row r="20" spans="1:19" ht="22.5" hidden="1" customHeight="1" x14ac:dyDescent="0.15">
      <c r="A20" s="151"/>
      <c r="B20" s="21">
        <v>17</v>
      </c>
      <c r="C20" s="153"/>
      <c r="D20" s="46"/>
      <c r="E20" s="47"/>
      <c r="F20" s="48"/>
      <c r="G20" s="38" t="str">
        <f>IF($C20="","",IFERROR(VLOOKUP($E20,基準単価!$A$4:$B$22,2,FALSE),$F20*H20))</f>
        <v/>
      </c>
      <c r="H20" s="38" t="str">
        <f>IFERROR(VLOOKUP($E20,基準単価!$A$24:$B$39,2,FALSE),"")</f>
        <v/>
      </c>
      <c r="I20" s="38">
        <f>VLOOKUP(B20,所要額集計表!$B$4:$D$63,3,FALSE)</f>
        <v>0</v>
      </c>
      <c r="J20" s="49"/>
      <c r="K20" s="39" t="str">
        <f t="shared" si="0"/>
        <v/>
      </c>
      <c r="L20" s="38" t="str">
        <f>IF($C20="","",IFERROR(VLOOKUP($E20,基準単価!$A$4:$C$22,3,FALSE),$F20*M20))</f>
        <v/>
      </c>
      <c r="M20" s="38" t="str">
        <f>IFERROR(VLOOKUP($E20,基準単価!$A$24:$C$39,3,FALSE),"")</f>
        <v/>
      </c>
      <c r="N20" s="38">
        <f>VLOOKUP(B20,所要額集計表!$F$4:$H$63,3,FALSE)</f>
        <v>0</v>
      </c>
      <c r="O20" s="40" t="str">
        <f t="shared" si="1"/>
        <v/>
      </c>
      <c r="P20" s="40">
        <f t="shared" si="4"/>
        <v>0</v>
      </c>
      <c r="Q20" s="50"/>
      <c r="S20" s="2" t="str">
        <f t="shared" si="3"/>
        <v>×</v>
      </c>
    </row>
    <row r="21" spans="1:19" ht="22.5" hidden="1" customHeight="1" x14ac:dyDescent="0.15">
      <c r="A21" s="151"/>
      <c r="B21" s="21">
        <v>18</v>
      </c>
      <c r="C21" s="153"/>
      <c r="D21" s="46"/>
      <c r="E21" s="47"/>
      <c r="F21" s="48"/>
      <c r="G21" s="38" t="str">
        <f>IF($C21="","",IFERROR(VLOOKUP($E21,基準単価!$A$4:$B$22,2,FALSE),$F21*H21))</f>
        <v/>
      </c>
      <c r="H21" s="38" t="str">
        <f>IFERROR(VLOOKUP($E21,基準単価!$A$24:$B$39,2,FALSE),"")</f>
        <v/>
      </c>
      <c r="I21" s="38">
        <f>VLOOKUP(B21,所要額集計表!$B$4:$D$63,3,FALSE)</f>
        <v>0</v>
      </c>
      <c r="J21" s="49"/>
      <c r="K21" s="39" t="str">
        <f t="shared" si="0"/>
        <v/>
      </c>
      <c r="L21" s="38" t="str">
        <f>IF($C21="","",IFERROR(VLOOKUP($E21,基準単価!$A$4:$C$22,3,FALSE),$F21*M21))</f>
        <v/>
      </c>
      <c r="M21" s="38" t="str">
        <f>IFERROR(VLOOKUP($E21,基準単価!$A$24:$C$39,3,FALSE),"")</f>
        <v/>
      </c>
      <c r="N21" s="38">
        <f>VLOOKUP(B21,所要額集計表!$F$4:$H$63,3,FALSE)</f>
        <v>0</v>
      </c>
      <c r="O21" s="40" t="str">
        <f t="shared" si="1"/>
        <v/>
      </c>
      <c r="P21" s="40">
        <f t="shared" si="4"/>
        <v>0</v>
      </c>
      <c r="Q21" s="50"/>
      <c r="S21" s="2" t="str">
        <f t="shared" si="3"/>
        <v>×</v>
      </c>
    </row>
    <row r="22" spans="1:19" ht="22.5" hidden="1" customHeight="1" x14ac:dyDescent="0.15">
      <c r="A22" s="151"/>
      <c r="B22" s="21">
        <v>19</v>
      </c>
      <c r="C22" s="153"/>
      <c r="D22" s="46"/>
      <c r="E22" s="47"/>
      <c r="F22" s="48"/>
      <c r="G22" s="38" t="str">
        <f>IF($C22="","",IFERROR(VLOOKUP($E22,基準単価!$A$4:$B$22,2,FALSE),$F22*H22))</f>
        <v/>
      </c>
      <c r="H22" s="38" t="str">
        <f>IFERROR(VLOOKUP($E22,基準単価!$A$24:$B$39,2,FALSE),"")</f>
        <v/>
      </c>
      <c r="I22" s="38">
        <f>VLOOKUP(B22,所要額集計表!$B$4:$D$63,3,FALSE)</f>
        <v>0</v>
      </c>
      <c r="J22" s="49"/>
      <c r="K22" s="39" t="str">
        <f t="shared" si="0"/>
        <v/>
      </c>
      <c r="L22" s="38" t="str">
        <f>IF($C22="","",IFERROR(VLOOKUP($E22,基準単価!$A$4:$C$22,3,FALSE),$F22*M22))</f>
        <v/>
      </c>
      <c r="M22" s="38" t="str">
        <f>IFERROR(VLOOKUP($E22,基準単価!$A$24:$C$39,3,FALSE),"")</f>
        <v/>
      </c>
      <c r="N22" s="38">
        <f>VLOOKUP(B22,所要額集計表!$F$4:$H$63,3,FALSE)</f>
        <v>0</v>
      </c>
      <c r="O22" s="40" t="str">
        <f t="shared" si="1"/>
        <v/>
      </c>
      <c r="P22" s="40">
        <f t="shared" si="4"/>
        <v>0</v>
      </c>
      <c r="Q22" s="50"/>
      <c r="S22" s="2" t="str">
        <f t="shared" si="3"/>
        <v>×</v>
      </c>
    </row>
    <row r="23" spans="1:19" ht="22.5" hidden="1" customHeight="1" x14ac:dyDescent="0.15">
      <c r="A23" s="151"/>
      <c r="B23" s="21">
        <v>20</v>
      </c>
      <c r="C23" s="153"/>
      <c r="D23" s="46"/>
      <c r="E23" s="47"/>
      <c r="F23" s="48"/>
      <c r="G23" s="38" t="str">
        <f>IF($C23="","",IFERROR(VLOOKUP($E23,基準単価!$A$4:$B$22,2,FALSE),$F23*H23))</f>
        <v/>
      </c>
      <c r="H23" s="38" t="str">
        <f>IFERROR(VLOOKUP($E23,基準単価!$A$24:$B$39,2,FALSE),"")</f>
        <v/>
      </c>
      <c r="I23" s="38">
        <f>VLOOKUP(B23,所要額集計表!$B$4:$D$63,3,FALSE)</f>
        <v>0</v>
      </c>
      <c r="J23" s="49"/>
      <c r="K23" s="39" t="str">
        <f t="shared" si="0"/>
        <v/>
      </c>
      <c r="L23" s="38" t="str">
        <f>IF($C23="","",IFERROR(VLOOKUP($E23,基準単価!$A$4:$C$22,3,FALSE),$F23*M23))</f>
        <v/>
      </c>
      <c r="M23" s="38" t="str">
        <f>IFERROR(VLOOKUP($E23,基準単価!$A$24:$C$39,3,FALSE),"")</f>
        <v/>
      </c>
      <c r="N23" s="38">
        <f>VLOOKUP(B23,所要額集計表!$F$4:$H$63,3,FALSE)</f>
        <v>0</v>
      </c>
      <c r="O23" s="40" t="str">
        <f t="shared" si="1"/>
        <v/>
      </c>
      <c r="P23" s="40">
        <f t="shared" si="4"/>
        <v>0</v>
      </c>
      <c r="Q23" s="50"/>
      <c r="S23" s="2" t="str">
        <f t="shared" si="3"/>
        <v>×</v>
      </c>
    </row>
    <row r="24" spans="1:19" ht="22.5" hidden="1" customHeight="1" x14ac:dyDescent="0.15">
      <c r="A24" s="151"/>
      <c r="B24" s="21">
        <v>21</v>
      </c>
      <c r="C24" s="153"/>
      <c r="D24" s="46"/>
      <c r="E24" s="47"/>
      <c r="F24" s="48"/>
      <c r="G24" s="38" t="str">
        <f>IF($C24="","",IFERROR(VLOOKUP($E24,基準単価!$A$4:$B$22,2,FALSE),$F24*H24))</f>
        <v/>
      </c>
      <c r="H24" s="38" t="str">
        <f>IFERROR(VLOOKUP($E24,基準単価!$A$24:$B$39,2,FALSE),"")</f>
        <v/>
      </c>
      <c r="I24" s="38">
        <f>VLOOKUP(B24,所要額集計表!$B$4:$D$63,3,FALSE)</f>
        <v>0</v>
      </c>
      <c r="J24" s="49"/>
      <c r="K24" s="39" t="str">
        <f t="shared" si="0"/>
        <v/>
      </c>
      <c r="L24" s="38" t="str">
        <f>IF($C24="","",IFERROR(VLOOKUP($E24,基準単価!$A$4:$C$22,3,FALSE),$F24*M24))</f>
        <v/>
      </c>
      <c r="M24" s="38" t="str">
        <f>IFERROR(VLOOKUP($E24,基準単価!$A$24:$C$39,3,FALSE),"")</f>
        <v/>
      </c>
      <c r="N24" s="38">
        <f>VLOOKUP(B24,所要額集計表!$F$4:$H$63,3,FALSE)</f>
        <v>0</v>
      </c>
      <c r="O24" s="40" t="str">
        <f t="shared" si="1"/>
        <v/>
      </c>
      <c r="P24" s="40">
        <f t="shared" si="4"/>
        <v>0</v>
      </c>
      <c r="Q24" s="50"/>
      <c r="S24" s="2" t="str">
        <f t="shared" si="3"/>
        <v>×</v>
      </c>
    </row>
    <row r="25" spans="1:19" ht="22.5" hidden="1" customHeight="1" x14ac:dyDescent="0.15">
      <c r="A25" s="151"/>
      <c r="B25" s="21">
        <v>22</v>
      </c>
      <c r="C25" s="153"/>
      <c r="D25" s="46"/>
      <c r="E25" s="47"/>
      <c r="F25" s="48"/>
      <c r="G25" s="38" t="str">
        <f>IF($C25="","",IFERROR(VLOOKUP($E25,基準単価!$A$4:$B$22,2,FALSE),$F25*H25))</f>
        <v/>
      </c>
      <c r="H25" s="38" t="str">
        <f>IFERROR(VLOOKUP($E25,基準単価!$A$24:$B$39,2,FALSE),"")</f>
        <v/>
      </c>
      <c r="I25" s="38">
        <f>VLOOKUP(B25,所要額集計表!$B$4:$D$63,3,FALSE)</f>
        <v>0</v>
      </c>
      <c r="J25" s="49"/>
      <c r="K25" s="39" t="str">
        <f t="shared" si="0"/>
        <v/>
      </c>
      <c r="L25" s="38" t="str">
        <f>IF($C25="","",IFERROR(VLOOKUP($E25,基準単価!$A$4:$C$22,3,FALSE),$F25*M25))</f>
        <v/>
      </c>
      <c r="M25" s="38" t="str">
        <f>IFERROR(VLOOKUP($E25,基準単価!$A$24:$C$39,3,FALSE),"")</f>
        <v/>
      </c>
      <c r="N25" s="38">
        <f>VLOOKUP(B25,所要額集計表!$F$4:$H$63,3,FALSE)</f>
        <v>0</v>
      </c>
      <c r="O25" s="40" t="str">
        <f t="shared" si="1"/>
        <v/>
      </c>
      <c r="P25" s="40">
        <f t="shared" si="4"/>
        <v>0</v>
      </c>
      <c r="Q25" s="50"/>
      <c r="S25" s="2" t="str">
        <f t="shared" si="3"/>
        <v>×</v>
      </c>
    </row>
    <row r="26" spans="1:19" ht="22.5" hidden="1" customHeight="1" x14ac:dyDescent="0.15">
      <c r="A26" s="151"/>
      <c r="B26" s="21">
        <v>23</v>
      </c>
      <c r="C26" s="153"/>
      <c r="D26" s="46"/>
      <c r="E26" s="47"/>
      <c r="F26" s="48"/>
      <c r="G26" s="38" t="str">
        <f>IF($C26="","",IFERROR(VLOOKUP($E26,基準単価!$A$4:$B$22,2,FALSE),$F26*H26))</f>
        <v/>
      </c>
      <c r="H26" s="38" t="str">
        <f>IFERROR(VLOOKUP($E26,基準単価!$A$24:$B$39,2,FALSE),"")</f>
        <v/>
      </c>
      <c r="I26" s="38">
        <f>VLOOKUP(B26,所要額集計表!$B$4:$D$63,3,FALSE)</f>
        <v>0</v>
      </c>
      <c r="J26" s="49"/>
      <c r="K26" s="39" t="str">
        <f t="shared" si="0"/>
        <v/>
      </c>
      <c r="L26" s="38" t="str">
        <f>IF($C26="","",IFERROR(VLOOKUP($E26,基準単価!$A$4:$C$22,3,FALSE),$F26*M26))</f>
        <v/>
      </c>
      <c r="M26" s="38" t="str">
        <f>IFERROR(VLOOKUP($E26,基準単価!$A$24:$C$39,3,FALSE),"")</f>
        <v/>
      </c>
      <c r="N26" s="38">
        <f>VLOOKUP(B26,所要額集計表!$F$4:$H$63,3,FALSE)</f>
        <v>0</v>
      </c>
      <c r="O26" s="40" t="str">
        <f t="shared" si="1"/>
        <v/>
      </c>
      <c r="P26" s="40">
        <f t="shared" si="4"/>
        <v>0</v>
      </c>
      <c r="Q26" s="50"/>
      <c r="S26" s="2" t="str">
        <f t="shared" si="3"/>
        <v>×</v>
      </c>
    </row>
    <row r="27" spans="1:19" ht="22.5" hidden="1" customHeight="1" x14ac:dyDescent="0.15">
      <c r="A27" s="151"/>
      <c r="B27" s="21">
        <v>24</v>
      </c>
      <c r="C27" s="153"/>
      <c r="D27" s="46"/>
      <c r="E27" s="47"/>
      <c r="F27" s="48"/>
      <c r="G27" s="38" t="str">
        <f>IF($C27="","",IFERROR(VLOOKUP($E27,基準単価!$A$4:$B$22,2,FALSE),$F27*H27))</f>
        <v/>
      </c>
      <c r="H27" s="38" t="str">
        <f>IFERROR(VLOOKUP($E27,基準単価!$A$24:$B$39,2,FALSE),"")</f>
        <v/>
      </c>
      <c r="I27" s="38">
        <f>VLOOKUP(B27,所要額集計表!$B$4:$D$63,3,FALSE)</f>
        <v>0</v>
      </c>
      <c r="J27" s="49"/>
      <c r="K27" s="39" t="str">
        <f t="shared" si="0"/>
        <v/>
      </c>
      <c r="L27" s="38" t="str">
        <f>IF($C27="","",IFERROR(VLOOKUP($E27,基準単価!$A$4:$C$22,3,FALSE),$F27*M27))</f>
        <v/>
      </c>
      <c r="M27" s="38" t="str">
        <f>IFERROR(VLOOKUP($E27,基準単価!$A$24:$C$39,3,FALSE),"")</f>
        <v/>
      </c>
      <c r="N27" s="38">
        <f>VLOOKUP(B27,所要額集計表!$F$4:$H$63,3,FALSE)</f>
        <v>0</v>
      </c>
      <c r="O27" s="40" t="str">
        <f t="shared" si="1"/>
        <v/>
      </c>
      <c r="P27" s="40">
        <f t="shared" si="4"/>
        <v>0</v>
      </c>
      <c r="Q27" s="50"/>
      <c r="S27" s="2" t="str">
        <f t="shared" si="3"/>
        <v>×</v>
      </c>
    </row>
    <row r="28" spans="1:19" ht="22.5" hidden="1" customHeight="1" x14ac:dyDescent="0.15">
      <c r="A28" s="151"/>
      <c r="B28" s="21">
        <v>25</v>
      </c>
      <c r="C28" s="153"/>
      <c r="D28" s="46"/>
      <c r="E28" s="47"/>
      <c r="F28" s="48"/>
      <c r="G28" s="38" t="str">
        <f>IF($C28="","",IFERROR(VLOOKUP($E28,基準単価!$A$4:$B$22,2,FALSE),$F28*H28))</f>
        <v/>
      </c>
      <c r="H28" s="38" t="str">
        <f>IFERROR(VLOOKUP($E28,基準単価!$A$24:$B$39,2,FALSE),"")</f>
        <v/>
      </c>
      <c r="I28" s="38">
        <f>VLOOKUP(B28,所要額集計表!$B$4:$D$63,3,FALSE)</f>
        <v>0</v>
      </c>
      <c r="J28" s="49"/>
      <c r="K28" s="39" t="str">
        <f t="shared" si="0"/>
        <v/>
      </c>
      <c r="L28" s="38" t="str">
        <f>IF($C28="","",IFERROR(VLOOKUP($E28,基準単価!$A$4:$C$22,3,FALSE),$F28*M28))</f>
        <v/>
      </c>
      <c r="M28" s="38" t="str">
        <f>IFERROR(VLOOKUP($E28,基準単価!$A$24:$C$39,3,FALSE),"")</f>
        <v/>
      </c>
      <c r="N28" s="38">
        <f>VLOOKUP(B28,所要額集計表!$F$4:$H$63,3,FALSE)</f>
        <v>0</v>
      </c>
      <c r="O28" s="40" t="str">
        <f t="shared" si="1"/>
        <v/>
      </c>
      <c r="P28" s="40">
        <f t="shared" si="4"/>
        <v>0</v>
      </c>
      <c r="Q28" s="50"/>
      <c r="S28" s="2" t="str">
        <f t="shared" si="3"/>
        <v>×</v>
      </c>
    </row>
    <row r="29" spans="1:19" ht="22.5" hidden="1" customHeight="1" x14ac:dyDescent="0.15">
      <c r="A29" s="151"/>
      <c r="B29" s="21">
        <v>26</v>
      </c>
      <c r="C29" s="153"/>
      <c r="D29" s="46"/>
      <c r="E29" s="47"/>
      <c r="F29" s="48"/>
      <c r="G29" s="38" t="str">
        <f>IF($C29="","",IFERROR(VLOOKUP($E29,基準単価!$A$4:$B$22,2,FALSE),$F29*H29))</f>
        <v/>
      </c>
      <c r="H29" s="38" t="str">
        <f>IFERROR(VLOOKUP($E29,基準単価!$A$24:$B$39,2,FALSE),"")</f>
        <v/>
      </c>
      <c r="I29" s="38">
        <f>VLOOKUP(B29,所要額集計表!$B$4:$D$63,3,FALSE)</f>
        <v>0</v>
      </c>
      <c r="J29" s="49"/>
      <c r="K29" s="39" t="str">
        <f t="shared" si="0"/>
        <v/>
      </c>
      <c r="L29" s="38" t="str">
        <f>IF($C29="","",IFERROR(VLOOKUP($E29,基準単価!$A$4:$C$22,3,FALSE),$F29*M29))</f>
        <v/>
      </c>
      <c r="M29" s="38" t="str">
        <f>IFERROR(VLOOKUP($E29,基準単価!$A$24:$C$39,3,FALSE),"")</f>
        <v/>
      </c>
      <c r="N29" s="38">
        <f>VLOOKUP(B29,所要額集計表!$F$4:$H$63,3,FALSE)</f>
        <v>0</v>
      </c>
      <c r="O29" s="40" t="str">
        <f t="shared" si="1"/>
        <v/>
      </c>
      <c r="P29" s="40">
        <f t="shared" si="4"/>
        <v>0</v>
      </c>
      <c r="Q29" s="50"/>
      <c r="S29" s="2" t="str">
        <f t="shared" si="3"/>
        <v>×</v>
      </c>
    </row>
    <row r="30" spans="1:19" ht="22.5" hidden="1" customHeight="1" x14ac:dyDescent="0.15">
      <c r="A30" s="151"/>
      <c r="B30" s="21">
        <v>27</v>
      </c>
      <c r="C30" s="153"/>
      <c r="D30" s="46"/>
      <c r="E30" s="47"/>
      <c r="F30" s="48"/>
      <c r="G30" s="38" t="str">
        <f>IF($C30="","",IFERROR(VLOOKUP($E30,基準単価!$A$4:$B$22,2,FALSE),$F30*H30))</f>
        <v/>
      </c>
      <c r="H30" s="38" t="str">
        <f>IFERROR(VLOOKUP($E30,基準単価!$A$24:$B$39,2,FALSE),"")</f>
        <v/>
      </c>
      <c r="I30" s="38">
        <f>VLOOKUP(B30,所要額集計表!$B$4:$D$63,3,FALSE)</f>
        <v>0</v>
      </c>
      <c r="J30" s="49"/>
      <c r="K30" s="39" t="str">
        <f t="shared" si="0"/>
        <v/>
      </c>
      <c r="L30" s="38" t="str">
        <f>IF($C30="","",IFERROR(VLOOKUP($E30,基準単価!$A$4:$C$22,3,FALSE),$F30*M30))</f>
        <v/>
      </c>
      <c r="M30" s="38" t="str">
        <f>IFERROR(VLOOKUP($E30,基準単価!$A$24:$C$39,3,FALSE),"")</f>
        <v/>
      </c>
      <c r="N30" s="38">
        <f>VLOOKUP(B30,所要額集計表!$F$4:$H$63,3,FALSE)</f>
        <v>0</v>
      </c>
      <c r="O30" s="40" t="str">
        <f t="shared" si="1"/>
        <v/>
      </c>
      <c r="P30" s="40">
        <f t="shared" si="4"/>
        <v>0</v>
      </c>
      <c r="Q30" s="50"/>
      <c r="S30" s="2" t="str">
        <f t="shared" si="3"/>
        <v>×</v>
      </c>
    </row>
    <row r="31" spans="1:19" ht="22.5" hidden="1" customHeight="1" x14ac:dyDescent="0.15">
      <c r="A31" s="151"/>
      <c r="B31" s="21">
        <v>28</v>
      </c>
      <c r="C31" s="153"/>
      <c r="D31" s="46"/>
      <c r="E31" s="47"/>
      <c r="F31" s="48"/>
      <c r="G31" s="38" t="str">
        <f>IF($C31="","",IFERROR(VLOOKUP($E31,基準単価!$A$4:$B$22,2,FALSE),$F31*H31))</f>
        <v/>
      </c>
      <c r="H31" s="38" t="str">
        <f>IFERROR(VLOOKUP($E31,基準単価!$A$24:$B$39,2,FALSE),"")</f>
        <v/>
      </c>
      <c r="I31" s="38">
        <f>VLOOKUP(B31,所要額集計表!$B$4:$D$63,3,FALSE)</f>
        <v>0</v>
      </c>
      <c r="J31" s="49"/>
      <c r="K31" s="39" t="str">
        <f t="shared" si="0"/>
        <v/>
      </c>
      <c r="L31" s="38" t="str">
        <f>IF($C31="","",IFERROR(VLOOKUP($E31,基準単価!$A$4:$C$22,3,FALSE),$F31*M31))</f>
        <v/>
      </c>
      <c r="M31" s="38" t="str">
        <f>IFERROR(VLOOKUP($E31,基準単価!$A$24:$C$39,3,FALSE),"")</f>
        <v/>
      </c>
      <c r="N31" s="38">
        <f>VLOOKUP(B31,所要額集計表!$F$4:$H$63,3,FALSE)</f>
        <v>0</v>
      </c>
      <c r="O31" s="40" t="str">
        <f t="shared" si="1"/>
        <v/>
      </c>
      <c r="P31" s="40">
        <f t="shared" si="4"/>
        <v>0</v>
      </c>
      <c r="Q31" s="50"/>
      <c r="S31" s="2" t="str">
        <f t="shared" si="3"/>
        <v>×</v>
      </c>
    </row>
    <row r="32" spans="1:19" ht="22.5" hidden="1" customHeight="1" x14ac:dyDescent="0.15">
      <c r="A32" s="151"/>
      <c r="B32" s="21">
        <v>29</v>
      </c>
      <c r="C32" s="153"/>
      <c r="D32" s="46"/>
      <c r="E32" s="47"/>
      <c r="F32" s="48"/>
      <c r="G32" s="38" t="str">
        <f>IF($C32="","",IFERROR(VLOOKUP($E32,基準単価!$A$4:$B$22,2,FALSE),$F32*H32))</f>
        <v/>
      </c>
      <c r="H32" s="38" t="str">
        <f>IFERROR(VLOOKUP($E32,基準単価!$A$24:$B$39,2,FALSE),"")</f>
        <v/>
      </c>
      <c r="I32" s="38">
        <f>VLOOKUP(B32,所要額集計表!$B$4:$D$63,3,FALSE)</f>
        <v>0</v>
      </c>
      <c r="J32" s="49"/>
      <c r="K32" s="39" t="str">
        <f t="shared" si="0"/>
        <v/>
      </c>
      <c r="L32" s="38" t="str">
        <f>IF($C32="","",IFERROR(VLOOKUP($E32,基準単価!$A$4:$C$22,3,FALSE),$F32*M32))</f>
        <v/>
      </c>
      <c r="M32" s="38" t="str">
        <f>IFERROR(VLOOKUP($E32,基準単価!$A$24:$C$39,3,FALSE),"")</f>
        <v/>
      </c>
      <c r="N32" s="38">
        <f>VLOOKUP(B32,所要額集計表!$F$4:$H$63,3,FALSE)</f>
        <v>0</v>
      </c>
      <c r="O32" s="40" t="str">
        <f t="shared" si="1"/>
        <v/>
      </c>
      <c r="P32" s="40">
        <f t="shared" si="4"/>
        <v>0</v>
      </c>
      <c r="Q32" s="50"/>
      <c r="S32" s="2" t="str">
        <f t="shared" si="3"/>
        <v>×</v>
      </c>
    </row>
    <row r="33" spans="1:19" ht="22.5" hidden="1" customHeight="1" x14ac:dyDescent="0.15">
      <c r="A33" s="151"/>
      <c r="B33" s="21">
        <v>30</v>
      </c>
      <c r="C33" s="153"/>
      <c r="D33" s="46"/>
      <c r="E33" s="47"/>
      <c r="F33" s="48"/>
      <c r="G33" s="38" t="str">
        <f>IF($C33="","",IFERROR(VLOOKUP($E33,基準単価!$A$4:$B$22,2,FALSE),$F33*H33))</f>
        <v/>
      </c>
      <c r="H33" s="38" t="str">
        <f>IFERROR(VLOOKUP($E33,基準単価!$A$24:$B$39,2,FALSE),"")</f>
        <v/>
      </c>
      <c r="I33" s="38">
        <f>VLOOKUP(B33,所要額集計表!$B$4:$D$63,3,FALSE)</f>
        <v>0</v>
      </c>
      <c r="J33" s="49"/>
      <c r="K33" s="39" t="str">
        <f t="shared" si="0"/>
        <v/>
      </c>
      <c r="L33" s="38" t="str">
        <f>IF($C33="","",IFERROR(VLOOKUP($E33,基準単価!$A$4:$C$22,3,FALSE),$F33*M33))</f>
        <v/>
      </c>
      <c r="M33" s="38" t="str">
        <f>IFERROR(VLOOKUP($E33,基準単価!$A$24:$C$39,3,FALSE),"")</f>
        <v/>
      </c>
      <c r="N33" s="38">
        <f>VLOOKUP(B33,所要額集計表!$F$4:$H$63,3,FALSE)</f>
        <v>0</v>
      </c>
      <c r="O33" s="40" t="str">
        <f t="shared" si="1"/>
        <v/>
      </c>
      <c r="P33" s="40">
        <f t="shared" ref="P33:P50" si="5">SUM(K33,O33)</f>
        <v>0</v>
      </c>
      <c r="Q33" s="50"/>
      <c r="S33" s="2" t="str">
        <f t="shared" si="3"/>
        <v>×</v>
      </c>
    </row>
    <row r="34" spans="1:19" ht="22.5" hidden="1" customHeight="1" x14ac:dyDescent="0.15">
      <c r="A34" s="151"/>
      <c r="B34" s="21">
        <v>31</v>
      </c>
      <c r="C34" s="153"/>
      <c r="D34" s="46"/>
      <c r="E34" s="47"/>
      <c r="F34" s="48"/>
      <c r="G34" s="38" t="str">
        <f>IF($C34="","",IFERROR(VLOOKUP($E34,基準単価!$A$4:$B$22,2,FALSE),$F34*H34))</f>
        <v/>
      </c>
      <c r="H34" s="38" t="str">
        <f>IFERROR(VLOOKUP($E34,基準単価!$A$24:$B$39,2,FALSE),"")</f>
        <v/>
      </c>
      <c r="I34" s="38">
        <f>VLOOKUP(B34,所要額集計表!$B$4:$D$63,3,FALSE)</f>
        <v>0</v>
      </c>
      <c r="J34" s="49"/>
      <c r="K34" s="39" t="str">
        <f t="shared" si="0"/>
        <v/>
      </c>
      <c r="L34" s="38" t="str">
        <f>IF($C34="","",IFERROR(VLOOKUP($E34,基準単価!$A$4:$C$22,3,FALSE),$F34*M34))</f>
        <v/>
      </c>
      <c r="M34" s="38" t="str">
        <f>IFERROR(VLOOKUP($E34,基準単価!$A$24:$C$39,3,FALSE),"")</f>
        <v/>
      </c>
      <c r="N34" s="38">
        <f>VLOOKUP(B34,所要額集計表!$F$4:$H$63,3,FALSE)</f>
        <v>0</v>
      </c>
      <c r="O34" s="40" t="str">
        <f t="shared" si="1"/>
        <v/>
      </c>
      <c r="P34" s="40">
        <f t="shared" si="5"/>
        <v>0</v>
      </c>
      <c r="Q34" s="50"/>
      <c r="S34" s="2" t="str">
        <f t="shared" si="3"/>
        <v>×</v>
      </c>
    </row>
    <row r="35" spans="1:19" ht="22.5" hidden="1" customHeight="1" x14ac:dyDescent="0.15">
      <c r="A35" s="151"/>
      <c r="B35" s="21">
        <v>32</v>
      </c>
      <c r="C35" s="153"/>
      <c r="D35" s="46"/>
      <c r="E35" s="47"/>
      <c r="F35" s="48"/>
      <c r="G35" s="38" t="str">
        <f>IF($C35="","",IFERROR(VLOOKUP($E35,基準単価!$A$4:$B$22,2,FALSE),$F35*H35))</f>
        <v/>
      </c>
      <c r="H35" s="38" t="str">
        <f>IFERROR(VLOOKUP($E35,基準単価!$A$24:$B$39,2,FALSE),"")</f>
        <v/>
      </c>
      <c r="I35" s="38">
        <f>VLOOKUP(B35,所要額集計表!$B$4:$D$63,3,FALSE)</f>
        <v>0</v>
      </c>
      <c r="J35" s="49"/>
      <c r="K35" s="39" t="str">
        <f t="shared" si="0"/>
        <v/>
      </c>
      <c r="L35" s="38" t="str">
        <f>IF($C35="","",IFERROR(VLOOKUP($E35,基準単価!$A$4:$C$22,3,FALSE),$F35*M35))</f>
        <v/>
      </c>
      <c r="M35" s="38" t="str">
        <f>IFERROR(VLOOKUP($E35,基準単価!$A$24:$C$39,3,FALSE),"")</f>
        <v/>
      </c>
      <c r="N35" s="38">
        <f>VLOOKUP(B35,所要額集計表!$F$4:$H$63,3,FALSE)</f>
        <v>0</v>
      </c>
      <c r="O35" s="40" t="str">
        <f t="shared" si="1"/>
        <v/>
      </c>
      <c r="P35" s="40">
        <f t="shared" si="5"/>
        <v>0</v>
      </c>
      <c r="Q35" s="50"/>
      <c r="S35" s="2" t="str">
        <f t="shared" si="3"/>
        <v>×</v>
      </c>
    </row>
    <row r="36" spans="1:19" ht="22.5" hidden="1" customHeight="1" x14ac:dyDescent="0.15">
      <c r="A36" s="151"/>
      <c r="B36" s="21">
        <v>33</v>
      </c>
      <c r="C36" s="153"/>
      <c r="D36" s="46"/>
      <c r="E36" s="47"/>
      <c r="F36" s="48"/>
      <c r="G36" s="38" t="str">
        <f>IF($C36="","",IFERROR(VLOOKUP($E36,基準単価!$A$4:$B$22,2,FALSE),$F36*H36))</f>
        <v/>
      </c>
      <c r="H36" s="38" t="str">
        <f>IFERROR(VLOOKUP($E36,基準単価!$A$24:$B$39,2,FALSE),"")</f>
        <v/>
      </c>
      <c r="I36" s="38">
        <f>VLOOKUP(B36,所要額集計表!$B$4:$D$63,3,FALSE)</f>
        <v>0</v>
      </c>
      <c r="J36" s="49"/>
      <c r="K36" s="39" t="str">
        <f t="shared" si="0"/>
        <v/>
      </c>
      <c r="L36" s="38" t="str">
        <f>IF($C36="","",IFERROR(VLOOKUP($E36,基準単価!$A$4:$C$22,3,FALSE),$F36*M36))</f>
        <v/>
      </c>
      <c r="M36" s="38" t="str">
        <f>IFERROR(VLOOKUP($E36,基準単価!$A$24:$C$39,3,FALSE),"")</f>
        <v/>
      </c>
      <c r="N36" s="38">
        <f>VLOOKUP(B36,所要額集計表!$F$4:$H$63,3,FALSE)</f>
        <v>0</v>
      </c>
      <c r="O36" s="40" t="str">
        <f t="shared" si="1"/>
        <v/>
      </c>
      <c r="P36" s="40">
        <f t="shared" si="5"/>
        <v>0</v>
      </c>
      <c r="Q36" s="50"/>
      <c r="S36" s="2" t="str">
        <f t="shared" si="3"/>
        <v>×</v>
      </c>
    </row>
    <row r="37" spans="1:19" ht="22.5" hidden="1" customHeight="1" x14ac:dyDescent="0.15">
      <c r="A37" s="151"/>
      <c r="B37" s="21">
        <v>34</v>
      </c>
      <c r="C37" s="153"/>
      <c r="D37" s="46"/>
      <c r="E37" s="47"/>
      <c r="F37" s="48"/>
      <c r="G37" s="38" t="str">
        <f>IF($C37="","",IFERROR(VLOOKUP($E37,基準単価!$A$4:$B$22,2,FALSE),$F37*H37))</f>
        <v/>
      </c>
      <c r="H37" s="38" t="str">
        <f>IFERROR(VLOOKUP($E37,基準単価!$A$24:$B$39,2,FALSE),"")</f>
        <v/>
      </c>
      <c r="I37" s="38">
        <f>VLOOKUP(B37,所要額集計表!$B$4:$D$63,3,FALSE)</f>
        <v>0</v>
      </c>
      <c r="J37" s="49"/>
      <c r="K37" s="39" t="str">
        <f t="shared" si="0"/>
        <v/>
      </c>
      <c r="L37" s="38" t="str">
        <f>IF($C37="","",IFERROR(VLOOKUP($E37,基準単価!$A$4:$C$22,3,FALSE),$F37*M37))</f>
        <v/>
      </c>
      <c r="M37" s="38" t="str">
        <f>IFERROR(VLOOKUP($E37,基準単価!$A$24:$C$39,3,FALSE),"")</f>
        <v/>
      </c>
      <c r="N37" s="38">
        <f>VLOOKUP(B37,所要額集計表!$F$4:$H$63,3,FALSE)</f>
        <v>0</v>
      </c>
      <c r="O37" s="40" t="str">
        <f t="shared" si="1"/>
        <v/>
      </c>
      <c r="P37" s="40">
        <f t="shared" si="5"/>
        <v>0</v>
      </c>
      <c r="Q37" s="50"/>
      <c r="S37" s="2" t="str">
        <f t="shared" si="3"/>
        <v>×</v>
      </c>
    </row>
    <row r="38" spans="1:19" ht="22.5" hidden="1" customHeight="1" x14ac:dyDescent="0.15">
      <c r="A38" s="151"/>
      <c r="B38" s="21">
        <v>35</v>
      </c>
      <c r="C38" s="153"/>
      <c r="D38" s="46"/>
      <c r="E38" s="47"/>
      <c r="F38" s="48"/>
      <c r="G38" s="38" t="str">
        <f>IF($C38="","",IFERROR(VLOOKUP($E38,基準単価!$A$4:$B$22,2,FALSE),$F38*H38))</f>
        <v/>
      </c>
      <c r="H38" s="38" t="str">
        <f>IFERROR(VLOOKUP($E38,基準単価!$A$24:$B$39,2,FALSE),"")</f>
        <v/>
      </c>
      <c r="I38" s="38">
        <f>VLOOKUP(B38,所要額集計表!$B$4:$D$63,3,FALSE)</f>
        <v>0</v>
      </c>
      <c r="J38" s="49"/>
      <c r="K38" s="39" t="str">
        <f t="shared" si="0"/>
        <v/>
      </c>
      <c r="L38" s="38" t="str">
        <f>IF($C38="","",IFERROR(VLOOKUP($E38,基準単価!$A$4:$C$22,3,FALSE),$F38*M38))</f>
        <v/>
      </c>
      <c r="M38" s="38" t="str">
        <f>IFERROR(VLOOKUP($E38,基準単価!$A$24:$C$39,3,FALSE),"")</f>
        <v/>
      </c>
      <c r="N38" s="38">
        <f>VLOOKUP(B38,所要額集計表!$F$4:$H$63,3,FALSE)</f>
        <v>0</v>
      </c>
      <c r="O38" s="40" t="str">
        <f t="shared" si="1"/>
        <v/>
      </c>
      <c r="P38" s="40">
        <f t="shared" si="5"/>
        <v>0</v>
      </c>
      <c r="Q38" s="50"/>
      <c r="S38" s="2" t="str">
        <f t="shared" si="3"/>
        <v>×</v>
      </c>
    </row>
    <row r="39" spans="1:19" ht="22.5" hidden="1" customHeight="1" x14ac:dyDescent="0.15">
      <c r="A39" s="151"/>
      <c r="B39" s="21">
        <v>36</v>
      </c>
      <c r="C39" s="153"/>
      <c r="D39" s="46"/>
      <c r="E39" s="47"/>
      <c r="F39" s="48"/>
      <c r="G39" s="38" t="str">
        <f>IF($C39="","",IFERROR(VLOOKUP($E39,基準単価!$A$4:$B$22,2,FALSE),$F39*H39))</f>
        <v/>
      </c>
      <c r="H39" s="38" t="str">
        <f>IFERROR(VLOOKUP($E39,基準単価!$A$24:$B$39,2,FALSE),"")</f>
        <v/>
      </c>
      <c r="I39" s="38">
        <f>VLOOKUP(B39,所要額集計表!$B$4:$D$63,3,FALSE)</f>
        <v>0</v>
      </c>
      <c r="J39" s="49"/>
      <c r="K39" s="39" t="str">
        <f t="shared" si="0"/>
        <v/>
      </c>
      <c r="L39" s="38" t="str">
        <f>IF($C39="","",IFERROR(VLOOKUP($E39,基準単価!$A$4:$C$22,3,FALSE),$F39*M39))</f>
        <v/>
      </c>
      <c r="M39" s="38" t="str">
        <f>IFERROR(VLOOKUP($E39,基準単価!$A$24:$C$39,3,FALSE),"")</f>
        <v/>
      </c>
      <c r="N39" s="38">
        <f>VLOOKUP(B39,所要額集計表!$F$4:$H$63,3,FALSE)</f>
        <v>0</v>
      </c>
      <c r="O39" s="40" t="str">
        <f t="shared" si="1"/>
        <v/>
      </c>
      <c r="P39" s="40">
        <f t="shared" si="5"/>
        <v>0</v>
      </c>
      <c r="Q39" s="50"/>
      <c r="S39" s="2" t="str">
        <f t="shared" si="3"/>
        <v>×</v>
      </c>
    </row>
    <row r="40" spans="1:19" ht="22.5" hidden="1" customHeight="1" x14ac:dyDescent="0.15">
      <c r="A40" s="151"/>
      <c r="B40" s="21">
        <v>37</v>
      </c>
      <c r="C40" s="153"/>
      <c r="D40" s="46"/>
      <c r="E40" s="47"/>
      <c r="F40" s="48"/>
      <c r="G40" s="38" t="str">
        <f>IF($C40="","",IFERROR(VLOOKUP($E40,基準単価!$A$4:$B$22,2,FALSE),$F40*H40))</f>
        <v/>
      </c>
      <c r="H40" s="38" t="str">
        <f>IFERROR(VLOOKUP($E40,基準単価!$A$24:$B$39,2,FALSE),"")</f>
        <v/>
      </c>
      <c r="I40" s="38">
        <f>VLOOKUP(B40,所要額集計表!$B$4:$D$63,3,FALSE)</f>
        <v>0</v>
      </c>
      <c r="J40" s="49"/>
      <c r="K40" s="39" t="str">
        <f t="shared" si="0"/>
        <v/>
      </c>
      <c r="L40" s="38" t="str">
        <f>IF($C40="","",IFERROR(VLOOKUP($E40,基準単価!$A$4:$C$22,3,FALSE),$F40*M40))</f>
        <v/>
      </c>
      <c r="M40" s="38" t="str">
        <f>IFERROR(VLOOKUP($E40,基準単価!$A$24:$C$39,3,FALSE),"")</f>
        <v/>
      </c>
      <c r="N40" s="38">
        <f>VLOOKUP(B40,所要額集計表!$F$4:$H$63,3,FALSE)</f>
        <v>0</v>
      </c>
      <c r="O40" s="40" t="str">
        <f t="shared" si="1"/>
        <v/>
      </c>
      <c r="P40" s="40">
        <f t="shared" si="5"/>
        <v>0</v>
      </c>
      <c r="Q40" s="50"/>
      <c r="S40" s="2" t="str">
        <f t="shared" si="3"/>
        <v>×</v>
      </c>
    </row>
    <row r="41" spans="1:19" ht="22.5" hidden="1" customHeight="1" x14ac:dyDescent="0.15">
      <c r="A41" s="151"/>
      <c r="B41" s="21">
        <v>38</v>
      </c>
      <c r="C41" s="153"/>
      <c r="D41" s="46"/>
      <c r="E41" s="47"/>
      <c r="F41" s="48"/>
      <c r="G41" s="38" t="str">
        <f>IF($C41="","",IFERROR(VLOOKUP($E41,基準単価!$A$4:$B$22,2,FALSE),$F41*H41))</f>
        <v/>
      </c>
      <c r="H41" s="38" t="str">
        <f>IFERROR(VLOOKUP($E41,基準単価!$A$24:$B$39,2,FALSE),"")</f>
        <v/>
      </c>
      <c r="I41" s="38">
        <f>VLOOKUP(B41,所要額集計表!$B$4:$D$63,3,FALSE)</f>
        <v>0</v>
      </c>
      <c r="J41" s="49"/>
      <c r="K41" s="39" t="str">
        <f t="shared" si="0"/>
        <v/>
      </c>
      <c r="L41" s="38" t="str">
        <f>IF($C41="","",IFERROR(VLOOKUP($E41,基準単価!$A$4:$C$22,3,FALSE),$F41*M41))</f>
        <v/>
      </c>
      <c r="M41" s="38" t="str">
        <f>IFERROR(VLOOKUP($E41,基準単価!$A$24:$C$39,3,FALSE),"")</f>
        <v/>
      </c>
      <c r="N41" s="38">
        <f>VLOOKUP(B41,所要額集計表!$F$4:$H$63,3,FALSE)</f>
        <v>0</v>
      </c>
      <c r="O41" s="40" t="str">
        <f t="shared" si="1"/>
        <v/>
      </c>
      <c r="P41" s="40">
        <f t="shared" si="5"/>
        <v>0</v>
      </c>
      <c r="Q41" s="50"/>
      <c r="S41" s="2" t="str">
        <f t="shared" si="3"/>
        <v>×</v>
      </c>
    </row>
    <row r="42" spans="1:19" ht="22.5" hidden="1" customHeight="1" x14ac:dyDescent="0.15">
      <c r="A42" s="151"/>
      <c r="B42" s="21">
        <v>39</v>
      </c>
      <c r="C42" s="153"/>
      <c r="D42" s="46"/>
      <c r="E42" s="47"/>
      <c r="F42" s="48"/>
      <c r="G42" s="38" t="str">
        <f>IF($C42="","",IFERROR(VLOOKUP($E42,基準単価!$A$4:$B$22,2,FALSE),$F42*H42))</f>
        <v/>
      </c>
      <c r="H42" s="38" t="str">
        <f>IFERROR(VLOOKUP($E42,基準単価!$A$24:$B$39,2,FALSE),"")</f>
        <v/>
      </c>
      <c r="I42" s="38">
        <f>VLOOKUP(B42,所要額集計表!$B$4:$D$63,3,FALSE)</f>
        <v>0</v>
      </c>
      <c r="J42" s="49"/>
      <c r="K42" s="39" t="str">
        <f t="shared" si="0"/>
        <v/>
      </c>
      <c r="L42" s="38" t="str">
        <f>IF($C42="","",IFERROR(VLOOKUP($E42,基準単価!$A$4:$C$22,3,FALSE),$F42*M42))</f>
        <v/>
      </c>
      <c r="M42" s="38" t="str">
        <f>IFERROR(VLOOKUP($E42,基準単価!$A$24:$C$39,3,FALSE),"")</f>
        <v/>
      </c>
      <c r="N42" s="38">
        <f>VLOOKUP(B42,所要額集計表!$F$4:$H$63,3,FALSE)</f>
        <v>0</v>
      </c>
      <c r="O42" s="40" t="str">
        <f t="shared" si="1"/>
        <v/>
      </c>
      <c r="P42" s="40">
        <f t="shared" si="5"/>
        <v>0</v>
      </c>
      <c r="Q42" s="50"/>
      <c r="S42" s="2" t="str">
        <f t="shared" si="3"/>
        <v>×</v>
      </c>
    </row>
    <row r="43" spans="1:19" ht="22.5" hidden="1" customHeight="1" x14ac:dyDescent="0.15">
      <c r="A43" s="151"/>
      <c r="B43" s="21">
        <v>40</v>
      </c>
      <c r="C43" s="153"/>
      <c r="D43" s="46"/>
      <c r="E43" s="47"/>
      <c r="F43" s="48"/>
      <c r="G43" s="38" t="str">
        <f>IF($C43="","",IFERROR(VLOOKUP($E43,基準単価!$A$4:$B$22,2,FALSE),$F43*H43))</f>
        <v/>
      </c>
      <c r="H43" s="38" t="str">
        <f>IFERROR(VLOOKUP($E43,基準単価!$A$24:$B$39,2,FALSE),"")</f>
        <v/>
      </c>
      <c r="I43" s="38">
        <f>VLOOKUP(B43,所要額集計表!$B$4:$D$63,3,FALSE)</f>
        <v>0</v>
      </c>
      <c r="J43" s="49"/>
      <c r="K43" s="39" t="str">
        <f t="shared" si="0"/>
        <v/>
      </c>
      <c r="L43" s="38" t="str">
        <f>IF($C43="","",IFERROR(VLOOKUP($E43,基準単価!$A$4:$C$22,3,FALSE),$F43*M43))</f>
        <v/>
      </c>
      <c r="M43" s="38" t="str">
        <f>IFERROR(VLOOKUP($E43,基準単価!$A$24:$C$39,3,FALSE),"")</f>
        <v/>
      </c>
      <c r="N43" s="38">
        <f>VLOOKUP(B43,所要額集計表!$F$4:$H$63,3,FALSE)</f>
        <v>0</v>
      </c>
      <c r="O43" s="40" t="str">
        <f t="shared" si="1"/>
        <v/>
      </c>
      <c r="P43" s="40">
        <f t="shared" si="5"/>
        <v>0</v>
      </c>
      <c r="Q43" s="50"/>
      <c r="S43" s="2" t="str">
        <f t="shared" si="3"/>
        <v>×</v>
      </c>
    </row>
    <row r="44" spans="1:19" ht="22.5" hidden="1" customHeight="1" x14ac:dyDescent="0.15">
      <c r="A44" s="151"/>
      <c r="B44" s="21">
        <v>41</v>
      </c>
      <c r="C44" s="153"/>
      <c r="D44" s="46"/>
      <c r="E44" s="47"/>
      <c r="F44" s="48"/>
      <c r="G44" s="38" t="str">
        <f>IF($C44="","",IFERROR(VLOOKUP($E44,基準単価!$A$4:$B$22,2,FALSE),$F44*H44))</f>
        <v/>
      </c>
      <c r="H44" s="38" t="str">
        <f>IFERROR(VLOOKUP($E44,基準単価!$A$24:$B$39,2,FALSE),"")</f>
        <v/>
      </c>
      <c r="I44" s="38">
        <f>VLOOKUP(B44,所要額集計表!$B$4:$D$63,3,FALSE)</f>
        <v>0</v>
      </c>
      <c r="J44" s="49"/>
      <c r="K44" s="39" t="str">
        <f t="shared" si="0"/>
        <v/>
      </c>
      <c r="L44" s="38" t="str">
        <f>IF($C44="","",IFERROR(VLOOKUP($E44,基準単価!$A$4:$C$22,3,FALSE),$F44*M44))</f>
        <v/>
      </c>
      <c r="M44" s="38" t="str">
        <f>IFERROR(VLOOKUP($E44,基準単価!$A$24:$C$39,3,FALSE),"")</f>
        <v/>
      </c>
      <c r="N44" s="38">
        <f>VLOOKUP(B44,所要額集計表!$F$4:$H$63,3,FALSE)</f>
        <v>0</v>
      </c>
      <c r="O44" s="40" t="str">
        <f t="shared" si="1"/>
        <v/>
      </c>
      <c r="P44" s="40">
        <f t="shared" si="5"/>
        <v>0</v>
      </c>
      <c r="Q44" s="50"/>
      <c r="S44" s="2" t="str">
        <f t="shared" si="3"/>
        <v>×</v>
      </c>
    </row>
    <row r="45" spans="1:19" ht="22.5" hidden="1" customHeight="1" x14ac:dyDescent="0.15">
      <c r="A45" s="151"/>
      <c r="B45" s="21">
        <v>42</v>
      </c>
      <c r="C45" s="153"/>
      <c r="D45" s="46"/>
      <c r="E45" s="47"/>
      <c r="F45" s="48"/>
      <c r="G45" s="38" t="str">
        <f>IF($C45="","",IFERROR(VLOOKUP($E45,基準単価!$A$4:$B$22,2,FALSE),$F45*H45))</f>
        <v/>
      </c>
      <c r="H45" s="38" t="str">
        <f>IFERROR(VLOOKUP($E45,基準単価!$A$24:$B$39,2,FALSE),"")</f>
        <v/>
      </c>
      <c r="I45" s="38">
        <f>VLOOKUP(B45,所要額集計表!$B$4:$D$63,3,FALSE)</f>
        <v>0</v>
      </c>
      <c r="J45" s="49"/>
      <c r="K45" s="39" t="str">
        <f t="shared" si="0"/>
        <v/>
      </c>
      <c r="L45" s="38" t="str">
        <f>IF($C45="","",IFERROR(VLOOKUP($E45,基準単価!$A$4:$C$22,3,FALSE),$F45*M45))</f>
        <v/>
      </c>
      <c r="M45" s="38" t="str">
        <f>IFERROR(VLOOKUP($E45,基準単価!$A$24:$C$39,3,FALSE),"")</f>
        <v/>
      </c>
      <c r="N45" s="38">
        <f>VLOOKUP(B45,所要額集計表!$F$4:$H$63,3,FALSE)</f>
        <v>0</v>
      </c>
      <c r="O45" s="40" t="str">
        <f t="shared" si="1"/>
        <v/>
      </c>
      <c r="P45" s="40">
        <f t="shared" si="5"/>
        <v>0</v>
      </c>
      <c r="Q45" s="50"/>
      <c r="S45" s="2" t="str">
        <f t="shared" si="3"/>
        <v>×</v>
      </c>
    </row>
    <row r="46" spans="1:19" ht="22.5" hidden="1" customHeight="1" x14ac:dyDescent="0.15">
      <c r="A46" s="151"/>
      <c r="B46" s="21">
        <v>43</v>
      </c>
      <c r="C46" s="153"/>
      <c r="D46" s="46"/>
      <c r="E46" s="47"/>
      <c r="F46" s="48"/>
      <c r="G46" s="38" t="str">
        <f>IF($C46="","",IFERROR(VLOOKUP($E46,基準単価!$A$4:$B$22,2,FALSE),$F46*H46))</f>
        <v/>
      </c>
      <c r="H46" s="38" t="str">
        <f>IFERROR(VLOOKUP($E46,基準単価!$A$24:$B$39,2,FALSE),"")</f>
        <v/>
      </c>
      <c r="I46" s="38">
        <f>VLOOKUP(B46,所要額集計表!$B$4:$D$63,3,FALSE)</f>
        <v>0</v>
      </c>
      <c r="J46" s="49"/>
      <c r="K46" s="39" t="str">
        <f t="shared" si="0"/>
        <v/>
      </c>
      <c r="L46" s="38" t="str">
        <f>IF($C46="","",IFERROR(VLOOKUP($E46,基準単価!$A$4:$C$22,3,FALSE),$F46*M46))</f>
        <v/>
      </c>
      <c r="M46" s="38" t="str">
        <f>IFERROR(VLOOKUP($E46,基準単価!$A$24:$C$39,3,FALSE),"")</f>
        <v/>
      </c>
      <c r="N46" s="38">
        <f>VLOOKUP(B46,所要額集計表!$F$4:$H$63,3,FALSE)</f>
        <v>0</v>
      </c>
      <c r="O46" s="40" t="str">
        <f t="shared" si="1"/>
        <v/>
      </c>
      <c r="P46" s="40">
        <f t="shared" si="5"/>
        <v>0</v>
      </c>
      <c r="Q46" s="50"/>
      <c r="S46" s="2" t="str">
        <f t="shared" si="3"/>
        <v>×</v>
      </c>
    </row>
    <row r="47" spans="1:19" ht="22.5" hidden="1" customHeight="1" x14ac:dyDescent="0.15">
      <c r="A47" s="151"/>
      <c r="B47" s="21">
        <v>44</v>
      </c>
      <c r="C47" s="153"/>
      <c r="D47" s="46"/>
      <c r="E47" s="47"/>
      <c r="F47" s="48"/>
      <c r="G47" s="38" t="str">
        <f>IF($C47="","",IFERROR(VLOOKUP($E47,基準単価!$A$4:$B$22,2,FALSE),$F47*H47))</f>
        <v/>
      </c>
      <c r="H47" s="38" t="str">
        <f>IFERROR(VLOOKUP($E47,基準単価!$A$24:$B$39,2,FALSE),"")</f>
        <v/>
      </c>
      <c r="I47" s="38">
        <f>VLOOKUP(B47,所要額集計表!$B$4:$D$63,3,FALSE)</f>
        <v>0</v>
      </c>
      <c r="J47" s="49"/>
      <c r="K47" s="39" t="str">
        <f t="shared" si="0"/>
        <v/>
      </c>
      <c r="L47" s="38" t="str">
        <f>IF($C47="","",IFERROR(VLOOKUP($E47,基準単価!$A$4:$C$22,3,FALSE),$F47*M47))</f>
        <v/>
      </c>
      <c r="M47" s="38" t="str">
        <f>IFERROR(VLOOKUP($E47,基準単価!$A$24:$C$39,3,FALSE),"")</f>
        <v/>
      </c>
      <c r="N47" s="38">
        <f>VLOOKUP(B47,所要額集計表!$F$4:$H$63,3,FALSE)</f>
        <v>0</v>
      </c>
      <c r="O47" s="40" t="str">
        <f t="shared" si="1"/>
        <v/>
      </c>
      <c r="P47" s="40">
        <f t="shared" si="5"/>
        <v>0</v>
      </c>
      <c r="Q47" s="50"/>
      <c r="S47" s="2" t="str">
        <f t="shared" si="3"/>
        <v>×</v>
      </c>
    </row>
    <row r="48" spans="1:19" ht="22.5" hidden="1" customHeight="1" x14ac:dyDescent="0.15">
      <c r="A48" s="151"/>
      <c r="B48" s="21">
        <v>45</v>
      </c>
      <c r="C48" s="153"/>
      <c r="D48" s="46"/>
      <c r="E48" s="47"/>
      <c r="F48" s="48"/>
      <c r="G48" s="38" t="str">
        <f>IF($C48="","",IFERROR(VLOOKUP($E48,基準単価!$A$4:$B$22,2,FALSE),$F48*H48))</f>
        <v/>
      </c>
      <c r="H48" s="38" t="str">
        <f>IFERROR(VLOOKUP($E48,基準単価!$A$24:$B$39,2,FALSE),"")</f>
        <v/>
      </c>
      <c r="I48" s="38">
        <f>VLOOKUP(B48,所要額集計表!$B$4:$D$63,3,FALSE)</f>
        <v>0</v>
      </c>
      <c r="J48" s="49"/>
      <c r="K48" s="39" t="str">
        <f t="shared" si="0"/>
        <v/>
      </c>
      <c r="L48" s="38" t="str">
        <f>IF($C48="","",IFERROR(VLOOKUP($E48,基準単価!$A$4:$C$22,3,FALSE),$F48*M48))</f>
        <v/>
      </c>
      <c r="M48" s="38" t="str">
        <f>IFERROR(VLOOKUP($E48,基準単価!$A$24:$C$39,3,FALSE),"")</f>
        <v/>
      </c>
      <c r="N48" s="38">
        <f>VLOOKUP(B48,所要額集計表!$F$4:$H$63,3,FALSE)</f>
        <v>0</v>
      </c>
      <c r="O48" s="40" t="str">
        <f t="shared" si="1"/>
        <v/>
      </c>
      <c r="P48" s="40">
        <f t="shared" si="5"/>
        <v>0</v>
      </c>
      <c r="Q48" s="50"/>
      <c r="S48" s="2" t="str">
        <f t="shared" si="3"/>
        <v>×</v>
      </c>
    </row>
    <row r="49" spans="1:19" ht="22.5" hidden="1" customHeight="1" x14ac:dyDescent="0.15">
      <c r="A49" s="151"/>
      <c r="B49" s="21">
        <v>46</v>
      </c>
      <c r="C49" s="153"/>
      <c r="D49" s="46"/>
      <c r="E49" s="47"/>
      <c r="F49" s="48"/>
      <c r="G49" s="38" t="str">
        <f>IF($C49="","",IFERROR(VLOOKUP($E49,基準単価!$A$4:$B$22,2,FALSE),$F49*H49))</f>
        <v/>
      </c>
      <c r="H49" s="38" t="str">
        <f>IFERROR(VLOOKUP($E49,基準単価!$A$24:$B$39,2,FALSE),"")</f>
        <v/>
      </c>
      <c r="I49" s="38">
        <f>VLOOKUP(B49,所要額集計表!$B$4:$D$63,3,FALSE)</f>
        <v>0</v>
      </c>
      <c r="J49" s="49"/>
      <c r="K49" s="39" t="str">
        <f t="shared" si="0"/>
        <v/>
      </c>
      <c r="L49" s="38" t="str">
        <f>IF($C49="","",IFERROR(VLOOKUP($E49,基準単価!$A$4:$C$22,3,FALSE),$F49*M49))</f>
        <v/>
      </c>
      <c r="M49" s="38" t="str">
        <f>IFERROR(VLOOKUP($E49,基準単価!$A$24:$C$39,3,FALSE),"")</f>
        <v/>
      </c>
      <c r="N49" s="38">
        <f>VLOOKUP(B49,所要額集計表!$F$4:$H$63,3,FALSE)</f>
        <v>0</v>
      </c>
      <c r="O49" s="40" t="str">
        <f t="shared" si="1"/>
        <v/>
      </c>
      <c r="P49" s="40">
        <f t="shared" si="5"/>
        <v>0</v>
      </c>
      <c r="Q49" s="50"/>
      <c r="S49" s="2" t="str">
        <f t="shared" si="3"/>
        <v>×</v>
      </c>
    </row>
    <row r="50" spans="1:19" ht="22.5" hidden="1" customHeight="1" x14ac:dyDescent="0.15">
      <c r="A50" s="151"/>
      <c r="B50" s="21">
        <v>47</v>
      </c>
      <c r="C50" s="153"/>
      <c r="D50" s="46"/>
      <c r="E50" s="47"/>
      <c r="F50" s="48"/>
      <c r="G50" s="38" t="str">
        <f>IF($C50="","",IFERROR(VLOOKUP($E50,基準単価!$A$4:$B$22,2,FALSE),$F50*H50))</f>
        <v/>
      </c>
      <c r="H50" s="38" t="str">
        <f>IFERROR(VLOOKUP($E50,基準単価!$A$24:$B$39,2,FALSE),"")</f>
        <v/>
      </c>
      <c r="I50" s="38">
        <f>VLOOKUP(B50,所要額集計表!$B$4:$D$63,3,FALSE)</f>
        <v>0</v>
      </c>
      <c r="J50" s="49"/>
      <c r="K50" s="39" t="str">
        <f t="shared" si="0"/>
        <v/>
      </c>
      <c r="L50" s="38" t="str">
        <f>IF($C50="","",IFERROR(VLOOKUP($E50,基準単価!$A$4:$C$22,3,FALSE),$F50*M50))</f>
        <v/>
      </c>
      <c r="M50" s="38" t="str">
        <f>IFERROR(VLOOKUP($E50,基準単価!$A$24:$C$39,3,FALSE),"")</f>
        <v/>
      </c>
      <c r="N50" s="38">
        <f>VLOOKUP(B50,所要額集計表!$F$4:$H$63,3,FALSE)</f>
        <v>0</v>
      </c>
      <c r="O50" s="40" t="str">
        <f t="shared" si="1"/>
        <v/>
      </c>
      <c r="P50" s="40">
        <f t="shared" si="5"/>
        <v>0</v>
      </c>
      <c r="Q50" s="50"/>
      <c r="S50" s="2" t="str">
        <f t="shared" si="3"/>
        <v>×</v>
      </c>
    </row>
    <row r="51" spans="1:19" ht="22.5" hidden="1" customHeight="1" x14ac:dyDescent="0.15">
      <c r="A51" s="151"/>
      <c r="B51" s="21">
        <v>48</v>
      </c>
      <c r="C51" s="153"/>
      <c r="D51" s="46"/>
      <c r="E51" s="47"/>
      <c r="F51" s="48"/>
      <c r="G51" s="38" t="str">
        <f>IF($C51="","",IFERROR(VLOOKUP($E51,基準単価!$A$4:$B$22,2,FALSE),$F51*H51))</f>
        <v/>
      </c>
      <c r="H51" s="38" t="str">
        <f>IFERROR(VLOOKUP($E51,基準単価!$A$24:$B$39,2,FALSE),"")</f>
        <v/>
      </c>
      <c r="I51" s="38">
        <f>VLOOKUP(B51,所要額集計表!$B$4:$D$63,3,FALSE)</f>
        <v>0</v>
      </c>
      <c r="J51" s="49"/>
      <c r="K51" s="39" t="str">
        <f t="shared" si="0"/>
        <v/>
      </c>
      <c r="L51" s="38" t="str">
        <f>IF($C51="","",IFERROR(VLOOKUP($E51,基準単価!$A$4:$C$22,3,FALSE),$F51*M51))</f>
        <v/>
      </c>
      <c r="M51" s="38" t="str">
        <f>IFERROR(VLOOKUP($E51,基準単価!$A$24:$C$39,3,FALSE),"")</f>
        <v/>
      </c>
      <c r="N51" s="38">
        <f>VLOOKUP(B51,所要額集計表!$F$4:$H$63,3,FALSE)</f>
        <v>0</v>
      </c>
      <c r="O51" s="40" t="str">
        <f t="shared" si="1"/>
        <v/>
      </c>
      <c r="P51" s="40">
        <f t="shared" ref="P51:P62" si="6">SUM(K51,O51)</f>
        <v>0</v>
      </c>
      <c r="Q51" s="50"/>
      <c r="S51" s="2" t="str">
        <f t="shared" si="3"/>
        <v>×</v>
      </c>
    </row>
    <row r="52" spans="1:19" ht="22.5" hidden="1" customHeight="1" x14ac:dyDescent="0.15">
      <c r="A52" s="151"/>
      <c r="B52" s="21">
        <v>49</v>
      </c>
      <c r="C52" s="153"/>
      <c r="D52" s="46"/>
      <c r="E52" s="47"/>
      <c r="F52" s="48"/>
      <c r="G52" s="38" t="str">
        <f>IF($C52="","",IFERROR(VLOOKUP($E52,基準単価!$A$4:$B$22,2,FALSE),$F52*H52))</f>
        <v/>
      </c>
      <c r="H52" s="38" t="str">
        <f>IFERROR(VLOOKUP($E52,基準単価!$A$24:$B$39,2,FALSE),"")</f>
        <v/>
      </c>
      <c r="I52" s="38">
        <f>VLOOKUP(B52,所要額集計表!$B$4:$D$63,3,FALSE)</f>
        <v>0</v>
      </c>
      <c r="J52" s="49"/>
      <c r="K52" s="39" t="str">
        <f t="shared" si="0"/>
        <v/>
      </c>
      <c r="L52" s="38" t="str">
        <f>IF($C52="","",IFERROR(VLOOKUP($E52,基準単価!$A$4:$C$22,3,FALSE),$F52*M52))</f>
        <v/>
      </c>
      <c r="M52" s="38" t="str">
        <f>IFERROR(VLOOKUP($E52,基準単価!$A$24:$C$39,3,FALSE),"")</f>
        <v/>
      </c>
      <c r="N52" s="38">
        <f>VLOOKUP(B52,所要額集計表!$F$4:$H$63,3,FALSE)</f>
        <v>0</v>
      </c>
      <c r="O52" s="40" t="str">
        <f t="shared" si="1"/>
        <v/>
      </c>
      <c r="P52" s="40">
        <f t="shared" si="6"/>
        <v>0</v>
      </c>
      <c r="Q52" s="50"/>
      <c r="S52" s="2" t="str">
        <f t="shared" si="3"/>
        <v>×</v>
      </c>
    </row>
    <row r="53" spans="1:19" ht="22.5" hidden="1" customHeight="1" x14ac:dyDescent="0.15">
      <c r="A53" s="151"/>
      <c r="B53" s="21">
        <v>50</v>
      </c>
      <c r="C53" s="153"/>
      <c r="D53" s="46"/>
      <c r="E53" s="47"/>
      <c r="F53" s="48"/>
      <c r="G53" s="38" t="str">
        <f>IF($C53="","",IFERROR(VLOOKUP($E53,基準単価!$A$4:$B$22,2,FALSE),$F53*H53))</f>
        <v/>
      </c>
      <c r="H53" s="38" t="str">
        <f>IFERROR(VLOOKUP($E53,基準単価!$A$24:$B$39,2,FALSE),"")</f>
        <v/>
      </c>
      <c r="I53" s="38">
        <f>VLOOKUP(B53,所要額集計表!$B$4:$D$63,3,FALSE)</f>
        <v>0</v>
      </c>
      <c r="J53" s="49"/>
      <c r="K53" s="39" t="str">
        <f t="shared" si="0"/>
        <v/>
      </c>
      <c r="L53" s="38" t="str">
        <f>IF($C53="","",IFERROR(VLOOKUP($E53,基準単価!$A$4:$C$22,3,FALSE),$F53*M53))</f>
        <v/>
      </c>
      <c r="M53" s="38" t="str">
        <f>IFERROR(VLOOKUP($E53,基準単価!$A$24:$C$39,3,FALSE),"")</f>
        <v/>
      </c>
      <c r="N53" s="38">
        <f>VLOOKUP(B53,所要額集計表!$F$4:$H$63,3,FALSE)</f>
        <v>0</v>
      </c>
      <c r="O53" s="40" t="str">
        <f t="shared" si="1"/>
        <v/>
      </c>
      <c r="P53" s="40">
        <f t="shared" si="6"/>
        <v>0</v>
      </c>
      <c r="Q53" s="50"/>
      <c r="S53" s="2" t="str">
        <f t="shared" si="3"/>
        <v>×</v>
      </c>
    </row>
    <row r="54" spans="1:19" ht="22.5" hidden="1" customHeight="1" x14ac:dyDescent="0.15">
      <c r="A54" s="151"/>
      <c r="B54" s="21">
        <v>51</v>
      </c>
      <c r="C54" s="153"/>
      <c r="D54" s="46"/>
      <c r="E54" s="47"/>
      <c r="F54" s="48"/>
      <c r="G54" s="38" t="str">
        <f>IF($C54="","",IFERROR(VLOOKUP($E54,基準単価!$A$4:$B$22,2,FALSE),$F54*H54))</f>
        <v/>
      </c>
      <c r="H54" s="38" t="str">
        <f>IFERROR(VLOOKUP($E54,基準単価!$A$24:$B$39,2,FALSE),"")</f>
        <v/>
      </c>
      <c r="I54" s="38">
        <f>VLOOKUP(B54,所要額集計表!$B$4:$D$63,3,FALSE)</f>
        <v>0</v>
      </c>
      <c r="J54" s="49"/>
      <c r="K54" s="39" t="str">
        <f t="shared" si="0"/>
        <v/>
      </c>
      <c r="L54" s="38" t="str">
        <f>IF($C54="","",IFERROR(VLOOKUP($E54,基準単価!$A$4:$C$22,3,FALSE),$F54*M54))</f>
        <v/>
      </c>
      <c r="M54" s="38" t="str">
        <f>IFERROR(VLOOKUP($E54,基準単価!$A$24:$C$39,3,FALSE),"")</f>
        <v/>
      </c>
      <c r="N54" s="38">
        <f>VLOOKUP(B54,所要額集計表!$F$4:$H$63,3,FALSE)</f>
        <v>0</v>
      </c>
      <c r="O54" s="40" t="str">
        <f t="shared" si="1"/>
        <v/>
      </c>
      <c r="P54" s="40">
        <f t="shared" si="6"/>
        <v>0</v>
      </c>
      <c r="Q54" s="50"/>
      <c r="S54" s="2" t="str">
        <f t="shared" si="3"/>
        <v>×</v>
      </c>
    </row>
    <row r="55" spans="1:19" ht="22.5" hidden="1" customHeight="1" x14ac:dyDescent="0.15">
      <c r="A55" s="151"/>
      <c r="B55" s="21">
        <v>52</v>
      </c>
      <c r="C55" s="153"/>
      <c r="D55" s="46"/>
      <c r="E55" s="47"/>
      <c r="F55" s="48"/>
      <c r="G55" s="38" t="str">
        <f>IF($C55="","",IFERROR(VLOOKUP($E55,基準単価!$A$4:$B$22,2,FALSE),$F55*H55))</f>
        <v/>
      </c>
      <c r="H55" s="38" t="str">
        <f>IFERROR(VLOOKUP($E55,基準単価!$A$24:$B$39,2,FALSE),"")</f>
        <v/>
      </c>
      <c r="I55" s="38">
        <f>VLOOKUP(B55,所要額集計表!$B$4:$D$63,3,FALSE)</f>
        <v>0</v>
      </c>
      <c r="J55" s="49"/>
      <c r="K55" s="39" t="str">
        <f t="shared" si="0"/>
        <v/>
      </c>
      <c r="L55" s="38" t="str">
        <f>IF($C55="","",IFERROR(VLOOKUP($E55,基準単価!$A$4:$C$22,3,FALSE),$F55*M55))</f>
        <v/>
      </c>
      <c r="M55" s="38" t="str">
        <f>IFERROR(VLOOKUP($E55,基準単価!$A$24:$C$39,3,FALSE),"")</f>
        <v/>
      </c>
      <c r="N55" s="38">
        <f>VLOOKUP(B55,所要額集計表!$F$4:$H$63,3,FALSE)</f>
        <v>0</v>
      </c>
      <c r="O55" s="40" t="str">
        <f t="shared" si="1"/>
        <v/>
      </c>
      <c r="P55" s="40">
        <f t="shared" si="6"/>
        <v>0</v>
      </c>
      <c r="Q55" s="50"/>
      <c r="S55" s="2" t="str">
        <f t="shared" si="3"/>
        <v>×</v>
      </c>
    </row>
    <row r="56" spans="1:19" ht="22.5" hidden="1" customHeight="1" x14ac:dyDescent="0.15">
      <c r="A56" s="151"/>
      <c r="B56" s="21">
        <v>53</v>
      </c>
      <c r="C56" s="153"/>
      <c r="D56" s="46"/>
      <c r="E56" s="47"/>
      <c r="F56" s="48"/>
      <c r="G56" s="38" t="str">
        <f>IF($C56="","",IFERROR(VLOOKUP($E56,基準単価!$A$4:$B$22,2,FALSE),$F56*H56))</f>
        <v/>
      </c>
      <c r="H56" s="38" t="str">
        <f>IFERROR(VLOOKUP($E56,基準単価!$A$24:$B$39,2,FALSE),"")</f>
        <v/>
      </c>
      <c r="I56" s="38">
        <f>VLOOKUP(B56,所要額集計表!$B$4:$D$63,3,FALSE)</f>
        <v>0</v>
      </c>
      <c r="J56" s="49"/>
      <c r="K56" s="39" t="str">
        <f t="shared" si="0"/>
        <v/>
      </c>
      <c r="L56" s="38" t="str">
        <f>IF($C56="","",IFERROR(VLOOKUP($E56,基準単価!$A$4:$C$22,3,FALSE),$F56*M56))</f>
        <v/>
      </c>
      <c r="M56" s="38" t="str">
        <f>IFERROR(VLOOKUP($E56,基準単価!$A$24:$C$39,3,FALSE),"")</f>
        <v/>
      </c>
      <c r="N56" s="38">
        <f>VLOOKUP(B56,所要額集計表!$F$4:$H$63,3,FALSE)</f>
        <v>0</v>
      </c>
      <c r="O56" s="40" t="str">
        <f t="shared" si="1"/>
        <v/>
      </c>
      <c r="P56" s="40">
        <f t="shared" si="6"/>
        <v>0</v>
      </c>
      <c r="Q56" s="50"/>
      <c r="S56" s="2" t="str">
        <f t="shared" si="3"/>
        <v>×</v>
      </c>
    </row>
    <row r="57" spans="1:19" ht="22.5" hidden="1" customHeight="1" x14ac:dyDescent="0.15">
      <c r="A57" s="151"/>
      <c r="B57" s="21">
        <v>54</v>
      </c>
      <c r="C57" s="153"/>
      <c r="D57" s="46"/>
      <c r="E57" s="47"/>
      <c r="F57" s="48"/>
      <c r="G57" s="38" t="str">
        <f>IF($C57="","",IFERROR(VLOOKUP($E57,基準単価!$A$4:$B$22,2,FALSE),$F57*H57))</f>
        <v/>
      </c>
      <c r="H57" s="38" t="str">
        <f>IFERROR(VLOOKUP($E57,基準単価!$A$24:$B$39,2,FALSE),"")</f>
        <v/>
      </c>
      <c r="I57" s="38">
        <f>VLOOKUP(B57,所要額集計表!$B$4:$D$63,3,FALSE)</f>
        <v>0</v>
      </c>
      <c r="J57" s="49"/>
      <c r="K57" s="39" t="str">
        <f t="shared" si="0"/>
        <v/>
      </c>
      <c r="L57" s="38" t="str">
        <f>IF($C57="","",IFERROR(VLOOKUP($E57,基準単価!$A$4:$C$22,3,FALSE),$F57*M57))</f>
        <v/>
      </c>
      <c r="M57" s="38" t="str">
        <f>IFERROR(VLOOKUP($E57,基準単価!$A$24:$C$39,3,FALSE),"")</f>
        <v/>
      </c>
      <c r="N57" s="38">
        <f>VLOOKUP(B57,所要額集計表!$F$4:$H$63,3,FALSE)</f>
        <v>0</v>
      </c>
      <c r="O57" s="40" t="str">
        <f t="shared" si="1"/>
        <v/>
      </c>
      <c r="P57" s="40">
        <f t="shared" si="6"/>
        <v>0</v>
      </c>
      <c r="Q57" s="50"/>
      <c r="S57" s="2" t="str">
        <f t="shared" si="3"/>
        <v>×</v>
      </c>
    </row>
    <row r="58" spans="1:19" ht="22.5" hidden="1" customHeight="1" x14ac:dyDescent="0.15">
      <c r="A58" s="151"/>
      <c r="B58" s="21">
        <v>55</v>
      </c>
      <c r="C58" s="153"/>
      <c r="D58" s="46"/>
      <c r="E58" s="47"/>
      <c r="F58" s="48"/>
      <c r="G58" s="38" t="str">
        <f>IF($C58="","",IFERROR(VLOOKUP($E58,基準単価!$A$4:$B$22,2,FALSE),$F58*H58))</f>
        <v/>
      </c>
      <c r="H58" s="38" t="str">
        <f>IFERROR(VLOOKUP($E58,基準単価!$A$24:$B$39,2,FALSE),"")</f>
        <v/>
      </c>
      <c r="I58" s="38">
        <f>VLOOKUP(B58,所要額集計表!$B$4:$D$63,3,FALSE)</f>
        <v>0</v>
      </c>
      <c r="J58" s="49"/>
      <c r="K58" s="39" t="str">
        <f t="shared" si="0"/>
        <v/>
      </c>
      <c r="L58" s="38" t="str">
        <f>IF($C58="","",IFERROR(VLOOKUP($E58,基準単価!$A$4:$C$22,3,FALSE),$F58*M58))</f>
        <v/>
      </c>
      <c r="M58" s="38" t="str">
        <f>IFERROR(VLOOKUP($E58,基準単価!$A$24:$C$39,3,FALSE),"")</f>
        <v/>
      </c>
      <c r="N58" s="38">
        <f>VLOOKUP(B58,所要額集計表!$F$4:$H$63,3,FALSE)</f>
        <v>0</v>
      </c>
      <c r="O58" s="40" t="str">
        <f t="shared" si="1"/>
        <v/>
      </c>
      <c r="P58" s="40">
        <f t="shared" si="6"/>
        <v>0</v>
      </c>
      <c r="Q58" s="50"/>
      <c r="S58" s="2" t="str">
        <f t="shared" si="3"/>
        <v>×</v>
      </c>
    </row>
    <row r="59" spans="1:19" ht="22.5" hidden="1" customHeight="1" x14ac:dyDescent="0.15">
      <c r="A59" s="151"/>
      <c r="B59" s="21">
        <v>56</v>
      </c>
      <c r="C59" s="153"/>
      <c r="D59" s="46"/>
      <c r="E59" s="47"/>
      <c r="F59" s="48"/>
      <c r="G59" s="38" t="str">
        <f>IF($C59="","",IFERROR(VLOOKUP($E59,基準単価!$A$4:$B$22,2,FALSE),$F59*H59))</f>
        <v/>
      </c>
      <c r="H59" s="38" t="str">
        <f>IFERROR(VLOOKUP($E59,基準単価!$A$24:$B$39,2,FALSE),"")</f>
        <v/>
      </c>
      <c r="I59" s="38">
        <f>VLOOKUP(B59,所要額集計表!$B$4:$D$63,3,FALSE)</f>
        <v>0</v>
      </c>
      <c r="J59" s="49"/>
      <c r="K59" s="39" t="str">
        <f t="shared" si="0"/>
        <v/>
      </c>
      <c r="L59" s="38" t="str">
        <f>IF($C59="","",IFERROR(VLOOKUP($E59,基準単価!$A$4:$C$22,3,FALSE),$F59*M59))</f>
        <v/>
      </c>
      <c r="M59" s="38" t="str">
        <f>IFERROR(VLOOKUP($E59,基準単価!$A$24:$C$39,3,FALSE),"")</f>
        <v/>
      </c>
      <c r="N59" s="38">
        <f>VLOOKUP(B59,所要額集計表!$F$4:$H$63,3,FALSE)</f>
        <v>0</v>
      </c>
      <c r="O59" s="40" t="str">
        <f t="shared" si="1"/>
        <v/>
      </c>
      <c r="P59" s="40">
        <f t="shared" si="6"/>
        <v>0</v>
      </c>
      <c r="Q59" s="50"/>
      <c r="S59" s="2" t="str">
        <f t="shared" si="3"/>
        <v>×</v>
      </c>
    </row>
    <row r="60" spans="1:19" ht="22.5" hidden="1" customHeight="1" x14ac:dyDescent="0.15">
      <c r="A60" s="151"/>
      <c r="B60" s="21">
        <v>57</v>
      </c>
      <c r="C60" s="153"/>
      <c r="D60" s="46"/>
      <c r="E60" s="47"/>
      <c r="F60" s="48"/>
      <c r="G60" s="38" t="str">
        <f>IF($C60="","",IFERROR(VLOOKUP($E60,基準単価!$A$4:$B$22,2,FALSE),$F60*H60))</f>
        <v/>
      </c>
      <c r="H60" s="38" t="str">
        <f>IFERROR(VLOOKUP($E60,基準単価!$A$24:$B$39,2,FALSE),"")</f>
        <v/>
      </c>
      <c r="I60" s="38">
        <f>VLOOKUP(B60,所要額集計表!$B$4:$D$63,3,FALSE)</f>
        <v>0</v>
      </c>
      <c r="J60" s="49"/>
      <c r="K60" s="39" t="str">
        <f t="shared" si="0"/>
        <v/>
      </c>
      <c r="L60" s="38" t="str">
        <f>IF($C60="","",IFERROR(VLOOKUP($E60,基準単価!$A$4:$C$22,3,FALSE),$F60*M60))</f>
        <v/>
      </c>
      <c r="M60" s="38" t="str">
        <f>IFERROR(VLOOKUP($E60,基準単価!$A$24:$C$39,3,FALSE),"")</f>
        <v/>
      </c>
      <c r="N60" s="38">
        <f>VLOOKUP(B60,所要額集計表!$F$4:$H$63,3,FALSE)</f>
        <v>0</v>
      </c>
      <c r="O60" s="40" t="str">
        <f t="shared" si="1"/>
        <v/>
      </c>
      <c r="P60" s="40">
        <f t="shared" si="6"/>
        <v>0</v>
      </c>
      <c r="Q60" s="50"/>
      <c r="S60" s="2" t="str">
        <f t="shared" si="3"/>
        <v>×</v>
      </c>
    </row>
    <row r="61" spans="1:19" ht="22.5" hidden="1" customHeight="1" x14ac:dyDescent="0.15">
      <c r="A61" s="151"/>
      <c r="B61" s="21">
        <v>58</v>
      </c>
      <c r="C61" s="153"/>
      <c r="D61" s="46"/>
      <c r="E61" s="47"/>
      <c r="F61" s="48"/>
      <c r="G61" s="38" t="str">
        <f>IF($C61="","",IFERROR(VLOOKUP($E61,基準単価!$A$4:$B$22,2,FALSE),$F61*H61))</f>
        <v/>
      </c>
      <c r="H61" s="38" t="str">
        <f>IFERROR(VLOOKUP($E61,基準単価!$A$24:$B$39,2,FALSE),"")</f>
        <v/>
      </c>
      <c r="I61" s="38">
        <f>VLOOKUP(B61,所要額集計表!$B$4:$D$63,3,FALSE)</f>
        <v>0</v>
      </c>
      <c r="J61" s="49"/>
      <c r="K61" s="39" t="str">
        <f t="shared" si="0"/>
        <v/>
      </c>
      <c r="L61" s="38" t="str">
        <f>IF($C61="","",IFERROR(VLOOKUP($E61,基準単価!$A$4:$C$22,3,FALSE),$F61*M61))</f>
        <v/>
      </c>
      <c r="M61" s="38" t="str">
        <f>IFERROR(VLOOKUP($E61,基準単価!$A$24:$C$39,3,FALSE),"")</f>
        <v/>
      </c>
      <c r="N61" s="38">
        <f>VLOOKUP(B61,所要額集計表!$F$4:$H$63,3,FALSE)</f>
        <v>0</v>
      </c>
      <c r="O61" s="40" t="str">
        <f t="shared" si="1"/>
        <v/>
      </c>
      <c r="P61" s="40">
        <f t="shared" si="6"/>
        <v>0</v>
      </c>
      <c r="Q61" s="50"/>
      <c r="S61" s="2" t="str">
        <f t="shared" si="3"/>
        <v>×</v>
      </c>
    </row>
    <row r="62" spans="1:19" ht="22.5" hidden="1" customHeight="1" x14ac:dyDescent="0.15">
      <c r="A62" s="151"/>
      <c r="B62" s="21">
        <v>59</v>
      </c>
      <c r="C62" s="153"/>
      <c r="D62" s="46"/>
      <c r="E62" s="47"/>
      <c r="F62" s="48"/>
      <c r="G62" s="38" t="str">
        <f>IF($C62="","",IFERROR(VLOOKUP($E62,基準単価!$A$4:$B$22,2,FALSE),$F62*H62))</f>
        <v/>
      </c>
      <c r="H62" s="38" t="str">
        <f>IFERROR(VLOOKUP($E62,基準単価!$A$24:$B$39,2,FALSE),"")</f>
        <v/>
      </c>
      <c r="I62" s="38">
        <f>VLOOKUP(B62,所要額集計表!$B$4:$D$63,3,FALSE)</f>
        <v>0</v>
      </c>
      <c r="J62" s="49"/>
      <c r="K62" s="39" t="str">
        <f t="shared" si="0"/>
        <v/>
      </c>
      <c r="L62" s="38" t="str">
        <f>IF($C62="","",IFERROR(VLOOKUP($E62,基準単価!$A$4:$C$22,3,FALSE),$F62*M62))</f>
        <v/>
      </c>
      <c r="M62" s="38" t="str">
        <f>IFERROR(VLOOKUP($E62,基準単価!$A$24:$C$39,3,FALSE),"")</f>
        <v/>
      </c>
      <c r="N62" s="38">
        <f>VLOOKUP(B62,所要額集計表!$F$4:$H$63,3,FALSE)</f>
        <v>0</v>
      </c>
      <c r="O62" s="40" t="str">
        <f t="shared" si="1"/>
        <v/>
      </c>
      <c r="P62" s="40">
        <f t="shared" si="6"/>
        <v>0</v>
      </c>
      <c r="Q62" s="50"/>
      <c r="S62" s="2" t="str">
        <f t="shared" si="3"/>
        <v>×</v>
      </c>
    </row>
    <row r="63" spans="1:19" ht="22.5" hidden="1" customHeight="1" thickBot="1" x14ac:dyDescent="0.2">
      <c r="A63" s="151"/>
      <c r="B63" s="5">
        <v>60</v>
      </c>
      <c r="C63" s="153"/>
      <c r="D63" s="46"/>
      <c r="E63" s="47"/>
      <c r="F63" s="48"/>
      <c r="G63" s="38" t="str">
        <f>IF($C63="","",IFERROR(VLOOKUP($E63,基準単価!$A$4:$B$22,2,FALSE),$F63*H63))</f>
        <v/>
      </c>
      <c r="H63" s="38" t="str">
        <f>IFERROR(VLOOKUP($E63,基準単価!$A$24:$B$39,2,FALSE),"")</f>
        <v/>
      </c>
      <c r="I63" s="38">
        <f>VLOOKUP(B63,所要額集計表!$B$4:$D$63,3,FALSE)</f>
        <v>0</v>
      </c>
      <c r="J63" s="49"/>
      <c r="K63" s="39" t="str">
        <f t="shared" si="0"/>
        <v/>
      </c>
      <c r="L63" s="38" t="str">
        <f>IF($C63="","",IFERROR(VLOOKUP($E63,基準単価!$A$4:$C$22,3,FALSE),$F63*M63))</f>
        <v/>
      </c>
      <c r="M63" s="38" t="str">
        <f>IFERROR(VLOOKUP($E63,基準単価!$A$24:$C$39,3,FALSE),"")</f>
        <v/>
      </c>
      <c r="N63" s="38">
        <f>VLOOKUP(B63,所要額集計表!$F$4:$H$63,3,FALSE)</f>
        <v>0</v>
      </c>
      <c r="O63" s="41" t="str">
        <f t="shared" si="1"/>
        <v/>
      </c>
      <c r="P63" s="42">
        <f>SUM(K63,O63)</f>
        <v>0</v>
      </c>
      <c r="Q63" s="51"/>
      <c r="S63" s="2" t="str">
        <f t="shared" si="3"/>
        <v>×</v>
      </c>
    </row>
    <row r="64" spans="1:19" ht="22.5" customHeight="1" thickTop="1" thickBot="1" x14ac:dyDescent="0.2">
      <c r="A64" s="151"/>
      <c r="B64" s="262" t="s">
        <v>63</v>
      </c>
      <c r="C64" s="263"/>
      <c r="D64" s="263"/>
      <c r="E64" s="263"/>
      <c r="F64" s="146"/>
      <c r="G64" s="96"/>
      <c r="H64" s="96"/>
      <c r="I64" s="96"/>
      <c r="J64" s="96"/>
      <c r="K64" s="97">
        <f>SUM(K4:K63)</f>
        <v>0</v>
      </c>
      <c r="L64" s="98"/>
      <c r="M64" s="98"/>
      <c r="N64" s="96"/>
      <c r="O64" s="99">
        <f>SUM(O4:O63)</f>
        <v>0</v>
      </c>
      <c r="P64" s="99">
        <f>SUM(K64,O64)</f>
        <v>0</v>
      </c>
      <c r="Q64" s="100"/>
    </row>
    <row r="65" spans="1:20" s="6" customFormat="1" ht="22.5" customHeight="1" x14ac:dyDescent="0.15">
      <c r="D65" s="154"/>
    </row>
    <row r="66" spans="1:20" s="6" customFormat="1" ht="22.5" customHeight="1" x14ac:dyDescent="0.15"/>
    <row r="67" spans="1:20" s="6" customFormat="1" ht="22.5" customHeight="1" x14ac:dyDescent="0.15">
      <c r="A67" s="152" t="s">
        <v>162</v>
      </c>
      <c r="B67" s="152" t="s">
        <v>162</v>
      </c>
      <c r="C67" s="152" t="s">
        <v>162</v>
      </c>
      <c r="D67" s="152" t="s">
        <v>162</v>
      </c>
      <c r="E67" s="152" t="s">
        <v>162</v>
      </c>
      <c r="F67" s="152" t="s">
        <v>162</v>
      </c>
      <c r="G67" s="152" t="s">
        <v>162</v>
      </c>
      <c r="H67" s="152" t="s">
        <v>162</v>
      </c>
      <c r="I67" s="152" t="s">
        <v>162</v>
      </c>
      <c r="J67" s="152" t="s">
        <v>162</v>
      </c>
      <c r="K67" s="152" t="s">
        <v>162</v>
      </c>
      <c r="L67" s="152" t="s">
        <v>162</v>
      </c>
      <c r="M67" s="152" t="s">
        <v>162</v>
      </c>
      <c r="N67" s="152" t="s">
        <v>162</v>
      </c>
      <c r="O67" s="152" t="s">
        <v>162</v>
      </c>
      <c r="P67" s="152" t="s">
        <v>162</v>
      </c>
      <c r="Q67" s="152" t="s">
        <v>162</v>
      </c>
      <c r="R67" s="152" t="s">
        <v>162</v>
      </c>
      <c r="S67" s="152" t="s">
        <v>162</v>
      </c>
      <c r="T67" s="152" t="s">
        <v>162</v>
      </c>
    </row>
    <row r="68" spans="1:20" s="6" customFormat="1" ht="22.5" customHeight="1" x14ac:dyDescent="0.15">
      <c r="C68" s="133"/>
      <c r="D68" s="133"/>
    </row>
    <row r="69" spans="1:20" s="6" customFormat="1" ht="22.5" customHeight="1" x14ac:dyDescent="0.15">
      <c r="C69" s="133"/>
      <c r="D69" s="133"/>
    </row>
    <row r="70" spans="1:20" s="6" customFormat="1" ht="22.5" customHeight="1" x14ac:dyDescent="0.15">
      <c r="C70" s="133"/>
    </row>
    <row r="71" spans="1:20" s="6" customFormat="1" ht="22.5" customHeight="1" x14ac:dyDescent="0.15">
      <c r="C71" s="133"/>
    </row>
    <row r="72" spans="1:20" s="6" customFormat="1" ht="22.5" customHeight="1" x14ac:dyDescent="0.15">
      <c r="C72" s="134"/>
    </row>
    <row r="73" spans="1:20" s="6" customFormat="1" ht="22.5" customHeight="1" x14ac:dyDescent="0.15"/>
    <row r="74" spans="1:20" s="6" customFormat="1" ht="22.5" customHeight="1" x14ac:dyDescent="0.15"/>
    <row r="75" spans="1:20" s="6" customFormat="1" ht="22.5" customHeight="1" x14ac:dyDescent="0.15"/>
  </sheetData>
  <sheetProtection algorithmName="SHA-512" hashValue="PIdjmd/IGVqZREQSWYCs9N09JQX7r1/Zg5Wsy2lZam8fHaHms3eMkkwubKLz6NfW7SajshxQsa3tkJSkUTKR7g==" saltValue="5f3vhXC475bGdLeE/KTGsw==" spinCount="100000" sheet="1" formatColumns="0" formatRows="0"/>
  <mergeCells count="5">
    <mergeCell ref="P2:P3"/>
    <mergeCell ref="Q2:Q3"/>
    <mergeCell ref="B64:E64"/>
    <mergeCell ref="G2:K2"/>
    <mergeCell ref="L2:O2"/>
  </mergeCells>
  <phoneticPr fontId="2"/>
  <dataValidations count="2">
    <dataValidation type="whole" allowBlank="1" showDropDown="1" showInputMessage="1" showErrorMessage="1" sqref="F4:F63" xr:uid="{85E35443-067F-4FEC-9546-5B55AAA0ABE8}">
      <formula1>1</formula1>
      <formula2>999</formula2>
    </dataValidation>
    <dataValidation type="custom" allowBlank="1" showInputMessage="1" showErrorMessage="1" errorTitle="事業所番号が正しくありません" error="10桁の介護保険事業所番号を入力してください。_x000a_特定施設を除く「有料老人ホーム」、「サービス付き高齢者向け住宅」、「養護老人ホーム」、「軽費老人ホーム」については、「なし」と入力してください。" sqref="C4:C63" xr:uid="{2B2B5149-F7E1-479C-9165-6D31FF639B46}">
      <formula1>OR(LEN(C4)=10,(C4="なし"))</formula1>
    </dataValidation>
  </dataValidations>
  <pageMargins left="0.19685039370078741" right="0.19685039370078741" top="0.39370078740157483" bottom="0.39370078740157483" header="0" footer="0"/>
  <pageSetup paperSize="9"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E2AA3700-2DAF-4848-9346-6F648378283B}">
          <x14:formula1>
            <xm:f>プルダウン用!$A$4:$A$38</xm:f>
          </x14:formula1>
          <xm:sqref>E4:E63</xm:sqref>
        </x14:dataValidation>
        <x14:dataValidation type="list" allowBlank="1" showInputMessage="1" showErrorMessage="1" xr:uid="{88001A16-0F16-4354-821F-D1CC4B8CF24B}">
          <x14:formula1>
            <xm:f>プルダウン用!$M$4:$M$6</xm:f>
          </x14:formula1>
          <xm:sqref>Q4:Q63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DD1EE-21AC-4F26-9D88-EDCDF9C6636F}">
  <sheetPr>
    <tabColor rgb="FF00B050"/>
  </sheetPr>
  <dimension ref="A1:L333"/>
  <sheetViews>
    <sheetView tabSelected="1" zoomScaleNormal="100" zoomScaleSheetLayoutView="90" workbookViewId="0">
      <pane ySplit="5" topLeftCell="A42" activePane="bottomLeft" state="frozen"/>
      <selection pane="bottomLeft" activeCell="D32" sqref="D32"/>
    </sheetView>
  </sheetViews>
  <sheetFormatPr defaultColWidth="2.25" defaultRowHeight="12" x14ac:dyDescent="0.15"/>
  <cols>
    <col min="1" max="1" width="5.5" style="22" customWidth="1"/>
    <col min="2" max="2" width="10.75" style="22" customWidth="1"/>
    <col min="3" max="3" width="24.375" style="22" customWidth="1"/>
    <col min="4" max="5" width="9" style="22" customWidth="1"/>
    <col min="6" max="6" width="8.75" style="34" customWidth="1"/>
    <col min="7" max="7" width="14.5" style="22" customWidth="1"/>
    <col min="8" max="8" width="38.375" style="22" customWidth="1"/>
    <col min="9" max="9" width="12.125" style="22" customWidth="1"/>
    <col min="10" max="11" width="11.25" style="22" customWidth="1"/>
    <col min="12" max="16384" width="2.25" style="22"/>
  </cols>
  <sheetData>
    <row r="1" spans="1:12" x14ac:dyDescent="0.15">
      <c r="A1" s="104" t="s">
        <v>159</v>
      </c>
      <c r="B1" s="104"/>
      <c r="C1" s="104"/>
      <c r="D1" s="104"/>
      <c r="E1" s="104"/>
      <c r="F1" s="105"/>
      <c r="G1" s="104"/>
      <c r="H1" s="24"/>
      <c r="I1" s="24"/>
      <c r="J1" s="24"/>
      <c r="K1" s="24"/>
      <c r="L1" s="24"/>
    </row>
    <row r="2" spans="1:12" x14ac:dyDescent="0.15">
      <c r="A2" s="106"/>
      <c r="B2" s="106"/>
      <c r="C2" s="106"/>
      <c r="D2" s="106"/>
      <c r="E2" s="106"/>
      <c r="F2" s="107"/>
      <c r="G2" s="106"/>
      <c r="H2" s="24"/>
      <c r="I2" s="24"/>
      <c r="J2" s="24"/>
      <c r="K2" s="24"/>
      <c r="L2" s="24"/>
    </row>
    <row r="3" spans="1:12" ht="33.75" customHeight="1" thickBot="1" x14ac:dyDescent="0.2">
      <c r="A3" s="106"/>
      <c r="B3" s="106"/>
      <c r="C3" s="106"/>
      <c r="D3" s="137" t="s">
        <v>154</v>
      </c>
      <c r="E3" s="106"/>
      <c r="F3" s="107"/>
      <c r="G3" s="106"/>
      <c r="H3" s="24"/>
      <c r="I3" s="24"/>
      <c r="J3" s="24"/>
      <c r="K3" s="24"/>
      <c r="L3" s="24"/>
    </row>
    <row r="4" spans="1:12" ht="18.75" customHeight="1" thickBot="1" x14ac:dyDescent="0.2">
      <c r="A4" s="106"/>
      <c r="B4" s="106"/>
      <c r="C4" s="106"/>
      <c r="D4" s="137"/>
      <c r="E4" s="106"/>
      <c r="F4" s="107"/>
      <c r="G4" s="106"/>
      <c r="H4" s="24"/>
      <c r="I4" s="24"/>
      <c r="J4" s="138" t="s">
        <v>140</v>
      </c>
      <c r="K4" s="103">
        <f>SUBTOTAL(9,K6:K305)</f>
        <v>0</v>
      </c>
      <c r="L4" s="24"/>
    </row>
    <row r="5" spans="1:12" ht="55.5" customHeight="1" x14ac:dyDescent="0.15">
      <c r="A5" s="112" t="s">
        <v>148</v>
      </c>
      <c r="B5" s="112" t="s">
        <v>111</v>
      </c>
      <c r="C5" s="112" t="s">
        <v>149</v>
      </c>
      <c r="D5" s="112" t="s">
        <v>114</v>
      </c>
      <c r="E5" s="112" t="s">
        <v>115</v>
      </c>
      <c r="F5" s="112" t="s">
        <v>71</v>
      </c>
      <c r="G5" s="112" t="s">
        <v>113</v>
      </c>
      <c r="H5" s="113" t="s">
        <v>109</v>
      </c>
      <c r="I5" s="114" t="s">
        <v>141</v>
      </c>
      <c r="J5" s="113" t="s">
        <v>110</v>
      </c>
      <c r="K5" s="115" t="s">
        <v>133</v>
      </c>
      <c r="L5" s="24"/>
    </row>
    <row r="6" spans="1:12" ht="20.100000000000001" customHeight="1" x14ac:dyDescent="0.15">
      <c r="A6" s="116">
        <f>ROW(A6)-5</f>
        <v>1</v>
      </c>
      <c r="B6" s="128"/>
      <c r="C6" s="126" t="str">
        <f>IF(B6="","",VLOOKUP(B6,'申請一覧 '!$B$4:$E$64,3,FALSE))</f>
        <v/>
      </c>
      <c r="D6" s="131"/>
      <c r="E6" s="131"/>
      <c r="F6" s="130"/>
      <c r="G6" s="128"/>
      <c r="H6" s="117"/>
      <c r="I6" s="122"/>
      <c r="J6" s="118"/>
      <c r="K6" s="119"/>
      <c r="L6" s="24"/>
    </row>
    <row r="7" spans="1:12" ht="20.100000000000001" customHeight="1" x14ac:dyDescent="0.15">
      <c r="A7" s="116">
        <f t="shared" ref="A7:A70" si="0">ROW(A7)-5</f>
        <v>2</v>
      </c>
      <c r="B7" s="129"/>
      <c r="C7" s="127" t="str">
        <f>IF(B7="","",VLOOKUP(B7,'申請一覧 '!$B$4:$E$64,3,FALSE))</f>
        <v/>
      </c>
      <c r="D7" s="131"/>
      <c r="E7" s="131"/>
      <c r="F7" s="132"/>
      <c r="G7" s="129"/>
      <c r="H7" s="120"/>
      <c r="I7" s="123"/>
      <c r="J7" s="121"/>
      <c r="K7" s="119"/>
      <c r="L7" s="24"/>
    </row>
    <row r="8" spans="1:12" ht="20.100000000000001" customHeight="1" x14ac:dyDescent="0.15">
      <c r="A8" s="116">
        <f t="shared" si="0"/>
        <v>3</v>
      </c>
      <c r="B8" s="129"/>
      <c r="C8" s="127" t="str">
        <f>IF(B8="","",VLOOKUP(B8,'申請一覧 '!$B$4:$E$64,3,FALSE))</f>
        <v/>
      </c>
      <c r="D8" s="131"/>
      <c r="E8" s="131"/>
      <c r="F8" s="132"/>
      <c r="G8" s="129"/>
      <c r="H8" s="120"/>
      <c r="I8" s="123"/>
      <c r="J8" s="121"/>
      <c r="K8" s="119"/>
      <c r="L8" s="24"/>
    </row>
    <row r="9" spans="1:12" ht="20.100000000000001" customHeight="1" x14ac:dyDescent="0.15">
      <c r="A9" s="116">
        <f t="shared" si="0"/>
        <v>4</v>
      </c>
      <c r="B9" s="129"/>
      <c r="C9" s="127" t="str">
        <f>IF(B9="","",VLOOKUP(B9,'申請一覧 '!$B$4:$E$64,3,FALSE))</f>
        <v/>
      </c>
      <c r="D9" s="131"/>
      <c r="E9" s="131"/>
      <c r="F9" s="132"/>
      <c r="G9" s="129"/>
      <c r="H9" s="120"/>
      <c r="I9" s="123"/>
      <c r="J9" s="121"/>
      <c r="K9" s="119"/>
      <c r="L9" s="24"/>
    </row>
    <row r="10" spans="1:12" ht="20.100000000000001" customHeight="1" x14ac:dyDescent="0.15">
      <c r="A10" s="116">
        <f t="shared" si="0"/>
        <v>5</v>
      </c>
      <c r="B10" s="129"/>
      <c r="C10" s="127" t="str">
        <f>IF(B10="","",VLOOKUP(B10,'申請一覧 '!$B$4:$E$64,3,FALSE))</f>
        <v/>
      </c>
      <c r="D10" s="131"/>
      <c r="E10" s="131"/>
      <c r="F10" s="132"/>
      <c r="G10" s="129"/>
      <c r="H10" s="120"/>
      <c r="I10" s="123"/>
      <c r="J10" s="121"/>
      <c r="K10" s="119"/>
      <c r="L10" s="24"/>
    </row>
    <row r="11" spans="1:12" ht="20.100000000000001" customHeight="1" x14ac:dyDescent="0.15">
      <c r="A11" s="116">
        <f t="shared" si="0"/>
        <v>6</v>
      </c>
      <c r="B11" s="129"/>
      <c r="C11" s="127" t="str">
        <f>IF(B11="","",VLOOKUP(B11,'申請一覧 '!$B$4:$E$64,3,FALSE))</f>
        <v/>
      </c>
      <c r="D11" s="131"/>
      <c r="E11" s="131"/>
      <c r="F11" s="132"/>
      <c r="G11" s="129"/>
      <c r="H11" s="120"/>
      <c r="I11" s="123"/>
      <c r="J11" s="121"/>
      <c r="K11" s="119"/>
      <c r="L11" s="24"/>
    </row>
    <row r="12" spans="1:12" ht="20.100000000000001" customHeight="1" x14ac:dyDescent="0.15">
      <c r="A12" s="116">
        <f t="shared" si="0"/>
        <v>7</v>
      </c>
      <c r="B12" s="129"/>
      <c r="C12" s="127" t="str">
        <f>IF(B12="","",VLOOKUP(B12,'申請一覧 '!$B$4:$E$64,3,FALSE))</f>
        <v/>
      </c>
      <c r="D12" s="131"/>
      <c r="E12" s="131"/>
      <c r="F12" s="132"/>
      <c r="G12" s="129"/>
      <c r="H12" s="120"/>
      <c r="I12" s="123"/>
      <c r="J12" s="121"/>
      <c r="K12" s="119"/>
      <c r="L12" s="24"/>
    </row>
    <row r="13" spans="1:12" ht="20.100000000000001" customHeight="1" x14ac:dyDescent="0.15">
      <c r="A13" s="116">
        <f t="shared" si="0"/>
        <v>8</v>
      </c>
      <c r="B13" s="129"/>
      <c r="C13" s="127" t="str">
        <f>IF(B13="","",VLOOKUP(B13,'申請一覧 '!$B$4:$E$64,3,FALSE))</f>
        <v/>
      </c>
      <c r="D13" s="131"/>
      <c r="E13" s="131"/>
      <c r="F13" s="132"/>
      <c r="G13" s="129"/>
      <c r="H13" s="120"/>
      <c r="I13" s="123"/>
      <c r="J13" s="121"/>
      <c r="K13" s="119"/>
      <c r="L13" s="24"/>
    </row>
    <row r="14" spans="1:12" ht="20.100000000000001" customHeight="1" x14ac:dyDescent="0.15">
      <c r="A14" s="116">
        <f t="shared" si="0"/>
        <v>9</v>
      </c>
      <c r="B14" s="129"/>
      <c r="C14" s="127" t="str">
        <f>IF(B14="","",VLOOKUP(B14,'申請一覧 '!$B$4:$E$64,3,FALSE))</f>
        <v/>
      </c>
      <c r="D14" s="131"/>
      <c r="E14" s="131"/>
      <c r="F14" s="132"/>
      <c r="G14" s="129"/>
      <c r="H14" s="120"/>
      <c r="I14" s="123"/>
      <c r="J14" s="121"/>
      <c r="K14" s="119"/>
      <c r="L14" s="24"/>
    </row>
    <row r="15" spans="1:12" ht="20.100000000000001" customHeight="1" x14ac:dyDescent="0.15">
      <c r="A15" s="116">
        <f t="shared" si="0"/>
        <v>10</v>
      </c>
      <c r="B15" s="129"/>
      <c r="C15" s="127" t="str">
        <f>IF(B15="","",VLOOKUP(B15,'申請一覧 '!$B$4:$E$64,3,FALSE))</f>
        <v/>
      </c>
      <c r="D15" s="131"/>
      <c r="E15" s="131"/>
      <c r="F15" s="132"/>
      <c r="G15" s="129"/>
      <c r="H15" s="120"/>
      <c r="I15" s="123"/>
      <c r="J15" s="121"/>
      <c r="K15" s="119"/>
      <c r="L15" s="24"/>
    </row>
    <row r="16" spans="1:12" ht="20.100000000000001" customHeight="1" x14ac:dyDescent="0.15">
      <c r="A16" s="116">
        <f t="shared" si="0"/>
        <v>11</v>
      </c>
      <c r="B16" s="129"/>
      <c r="C16" s="127" t="str">
        <f>IF(B16="","",VLOOKUP(B16,'申請一覧 '!$B$4:$E$64,3,FALSE))</f>
        <v/>
      </c>
      <c r="D16" s="131"/>
      <c r="E16" s="131"/>
      <c r="F16" s="132"/>
      <c r="G16" s="129"/>
      <c r="H16" s="120"/>
      <c r="I16" s="123"/>
      <c r="J16" s="121"/>
      <c r="K16" s="119"/>
      <c r="L16" s="24"/>
    </row>
    <row r="17" spans="1:12" ht="20.100000000000001" customHeight="1" x14ac:dyDescent="0.15">
      <c r="A17" s="116">
        <f t="shared" si="0"/>
        <v>12</v>
      </c>
      <c r="B17" s="129"/>
      <c r="C17" s="127" t="str">
        <f>IF(B17="","",VLOOKUP(B17,'申請一覧 '!$B$4:$E$64,3,FALSE))</f>
        <v/>
      </c>
      <c r="D17" s="131"/>
      <c r="E17" s="131"/>
      <c r="F17" s="132"/>
      <c r="G17" s="129"/>
      <c r="H17" s="120"/>
      <c r="I17" s="123"/>
      <c r="J17" s="121"/>
      <c r="K17" s="119"/>
      <c r="L17" s="24"/>
    </row>
    <row r="18" spans="1:12" ht="20.100000000000001" customHeight="1" x14ac:dyDescent="0.15">
      <c r="A18" s="116">
        <f t="shared" si="0"/>
        <v>13</v>
      </c>
      <c r="B18" s="129"/>
      <c r="C18" s="127" t="str">
        <f>IF(B18="","",VLOOKUP(B18,'申請一覧 '!$B$4:$E$64,3,FALSE))</f>
        <v/>
      </c>
      <c r="D18" s="131"/>
      <c r="E18" s="131"/>
      <c r="F18" s="132"/>
      <c r="G18" s="129"/>
      <c r="H18" s="120"/>
      <c r="I18" s="123"/>
      <c r="J18" s="121"/>
      <c r="K18" s="119"/>
      <c r="L18" s="24"/>
    </row>
    <row r="19" spans="1:12" ht="20.100000000000001" customHeight="1" x14ac:dyDescent="0.15">
      <c r="A19" s="116">
        <f t="shared" si="0"/>
        <v>14</v>
      </c>
      <c r="B19" s="129"/>
      <c r="C19" s="127" t="str">
        <f>IF(B19="","",VLOOKUP(B19,'申請一覧 '!$B$4:$E$64,3,FALSE))</f>
        <v/>
      </c>
      <c r="D19" s="131"/>
      <c r="E19" s="131"/>
      <c r="F19" s="132"/>
      <c r="G19" s="129"/>
      <c r="H19" s="120"/>
      <c r="I19" s="123"/>
      <c r="J19" s="121"/>
      <c r="K19" s="119"/>
      <c r="L19" s="24"/>
    </row>
    <row r="20" spans="1:12" ht="20.100000000000001" customHeight="1" x14ac:dyDescent="0.15">
      <c r="A20" s="116">
        <f t="shared" si="0"/>
        <v>15</v>
      </c>
      <c r="B20" s="129"/>
      <c r="C20" s="127" t="str">
        <f>IF(B20="","",VLOOKUP(B20,'申請一覧 '!$B$4:$E$64,3,FALSE))</f>
        <v/>
      </c>
      <c r="D20" s="131"/>
      <c r="E20" s="131"/>
      <c r="F20" s="132"/>
      <c r="G20" s="129"/>
      <c r="H20" s="120"/>
      <c r="I20" s="123"/>
      <c r="J20" s="121"/>
      <c r="K20" s="119"/>
      <c r="L20" s="24"/>
    </row>
    <row r="21" spans="1:12" ht="20.100000000000001" customHeight="1" x14ac:dyDescent="0.15">
      <c r="A21" s="116">
        <f t="shared" si="0"/>
        <v>16</v>
      </c>
      <c r="B21" s="129"/>
      <c r="C21" s="127" t="str">
        <f>IF(B21="","",VLOOKUP(B21,'申請一覧 '!$B$4:$E$64,3,FALSE))</f>
        <v/>
      </c>
      <c r="D21" s="131"/>
      <c r="E21" s="131"/>
      <c r="F21" s="132"/>
      <c r="G21" s="129"/>
      <c r="H21" s="120"/>
      <c r="I21" s="123"/>
      <c r="J21" s="121"/>
      <c r="K21" s="119"/>
      <c r="L21" s="24"/>
    </row>
    <row r="22" spans="1:12" ht="20.100000000000001" customHeight="1" x14ac:dyDescent="0.15">
      <c r="A22" s="116">
        <f t="shared" si="0"/>
        <v>17</v>
      </c>
      <c r="B22" s="129"/>
      <c r="C22" s="127" t="str">
        <f>IF(B22="","",VLOOKUP(B22,'申請一覧 '!$B$4:$E$64,3,FALSE))</f>
        <v/>
      </c>
      <c r="D22" s="131"/>
      <c r="E22" s="131"/>
      <c r="F22" s="132"/>
      <c r="G22" s="129"/>
      <c r="H22" s="120"/>
      <c r="I22" s="123"/>
      <c r="J22" s="121"/>
      <c r="K22" s="119"/>
      <c r="L22" s="24"/>
    </row>
    <row r="23" spans="1:12" ht="20.100000000000001" customHeight="1" x14ac:dyDescent="0.15">
      <c r="A23" s="116">
        <f t="shared" si="0"/>
        <v>18</v>
      </c>
      <c r="B23" s="129"/>
      <c r="C23" s="127" t="str">
        <f>IF(B23="","",VLOOKUP(B23,'申請一覧 '!$B$4:$E$64,3,FALSE))</f>
        <v/>
      </c>
      <c r="D23" s="131"/>
      <c r="E23" s="131"/>
      <c r="F23" s="132"/>
      <c r="G23" s="129"/>
      <c r="H23" s="120"/>
      <c r="I23" s="123"/>
      <c r="J23" s="121"/>
      <c r="K23" s="119"/>
      <c r="L23" s="24"/>
    </row>
    <row r="24" spans="1:12" ht="20.100000000000001" customHeight="1" x14ac:dyDescent="0.15">
      <c r="A24" s="116">
        <f t="shared" si="0"/>
        <v>19</v>
      </c>
      <c r="B24" s="129"/>
      <c r="C24" s="127" t="str">
        <f>IF(B24="","",VLOOKUP(B24,'申請一覧 '!$B$4:$E$64,3,FALSE))</f>
        <v/>
      </c>
      <c r="D24" s="131"/>
      <c r="E24" s="131"/>
      <c r="F24" s="132"/>
      <c r="G24" s="129"/>
      <c r="H24" s="120"/>
      <c r="I24" s="123"/>
      <c r="J24" s="121"/>
      <c r="K24" s="119"/>
      <c r="L24" s="24"/>
    </row>
    <row r="25" spans="1:12" ht="20.100000000000001" customHeight="1" x14ac:dyDescent="0.15">
      <c r="A25" s="116">
        <f t="shared" si="0"/>
        <v>20</v>
      </c>
      <c r="B25" s="129"/>
      <c r="C25" s="127" t="str">
        <f>IF(B25="","",VLOOKUP(B25,'申請一覧 '!$B$4:$E$64,3,FALSE))</f>
        <v/>
      </c>
      <c r="D25" s="131"/>
      <c r="E25" s="131"/>
      <c r="F25" s="132"/>
      <c r="G25" s="129"/>
      <c r="H25" s="120"/>
      <c r="I25" s="123"/>
      <c r="J25" s="121"/>
      <c r="K25" s="119"/>
      <c r="L25" s="24"/>
    </row>
    <row r="26" spans="1:12" ht="20.100000000000001" customHeight="1" x14ac:dyDescent="0.15">
      <c r="A26" s="116">
        <f t="shared" si="0"/>
        <v>21</v>
      </c>
      <c r="B26" s="129"/>
      <c r="C26" s="127" t="str">
        <f>IF(B26="","",VLOOKUP(B26,'申請一覧 '!$B$4:$E$64,3,FALSE))</f>
        <v/>
      </c>
      <c r="D26" s="131"/>
      <c r="E26" s="131"/>
      <c r="F26" s="132"/>
      <c r="G26" s="129"/>
      <c r="H26" s="120"/>
      <c r="I26" s="123"/>
      <c r="J26" s="121"/>
      <c r="K26" s="119"/>
      <c r="L26" s="24"/>
    </row>
    <row r="27" spans="1:12" ht="20.100000000000001" customHeight="1" x14ac:dyDescent="0.15">
      <c r="A27" s="116">
        <f t="shared" si="0"/>
        <v>22</v>
      </c>
      <c r="B27" s="129"/>
      <c r="C27" s="127" t="str">
        <f>IF(B27="","",VLOOKUP(B27,'申請一覧 '!$B$4:$E$64,3,FALSE))</f>
        <v/>
      </c>
      <c r="D27" s="131"/>
      <c r="E27" s="131"/>
      <c r="F27" s="132"/>
      <c r="G27" s="129"/>
      <c r="H27" s="120"/>
      <c r="I27" s="123"/>
      <c r="J27" s="121"/>
      <c r="K27" s="119"/>
      <c r="L27" s="24"/>
    </row>
    <row r="28" spans="1:12" ht="20.100000000000001" customHeight="1" x14ac:dyDescent="0.15">
      <c r="A28" s="116">
        <f t="shared" si="0"/>
        <v>23</v>
      </c>
      <c r="B28" s="129"/>
      <c r="C28" s="127" t="str">
        <f>IF(B28="","",VLOOKUP(B28,'申請一覧 '!$B$4:$E$64,3,FALSE))</f>
        <v/>
      </c>
      <c r="D28" s="131"/>
      <c r="E28" s="131"/>
      <c r="F28" s="132"/>
      <c r="G28" s="129"/>
      <c r="H28" s="120"/>
      <c r="I28" s="123"/>
      <c r="J28" s="121"/>
      <c r="K28" s="119"/>
      <c r="L28" s="24"/>
    </row>
    <row r="29" spans="1:12" ht="20.100000000000001" customHeight="1" x14ac:dyDescent="0.15">
      <c r="A29" s="116">
        <f t="shared" si="0"/>
        <v>24</v>
      </c>
      <c r="B29" s="129"/>
      <c r="C29" s="127" t="str">
        <f>IF(B29="","",VLOOKUP(B29,'申請一覧 '!$B$4:$E$64,3,FALSE))</f>
        <v/>
      </c>
      <c r="D29" s="131"/>
      <c r="E29" s="131"/>
      <c r="F29" s="132"/>
      <c r="G29" s="129"/>
      <c r="H29" s="120"/>
      <c r="I29" s="123"/>
      <c r="J29" s="121"/>
      <c r="K29" s="119"/>
      <c r="L29" s="24"/>
    </row>
    <row r="30" spans="1:12" ht="20.100000000000001" customHeight="1" x14ac:dyDescent="0.15">
      <c r="A30" s="116">
        <f t="shared" si="0"/>
        <v>25</v>
      </c>
      <c r="B30" s="129"/>
      <c r="C30" s="127" t="str">
        <f>IF(B30="","",VLOOKUP(B30,'申請一覧 '!$B$4:$E$64,3,FALSE))</f>
        <v/>
      </c>
      <c r="D30" s="131"/>
      <c r="E30" s="131"/>
      <c r="F30" s="132"/>
      <c r="G30" s="129"/>
      <c r="H30" s="120"/>
      <c r="I30" s="123"/>
      <c r="J30" s="121"/>
      <c r="K30" s="119"/>
      <c r="L30" s="24"/>
    </row>
    <row r="31" spans="1:12" ht="20.100000000000001" customHeight="1" x14ac:dyDescent="0.15">
      <c r="A31" s="116">
        <f t="shared" si="0"/>
        <v>26</v>
      </c>
      <c r="B31" s="129"/>
      <c r="C31" s="127" t="str">
        <f>IF(B31="","",VLOOKUP(B31,'申請一覧 '!$B$4:$E$64,3,FALSE))</f>
        <v/>
      </c>
      <c r="D31" s="131"/>
      <c r="E31" s="131"/>
      <c r="F31" s="132"/>
      <c r="G31" s="129"/>
      <c r="H31" s="120"/>
      <c r="I31" s="123"/>
      <c r="J31" s="121"/>
      <c r="K31" s="119"/>
      <c r="L31" s="24"/>
    </row>
    <row r="32" spans="1:12" ht="20.100000000000001" customHeight="1" x14ac:dyDescent="0.15">
      <c r="A32" s="116">
        <f t="shared" si="0"/>
        <v>27</v>
      </c>
      <c r="B32" s="129"/>
      <c r="C32" s="127" t="str">
        <f>IF(B32="","",VLOOKUP(B32,'申請一覧 '!$B$4:$E$64,3,FALSE))</f>
        <v/>
      </c>
      <c r="D32" s="131"/>
      <c r="E32" s="131"/>
      <c r="F32" s="132"/>
      <c r="G32" s="129"/>
      <c r="H32" s="120"/>
      <c r="I32" s="123"/>
      <c r="J32" s="121"/>
      <c r="K32" s="119"/>
      <c r="L32" s="24"/>
    </row>
    <row r="33" spans="1:12" ht="20.100000000000001" customHeight="1" x14ac:dyDescent="0.15">
      <c r="A33" s="116">
        <f t="shared" si="0"/>
        <v>28</v>
      </c>
      <c r="B33" s="129"/>
      <c r="C33" s="127" t="str">
        <f>IF(B33="","",VLOOKUP(B33,'申請一覧 '!$B$4:$E$64,3,FALSE))</f>
        <v/>
      </c>
      <c r="D33" s="131"/>
      <c r="E33" s="131"/>
      <c r="F33" s="132"/>
      <c r="G33" s="129"/>
      <c r="H33" s="120"/>
      <c r="I33" s="123"/>
      <c r="J33" s="121"/>
      <c r="K33" s="119"/>
      <c r="L33" s="24"/>
    </row>
    <row r="34" spans="1:12" ht="20.100000000000001" customHeight="1" x14ac:dyDescent="0.15">
      <c r="A34" s="116">
        <f t="shared" si="0"/>
        <v>29</v>
      </c>
      <c r="B34" s="129"/>
      <c r="C34" s="127" t="str">
        <f>IF(B34="","",VLOOKUP(B34,'申請一覧 '!$B$4:$E$64,3,FALSE))</f>
        <v/>
      </c>
      <c r="D34" s="131"/>
      <c r="E34" s="131"/>
      <c r="F34" s="132"/>
      <c r="G34" s="129"/>
      <c r="H34" s="120"/>
      <c r="I34" s="123"/>
      <c r="J34" s="121"/>
      <c r="K34" s="119"/>
      <c r="L34" s="24"/>
    </row>
    <row r="35" spans="1:12" ht="20.100000000000001" customHeight="1" x14ac:dyDescent="0.15">
      <c r="A35" s="116">
        <f t="shared" si="0"/>
        <v>30</v>
      </c>
      <c r="B35" s="129"/>
      <c r="C35" s="127" t="str">
        <f>IF(B35="","",VLOOKUP(B35,'申請一覧 '!$B$4:$E$64,3,FALSE))</f>
        <v/>
      </c>
      <c r="D35" s="131"/>
      <c r="E35" s="131"/>
      <c r="F35" s="132"/>
      <c r="G35" s="129"/>
      <c r="H35" s="120"/>
      <c r="I35" s="123"/>
      <c r="J35" s="121"/>
      <c r="K35" s="119"/>
      <c r="L35" s="24"/>
    </row>
    <row r="36" spans="1:12" ht="20.100000000000001" customHeight="1" x14ac:dyDescent="0.15">
      <c r="A36" s="116">
        <f t="shared" si="0"/>
        <v>31</v>
      </c>
      <c r="B36" s="129"/>
      <c r="C36" s="127" t="str">
        <f>IF(B36="","",VLOOKUP(B36,'申請一覧 '!$B$4:$E$64,3,FALSE))</f>
        <v/>
      </c>
      <c r="D36" s="131"/>
      <c r="E36" s="131"/>
      <c r="F36" s="132"/>
      <c r="G36" s="129"/>
      <c r="H36" s="120"/>
      <c r="I36" s="123"/>
      <c r="J36" s="121"/>
      <c r="K36" s="119"/>
      <c r="L36" s="24"/>
    </row>
    <row r="37" spans="1:12" ht="20.100000000000001" customHeight="1" x14ac:dyDescent="0.15">
      <c r="A37" s="116">
        <f t="shared" si="0"/>
        <v>32</v>
      </c>
      <c r="B37" s="129"/>
      <c r="C37" s="127" t="str">
        <f>IF(B37="","",VLOOKUP(B37,'申請一覧 '!$B$4:$E$64,3,FALSE))</f>
        <v/>
      </c>
      <c r="D37" s="131"/>
      <c r="E37" s="131"/>
      <c r="F37" s="132"/>
      <c r="G37" s="129"/>
      <c r="H37" s="120"/>
      <c r="I37" s="123"/>
      <c r="J37" s="121"/>
      <c r="K37" s="119"/>
      <c r="L37" s="24"/>
    </row>
    <row r="38" spans="1:12" ht="20.100000000000001" customHeight="1" x14ac:dyDescent="0.15">
      <c r="A38" s="116">
        <f t="shared" si="0"/>
        <v>33</v>
      </c>
      <c r="B38" s="129"/>
      <c r="C38" s="127" t="str">
        <f>IF(B38="","",VLOOKUP(B38,'申請一覧 '!$B$4:$E$64,3,FALSE))</f>
        <v/>
      </c>
      <c r="D38" s="131"/>
      <c r="E38" s="131"/>
      <c r="F38" s="132"/>
      <c r="G38" s="129"/>
      <c r="H38" s="120"/>
      <c r="I38" s="123"/>
      <c r="J38" s="121"/>
      <c r="K38" s="119"/>
      <c r="L38" s="24"/>
    </row>
    <row r="39" spans="1:12" ht="20.100000000000001" customHeight="1" x14ac:dyDescent="0.15">
      <c r="A39" s="116">
        <f t="shared" si="0"/>
        <v>34</v>
      </c>
      <c r="B39" s="129"/>
      <c r="C39" s="127" t="str">
        <f>IF(B39="","",VLOOKUP(B39,'申請一覧 '!$B$4:$E$64,3,FALSE))</f>
        <v/>
      </c>
      <c r="D39" s="131"/>
      <c r="E39" s="131"/>
      <c r="F39" s="132"/>
      <c r="G39" s="129"/>
      <c r="H39" s="120"/>
      <c r="I39" s="123"/>
      <c r="J39" s="121"/>
      <c r="K39" s="119"/>
      <c r="L39" s="24"/>
    </row>
    <row r="40" spans="1:12" ht="20.100000000000001" customHeight="1" x14ac:dyDescent="0.15">
      <c r="A40" s="116">
        <f t="shared" si="0"/>
        <v>35</v>
      </c>
      <c r="B40" s="129"/>
      <c r="C40" s="127" t="str">
        <f>IF(B40="","",VLOOKUP(B40,'申請一覧 '!$B$4:$E$64,3,FALSE))</f>
        <v/>
      </c>
      <c r="D40" s="131"/>
      <c r="E40" s="131"/>
      <c r="F40" s="132"/>
      <c r="G40" s="129"/>
      <c r="H40" s="120"/>
      <c r="I40" s="123"/>
      <c r="J40" s="121"/>
      <c r="K40" s="119"/>
      <c r="L40" s="24"/>
    </row>
    <row r="41" spans="1:12" ht="20.100000000000001" customHeight="1" x14ac:dyDescent="0.15">
      <c r="A41" s="116">
        <f t="shared" si="0"/>
        <v>36</v>
      </c>
      <c r="B41" s="129"/>
      <c r="C41" s="127" t="str">
        <f>IF(B41="","",VLOOKUP(B41,'申請一覧 '!$B$4:$E$64,3,FALSE))</f>
        <v/>
      </c>
      <c r="D41" s="131"/>
      <c r="E41" s="131"/>
      <c r="F41" s="132"/>
      <c r="G41" s="129"/>
      <c r="H41" s="120"/>
      <c r="I41" s="123"/>
      <c r="J41" s="121"/>
      <c r="K41" s="119"/>
      <c r="L41" s="24"/>
    </row>
    <row r="42" spans="1:12" ht="20.100000000000001" customHeight="1" x14ac:dyDescent="0.15">
      <c r="A42" s="116">
        <f t="shared" si="0"/>
        <v>37</v>
      </c>
      <c r="B42" s="129"/>
      <c r="C42" s="127" t="str">
        <f>IF(B42="","",VLOOKUP(B42,'申請一覧 '!$B$4:$E$64,3,FALSE))</f>
        <v/>
      </c>
      <c r="D42" s="131"/>
      <c r="E42" s="131"/>
      <c r="F42" s="132"/>
      <c r="G42" s="129"/>
      <c r="H42" s="120"/>
      <c r="I42" s="123"/>
      <c r="J42" s="121"/>
      <c r="K42" s="119"/>
      <c r="L42" s="24"/>
    </row>
    <row r="43" spans="1:12" ht="20.100000000000001" customHeight="1" x14ac:dyDescent="0.15">
      <c r="A43" s="116">
        <f t="shared" si="0"/>
        <v>38</v>
      </c>
      <c r="B43" s="129"/>
      <c r="C43" s="127" t="str">
        <f>IF(B43="","",VLOOKUP(B43,'申請一覧 '!$B$4:$E$64,3,FALSE))</f>
        <v/>
      </c>
      <c r="D43" s="131"/>
      <c r="E43" s="131"/>
      <c r="F43" s="132"/>
      <c r="G43" s="129"/>
      <c r="H43" s="120"/>
      <c r="I43" s="123"/>
      <c r="J43" s="121"/>
      <c r="K43" s="119"/>
      <c r="L43" s="24"/>
    </row>
    <row r="44" spans="1:12" ht="20.100000000000001" customHeight="1" x14ac:dyDescent="0.15">
      <c r="A44" s="116">
        <f t="shared" si="0"/>
        <v>39</v>
      </c>
      <c r="B44" s="129"/>
      <c r="C44" s="127" t="str">
        <f>IF(B44="","",VLOOKUP(B44,'申請一覧 '!$B$4:$E$64,3,FALSE))</f>
        <v/>
      </c>
      <c r="D44" s="131"/>
      <c r="E44" s="131"/>
      <c r="F44" s="132"/>
      <c r="G44" s="129"/>
      <c r="H44" s="120"/>
      <c r="I44" s="123"/>
      <c r="J44" s="121"/>
      <c r="K44" s="119"/>
      <c r="L44" s="24"/>
    </row>
    <row r="45" spans="1:12" ht="20.100000000000001" customHeight="1" x14ac:dyDescent="0.15">
      <c r="A45" s="116">
        <f t="shared" si="0"/>
        <v>40</v>
      </c>
      <c r="B45" s="129"/>
      <c r="C45" s="127" t="str">
        <f>IF(B45="","",VLOOKUP(B45,'申請一覧 '!$B$4:$E$64,3,FALSE))</f>
        <v/>
      </c>
      <c r="D45" s="131"/>
      <c r="E45" s="131"/>
      <c r="F45" s="132"/>
      <c r="G45" s="129"/>
      <c r="H45" s="120"/>
      <c r="I45" s="123"/>
      <c r="J45" s="121"/>
      <c r="K45" s="119"/>
      <c r="L45" s="24"/>
    </row>
    <row r="46" spans="1:12" ht="20.100000000000001" customHeight="1" x14ac:dyDescent="0.15">
      <c r="A46" s="116">
        <f t="shared" si="0"/>
        <v>41</v>
      </c>
      <c r="B46" s="129"/>
      <c r="C46" s="127" t="str">
        <f>IF(B46="","",VLOOKUP(B46,'申請一覧 '!$B$4:$E$64,3,FALSE))</f>
        <v/>
      </c>
      <c r="D46" s="131"/>
      <c r="E46" s="131"/>
      <c r="F46" s="132"/>
      <c r="G46" s="129"/>
      <c r="H46" s="120"/>
      <c r="I46" s="123"/>
      <c r="J46" s="121"/>
      <c r="K46" s="119"/>
      <c r="L46" s="24"/>
    </row>
    <row r="47" spans="1:12" ht="20.100000000000001" customHeight="1" x14ac:dyDescent="0.15">
      <c r="A47" s="116">
        <f t="shared" si="0"/>
        <v>42</v>
      </c>
      <c r="B47" s="129"/>
      <c r="C47" s="127" t="str">
        <f>IF(B47="","",VLOOKUP(B47,'申請一覧 '!$B$4:$E$64,3,FALSE))</f>
        <v/>
      </c>
      <c r="D47" s="131"/>
      <c r="E47" s="131"/>
      <c r="F47" s="132"/>
      <c r="G47" s="129"/>
      <c r="H47" s="120"/>
      <c r="I47" s="123"/>
      <c r="J47" s="121"/>
      <c r="K47" s="119"/>
      <c r="L47" s="24"/>
    </row>
    <row r="48" spans="1:12" ht="20.100000000000001" customHeight="1" x14ac:dyDescent="0.15">
      <c r="A48" s="116">
        <f t="shared" si="0"/>
        <v>43</v>
      </c>
      <c r="B48" s="129"/>
      <c r="C48" s="127" t="str">
        <f>IF(B48="","",VLOOKUP(B48,'申請一覧 '!$B$4:$E$64,3,FALSE))</f>
        <v/>
      </c>
      <c r="D48" s="131"/>
      <c r="E48" s="131"/>
      <c r="F48" s="132"/>
      <c r="G48" s="129"/>
      <c r="H48" s="120"/>
      <c r="I48" s="123"/>
      <c r="J48" s="121"/>
      <c r="K48" s="119"/>
      <c r="L48" s="24"/>
    </row>
    <row r="49" spans="1:12" ht="20.100000000000001" customHeight="1" x14ac:dyDescent="0.15">
      <c r="A49" s="116">
        <f t="shared" si="0"/>
        <v>44</v>
      </c>
      <c r="B49" s="129"/>
      <c r="C49" s="127" t="str">
        <f>IF(B49="","",VLOOKUP(B49,'申請一覧 '!$B$4:$E$64,3,FALSE))</f>
        <v/>
      </c>
      <c r="D49" s="131"/>
      <c r="E49" s="131"/>
      <c r="F49" s="132"/>
      <c r="G49" s="129"/>
      <c r="H49" s="120"/>
      <c r="I49" s="123"/>
      <c r="J49" s="121"/>
      <c r="K49" s="119"/>
      <c r="L49" s="24"/>
    </row>
    <row r="50" spans="1:12" ht="20.100000000000001" customHeight="1" x14ac:dyDescent="0.15">
      <c r="A50" s="116">
        <f t="shared" si="0"/>
        <v>45</v>
      </c>
      <c r="B50" s="129"/>
      <c r="C50" s="127" t="str">
        <f>IF(B50="","",VLOOKUP(B50,'申請一覧 '!$B$4:$E$64,3,FALSE))</f>
        <v/>
      </c>
      <c r="D50" s="131"/>
      <c r="E50" s="131"/>
      <c r="F50" s="132"/>
      <c r="G50" s="129"/>
      <c r="H50" s="120"/>
      <c r="I50" s="123"/>
      <c r="J50" s="121"/>
      <c r="K50" s="119"/>
      <c r="L50" s="24"/>
    </row>
    <row r="51" spans="1:12" ht="20.100000000000001" customHeight="1" x14ac:dyDescent="0.15">
      <c r="A51" s="116">
        <f t="shared" si="0"/>
        <v>46</v>
      </c>
      <c r="B51" s="129"/>
      <c r="C51" s="127" t="str">
        <f>IF(B51="","",VLOOKUP(B51,'申請一覧 '!$B$4:$E$64,3,FALSE))</f>
        <v/>
      </c>
      <c r="D51" s="131"/>
      <c r="E51" s="131"/>
      <c r="F51" s="132"/>
      <c r="G51" s="129"/>
      <c r="H51" s="120"/>
      <c r="I51" s="123"/>
      <c r="J51" s="121"/>
      <c r="K51" s="119"/>
      <c r="L51" s="24"/>
    </row>
    <row r="52" spans="1:12" ht="20.100000000000001" customHeight="1" x14ac:dyDescent="0.15">
      <c r="A52" s="116">
        <f t="shared" si="0"/>
        <v>47</v>
      </c>
      <c r="B52" s="129"/>
      <c r="C52" s="127" t="str">
        <f>IF(B52="","",VLOOKUP(B52,'申請一覧 '!$B$4:$E$64,3,FALSE))</f>
        <v/>
      </c>
      <c r="D52" s="131"/>
      <c r="E52" s="131"/>
      <c r="F52" s="132"/>
      <c r="G52" s="129"/>
      <c r="H52" s="120"/>
      <c r="I52" s="123"/>
      <c r="J52" s="121"/>
      <c r="K52" s="119"/>
      <c r="L52" s="24"/>
    </row>
    <row r="53" spans="1:12" ht="20.100000000000001" customHeight="1" x14ac:dyDescent="0.15">
      <c r="A53" s="116">
        <f t="shared" si="0"/>
        <v>48</v>
      </c>
      <c r="B53" s="129"/>
      <c r="C53" s="127" t="str">
        <f>IF(B53="","",VLOOKUP(B53,'申請一覧 '!$B$4:$E$64,3,FALSE))</f>
        <v/>
      </c>
      <c r="D53" s="131"/>
      <c r="E53" s="131"/>
      <c r="F53" s="132"/>
      <c r="G53" s="129"/>
      <c r="H53" s="120"/>
      <c r="I53" s="123"/>
      <c r="J53" s="121"/>
      <c r="K53" s="119"/>
      <c r="L53" s="24"/>
    </row>
    <row r="54" spans="1:12" ht="20.100000000000001" customHeight="1" x14ac:dyDescent="0.15">
      <c r="A54" s="116">
        <f t="shared" si="0"/>
        <v>49</v>
      </c>
      <c r="B54" s="129"/>
      <c r="C54" s="127" t="str">
        <f>IF(B54="","",VLOOKUP(B54,'申請一覧 '!$B$4:$E$64,3,FALSE))</f>
        <v/>
      </c>
      <c r="D54" s="131"/>
      <c r="E54" s="131"/>
      <c r="F54" s="132"/>
      <c r="G54" s="129"/>
      <c r="H54" s="120"/>
      <c r="I54" s="123"/>
      <c r="J54" s="121"/>
      <c r="K54" s="119"/>
      <c r="L54" s="24"/>
    </row>
    <row r="55" spans="1:12" ht="20.100000000000001" customHeight="1" x14ac:dyDescent="0.15">
      <c r="A55" s="116">
        <f t="shared" si="0"/>
        <v>50</v>
      </c>
      <c r="B55" s="129"/>
      <c r="C55" s="127" t="str">
        <f>IF(B55="","",VLOOKUP(B55,'申請一覧 '!$B$4:$E$64,3,FALSE))</f>
        <v/>
      </c>
      <c r="D55" s="131"/>
      <c r="E55" s="131"/>
      <c r="F55" s="132"/>
      <c r="G55" s="129"/>
      <c r="H55" s="120"/>
      <c r="I55" s="123"/>
      <c r="J55" s="121"/>
      <c r="K55" s="119"/>
      <c r="L55" s="24"/>
    </row>
    <row r="56" spans="1:12" ht="20.100000000000001" customHeight="1" x14ac:dyDescent="0.15">
      <c r="A56" s="116">
        <f t="shared" si="0"/>
        <v>51</v>
      </c>
      <c r="B56" s="129"/>
      <c r="C56" s="127" t="str">
        <f>IF(B56="","",VLOOKUP(B56,'申請一覧 '!$B$4:$E$64,3,FALSE))</f>
        <v/>
      </c>
      <c r="D56" s="131"/>
      <c r="E56" s="131"/>
      <c r="F56" s="132"/>
      <c r="G56" s="129"/>
      <c r="H56" s="120"/>
      <c r="I56" s="123"/>
      <c r="J56" s="121"/>
      <c r="K56" s="119"/>
      <c r="L56" s="24"/>
    </row>
    <row r="57" spans="1:12" ht="20.100000000000001" customHeight="1" x14ac:dyDescent="0.15">
      <c r="A57" s="116">
        <f t="shared" si="0"/>
        <v>52</v>
      </c>
      <c r="B57" s="129"/>
      <c r="C57" s="127" t="str">
        <f>IF(B57="","",VLOOKUP(B57,'申請一覧 '!$B$4:$E$64,3,FALSE))</f>
        <v/>
      </c>
      <c r="D57" s="131"/>
      <c r="E57" s="131"/>
      <c r="F57" s="132"/>
      <c r="G57" s="129"/>
      <c r="H57" s="120"/>
      <c r="I57" s="123"/>
      <c r="J57" s="121"/>
      <c r="K57" s="119"/>
      <c r="L57" s="24"/>
    </row>
    <row r="58" spans="1:12" ht="20.100000000000001" customHeight="1" x14ac:dyDescent="0.15">
      <c r="A58" s="116">
        <f t="shared" si="0"/>
        <v>53</v>
      </c>
      <c r="B58" s="129"/>
      <c r="C58" s="127" t="str">
        <f>IF(B58="","",VLOOKUP(B58,'申請一覧 '!$B$4:$E$64,3,FALSE))</f>
        <v/>
      </c>
      <c r="D58" s="131"/>
      <c r="E58" s="131"/>
      <c r="F58" s="132"/>
      <c r="G58" s="129"/>
      <c r="H58" s="120"/>
      <c r="I58" s="123"/>
      <c r="J58" s="121"/>
      <c r="K58" s="119"/>
      <c r="L58" s="24"/>
    </row>
    <row r="59" spans="1:12" ht="20.100000000000001" customHeight="1" x14ac:dyDescent="0.15">
      <c r="A59" s="116">
        <f t="shared" si="0"/>
        <v>54</v>
      </c>
      <c r="B59" s="129"/>
      <c r="C59" s="127" t="str">
        <f>IF(B59="","",VLOOKUP(B59,'申請一覧 '!$B$4:$E$64,3,FALSE))</f>
        <v/>
      </c>
      <c r="D59" s="131"/>
      <c r="E59" s="131"/>
      <c r="F59" s="132"/>
      <c r="G59" s="129"/>
      <c r="H59" s="120"/>
      <c r="I59" s="123"/>
      <c r="J59" s="121"/>
      <c r="K59" s="119"/>
      <c r="L59" s="24"/>
    </row>
    <row r="60" spans="1:12" ht="20.100000000000001" customHeight="1" x14ac:dyDescent="0.15">
      <c r="A60" s="116">
        <f t="shared" si="0"/>
        <v>55</v>
      </c>
      <c r="B60" s="129"/>
      <c r="C60" s="127" t="str">
        <f>IF(B60="","",VLOOKUP(B60,'申請一覧 '!$B$4:$E$64,3,FALSE))</f>
        <v/>
      </c>
      <c r="D60" s="131"/>
      <c r="E60" s="131"/>
      <c r="F60" s="132"/>
      <c r="G60" s="129"/>
      <c r="H60" s="120"/>
      <c r="I60" s="123"/>
      <c r="J60" s="121"/>
      <c r="K60" s="119"/>
      <c r="L60" s="24"/>
    </row>
    <row r="61" spans="1:12" ht="20.100000000000001" customHeight="1" x14ac:dyDescent="0.15">
      <c r="A61" s="116">
        <f t="shared" si="0"/>
        <v>56</v>
      </c>
      <c r="B61" s="129"/>
      <c r="C61" s="127" t="str">
        <f>IF(B61="","",VLOOKUP(B61,'申請一覧 '!$B$4:$E$64,3,FALSE))</f>
        <v/>
      </c>
      <c r="D61" s="131"/>
      <c r="E61" s="131"/>
      <c r="F61" s="132"/>
      <c r="G61" s="129"/>
      <c r="H61" s="120"/>
      <c r="I61" s="123"/>
      <c r="J61" s="121"/>
      <c r="K61" s="119"/>
      <c r="L61" s="24"/>
    </row>
    <row r="62" spans="1:12" ht="20.100000000000001" customHeight="1" x14ac:dyDescent="0.15">
      <c r="A62" s="116">
        <f t="shared" si="0"/>
        <v>57</v>
      </c>
      <c r="B62" s="129"/>
      <c r="C62" s="127" t="str">
        <f>IF(B62="","",VLOOKUP(B62,'申請一覧 '!$B$4:$E$64,3,FALSE))</f>
        <v/>
      </c>
      <c r="D62" s="131"/>
      <c r="E62" s="131"/>
      <c r="F62" s="132"/>
      <c r="G62" s="129"/>
      <c r="H62" s="120"/>
      <c r="I62" s="123"/>
      <c r="J62" s="121"/>
      <c r="K62" s="119"/>
      <c r="L62" s="24"/>
    </row>
    <row r="63" spans="1:12" ht="20.100000000000001" customHeight="1" x14ac:dyDescent="0.15">
      <c r="A63" s="116">
        <f t="shared" si="0"/>
        <v>58</v>
      </c>
      <c r="B63" s="129"/>
      <c r="C63" s="127" t="str">
        <f>IF(B63="","",VLOOKUP(B63,'申請一覧 '!$B$4:$E$64,3,FALSE))</f>
        <v/>
      </c>
      <c r="D63" s="131"/>
      <c r="E63" s="131"/>
      <c r="F63" s="132"/>
      <c r="G63" s="129"/>
      <c r="H63" s="120"/>
      <c r="I63" s="123"/>
      <c r="J63" s="121"/>
      <c r="K63" s="119"/>
      <c r="L63" s="24"/>
    </row>
    <row r="64" spans="1:12" ht="20.100000000000001" customHeight="1" x14ac:dyDescent="0.15">
      <c r="A64" s="116">
        <f t="shared" si="0"/>
        <v>59</v>
      </c>
      <c r="B64" s="129"/>
      <c r="C64" s="127" t="str">
        <f>IF(B64="","",VLOOKUP(B64,'申請一覧 '!$B$4:$E$64,3,FALSE))</f>
        <v/>
      </c>
      <c r="D64" s="131"/>
      <c r="E64" s="131"/>
      <c r="F64" s="132"/>
      <c r="G64" s="129"/>
      <c r="H64" s="120"/>
      <c r="I64" s="123"/>
      <c r="J64" s="121"/>
      <c r="K64" s="119"/>
      <c r="L64" s="24"/>
    </row>
    <row r="65" spans="1:12" ht="20.100000000000001" customHeight="1" x14ac:dyDescent="0.15">
      <c r="A65" s="116">
        <f t="shared" si="0"/>
        <v>60</v>
      </c>
      <c r="B65" s="129"/>
      <c r="C65" s="127" t="str">
        <f>IF(B65="","",VLOOKUP(B65,'申請一覧 '!$B$4:$E$64,3,FALSE))</f>
        <v/>
      </c>
      <c r="D65" s="131"/>
      <c r="E65" s="131"/>
      <c r="F65" s="132"/>
      <c r="G65" s="129"/>
      <c r="H65" s="120"/>
      <c r="I65" s="123"/>
      <c r="J65" s="121"/>
      <c r="K65" s="119"/>
      <c r="L65" s="24"/>
    </row>
    <row r="66" spans="1:12" ht="20.100000000000001" customHeight="1" x14ac:dyDescent="0.15">
      <c r="A66" s="116">
        <f t="shared" si="0"/>
        <v>61</v>
      </c>
      <c r="B66" s="129"/>
      <c r="C66" s="127" t="str">
        <f>IF(B66="","",VLOOKUP(B66,'申請一覧 '!$B$4:$E$64,3,FALSE))</f>
        <v/>
      </c>
      <c r="D66" s="131"/>
      <c r="E66" s="131"/>
      <c r="F66" s="132"/>
      <c r="G66" s="129"/>
      <c r="H66" s="120"/>
      <c r="I66" s="123"/>
      <c r="J66" s="121"/>
      <c r="K66" s="119"/>
      <c r="L66" s="24"/>
    </row>
    <row r="67" spans="1:12" ht="20.100000000000001" customHeight="1" x14ac:dyDescent="0.15">
      <c r="A67" s="116">
        <f t="shared" si="0"/>
        <v>62</v>
      </c>
      <c r="B67" s="129"/>
      <c r="C67" s="127" t="str">
        <f>IF(B67="","",VLOOKUP(B67,'申請一覧 '!$B$4:$E$64,3,FALSE))</f>
        <v/>
      </c>
      <c r="D67" s="131"/>
      <c r="E67" s="131"/>
      <c r="F67" s="132"/>
      <c r="G67" s="129"/>
      <c r="H67" s="120"/>
      <c r="I67" s="123"/>
      <c r="J67" s="121"/>
      <c r="K67" s="119"/>
      <c r="L67" s="24"/>
    </row>
    <row r="68" spans="1:12" ht="20.100000000000001" customHeight="1" x14ac:dyDescent="0.15">
      <c r="A68" s="116">
        <f t="shared" si="0"/>
        <v>63</v>
      </c>
      <c r="B68" s="129"/>
      <c r="C68" s="127" t="str">
        <f>IF(B68="","",VLOOKUP(B68,'申請一覧 '!$B$4:$E$64,3,FALSE))</f>
        <v/>
      </c>
      <c r="D68" s="131"/>
      <c r="E68" s="131"/>
      <c r="F68" s="132"/>
      <c r="G68" s="129"/>
      <c r="H68" s="120"/>
      <c r="I68" s="123"/>
      <c r="J68" s="121"/>
      <c r="K68" s="119"/>
      <c r="L68" s="24"/>
    </row>
    <row r="69" spans="1:12" ht="20.100000000000001" customHeight="1" x14ac:dyDescent="0.15">
      <c r="A69" s="116">
        <f t="shared" si="0"/>
        <v>64</v>
      </c>
      <c r="B69" s="129"/>
      <c r="C69" s="127" t="str">
        <f>IF(B69="","",VLOOKUP(B69,'申請一覧 '!$B$4:$E$64,3,FALSE))</f>
        <v/>
      </c>
      <c r="D69" s="131"/>
      <c r="E69" s="131"/>
      <c r="F69" s="132"/>
      <c r="G69" s="129"/>
      <c r="H69" s="120"/>
      <c r="I69" s="123"/>
      <c r="J69" s="121"/>
      <c r="K69" s="119"/>
      <c r="L69" s="24"/>
    </row>
    <row r="70" spans="1:12" ht="20.100000000000001" customHeight="1" x14ac:dyDescent="0.15">
      <c r="A70" s="116">
        <f t="shared" si="0"/>
        <v>65</v>
      </c>
      <c r="B70" s="129"/>
      <c r="C70" s="127" t="str">
        <f>IF(B70="","",VLOOKUP(B70,'申請一覧 '!$B$4:$E$64,3,FALSE))</f>
        <v/>
      </c>
      <c r="D70" s="131"/>
      <c r="E70" s="131"/>
      <c r="F70" s="132"/>
      <c r="G70" s="129"/>
      <c r="H70" s="120"/>
      <c r="I70" s="123"/>
      <c r="J70" s="121"/>
      <c r="K70" s="119"/>
      <c r="L70" s="24"/>
    </row>
    <row r="71" spans="1:12" ht="20.100000000000001" customHeight="1" x14ac:dyDescent="0.15">
      <c r="A71" s="116">
        <f t="shared" ref="A71:A134" si="1">ROW(A71)-5</f>
        <v>66</v>
      </c>
      <c r="B71" s="129"/>
      <c r="C71" s="127" t="str">
        <f>IF(B71="","",VLOOKUP(B71,'申請一覧 '!$B$4:$E$64,3,FALSE))</f>
        <v/>
      </c>
      <c r="D71" s="131"/>
      <c r="E71" s="131"/>
      <c r="F71" s="132"/>
      <c r="G71" s="129"/>
      <c r="H71" s="120"/>
      <c r="I71" s="123"/>
      <c r="J71" s="121"/>
      <c r="K71" s="119"/>
      <c r="L71" s="24"/>
    </row>
    <row r="72" spans="1:12" ht="20.100000000000001" customHeight="1" x14ac:dyDescent="0.15">
      <c r="A72" s="116">
        <f t="shared" si="1"/>
        <v>67</v>
      </c>
      <c r="B72" s="129"/>
      <c r="C72" s="127" t="str">
        <f>IF(B72="","",VLOOKUP(B72,'申請一覧 '!$B$4:$E$64,3,FALSE))</f>
        <v/>
      </c>
      <c r="D72" s="131"/>
      <c r="E72" s="131"/>
      <c r="F72" s="132"/>
      <c r="G72" s="129"/>
      <c r="H72" s="120"/>
      <c r="I72" s="123"/>
      <c r="J72" s="121"/>
      <c r="K72" s="119"/>
      <c r="L72" s="24"/>
    </row>
    <row r="73" spans="1:12" ht="20.100000000000001" customHeight="1" x14ac:dyDescent="0.15">
      <c r="A73" s="116">
        <f t="shared" si="1"/>
        <v>68</v>
      </c>
      <c r="B73" s="129"/>
      <c r="C73" s="127" t="str">
        <f>IF(B73="","",VLOOKUP(B73,'申請一覧 '!$B$4:$E$64,3,FALSE))</f>
        <v/>
      </c>
      <c r="D73" s="131"/>
      <c r="E73" s="131"/>
      <c r="F73" s="132"/>
      <c r="G73" s="129"/>
      <c r="H73" s="120"/>
      <c r="I73" s="123"/>
      <c r="J73" s="121"/>
      <c r="K73" s="119"/>
      <c r="L73" s="24"/>
    </row>
    <row r="74" spans="1:12" ht="20.100000000000001" customHeight="1" x14ac:dyDescent="0.15">
      <c r="A74" s="116">
        <f t="shared" si="1"/>
        <v>69</v>
      </c>
      <c r="B74" s="129"/>
      <c r="C74" s="127" t="str">
        <f>IF(B74="","",VLOOKUP(B74,'申請一覧 '!$B$4:$E$64,3,FALSE))</f>
        <v/>
      </c>
      <c r="D74" s="131"/>
      <c r="E74" s="131"/>
      <c r="F74" s="132"/>
      <c r="G74" s="129"/>
      <c r="H74" s="120"/>
      <c r="I74" s="123"/>
      <c r="J74" s="121"/>
      <c r="K74" s="119"/>
      <c r="L74" s="24"/>
    </row>
    <row r="75" spans="1:12" ht="20.100000000000001" customHeight="1" x14ac:dyDescent="0.15">
      <c r="A75" s="116">
        <f t="shared" si="1"/>
        <v>70</v>
      </c>
      <c r="B75" s="129"/>
      <c r="C75" s="127" t="str">
        <f>IF(B75="","",VLOOKUP(B75,'申請一覧 '!$B$4:$E$64,3,FALSE))</f>
        <v/>
      </c>
      <c r="D75" s="131"/>
      <c r="E75" s="131"/>
      <c r="F75" s="132"/>
      <c r="G75" s="129"/>
      <c r="H75" s="120"/>
      <c r="I75" s="123"/>
      <c r="J75" s="121"/>
      <c r="K75" s="119"/>
      <c r="L75" s="24"/>
    </row>
    <row r="76" spans="1:12" ht="20.100000000000001" customHeight="1" x14ac:dyDescent="0.15">
      <c r="A76" s="116">
        <f t="shared" si="1"/>
        <v>71</v>
      </c>
      <c r="B76" s="129"/>
      <c r="C76" s="127" t="str">
        <f>IF(B76="","",VLOOKUP(B76,'申請一覧 '!$B$4:$E$64,3,FALSE))</f>
        <v/>
      </c>
      <c r="D76" s="131"/>
      <c r="E76" s="131"/>
      <c r="F76" s="132"/>
      <c r="G76" s="129"/>
      <c r="H76" s="120"/>
      <c r="I76" s="123"/>
      <c r="J76" s="121"/>
      <c r="K76" s="119"/>
      <c r="L76" s="24"/>
    </row>
    <row r="77" spans="1:12" ht="20.100000000000001" customHeight="1" x14ac:dyDescent="0.15">
      <c r="A77" s="116">
        <f t="shared" si="1"/>
        <v>72</v>
      </c>
      <c r="B77" s="129"/>
      <c r="C77" s="127" t="str">
        <f>IF(B77="","",VLOOKUP(B77,'申請一覧 '!$B$4:$E$64,3,FALSE))</f>
        <v/>
      </c>
      <c r="D77" s="131"/>
      <c r="E77" s="131"/>
      <c r="F77" s="132"/>
      <c r="G77" s="129"/>
      <c r="H77" s="120"/>
      <c r="I77" s="123"/>
      <c r="J77" s="121"/>
      <c r="K77" s="119"/>
      <c r="L77" s="24"/>
    </row>
    <row r="78" spans="1:12" ht="20.100000000000001" customHeight="1" x14ac:dyDescent="0.15">
      <c r="A78" s="116">
        <f t="shared" si="1"/>
        <v>73</v>
      </c>
      <c r="B78" s="129"/>
      <c r="C78" s="127" t="str">
        <f>IF(B78="","",VLOOKUP(B78,'申請一覧 '!$B$4:$E$64,3,FALSE))</f>
        <v/>
      </c>
      <c r="D78" s="131"/>
      <c r="E78" s="131"/>
      <c r="F78" s="132"/>
      <c r="G78" s="129"/>
      <c r="H78" s="120"/>
      <c r="I78" s="123"/>
      <c r="J78" s="121"/>
      <c r="K78" s="119"/>
      <c r="L78" s="24"/>
    </row>
    <row r="79" spans="1:12" ht="20.100000000000001" customHeight="1" x14ac:dyDescent="0.15">
      <c r="A79" s="116">
        <f t="shared" si="1"/>
        <v>74</v>
      </c>
      <c r="B79" s="129"/>
      <c r="C79" s="127" t="str">
        <f>IF(B79="","",VLOOKUP(B79,'申請一覧 '!$B$4:$E$64,3,FALSE))</f>
        <v/>
      </c>
      <c r="D79" s="131"/>
      <c r="E79" s="131"/>
      <c r="F79" s="132"/>
      <c r="G79" s="129"/>
      <c r="H79" s="120"/>
      <c r="I79" s="123"/>
      <c r="J79" s="121"/>
      <c r="K79" s="119"/>
      <c r="L79" s="24"/>
    </row>
    <row r="80" spans="1:12" ht="20.100000000000001" customHeight="1" x14ac:dyDescent="0.15">
      <c r="A80" s="116">
        <f t="shared" si="1"/>
        <v>75</v>
      </c>
      <c r="B80" s="129"/>
      <c r="C80" s="127" t="str">
        <f>IF(B80="","",VLOOKUP(B80,'申請一覧 '!$B$4:$E$64,3,FALSE))</f>
        <v/>
      </c>
      <c r="D80" s="131"/>
      <c r="E80" s="131"/>
      <c r="F80" s="132"/>
      <c r="G80" s="129"/>
      <c r="H80" s="120"/>
      <c r="I80" s="123"/>
      <c r="J80" s="121"/>
      <c r="K80" s="119"/>
      <c r="L80" s="24"/>
    </row>
    <row r="81" spans="1:12" ht="20.100000000000001" customHeight="1" x14ac:dyDescent="0.15">
      <c r="A81" s="116">
        <f t="shared" si="1"/>
        <v>76</v>
      </c>
      <c r="B81" s="129"/>
      <c r="C81" s="127" t="str">
        <f>IF(B81="","",VLOOKUP(B81,'申請一覧 '!$B$4:$E$64,3,FALSE))</f>
        <v/>
      </c>
      <c r="D81" s="131"/>
      <c r="E81" s="131"/>
      <c r="F81" s="132"/>
      <c r="G81" s="129"/>
      <c r="H81" s="120"/>
      <c r="I81" s="123"/>
      <c r="J81" s="121"/>
      <c r="K81" s="119"/>
      <c r="L81" s="24"/>
    </row>
    <row r="82" spans="1:12" ht="20.100000000000001" customHeight="1" x14ac:dyDescent="0.15">
      <c r="A82" s="116">
        <f t="shared" si="1"/>
        <v>77</v>
      </c>
      <c r="B82" s="129"/>
      <c r="C82" s="127" t="str">
        <f>IF(B82="","",VLOOKUP(B82,'申請一覧 '!$B$4:$E$64,3,FALSE))</f>
        <v/>
      </c>
      <c r="D82" s="131"/>
      <c r="E82" s="131"/>
      <c r="F82" s="132"/>
      <c r="G82" s="129"/>
      <c r="H82" s="120"/>
      <c r="I82" s="123"/>
      <c r="J82" s="121"/>
      <c r="K82" s="119"/>
      <c r="L82" s="24"/>
    </row>
    <row r="83" spans="1:12" ht="20.100000000000001" customHeight="1" x14ac:dyDescent="0.15">
      <c r="A83" s="116">
        <f t="shared" si="1"/>
        <v>78</v>
      </c>
      <c r="B83" s="129"/>
      <c r="C83" s="127" t="str">
        <f>IF(B83="","",VLOOKUP(B83,'申請一覧 '!$B$4:$E$64,3,FALSE))</f>
        <v/>
      </c>
      <c r="D83" s="131"/>
      <c r="E83" s="131"/>
      <c r="F83" s="132"/>
      <c r="G83" s="129"/>
      <c r="H83" s="120"/>
      <c r="I83" s="123"/>
      <c r="J83" s="121"/>
      <c r="K83" s="119"/>
      <c r="L83" s="24"/>
    </row>
    <row r="84" spans="1:12" ht="20.100000000000001" customHeight="1" x14ac:dyDescent="0.15">
      <c r="A84" s="116">
        <f t="shared" si="1"/>
        <v>79</v>
      </c>
      <c r="B84" s="129"/>
      <c r="C84" s="127" t="str">
        <f>IF(B84="","",VLOOKUP(B84,'申請一覧 '!$B$4:$E$64,3,FALSE))</f>
        <v/>
      </c>
      <c r="D84" s="131"/>
      <c r="E84" s="131"/>
      <c r="F84" s="132"/>
      <c r="G84" s="129"/>
      <c r="H84" s="120"/>
      <c r="I84" s="123"/>
      <c r="J84" s="121"/>
      <c r="K84" s="119"/>
      <c r="L84" s="24"/>
    </row>
    <row r="85" spans="1:12" ht="20.100000000000001" customHeight="1" x14ac:dyDescent="0.15">
      <c r="A85" s="116">
        <f t="shared" si="1"/>
        <v>80</v>
      </c>
      <c r="B85" s="129"/>
      <c r="C85" s="127" t="str">
        <f>IF(B85="","",VLOOKUP(B85,'申請一覧 '!$B$4:$E$64,3,FALSE))</f>
        <v/>
      </c>
      <c r="D85" s="131"/>
      <c r="E85" s="131"/>
      <c r="F85" s="132"/>
      <c r="G85" s="129"/>
      <c r="H85" s="120"/>
      <c r="I85" s="123"/>
      <c r="J85" s="121"/>
      <c r="K85" s="119"/>
      <c r="L85" s="24"/>
    </row>
    <row r="86" spans="1:12" ht="20.100000000000001" customHeight="1" x14ac:dyDescent="0.15">
      <c r="A86" s="116">
        <f t="shared" si="1"/>
        <v>81</v>
      </c>
      <c r="B86" s="129"/>
      <c r="C86" s="127" t="str">
        <f>IF(B86="","",VLOOKUP(B86,'申請一覧 '!$B$4:$E$64,3,FALSE))</f>
        <v/>
      </c>
      <c r="D86" s="131"/>
      <c r="E86" s="131"/>
      <c r="F86" s="132"/>
      <c r="G86" s="129"/>
      <c r="H86" s="120"/>
      <c r="I86" s="123"/>
      <c r="J86" s="121"/>
      <c r="K86" s="119"/>
      <c r="L86" s="24"/>
    </row>
    <row r="87" spans="1:12" ht="20.100000000000001" customHeight="1" x14ac:dyDescent="0.15">
      <c r="A87" s="116">
        <f t="shared" si="1"/>
        <v>82</v>
      </c>
      <c r="B87" s="129"/>
      <c r="C87" s="127" t="str">
        <f>IF(B87="","",VLOOKUP(B87,'申請一覧 '!$B$4:$E$64,3,FALSE))</f>
        <v/>
      </c>
      <c r="D87" s="131"/>
      <c r="E87" s="131"/>
      <c r="F87" s="132"/>
      <c r="G87" s="129"/>
      <c r="H87" s="120"/>
      <c r="I87" s="123"/>
      <c r="J87" s="121"/>
      <c r="K87" s="119"/>
      <c r="L87" s="24"/>
    </row>
    <row r="88" spans="1:12" ht="20.100000000000001" customHeight="1" x14ac:dyDescent="0.15">
      <c r="A88" s="116">
        <f t="shared" si="1"/>
        <v>83</v>
      </c>
      <c r="B88" s="129"/>
      <c r="C88" s="127" t="str">
        <f>IF(B88="","",VLOOKUP(B88,'申請一覧 '!$B$4:$E$64,3,FALSE))</f>
        <v/>
      </c>
      <c r="D88" s="131"/>
      <c r="E88" s="131"/>
      <c r="F88" s="132"/>
      <c r="G88" s="129"/>
      <c r="H88" s="120"/>
      <c r="I88" s="123"/>
      <c r="J88" s="121"/>
      <c r="K88" s="119"/>
      <c r="L88" s="24"/>
    </row>
    <row r="89" spans="1:12" ht="20.100000000000001" customHeight="1" x14ac:dyDescent="0.15">
      <c r="A89" s="116">
        <f t="shared" si="1"/>
        <v>84</v>
      </c>
      <c r="B89" s="129"/>
      <c r="C89" s="127" t="str">
        <f>IF(B89="","",VLOOKUP(B89,'申請一覧 '!$B$4:$E$64,3,FALSE))</f>
        <v/>
      </c>
      <c r="D89" s="131"/>
      <c r="E89" s="131"/>
      <c r="F89" s="132"/>
      <c r="G89" s="129"/>
      <c r="H89" s="120"/>
      <c r="I89" s="123"/>
      <c r="J89" s="121"/>
      <c r="K89" s="119"/>
      <c r="L89" s="24"/>
    </row>
    <row r="90" spans="1:12" ht="20.100000000000001" customHeight="1" x14ac:dyDescent="0.15">
      <c r="A90" s="116">
        <f t="shared" si="1"/>
        <v>85</v>
      </c>
      <c r="B90" s="129"/>
      <c r="C90" s="127" t="str">
        <f>IF(B90="","",VLOOKUP(B90,'申請一覧 '!$B$4:$E$64,3,FALSE))</f>
        <v/>
      </c>
      <c r="D90" s="131"/>
      <c r="E90" s="131"/>
      <c r="F90" s="132"/>
      <c r="G90" s="129"/>
      <c r="H90" s="120"/>
      <c r="I90" s="123"/>
      <c r="J90" s="121"/>
      <c r="K90" s="119"/>
      <c r="L90" s="24"/>
    </row>
    <row r="91" spans="1:12" ht="20.100000000000001" customHeight="1" x14ac:dyDescent="0.15">
      <c r="A91" s="116">
        <f t="shared" si="1"/>
        <v>86</v>
      </c>
      <c r="B91" s="129"/>
      <c r="C91" s="127" t="str">
        <f>IF(B91="","",VLOOKUP(B91,'申請一覧 '!$B$4:$E$64,3,FALSE))</f>
        <v/>
      </c>
      <c r="D91" s="131"/>
      <c r="E91" s="131"/>
      <c r="F91" s="132"/>
      <c r="G91" s="129"/>
      <c r="H91" s="120"/>
      <c r="I91" s="123"/>
      <c r="J91" s="121"/>
      <c r="K91" s="119"/>
      <c r="L91" s="24"/>
    </row>
    <row r="92" spans="1:12" ht="20.100000000000001" customHeight="1" x14ac:dyDescent="0.15">
      <c r="A92" s="116">
        <f t="shared" si="1"/>
        <v>87</v>
      </c>
      <c r="B92" s="129"/>
      <c r="C92" s="127" t="str">
        <f>IF(B92="","",VLOOKUP(B92,'申請一覧 '!$B$4:$E$64,3,FALSE))</f>
        <v/>
      </c>
      <c r="D92" s="131"/>
      <c r="E92" s="131"/>
      <c r="F92" s="132"/>
      <c r="G92" s="129"/>
      <c r="H92" s="120"/>
      <c r="I92" s="123"/>
      <c r="J92" s="121"/>
      <c r="K92" s="119"/>
      <c r="L92" s="24"/>
    </row>
    <row r="93" spans="1:12" ht="20.100000000000001" customHeight="1" x14ac:dyDescent="0.15">
      <c r="A93" s="116">
        <f t="shared" si="1"/>
        <v>88</v>
      </c>
      <c r="B93" s="129"/>
      <c r="C93" s="127" t="str">
        <f>IF(B93="","",VLOOKUP(B93,'申請一覧 '!$B$4:$E$64,3,FALSE))</f>
        <v/>
      </c>
      <c r="D93" s="131"/>
      <c r="E93" s="131"/>
      <c r="F93" s="132"/>
      <c r="G93" s="129"/>
      <c r="H93" s="120"/>
      <c r="I93" s="123"/>
      <c r="J93" s="121"/>
      <c r="K93" s="119"/>
      <c r="L93" s="24"/>
    </row>
    <row r="94" spans="1:12" ht="20.100000000000001" customHeight="1" x14ac:dyDescent="0.15">
      <c r="A94" s="116">
        <f t="shared" si="1"/>
        <v>89</v>
      </c>
      <c r="B94" s="129"/>
      <c r="C94" s="127" t="str">
        <f>IF(B94="","",VLOOKUP(B94,'申請一覧 '!$B$4:$E$64,3,FALSE))</f>
        <v/>
      </c>
      <c r="D94" s="131"/>
      <c r="E94" s="131"/>
      <c r="F94" s="132"/>
      <c r="G94" s="129"/>
      <c r="H94" s="120"/>
      <c r="I94" s="123"/>
      <c r="J94" s="121"/>
      <c r="K94" s="119"/>
      <c r="L94" s="24"/>
    </row>
    <row r="95" spans="1:12" ht="20.100000000000001" customHeight="1" x14ac:dyDescent="0.15">
      <c r="A95" s="116">
        <f t="shared" si="1"/>
        <v>90</v>
      </c>
      <c r="B95" s="129"/>
      <c r="C95" s="127" t="str">
        <f>IF(B95="","",VLOOKUP(B95,'申請一覧 '!$B$4:$E$64,3,FALSE))</f>
        <v/>
      </c>
      <c r="D95" s="131"/>
      <c r="E95" s="131"/>
      <c r="F95" s="132"/>
      <c r="G95" s="129"/>
      <c r="H95" s="120"/>
      <c r="I95" s="123"/>
      <c r="J95" s="121"/>
      <c r="K95" s="119"/>
      <c r="L95" s="24"/>
    </row>
    <row r="96" spans="1:12" ht="20.100000000000001" customHeight="1" x14ac:dyDescent="0.15">
      <c r="A96" s="116">
        <f t="shared" si="1"/>
        <v>91</v>
      </c>
      <c r="B96" s="129"/>
      <c r="C96" s="127" t="str">
        <f>IF(B96="","",VLOOKUP(B96,'申請一覧 '!$B$4:$E$64,3,FALSE))</f>
        <v/>
      </c>
      <c r="D96" s="131"/>
      <c r="E96" s="131"/>
      <c r="F96" s="132"/>
      <c r="G96" s="129"/>
      <c r="H96" s="120"/>
      <c r="I96" s="123"/>
      <c r="J96" s="121"/>
      <c r="K96" s="119"/>
      <c r="L96" s="24"/>
    </row>
    <row r="97" spans="1:12" ht="20.100000000000001" customHeight="1" x14ac:dyDescent="0.15">
      <c r="A97" s="116">
        <f t="shared" si="1"/>
        <v>92</v>
      </c>
      <c r="B97" s="129"/>
      <c r="C97" s="127" t="str">
        <f>IF(B97="","",VLOOKUP(B97,'申請一覧 '!$B$4:$E$64,3,FALSE))</f>
        <v/>
      </c>
      <c r="D97" s="131"/>
      <c r="E97" s="131"/>
      <c r="F97" s="132"/>
      <c r="G97" s="129"/>
      <c r="H97" s="120"/>
      <c r="I97" s="123"/>
      <c r="J97" s="121"/>
      <c r="K97" s="119"/>
      <c r="L97" s="24"/>
    </row>
    <row r="98" spans="1:12" ht="20.100000000000001" customHeight="1" x14ac:dyDescent="0.15">
      <c r="A98" s="116">
        <f t="shared" si="1"/>
        <v>93</v>
      </c>
      <c r="B98" s="129"/>
      <c r="C98" s="127" t="str">
        <f>IF(B98="","",VLOOKUP(B98,'申請一覧 '!$B$4:$E$64,3,FALSE))</f>
        <v/>
      </c>
      <c r="D98" s="131"/>
      <c r="E98" s="131"/>
      <c r="F98" s="132"/>
      <c r="G98" s="129"/>
      <c r="H98" s="120"/>
      <c r="I98" s="123"/>
      <c r="J98" s="121"/>
      <c r="K98" s="119"/>
      <c r="L98" s="24"/>
    </row>
    <row r="99" spans="1:12" ht="20.100000000000001" customHeight="1" x14ac:dyDescent="0.15">
      <c r="A99" s="116">
        <f t="shared" si="1"/>
        <v>94</v>
      </c>
      <c r="B99" s="129"/>
      <c r="C99" s="127" t="str">
        <f>IF(B99="","",VLOOKUP(B99,'申請一覧 '!$B$4:$E$64,3,FALSE))</f>
        <v/>
      </c>
      <c r="D99" s="131"/>
      <c r="E99" s="131"/>
      <c r="F99" s="132"/>
      <c r="G99" s="129"/>
      <c r="H99" s="120"/>
      <c r="I99" s="123"/>
      <c r="J99" s="121"/>
      <c r="K99" s="119"/>
      <c r="L99" s="24"/>
    </row>
    <row r="100" spans="1:12" ht="20.100000000000001" customHeight="1" x14ac:dyDescent="0.15">
      <c r="A100" s="116">
        <f t="shared" si="1"/>
        <v>95</v>
      </c>
      <c r="B100" s="129"/>
      <c r="C100" s="127" t="str">
        <f>IF(B100="","",VLOOKUP(B100,'申請一覧 '!$B$4:$E$64,3,FALSE))</f>
        <v/>
      </c>
      <c r="D100" s="131"/>
      <c r="E100" s="131"/>
      <c r="F100" s="132"/>
      <c r="G100" s="129"/>
      <c r="H100" s="120"/>
      <c r="I100" s="123"/>
      <c r="J100" s="121"/>
      <c r="K100" s="119"/>
      <c r="L100" s="24"/>
    </row>
    <row r="101" spans="1:12" ht="20.100000000000001" customHeight="1" x14ac:dyDescent="0.15">
      <c r="A101" s="116">
        <f t="shared" si="1"/>
        <v>96</v>
      </c>
      <c r="B101" s="129"/>
      <c r="C101" s="127" t="str">
        <f>IF(B101="","",VLOOKUP(B101,'申請一覧 '!$B$4:$E$64,3,FALSE))</f>
        <v/>
      </c>
      <c r="D101" s="131"/>
      <c r="E101" s="131"/>
      <c r="F101" s="132"/>
      <c r="G101" s="129"/>
      <c r="H101" s="120"/>
      <c r="I101" s="123"/>
      <c r="J101" s="121"/>
      <c r="K101" s="119"/>
      <c r="L101" s="24"/>
    </row>
    <row r="102" spans="1:12" ht="20.100000000000001" customHeight="1" x14ac:dyDescent="0.15">
      <c r="A102" s="116">
        <f t="shared" si="1"/>
        <v>97</v>
      </c>
      <c r="B102" s="129"/>
      <c r="C102" s="127" t="str">
        <f>IF(B102="","",VLOOKUP(B102,'申請一覧 '!$B$4:$E$64,3,FALSE))</f>
        <v/>
      </c>
      <c r="D102" s="131"/>
      <c r="E102" s="131"/>
      <c r="F102" s="132"/>
      <c r="G102" s="129"/>
      <c r="H102" s="120"/>
      <c r="I102" s="123"/>
      <c r="J102" s="121"/>
      <c r="K102" s="119"/>
      <c r="L102" s="24"/>
    </row>
    <row r="103" spans="1:12" ht="20.100000000000001" customHeight="1" x14ac:dyDescent="0.15">
      <c r="A103" s="116">
        <f t="shared" si="1"/>
        <v>98</v>
      </c>
      <c r="B103" s="129"/>
      <c r="C103" s="127" t="str">
        <f>IF(B103="","",VLOOKUP(B103,'申請一覧 '!$B$4:$E$64,3,FALSE))</f>
        <v/>
      </c>
      <c r="D103" s="131"/>
      <c r="E103" s="131"/>
      <c r="F103" s="132"/>
      <c r="G103" s="129"/>
      <c r="H103" s="120"/>
      <c r="I103" s="123"/>
      <c r="J103" s="121"/>
      <c r="K103" s="119"/>
      <c r="L103" s="24"/>
    </row>
    <row r="104" spans="1:12" ht="20.100000000000001" customHeight="1" x14ac:dyDescent="0.15">
      <c r="A104" s="116">
        <f t="shared" si="1"/>
        <v>99</v>
      </c>
      <c r="B104" s="129"/>
      <c r="C104" s="127" t="str">
        <f>IF(B104="","",VLOOKUP(B104,'申請一覧 '!$B$4:$E$64,3,FALSE))</f>
        <v/>
      </c>
      <c r="D104" s="131"/>
      <c r="E104" s="131"/>
      <c r="F104" s="132"/>
      <c r="G104" s="129"/>
      <c r="H104" s="120"/>
      <c r="I104" s="123"/>
      <c r="J104" s="121"/>
      <c r="K104" s="119"/>
      <c r="L104" s="24"/>
    </row>
    <row r="105" spans="1:12" ht="20.100000000000001" customHeight="1" x14ac:dyDescent="0.15">
      <c r="A105" s="116">
        <f t="shared" si="1"/>
        <v>100</v>
      </c>
      <c r="B105" s="129"/>
      <c r="C105" s="127" t="str">
        <f>IF(B105="","",VLOOKUP(B105,'申請一覧 '!$B$4:$E$64,3,FALSE))</f>
        <v/>
      </c>
      <c r="D105" s="131"/>
      <c r="E105" s="131"/>
      <c r="F105" s="132"/>
      <c r="G105" s="129"/>
      <c r="H105" s="120"/>
      <c r="I105" s="123"/>
      <c r="J105" s="121"/>
      <c r="K105" s="119"/>
      <c r="L105" s="24"/>
    </row>
    <row r="106" spans="1:12" ht="20.100000000000001" customHeight="1" x14ac:dyDescent="0.15">
      <c r="A106" s="116">
        <f t="shared" si="1"/>
        <v>101</v>
      </c>
      <c r="B106" s="129"/>
      <c r="C106" s="127" t="str">
        <f>IF(B106="","",VLOOKUP(B106,'申請一覧 '!$B$4:$E$64,3,FALSE))</f>
        <v/>
      </c>
      <c r="D106" s="131"/>
      <c r="E106" s="131"/>
      <c r="F106" s="132"/>
      <c r="G106" s="129"/>
      <c r="H106" s="120"/>
      <c r="I106" s="123"/>
      <c r="J106" s="121"/>
      <c r="K106" s="119"/>
      <c r="L106" s="24"/>
    </row>
    <row r="107" spans="1:12" ht="20.100000000000001" customHeight="1" x14ac:dyDescent="0.15">
      <c r="A107" s="116">
        <f t="shared" si="1"/>
        <v>102</v>
      </c>
      <c r="B107" s="129"/>
      <c r="C107" s="127" t="str">
        <f>IF(B107="","",VLOOKUP(B107,'申請一覧 '!$B$4:$E$64,3,FALSE))</f>
        <v/>
      </c>
      <c r="D107" s="131"/>
      <c r="E107" s="131"/>
      <c r="F107" s="132"/>
      <c r="G107" s="129"/>
      <c r="H107" s="120"/>
      <c r="I107" s="123"/>
      <c r="J107" s="121"/>
      <c r="K107" s="119"/>
      <c r="L107" s="24"/>
    </row>
    <row r="108" spans="1:12" ht="20.100000000000001" customHeight="1" x14ac:dyDescent="0.15">
      <c r="A108" s="116">
        <f t="shared" si="1"/>
        <v>103</v>
      </c>
      <c r="B108" s="129"/>
      <c r="C108" s="127" t="str">
        <f>IF(B108="","",VLOOKUP(B108,'申請一覧 '!$B$4:$E$64,3,FALSE))</f>
        <v/>
      </c>
      <c r="D108" s="131"/>
      <c r="E108" s="131"/>
      <c r="F108" s="132"/>
      <c r="G108" s="129"/>
      <c r="H108" s="120"/>
      <c r="I108" s="123"/>
      <c r="J108" s="121"/>
      <c r="K108" s="119"/>
      <c r="L108" s="24"/>
    </row>
    <row r="109" spans="1:12" ht="20.100000000000001" customHeight="1" x14ac:dyDescent="0.15">
      <c r="A109" s="116">
        <f t="shared" si="1"/>
        <v>104</v>
      </c>
      <c r="B109" s="129"/>
      <c r="C109" s="127" t="str">
        <f>IF(B109="","",VLOOKUP(B109,'申請一覧 '!$B$4:$E$64,3,FALSE))</f>
        <v/>
      </c>
      <c r="D109" s="131"/>
      <c r="E109" s="131"/>
      <c r="F109" s="132"/>
      <c r="G109" s="129"/>
      <c r="H109" s="120"/>
      <c r="I109" s="123"/>
      <c r="J109" s="121"/>
      <c r="K109" s="119"/>
      <c r="L109" s="24"/>
    </row>
    <row r="110" spans="1:12" ht="20.100000000000001" customHeight="1" x14ac:dyDescent="0.15">
      <c r="A110" s="116">
        <f t="shared" si="1"/>
        <v>105</v>
      </c>
      <c r="B110" s="129"/>
      <c r="C110" s="127" t="str">
        <f>IF(B110="","",VLOOKUP(B110,'申請一覧 '!$B$4:$E$64,3,FALSE))</f>
        <v/>
      </c>
      <c r="D110" s="131"/>
      <c r="E110" s="131"/>
      <c r="F110" s="132"/>
      <c r="G110" s="129"/>
      <c r="H110" s="120"/>
      <c r="I110" s="123"/>
      <c r="J110" s="121"/>
      <c r="K110" s="119"/>
      <c r="L110" s="24"/>
    </row>
    <row r="111" spans="1:12" ht="20.100000000000001" customHeight="1" x14ac:dyDescent="0.15">
      <c r="A111" s="116">
        <f t="shared" si="1"/>
        <v>106</v>
      </c>
      <c r="B111" s="129"/>
      <c r="C111" s="127" t="str">
        <f>IF(B111="","",VLOOKUP(B111,'申請一覧 '!$B$4:$E$64,3,FALSE))</f>
        <v/>
      </c>
      <c r="D111" s="131"/>
      <c r="E111" s="131"/>
      <c r="F111" s="132"/>
      <c r="G111" s="129"/>
      <c r="H111" s="120"/>
      <c r="I111" s="123"/>
      <c r="J111" s="121"/>
      <c r="K111" s="119"/>
      <c r="L111" s="24"/>
    </row>
    <row r="112" spans="1:12" ht="20.100000000000001" customHeight="1" x14ac:dyDescent="0.15">
      <c r="A112" s="116">
        <f t="shared" si="1"/>
        <v>107</v>
      </c>
      <c r="B112" s="129"/>
      <c r="C112" s="127" t="str">
        <f>IF(B112="","",VLOOKUP(B112,'申請一覧 '!$B$4:$E$64,3,FALSE))</f>
        <v/>
      </c>
      <c r="D112" s="131"/>
      <c r="E112" s="131"/>
      <c r="F112" s="132"/>
      <c r="G112" s="129"/>
      <c r="H112" s="120"/>
      <c r="I112" s="123"/>
      <c r="J112" s="121"/>
      <c r="K112" s="119"/>
      <c r="L112" s="24"/>
    </row>
    <row r="113" spans="1:12" ht="20.100000000000001" customHeight="1" x14ac:dyDescent="0.15">
      <c r="A113" s="116">
        <f t="shared" si="1"/>
        <v>108</v>
      </c>
      <c r="B113" s="129"/>
      <c r="C113" s="127" t="str">
        <f>IF(B113="","",VLOOKUP(B113,'申請一覧 '!$B$4:$E$64,3,FALSE))</f>
        <v/>
      </c>
      <c r="D113" s="131"/>
      <c r="E113" s="131"/>
      <c r="F113" s="132"/>
      <c r="G113" s="129"/>
      <c r="H113" s="120"/>
      <c r="I113" s="123"/>
      <c r="J113" s="121"/>
      <c r="K113" s="119"/>
      <c r="L113" s="24"/>
    </row>
    <row r="114" spans="1:12" ht="20.100000000000001" customHeight="1" x14ac:dyDescent="0.15">
      <c r="A114" s="116">
        <f t="shared" si="1"/>
        <v>109</v>
      </c>
      <c r="B114" s="129"/>
      <c r="C114" s="127" t="str">
        <f>IF(B114="","",VLOOKUP(B114,'申請一覧 '!$B$4:$E$64,3,FALSE))</f>
        <v/>
      </c>
      <c r="D114" s="131"/>
      <c r="E114" s="131"/>
      <c r="F114" s="132"/>
      <c r="G114" s="129"/>
      <c r="H114" s="120"/>
      <c r="I114" s="123"/>
      <c r="J114" s="121"/>
      <c r="K114" s="119"/>
      <c r="L114" s="24"/>
    </row>
    <row r="115" spans="1:12" ht="20.100000000000001" customHeight="1" x14ac:dyDescent="0.15">
      <c r="A115" s="116">
        <f t="shared" si="1"/>
        <v>110</v>
      </c>
      <c r="B115" s="129"/>
      <c r="C115" s="127" t="str">
        <f>IF(B115="","",VLOOKUP(B115,'申請一覧 '!$B$4:$E$64,3,FALSE))</f>
        <v/>
      </c>
      <c r="D115" s="131"/>
      <c r="E115" s="131"/>
      <c r="F115" s="132"/>
      <c r="G115" s="129"/>
      <c r="H115" s="120"/>
      <c r="I115" s="123"/>
      <c r="J115" s="121"/>
      <c r="K115" s="119"/>
      <c r="L115" s="24"/>
    </row>
    <row r="116" spans="1:12" ht="20.100000000000001" customHeight="1" x14ac:dyDescent="0.15">
      <c r="A116" s="116">
        <f t="shared" si="1"/>
        <v>111</v>
      </c>
      <c r="B116" s="129"/>
      <c r="C116" s="127" t="str">
        <f>IF(B116="","",VLOOKUP(B116,'申請一覧 '!$B$4:$E$64,3,FALSE))</f>
        <v/>
      </c>
      <c r="D116" s="131"/>
      <c r="E116" s="131"/>
      <c r="F116" s="132"/>
      <c r="G116" s="129"/>
      <c r="H116" s="120"/>
      <c r="I116" s="123"/>
      <c r="J116" s="121"/>
      <c r="K116" s="119"/>
      <c r="L116" s="24"/>
    </row>
    <row r="117" spans="1:12" ht="20.100000000000001" customHeight="1" x14ac:dyDescent="0.15">
      <c r="A117" s="116">
        <f t="shared" si="1"/>
        <v>112</v>
      </c>
      <c r="B117" s="129"/>
      <c r="C117" s="127" t="str">
        <f>IF(B117="","",VLOOKUP(B117,'申請一覧 '!$B$4:$E$64,3,FALSE))</f>
        <v/>
      </c>
      <c r="D117" s="131"/>
      <c r="E117" s="131"/>
      <c r="F117" s="132"/>
      <c r="G117" s="129"/>
      <c r="H117" s="120"/>
      <c r="I117" s="123"/>
      <c r="J117" s="121"/>
      <c r="K117" s="119"/>
      <c r="L117" s="24"/>
    </row>
    <row r="118" spans="1:12" ht="20.100000000000001" customHeight="1" x14ac:dyDescent="0.15">
      <c r="A118" s="116">
        <f t="shared" si="1"/>
        <v>113</v>
      </c>
      <c r="B118" s="129"/>
      <c r="C118" s="127" t="str">
        <f>IF(B118="","",VLOOKUP(B118,'申請一覧 '!$B$4:$E$64,3,FALSE))</f>
        <v/>
      </c>
      <c r="D118" s="131"/>
      <c r="E118" s="131"/>
      <c r="F118" s="132"/>
      <c r="G118" s="129"/>
      <c r="H118" s="120"/>
      <c r="I118" s="123"/>
      <c r="J118" s="121"/>
      <c r="K118" s="119"/>
      <c r="L118" s="24"/>
    </row>
    <row r="119" spans="1:12" ht="20.100000000000001" customHeight="1" x14ac:dyDescent="0.15">
      <c r="A119" s="116">
        <f t="shared" si="1"/>
        <v>114</v>
      </c>
      <c r="B119" s="129"/>
      <c r="C119" s="127" t="str">
        <f>IF(B119="","",VLOOKUP(B119,'申請一覧 '!$B$4:$E$64,3,FALSE))</f>
        <v/>
      </c>
      <c r="D119" s="131"/>
      <c r="E119" s="131"/>
      <c r="F119" s="132"/>
      <c r="G119" s="129"/>
      <c r="H119" s="120"/>
      <c r="I119" s="123"/>
      <c r="J119" s="121"/>
      <c r="K119" s="119"/>
      <c r="L119" s="24"/>
    </row>
    <row r="120" spans="1:12" ht="20.100000000000001" customHeight="1" x14ac:dyDescent="0.15">
      <c r="A120" s="116">
        <f t="shared" si="1"/>
        <v>115</v>
      </c>
      <c r="B120" s="129"/>
      <c r="C120" s="127" t="str">
        <f>IF(B120="","",VLOOKUP(B120,'申請一覧 '!$B$4:$E$64,3,FALSE))</f>
        <v/>
      </c>
      <c r="D120" s="131"/>
      <c r="E120" s="131"/>
      <c r="F120" s="132"/>
      <c r="G120" s="129"/>
      <c r="H120" s="120"/>
      <c r="I120" s="123"/>
      <c r="J120" s="121"/>
      <c r="K120" s="119"/>
      <c r="L120" s="24"/>
    </row>
    <row r="121" spans="1:12" ht="20.100000000000001" customHeight="1" x14ac:dyDescent="0.15">
      <c r="A121" s="116">
        <f t="shared" si="1"/>
        <v>116</v>
      </c>
      <c r="B121" s="129"/>
      <c r="C121" s="127" t="str">
        <f>IF(B121="","",VLOOKUP(B121,'申請一覧 '!$B$4:$E$64,3,FALSE))</f>
        <v/>
      </c>
      <c r="D121" s="131"/>
      <c r="E121" s="131"/>
      <c r="F121" s="132"/>
      <c r="G121" s="129"/>
      <c r="H121" s="120"/>
      <c r="I121" s="123"/>
      <c r="J121" s="121"/>
      <c r="K121" s="119"/>
      <c r="L121" s="24"/>
    </row>
    <row r="122" spans="1:12" ht="20.100000000000001" customHeight="1" x14ac:dyDescent="0.15">
      <c r="A122" s="116">
        <f t="shared" si="1"/>
        <v>117</v>
      </c>
      <c r="B122" s="129"/>
      <c r="C122" s="127" t="str">
        <f>IF(B122="","",VLOOKUP(B122,'申請一覧 '!$B$4:$E$64,3,FALSE))</f>
        <v/>
      </c>
      <c r="D122" s="131"/>
      <c r="E122" s="131"/>
      <c r="F122" s="132"/>
      <c r="G122" s="129"/>
      <c r="H122" s="120"/>
      <c r="I122" s="123"/>
      <c r="J122" s="121"/>
      <c r="K122" s="119"/>
      <c r="L122" s="24"/>
    </row>
    <row r="123" spans="1:12" ht="20.100000000000001" customHeight="1" x14ac:dyDescent="0.15">
      <c r="A123" s="116">
        <f t="shared" si="1"/>
        <v>118</v>
      </c>
      <c r="B123" s="129"/>
      <c r="C123" s="127" t="str">
        <f>IF(B123="","",VLOOKUP(B123,'申請一覧 '!$B$4:$E$64,3,FALSE))</f>
        <v/>
      </c>
      <c r="D123" s="131"/>
      <c r="E123" s="131"/>
      <c r="F123" s="132"/>
      <c r="G123" s="129"/>
      <c r="H123" s="120"/>
      <c r="I123" s="123"/>
      <c r="J123" s="121"/>
      <c r="K123" s="119"/>
      <c r="L123" s="24"/>
    </row>
    <row r="124" spans="1:12" ht="20.100000000000001" customHeight="1" x14ac:dyDescent="0.15">
      <c r="A124" s="116">
        <f t="shared" si="1"/>
        <v>119</v>
      </c>
      <c r="B124" s="129"/>
      <c r="C124" s="127" t="str">
        <f>IF(B124="","",VLOOKUP(B124,'申請一覧 '!$B$4:$E$64,3,FALSE))</f>
        <v/>
      </c>
      <c r="D124" s="131"/>
      <c r="E124" s="131"/>
      <c r="F124" s="132"/>
      <c r="G124" s="129"/>
      <c r="H124" s="120"/>
      <c r="I124" s="123"/>
      <c r="J124" s="121"/>
      <c r="K124" s="119"/>
      <c r="L124" s="24"/>
    </row>
    <row r="125" spans="1:12" ht="20.100000000000001" customHeight="1" x14ac:dyDescent="0.15">
      <c r="A125" s="116">
        <f t="shared" si="1"/>
        <v>120</v>
      </c>
      <c r="B125" s="129"/>
      <c r="C125" s="127" t="str">
        <f>IF(B125="","",VLOOKUP(B125,'申請一覧 '!$B$4:$E$64,3,FALSE))</f>
        <v/>
      </c>
      <c r="D125" s="131"/>
      <c r="E125" s="131"/>
      <c r="F125" s="132"/>
      <c r="G125" s="129"/>
      <c r="H125" s="120"/>
      <c r="I125" s="123"/>
      <c r="J125" s="121"/>
      <c r="K125" s="119"/>
      <c r="L125" s="24"/>
    </row>
    <row r="126" spans="1:12" ht="20.100000000000001" customHeight="1" x14ac:dyDescent="0.15">
      <c r="A126" s="116">
        <f t="shared" si="1"/>
        <v>121</v>
      </c>
      <c r="B126" s="129"/>
      <c r="C126" s="127" t="str">
        <f>IF(B126="","",VLOOKUP(B126,'申請一覧 '!$B$4:$E$64,3,FALSE))</f>
        <v/>
      </c>
      <c r="D126" s="131"/>
      <c r="E126" s="131"/>
      <c r="F126" s="132"/>
      <c r="G126" s="129"/>
      <c r="H126" s="120"/>
      <c r="I126" s="123"/>
      <c r="J126" s="121"/>
      <c r="K126" s="119"/>
      <c r="L126" s="24"/>
    </row>
    <row r="127" spans="1:12" ht="20.100000000000001" customHeight="1" x14ac:dyDescent="0.15">
      <c r="A127" s="116">
        <f t="shared" si="1"/>
        <v>122</v>
      </c>
      <c r="B127" s="129"/>
      <c r="C127" s="127" t="str">
        <f>IF(B127="","",VLOOKUP(B127,'申請一覧 '!$B$4:$E$64,3,FALSE))</f>
        <v/>
      </c>
      <c r="D127" s="131"/>
      <c r="E127" s="131"/>
      <c r="F127" s="132"/>
      <c r="G127" s="129"/>
      <c r="H127" s="120"/>
      <c r="I127" s="123"/>
      <c r="J127" s="121"/>
      <c r="K127" s="119"/>
      <c r="L127" s="24"/>
    </row>
    <row r="128" spans="1:12" ht="20.100000000000001" customHeight="1" x14ac:dyDescent="0.15">
      <c r="A128" s="116">
        <f t="shared" si="1"/>
        <v>123</v>
      </c>
      <c r="B128" s="129"/>
      <c r="C128" s="127" t="str">
        <f>IF(B128="","",VLOOKUP(B128,'申請一覧 '!$B$4:$E$64,3,FALSE))</f>
        <v/>
      </c>
      <c r="D128" s="131"/>
      <c r="E128" s="131"/>
      <c r="F128" s="132"/>
      <c r="G128" s="129"/>
      <c r="H128" s="120"/>
      <c r="I128" s="123"/>
      <c r="J128" s="121"/>
      <c r="K128" s="119"/>
      <c r="L128" s="24"/>
    </row>
    <row r="129" spans="1:12" ht="20.100000000000001" customHeight="1" x14ac:dyDescent="0.15">
      <c r="A129" s="116">
        <f t="shared" si="1"/>
        <v>124</v>
      </c>
      <c r="B129" s="129"/>
      <c r="C129" s="127" t="str">
        <f>IF(B129="","",VLOOKUP(B129,'申請一覧 '!$B$4:$E$64,3,FALSE))</f>
        <v/>
      </c>
      <c r="D129" s="131"/>
      <c r="E129" s="131"/>
      <c r="F129" s="132"/>
      <c r="G129" s="129"/>
      <c r="H129" s="120"/>
      <c r="I129" s="123"/>
      <c r="J129" s="121"/>
      <c r="K129" s="119"/>
      <c r="L129" s="24"/>
    </row>
    <row r="130" spans="1:12" ht="20.100000000000001" customHeight="1" x14ac:dyDescent="0.15">
      <c r="A130" s="116">
        <f t="shared" si="1"/>
        <v>125</v>
      </c>
      <c r="B130" s="129"/>
      <c r="C130" s="127" t="str">
        <f>IF(B130="","",VLOOKUP(B130,'申請一覧 '!$B$4:$E$64,3,FALSE))</f>
        <v/>
      </c>
      <c r="D130" s="131"/>
      <c r="E130" s="131"/>
      <c r="F130" s="132"/>
      <c r="G130" s="129"/>
      <c r="H130" s="120"/>
      <c r="I130" s="123"/>
      <c r="J130" s="121"/>
      <c r="K130" s="119"/>
      <c r="L130" s="24"/>
    </row>
    <row r="131" spans="1:12" ht="20.100000000000001" customHeight="1" x14ac:dyDescent="0.15">
      <c r="A131" s="116">
        <f t="shared" si="1"/>
        <v>126</v>
      </c>
      <c r="B131" s="129"/>
      <c r="C131" s="127" t="str">
        <f>IF(B131="","",VLOOKUP(B131,'申請一覧 '!$B$4:$E$64,3,FALSE))</f>
        <v/>
      </c>
      <c r="D131" s="131"/>
      <c r="E131" s="131"/>
      <c r="F131" s="132"/>
      <c r="G131" s="129"/>
      <c r="H131" s="120"/>
      <c r="I131" s="123"/>
      <c r="J131" s="121"/>
      <c r="K131" s="119"/>
      <c r="L131" s="24"/>
    </row>
    <row r="132" spans="1:12" ht="20.100000000000001" customHeight="1" x14ac:dyDescent="0.15">
      <c r="A132" s="116">
        <f t="shared" si="1"/>
        <v>127</v>
      </c>
      <c r="B132" s="129"/>
      <c r="C132" s="127" t="str">
        <f>IF(B132="","",VLOOKUP(B132,'申請一覧 '!$B$4:$E$64,3,FALSE))</f>
        <v/>
      </c>
      <c r="D132" s="131"/>
      <c r="E132" s="131"/>
      <c r="F132" s="132"/>
      <c r="G132" s="129"/>
      <c r="H132" s="120"/>
      <c r="I132" s="123"/>
      <c r="J132" s="121"/>
      <c r="K132" s="119"/>
      <c r="L132" s="24"/>
    </row>
    <row r="133" spans="1:12" ht="20.100000000000001" customHeight="1" x14ac:dyDescent="0.15">
      <c r="A133" s="116">
        <f t="shared" si="1"/>
        <v>128</v>
      </c>
      <c r="B133" s="129"/>
      <c r="C133" s="127" t="str">
        <f>IF(B133="","",VLOOKUP(B133,'申請一覧 '!$B$4:$E$64,3,FALSE))</f>
        <v/>
      </c>
      <c r="D133" s="131"/>
      <c r="E133" s="131"/>
      <c r="F133" s="132"/>
      <c r="G133" s="129"/>
      <c r="H133" s="120"/>
      <c r="I133" s="123"/>
      <c r="J133" s="121"/>
      <c r="K133" s="119"/>
      <c r="L133" s="24"/>
    </row>
    <row r="134" spans="1:12" ht="20.100000000000001" customHeight="1" x14ac:dyDescent="0.15">
      <c r="A134" s="116">
        <f t="shared" si="1"/>
        <v>129</v>
      </c>
      <c r="B134" s="129"/>
      <c r="C134" s="127" t="str">
        <f>IF(B134="","",VLOOKUP(B134,'申請一覧 '!$B$4:$E$64,3,FALSE))</f>
        <v/>
      </c>
      <c r="D134" s="131"/>
      <c r="E134" s="131"/>
      <c r="F134" s="132"/>
      <c r="G134" s="129"/>
      <c r="H134" s="120"/>
      <c r="I134" s="123"/>
      <c r="J134" s="121"/>
      <c r="K134" s="119"/>
      <c r="L134" s="24"/>
    </row>
    <row r="135" spans="1:12" ht="20.100000000000001" customHeight="1" x14ac:dyDescent="0.15">
      <c r="A135" s="116">
        <f t="shared" ref="A135:A198" si="2">ROW(A135)-5</f>
        <v>130</v>
      </c>
      <c r="B135" s="129"/>
      <c r="C135" s="127" t="str">
        <f>IF(B135="","",VLOOKUP(B135,'申請一覧 '!$B$4:$E$64,3,FALSE))</f>
        <v/>
      </c>
      <c r="D135" s="131"/>
      <c r="E135" s="131"/>
      <c r="F135" s="132"/>
      <c r="G135" s="129"/>
      <c r="H135" s="120"/>
      <c r="I135" s="123"/>
      <c r="J135" s="121"/>
      <c r="K135" s="119"/>
      <c r="L135" s="24"/>
    </row>
    <row r="136" spans="1:12" ht="20.100000000000001" customHeight="1" x14ac:dyDescent="0.15">
      <c r="A136" s="116">
        <f t="shared" si="2"/>
        <v>131</v>
      </c>
      <c r="B136" s="129"/>
      <c r="C136" s="127" t="str">
        <f>IF(B136="","",VLOOKUP(B136,'申請一覧 '!$B$4:$E$64,3,FALSE))</f>
        <v/>
      </c>
      <c r="D136" s="131"/>
      <c r="E136" s="131"/>
      <c r="F136" s="132"/>
      <c r="G136" s="129"/>
      <c r="H136" s="120"/>
      <c r="I136" s="123"/>
      <c r="J136" s="121"/>
      <c r="K136" s="119"/>
      <c r="L136" s="24"/>
    </row>
    <row r="137" spans="1:12" ht="20.100000000000001" customHeight="1" x14ac:dyDescent="0.15">
      <c r="A137" s="116">
        <f t="shared" si="2"/>
        <v>132</v>
      </c>
      <c r="B137" s="129"/>
      <c r="C137" s="127" t="str">
        <f>IF(B137="","",VLOOKUP(B137,'申請一覧 '!$B$4:$E$64,3,FALSE))</f>
        <v/>
      </c>
      <c r="D137" s="131"/>
      <c r="E137" s="131"/>
      <c r="F137" s="132"/>
      <c r="G137" s="129"/>
      <c r="H137" s="120"/>
      <c r="I137" s="123"/>
      <c r="J137" s="121"/>
      <c r="K137" s="119"/>
      <c r="L137" s="24"/>
    </row>
    <row r="138" spans="1:12" ht="20.100000000000001" customHeight="1" x14ac:dyDescent="0.15">
      <c r="A138" s="116">
        <f t="shared" si="2"/>
        <v>133</v>
      </c>
      <c r="B138" s="129"/>
      <c r="C138" s="127" t="str">
        <f>IF(B138="","",VLOOKUP(B138,'申請一覧 '!$B$4:$E$64,3,FALSE))</f>
        <v/>
      </c>
      <c r="D138" s="131"/>
      <c r="E138" s="131"/>
      <c r="F138" s="132"/>
      <c r="G138" s="129"/>
      <c r="H138" s="120"/>
      <c r="I138" s="123"/>
      <c r="J138" s="121"/>
      <c r="K138" s="119"/>
      <c r="L138" s="24"/>
    </row>
    <row r="139" spans="1:12" ht="20.100000000000001" customHeight="1" x14ac:dyDescent="0.15">
      <c r="A139" s="116">
        <f t="shared" si="2"/>
        <v>134</v>
      </c>
      <c r="B139" s="129"/>
      <c r="C139" s="127" t="str">
        <f>IF(B139="","",VLOOKUP(B139,'申請一覧 '!$B$4:$E$64,3,FALSE))</f>
        <v/>
      </c>
      <c r="D139" s="131"/>
      <c r="E139" s="131"/>
      <c r="F139" s="132"/>
      <c r="G139" s="129"/>
      <c r="H139" s="120"/>
      <c r="I139" s="123"/>
      <c r="J139" s="121"/>
      <c r="K139" s="119"/>
      <c r="L139" s="24"/>
    </row>
    <row r="140" spans="1:12" ht="20.100000000000001" customHeight="1" x14ac:dyDescent="0.15">
      <c r="A140" s="116">
        <f t="shared" si="2"/>
        <v>135</v>
      </c>
      <c r="B140" s="129"/>
      <c r="C140" s="127" t="str">
        <f>IF(B140="","",VLOOKUP(B140,'申請一覧 '!$B$4:$E$64,3,FALSE))</f>
        <v/>
      </c>
      <c r="D140" s="131"/>
      <c r="E140" s="131"/>
      <c r="F140" s="132"/>
      <c r="G140" s="129"/>
      <c r="H140" s="120"/>
      <c r="I140" s="123"/>
      <c r="J140" s="121"/>
      <c r="K140" s="119"/>
      <c r="L140" s="24"/>
    </row>
    <row r="141" spans="1:12" ht="20.100000000000001" customHeight="1" x14ac:dyDescent="0.15">
      <c r="A141" s="116">
        <f t="shared" si="2"/>
        <v>136</v>
      </c>
      <c r="B141" s="129"/>
      <c r="C141" s="127" t="str">
        <f>IF(B141="","",VLOOKUP(B141,'申請一覧 '!$B$4:$E$64,3,FALSE))</f>
        <v/>
      </c>
      <c r="D141" s="131"/>
      <c r="E141" s="131"/>
      <c r="F141" s="132"/>
      <c r="G141" s="129"/>
      <c r="H141" s="120"/>
      <c r="I141" s="123"/>
      <c r="J141" s="121"/>
      <c r="K141" s="119"/>
      <c r="L141" s="24"/>
    </row>
    <row r="142" spans="1:12" ht="20.100000000000001" customHeight="1" x14ac:dyDescent="0.15">
      <c r="A142" s="116">
        <f t="shared" si="2"/>
        <v>137</v>
      </c>
      <c r="B142" s="129"/>
      <c r="C142" s="127" t="str">
        <f>IF(B142="","",VLOOKUP(B142,'申請一覧 '!$B$4:$E$64,3,FALSE))</f>
        <v/>
      </c>
      <c r="D142" s="131"/>
      <c r="E142" s="131"/>
      <c r="F142" s="132"/>
      <c r="G142" s="129"/>
      <c r="H142" s="120"/>
      <c r="I142" s="123"/>
      <c r="J142" s="121"/>
      <c r="K142" s="119"/>
      <c r="L142" s="24"/>
    </row>
    <row r="143" spans="1:12" ht="20.100000000000001" customHeight="1" x14ac:dyDescent="0.15">
      <c r="A143" s="116">
        <f t="shared" si="2"/>
        <v>138</v>
      </c>
      <c r="B143" s="129"/>
      <c r="C143" s="127" t="str">
        <f>IF(B143="","",VLOOKUP(B143,'申請一覧 '!$B$4:$E$64,3,FALSE))</f>
        <v/>
      </c>
      <c r="D143" s="131"/>
      <c r="E143" s="131"/>
      <c r="F143" s="132"/>
      <c r="G143" s="129"/>
      <c r="H143" s="120"/>
      <c r="I143" s="123"/>
      <c r="J143" s="121"/>
      <c r="K143" s="119"/>
      <c r="L143" s="24"/>
    </row>
    <row r="144" spans="1:12" ht="20.100000000000001" customHeight="1" x14ac:dyDescent="0.15">
      <c r="A144" s="116">
        <f t="shared" si="2"/>
        <v>139</v>
      </c>
      <c r="B144" s="129"/>
      <c r="C144" s="127" t="str">
        <f>IF(B144="","",VLOOKUP(B144,'申請一覧 '!$B$4:$E$64,3,FALSE))</f>
        <v/>
      </c>
      <c r="D144" s="131"/>
      <c r="E144" s="131"/>
      <c r="F144" s="132"/>
      <c r="G144" s="129"/>
      <c r="H144" s="120"/>
      <c r="I144" s="123"/>
      <c r="J144" s="121"/>
      <c r="K144" s="119"/>
      <c r="L144" s="24"/>
    </row>
    <row r="145" spans="1:12" ht="20.100000000000001" customHeight="1" x14ac:dyDescent="0.15">
      <c r="A145" s="116">
        <f t="shared" si="2"/>
        <v>140</v>
      </c>
      <c r="B145" s="129"/>
      <c r="C145" s="127" t="str">
        <f>IF(B145="","",VLOOKUP(B145,'申請一覧 '!$B$4:$E$64,3,FALSE))</f>
        <v/>
      </c>
      <c r="D145" s="131"/>
      <c r="E145" s="131"/>
      <c r="F145" s="132"/>
      <c r="G145" s="129"/>
      <c r="H145" s="120"/>
      <c r="I145" s="123"/>
      <c r="J145" s="121"/>
      <c r="K145" s="119"/>
      <c r="L145" s="24"/>
    </row>
    <row r="146" spans="1:12" ht="20.100000000000001" customHeight="1" x14ac:dyDescent="0.15">
      <c r="A146" s="116">
        <f t="shared" si="2"/>
        <v>141</v>
      </c>
      <c r="B146" s="129"/>
      <c r="C146" s="127" t="str">
        <f>IF(B146="","",VLOOKUP(B146,'申請一覧 '!$B$4:$E$64,3,FALSE))</f>
        <v/>
      </c>
      <c r="D146" s="131"/>
      <c r="E146" s="131"/>
      <c r="F146" s="132"/>
      <c r="G146" s="129"/>
      <c r="H146" s="120"/>
      <c r="I146" s="123"/>
      <c r="J146" s="121"/>
      <c r="K146" s="119"/>
      <c r="L146" s="24"/>
    </row>
    <row r="147" spans="1:12" ht="20.100000000000001" customHeight="1" x14ac:dyDescent="0.15">
      <c r="A147" s="116">
        <f t="shared" si="2"/>
        <v>142</v>
      </c>
      <c r="B147" s="129"/>
      <c r="C147" s="127" t="str">
        <f>IF(B147="","",VLOOKUP(B147,'申請一覧 '!$B$4:$E$64,3,FALSE))</f>
        <v/>
      </c>
      <c r="D147" s="131"/>
      <c r="E147" s="131"/>
      <c r="F147" s="132"/>
      <c r="G147" s="129"/>
      <c r="H147" s="120"/>
      <c r="I147" s="123"/>
      <c r="J147" s="121"/>
      <c r="K147" s="119"/>
      <c r="L147" s="24"/>
    </row>
    <row r="148" spans="1:12" ht="20.100000000000001" customHeight="1" x14ac:dyDescent="0.15">
      <c r="A148" s="116">
        <f t="shared" si="2"/>
        <v>143</v>
      </c>
      <c r="B148" s="129"/>
      <c r="C148" s="127" t="str">
        <f>IF(B148="","",VLOOKUP(B148,'申請一覧 '!$B$4:$E$64,3,FALSE))</f>
        <v/>
      </c>
      <c r="D148" s="131"/>
      <c r="E148" s="131"/>
      <c r="F148" s="132"/>
      <c r="G148" s="129"/>
      <c r="H148" s="120"/>
      <c r="I148" s="123"/>
      <c r="J148" s="121"/>
      <c r="K148" s="119"/>
      <c r="L148" s="24"/>
    </row>
    <row r="149" spans="1:12" ht="20.100000000000001" customHeight="1" x14ac:dyDescent="0.15">
      <c r="A149" s="116">
        <f t="shared" si="2"/>
        <v>144</v>
      </c>
      <c r="B149" s="129"/>
      <c r="C149" s="127" t="str">
        <f>IF(B149="","",VLOOKUP(B149,'申請一覧 '!$B$4:$E$64,3,FALSE))</f>
        <v/>
      </c>
      <c r="D149" s="131"/>
      <c r="E149" s="131"/>
      <c r="F149" s="132"/>
      <c r="G149" s="129"/>
      <c r="H149" s="120"/>
      <c r="I149" s="123"/>
      <c r="J149" s="121"/>
      <c r="K149" s="119"/>
      <c r="L149" s="24"/>
    </row>
    <row r="150" spans="1:12" ht="20.100000000000001" customHeight="1" x14ac:dyDescent="0.15">
      <c r="A150" s="116">
        <f t="shared" si="2"/>
        <v>145</v>
      </c>
      <c r="B150" s="129"/>
      <c r="C150" s="127" t="str">
        <f>IF(B150="","",VLOOKUP(B150,'申請一覧 '!$B$4:$E$64,3,FALSE))</f>
        <v/>
      </c>
      <c r="D150" s="131"/>
      <c r="E150" s="131"/>
      <c r="F150" s="132"/>
      <c r="G150" s="129"/>
      <c r="H150" s="120"/>
      <c r="I150" s="123"/>
      <c r="J150" s="121"/>
      <c r="K150" s="119"/>
      <c r="L150" s="24"/>
    </row>
    <row r="151" spans="1:12" ht="20.100000000000001" customHeight="1" x14ac:dyDescent="0.15">
      <c r="A151" s="116">
        <f t="shared" si="2"/>
        <v>146</v>
      </c>
      <c r="B151" s="129"/>
      <c r="C151" s="127" t="str">
        <f>IF(B151="","",VLOOKUP(B151,'申請一覧 '!$B$4:$E$64,3,FALSE))</f>
        <v/>
      </c>
      <c r="D151" s="131"/>
      <c r="E151" s="131"/>
      <c r="F151" s="132"/>
      <c r="G151" s="129"/>
      <c r="H151" s="120"/>
      <c r="I151" s="123"/>
      <c r="J151" s="121"/>
      <c r="K151" s="119"/>
      <c r="L151" s="24"/>
    </row>
    <row r="152" spans="1:12" ht="20.100000000000001" customHeight="1" x14ac:dyDescent="0.15">
      <c r="A152" s="116">
        <f t="shared" si="2"/>
        <v>147</v>
      </c>
      <c r="B152" s="129"/>
      <c r="C152" s="127" t="str">
        <f>IF(B152="","",VLOOKUP(B152,'申請一覧 '!$B$4:$E$64,3,FALSE))</f>
        <v/>
      </c>
      <c r="D152" s="131"/>
      <c r="E152" s="131"/>
      <c r="F152" s="132"/>
      <c r="G152" s="129"/>
      <c r="H152" s="120"/>
      <c r="I152" s="123"/>
      <c r="J152" s="121"/>
      <c r="K152" s="119"/>
      <c r="L152" s="24"/>
    </row>
    <row r="153" spans="1:12" ht="20.100000000000001" customHeight="1" x14ac:dyDescent="0.15">
      <c r="A153" s="116">
        <f t="shared" si="2"/>
        <v>148</v>
      </c>
      <c r="B153" s="129"/>
      <c r="C153" s="127" t="str">
        <f>IF(B153="","",VLOOKUP(B153,'申請一覧 '!$B$4:$E$64,3,FALSE))</f>
        <v/>
      </c>
      <c r="D153" s="131"/>
      <c r="E153" s="131"/>
      <c r="F153" s="132"/>
      <c r="G153" s="129"/>
      <c r="H153" s="120"/>
      <c r="I153" s="123"/>
      <c r="J153" s="121"/>
      <c r="K153" s="119"/>
      <c r="L153" s="24"/>
    </row>
    <row r="154" spans="1:12" ht="20.100000000000001" customHeight="1" x14ac:dyDescent="0.15">
      <c r="A154" s="116">
        <f t="shared" si="2"/>
        <v>149</v>
      </c>
      <c r="B154" s="129"/>
      <c r="C154" s="127" t="str">
        <f>IF(B154="","",VLOOKUP(B154,'申請一覧 '!$B$4:$E$64,3,FALSE))</f>
        <v/>
      </c>
      <c r="D154" s="131"/>
      <c r="E154" s="131"/>
      <c r="F154" s="132"/>
      <c r="G154" s="129"/>
      <c r="H154" s="120"/>
      <c r="I154" s="123"/>
      <c r="J154" s="121"/>
      <c r="K154" s="119"/>
      <c r="L154" s="24"/>
    </row>
    <row r="155" spans="1:12" ht="20.100000000000001" customHeight="1" x14ac:dyDescent="0.15">
      <c r="A155" s="116">
        <f t="shared" si="2"/>
        <v>150</v>
      </c>
      <c r="B155" s="129"/>
      <c r="C155" s="127" t="str">
        <f>IF(B155="","",VLOOKUP(B155,'申請一覧 '!$B$4:$E$64,3,FALSE))</f>
        <v/>
      </c>
      <c r="D155" s="131"/>
      <c r="E155" s="131"/>
      <c r="F155" s="132"/>
      <c r="G155" s="129"/>
      <c r="H155" s="120"/>
      <c r="I155" s="123"/>
      <c r="J155" s="121"/>
      <c r="K155" s="119"/>
      <c r="L155" s="24"/>
    </row>
    <row r="156" spans="1:12" ht="20.100000000000001" customHeight="1" x14ac:dyDescent="0.15">
      <c r="A156" s="116">
        <f t="shared" si="2"/>
        <v>151</v>
      </c>
      <c r="B156" s="129"/>
      <c r="C156" s="127" t="str">
        <f>IF(B156="","",VLOOKUP(B156,'申請一覧 '!$B$4:$E$64,3,FALSE))</f>
        <v/>
      </c>
      <c r="D156" s="131"/>
      <c r="E156" s="131"/>
      <c r="F156" s="132"/>
      <c r="G156" s="129"/>
      <c r="H156" s="120"/>
      <c r="I156" s="123"/>
      <c r="J156" s="121"/>
      <c r="K156" s="119"/>
      <c r="L156" s="24"/>
    </row>
    <row r="157" spans="1:12" ht="20.100000000000001" customHeight="1" x14ac:dyDescent="0.15">
      <c r="A157" s="116">
        <f t="shared" si="2"/>
        <v>152</v>
      </c>
      <c r="B157" s="129"/>
      <c r="C157" s="127" t="str">
        <f>IF(B157="","",VLOOKUP(B157,'申請一覧 '!$B$4:$E$64,3,FALSE))</f>
        <v/>
      </c>
      <c r="D157" s="131"/>
      <c r="E157" s="131"/>
      <c r="F157" s="132"/>
      <c r="G157" s="129"/>
      <c r="H157" s="120"/>
      <c r="I157" s="123"/>
      <c r="J157" s="121"/>
      <c r="K157" s="119"/>
      <c r="L157" s="24"/>
    </row>
    <row r="158" spans="1:12" ht="20.100000000000001" customHeight="1" x14ac:dyDescent="0.15">
      <c r="A158" s="116">
        <f t="shared" si="2"/>
        <v>153</v>
      </c>
      <c r="B158" s="129"/>
      <c r="C158" s="127" t="str">
        <f>IF(B158="","",VLOOKUP(B158,'申請一覧 '!$B$4:$E$64,3,FALSE))</f>
        <v/>
      </c>
      <c r="D158" s="131"/>
      <c r="E158" s="131"/>
      <c r="F158" s="132"/>
      <c r="G158" s="129"/>
      <c r="H158" s="120"/>
      <c r="I158" s="123"/>
      <c r="J158" s="121"/>
      <c r="K158" s="119"/>
      <c r="L158" s="24"/>
    </row>
    <row r="159" spans="1:12" ht="20.100000000000001" customHeight="1" x14ac:dyDescent="0.15">
      <c r="A159" s="116">
        <f t="shared" si="2"/>
        <v>154</v>
      </c>
      <c r="B159" s="129"/>
      <c r="C159" s="127" t="str">
        <f>IF(B159="","",VLOOKUP(B159,'申請一覧 '!$B$4:$E$64,3,FALSE))</f>
        <v/>
      </c>
      <c r="D159" s="131"/>
      <c r="E159" s="131"/>
      <c r="F159" s="132"/>
      <c r="G159" s="129"/>
      <c r="H159" s="120"/>
      <c r="I159" s="123"/>
      <c r="J159" s="121"/>
      <c r="K159" s="119"/>
      <c r="L159" s="24"/>
    </row>
    <row r="160" spans="1:12" ht="20.100000000000001" customHeight="1" x14ac:dyDescent="0.15">
      <c r="A160" s="116">
        <f t="shared" si="2"/>
        <v>155</v>
      </c>
      <c r="B160" s="129"/>
      <c r="C160" s="127" t="str">
        <f>IF(B160="","",VLOOKUP(B160,'申請一覧 '!$B$4:$E$64,3,FALSE))</f>
        <v/>
      </c>
      <c r="D160" s="131"/>
      <c r="E160" s="131"/>
      <c r="F160" s="132"/>
      <c r="G160" s="129"/>
      <c r="H160" s="120"/>
      <c r="I160" s="123"/>
      <c r="J160" s="121"/>
      <c r="K160" s="119"/>
      <c r="L160" s="24"/>
    </row>
    <row r="161" spans="1:12" ht="20.100000000000001" customHeight="1" x14ac:dyDescent="0.15">
      <c r="A161" s="116">
        <f t="shared" si="2"/>
        <v>156</v>
      </c>
      <c r="B161" s="129"/>
      <c r="C161" s="127" t="str">
        <f>IF(B161="","",VLOOKUP(B161,'申請一覧 '!$B$4:$E$64,3,FALSE))</f>
        <v/>
      </c>
      <c r="D161" s="131"/>
      <c r="E161" s="131"/>
      <c r="F161" s="132"/>
      <c r="G161" s="129"/>
      <c r="H161" s="120"/>
      <c r="I161" s="123"/>
      <c r="J161" s="121"/>
      <c r="K161" s="119"/>
      <c r="L161" s="24"/>
    </row>
    <row r="162" spans="1:12" ht="20.100000000000001" customHeight="1" x14ac:dyDescent="0.15">
      <c r="A162" s="116">
        <f t="shared" si="2"/>
        <v>157</v>
      </c>
      <c r="B162" s="129"/>
      <c r="C162" s="127" t="str">
        <f>IF(B162="","",VLOOKUP(B162,'申請一覧 '!$B$4:$E$64,3,FALSE))</f>
        <v/>
      </c>
      <c r="D162" s="131"/>
      <c r="E162" s="131"/>
      <c r="F162" s="132"/>
      <c r="G162" s="129"/>
      <c r="H162" s="120"/>
      <c r="I162" s="123"/>
      <c r="J162" s="121"/>
      <c r="K162" s="119"/>
      <c r="L162" s="24"/>
    </row>
    <row r="163" spans="1:12" ht="20.100000000000001" customHeight="1" x14ac:dyDescent="0.15">
      <c r="A163" s="116">
        <f t="shared" si="2"/>
        <v>158</v>
      </c>
      <c r="B163" s="129"/>
      <c r="C163" s="127" t="str">
        <f>IF(B163="","",VLOOKUP(B163,'申請一覧 '!$B$4:$E$64,3,FALSE))</f>
        <v/>
      </c>
      <c r="D163" s="131"/>
      <c r="E163" s="131"/>
      <c r="F163" s="132"/>
      <c r="G163" s="129"/>
      <c r="H163" s="120"/>
      <c r="I163" s="123"/>
      <c r="J163" s="121"/>
      <c r="K163" s="119"/>
      <c r="L163" s="24"/>
    </row>
    <row r="164" spans="1:12" ht="20.100000000000001" customHeight="1" x14ac:dyDescent="0.15">
      <c r="A164" s="116">
        <f t="shared" si="2"/>
        <v>159</v>
      </c>
      <c r="B164" s="129"/>
      <c r="C164" s="127" t="str">
        <f>IF(B164="","",VLOOKUP(B164,'申請一覧 '!$B$4:$E$64,3,FALSE))</f>
        <v/>
      </c>
      <c r="D164" s="131"/>
      <c r="E164" s="131"/>
      <c r="F164" s="132"/>
      <c r="G164" s="129"/>
      <c r="H164" s="120"/>
      <c r="I164" s="123"/>
      <c r="J164" s="121"/>
      <c r="K164" s="119"/>
      <c r="L164" s="24"/>
    </row>
    <row r="165" spans="1:12" ht="20.100000000000001" customHeight="1" x14ac:dyDescent="0.15">
      <c r="A165" s="116">
        <f t="shared" si="2"/>
        <v>160</v>
      </c>
      <c r="B165" s="129"/>
      <c r="C165" s="127" t="str">
        <f>IF(B165="","",VLOOKUP(B165,'申請一覧 '!$B$4:$E$64,3,FALSE))</f>
        <v/>
      </c>
      <c r="D165" s="131"/>
      <c r="E165" s="131"/>
      <c r="F165" s="132"/>
      <c r="G165" s="129"/>
      <c r="H165" s="120"/>
      <c r="I165" s="123"/>
      <c r="J165" s="121"/>
      <c r="K165" s="119"/>
      <c r="L165" s="24"/>
    </row>
    <row r="166" spans="1:12" ht="20.100000000000001" customHeight="1" x14ac:dyDescent="0.15">
      <c r="A166" s="116">
        <f t="shared" si="2"/>
        <v>161</v>
      </c>
      <c r="B166" s="129"/>
      <c r="C166" s="127" t="str">
        <f>IF(B166="","",VLOOKUP(B166,'申請一覧 '!$B$4:$E$64,3,FALSE))</f>
        <v/>
      </c>
      <c r="D166" s="131"/>
      <c r="E166" s="131"/>
      <c r="F166" s="132"/>
      <c r="G166" s="129"/>
      <c r="H166" s="120"/>
      <c r="I166" s="123"/>
      <c r="J166" s="121"/>
      <c r="K166" s="119"/>
      <c r="L166" s="24"/>
    </row>
    <row r="167" spans="1:12" ht="20.100000000000001" customHeight="1" x14ac:dyDescent="0.15">
      <c r="A167" s="116">
        <f t="shared" si="2"/>
        <v>162</v>
      </c>
      <c r="B167" s="129"/>
      <c r="C167" s="127" t="str">
        <f>IF(B167="","",VLOOKUP(B167,'申請一覧 '!$B$4:$E$64,3,FALSE))</f>
        <v/>
      </c>
      <c r="D167" s="131"/>
      <c r="E167" s="131"/>
      <c r="F167" s="132"/>
      <c r="G167" s="129"/>
      <c r="H167" s="120"/>
      <c r="I167" s="123"/>
      <c r="J167" s="121"/>
      <c r="K167" s="119"/>
      <c r="L167" s="24"/>
    </row>
    <row r="168" spans="1:12" ht="20.100000000000001" customHeight="1" x14ac:dyDescent="0.15">
      <c r="A168" s="116">
        <f t="shared" si="2"/>
        <v>163</v>
      </c>
      <c r="B168" s="129"/>
      <c r="C168" s="127" t="str">
        <f>IF(B168="","",VLOOKUP(B168,'申請一覧 '!$B$4:$E$64,3,FALSE))</f>
        <v/>
      </c>
      <c r="D168" s="131"/>
      <c r="E168" s="131"/>
      <c r="F168" s="132"/>
      <c r="G168" s="129"/>
      <c r="H168" s="120"/>
      <c r="I168" s="123"/>
      <c r="J168" s="121"/>
      <c r="K168" s="119"/>
      <c r="L168" s="24"/>
    </row>
    <row r="169" spans="1:12" ht="20.100000000000001" customHeight="1" x14ac:dyDescent="0.15">
      <c r="A169" s="116">
        <f t="shared" si="2"/>
        <v>164</v>
      </c>
      <c r="B169" s="129"/>
      <c r="C169" s="127" t="str">
        <f>IF(B169="","",VLOOKUP(B169,'申請一覧 '!$B$4:$E$64,3,FALSE))</f>
        <v/>
      </c>
      <c r="D169" s="131"/>
      <c r="E169" s="131"/>
      <c r="F169" s="132"/>
      <c r="G169" s="129"/>
      <c r="H169" s="120"/>
      <c r="I169" s="123"/>
      <c r="J169" s="121"/>
      <c r="K169" s="119"/>
      <c r="L169" s="24"/>
    </row>
    <row r="170" spans="1:12" ht="20.100000000000001" customHeight="1" x14ac:dyDescent="0.15">
      <c r="A170" s="116">
        <f t="shared" si="2"/>
        <v>165</v>
      </c>
      <c r="B170" s="129"/>
      <c r="C170" s="127" t="str">
        <f>IF(B170="","",VLOOKUP(B170,'申請一覧 '!$B$4:$E$64,3,FALSE))</f>
        <v/>
      </c>
      <c r="D170" s="131"/>
      <c r="E170" s="131"/>
      <c r="F170" s="132"/>
      <c r="G170" s="129"/>
      <c r="H170" s="120"/>
      <c r="I170" s="123"/>
      <c r="J170" s="121"/>
      <c r="K170" s="119"/>
      <c r="L170" s="24"/>
    </row>
    <row r="171" spans="1:12" ht="20.100000000000001" customHeight="1" x14ac:dyDescent="0.15">
      <c r="A171" s="116">
        <f t="shared" si="2"/>
        <v>166</v>
      </c>
      <c r="B171" s="129"/>
      <c r="C171" s="127" t="str">
        <f>IF(B171="","",VLOOKUP(B171,'申請一覧 '!$B$4:$E$64,3,FALSE))</f>
        <v/>
      </c>
      <c r="D171" s="131"/>
      <c r="E171" s="131"/>
      <c r="F171" s="132"/>
      <c r="G171" s="129"/>
      <c r="H171" s="120"/>
      <c r="I171" s="123"/>
      <c r="J171" s="121"/>
      <c r="K171" s="119"/>
      <c r="L171" s="24"/>
    </row>
    <row r="172" spans="1:12" ht="20.100000000000001" customHeight="1" x14ac:dyDescent="0.15">
      <c r="A172" s="116">
        <f t="shared" si="2"/>
        <v>167</v>
      </c>
      <c r="B172" s="129"/>
      <c r="C172" s="127" t="str">
        <f>IF(B172="","",VLOOKUP(B172,'申請一覧 '!$B$4:$E$64,3,FALSE))</f>
        <v/>
      </c>
      <c r="D172" s="131"/>
      <c r="E172" s="131"/>
      <c r="F172" s="132"/>
      <c r="G172" s="129"/>
      <c r="H172" s="120"/>
      <c r="I172" s="123"/>
      <c r="J172" s="121"/>
      <c r="K172" s="119"/>
      <c r="L172" s="24"/>
    </row>
    <row r="173" spans="1:12" ht="20.100000000000001" customHeight="1" x14ac:dyDescent="0.15">
      <c r="A173" s="116">
        <f t="shared" si="2"/>
        <v>168</v>
      </c>
      <c r="B173" s="129"/>
      <c r="C173" s="127" t="str">
        <f>IF(B173="","",VLOOKUP(B173,'申請一覧 '!$B$4:$E$64,3,FALSE))</f>
        <v/>
      </c>
      <c r="D173" s="131"/>
      <c r="E173" s="131"/>
      <c r="F173" s="132"/>
      <c r="G173" s="129"/>
      <c r="H173" s="120"/>
      <c r="I173" s="123"/>
      <c r="J173" s="121"/>
      <c r="K173" s="119"/>
      <c r="L173" s="24"/>
    </row>
    <row r="174" spans="1:12" ht="20.100000000000001" customHeight="1" x14ac:dyDescent="0.15">
      <c r="A174" s="116">
        <f t="shared" si="2"/>
        <v>169</v>
      </c>
      <c r="B174" s="129"/>
      <c r="C174" s="127" t="str">
        <f>IF(B174="","",VLOOKUP(B174,'申請一覧 '!$B$4:$E$64,3,FALSE))</f>
        <v/>
      </c>
      <c r="D174" s="131"/>
      <c r="E174" s="131"/>
      <c r="F174" s="132"/>
      <c r="G174" s="129"/>
      <c r="H174" s="120"/>
      <c r="I174" s="123"/>
      <c r="J174" s="121"/>
      <c r="K174" s="119"/>
      <c r="L174" s="24"/>
    </row>
    <row r="175" spans="1:12" ht="20.100000000000001" customHeight="1" x14ac:dyDescent="0.15">
      <c r="A175" s="116">
        <f t="shared" si="2"/>
        <v>170</v>
      </c>
      <c r="B175" s="129"/>
      <c r="C175" s="127" t="str">
        <f>IF(B175="","",VLOOKUP(B175,'申請一覧 '!$B$4:$E$64,3,FALSE))</f>
        <v/>
      </c>
      <c r="D175" s="131"/>
      <c r="E175" s="131"/>
      <c r="F175" s="132"/>
      <c r="G175" s="129"/>
      <c r="H175" s="120"/>
      <c r="I175" s="123"/>
      <c r="J175" s="121"/>
      <c r="K175" s="119"/>
      <c r="L175" s="24"/>
    </row>
    <row r="176" spans="1:12" ht="20.100000000000001" customHeight="1" x14ac:dyDescent="0.15">
      <c r="A176" s="116">
        <f t="shared" si="2"/>
        <v>171</v>
      </c>
      <c r="B176" s="129"/>
      <c r="C176" s="127" t="str">
        <f>IF(B176="","",VLOOKUP(B176,'申請一覧 '!$B$4:$E$64,3,FALSE))</f>
        <v/>
      </c>
      <c r="D176" s="131"/>
      <c r="E176" s="131"/>
      <c r="F176" s="132"/>
      <c r="G176" s="129"/>
      <c r="H176" s="120"/>
      <c r="I176" s="123"/>
      <c r="J176" s="121"/>
      <c r="K176" s="119"/>
      <c r="L176" s="24"/>
    </row>
    <row r="177" spans="1:12" ht="20.100000000000001" customHeight="1" x14ac:dyDescent="0.15">
      <c r="A177" s="116">
        <f t="shared" si="2"/>
        <v>172</v>
      </c>
      <c r="B177" s="129"/>
      <c r="C177" s="127" t="str">
        <f>IF(B177="","",VLOOKUP(B177,'申請一覧 '!$B$4:$E$64,3,FALSE))</f>
        <v/>
      </c>
      <c r="D177" s="131"/>
      <c r="E177" s="131"/>
      <c r="F177" s="132"/>
      <c r="G177" s="129"/>
      <c r="H177" s="120"/>
      <c r="I177" s="123"/>
      <c r="J177" s="121"/>
      <c r="K177" s="119"/>
      <c r="L177" s="24"/>
    </row>
    <row r="178" spans="1:12" ht="20.100000000000001" customHeight="1" x14ac:dyDescent="0.15">
      <c r="A178" s="116">
        <f t="shared" si="2"/>
        <v>173</v>
      </c>
      <c r="B178" s="129"/>
      <c r="C178" s="127" t="str">
        <f>IF(B178="","",VLOOKUP(B178,'申請一覧 '!$B$4:$E$64,3,FALSE))</f>
        <v/>
      </c>
      <c r="D178" s="131"/>
      <c r="E178" s="131"/>
      <c r="F178" s="132"/>
      <c r="G178" s="129"/>
      <c r="H178" s="120"/>
      <c r="I178" s="123"/>
      <c r="J178" s="121"/>
      <c r="K178" s="119"/>
      <c r="L178" s="24"/>
    </row>
    <row r="179" spans="1:12" ht="20.100000000000001" customHeight="1" x14ac:dyDescent="0.15">
      <c r="A179" s="116">
        <f t="shared" si="2"/>
        <v>174</v>
      </c>
      <c r="B179" s="129"/>
      <c r="C179" s="127" t="str">
        <f>IF(B179="","",VLOOKUP(B179,'申請一覧 '!$B$4:$E$64,3,FALSE))</f>
        <v/>
      </c>
      <c r="D179" s="131"/>
      <c r="E179" s="131"/>
      <c r="F179" s="132"/>
      <c r="G179" s="129"/>
      <c r="H179" s="120"/>
      <c r="I179" s="123"/>
      <c r="J179" s="121"/>
      <c r="K179" s="119"/>
      <c r="L179" s="24"/>
    </row>
    <row r="180" spans="1:12" ht="20.100000000000001" customHeight="1" x14ac:dyDescent="0.15">
      <c r="A180" s="116">
        <f t="shared" si="2"/>
        <v>175</v>
      </c>
      <c r="B180" s="129"/>
      <c r="C180" s="127" t="str">
        <f>IF(B180="","",VLOOKUP(B180,'申請一覧 '!$B$4:$E$64,3,FALSE))</f>
        <v/>
      </c>
      <c r="D180" s="131"/>
      <c r="E180" s="131"/>
      <c r="F180" s="132"/>
      <c r="G180" s="129"/>
      <c r="H180" s="120"/>
      <c r="I180" s="123"/>
      <c r="J180" s="121"/>
      <c r="K180" s="119"/>
      <c r="L180" s="24"/>
    </row>
    <row r="181" spans="1:12" ht="20.100000000000001" customHeight="1" x14ac:dyDescent="0.15">
      <c r="A181" s="116">
        <f t="shared" si="2"/>
        <v>176</v>
      </c>
      <c r="B181" s="129"/>
      <c r="C181" s="127" t="str">
        <f>IF(B181="","",VLOOKUP(B181,'申請一覧 '!$B$4:$E$64,3,FALSE))</f>
        <v/>
      </c>
      <c r="D181" s="131"/>
      <c r="E181" s="131"/>
      <c r="F181" s="132"/>
      <c r="G181" s="129"/>
      <c r="H181" s="120"/>
      <c r="I181" s="123"/>
      <c r="J181" s="121"/>
      <c r="K181" s="119"/>
      <c r="L181" s="24"/>
    </row>
    <row r="182" spans="1:12" ht="20.100000000000001" customHeight="1" x14ac:dyDescent="0.15">
      <c r="A182" s="116">
        <f t="shared" si="2"/>
        <v>177</v>
      </c>
      <c r="B182" s="129"/>
      <c r="C182" s="127" t="str">
        <f>IF(B182="","",VLOOKUP(B182,'申請一覧 '!$B$4:$E$64,3,FALSE))</f>
        <v/>
      </c>
      <c r="D182" s="131"/>
      <c r="E182" s="131"/>
      <c r="F182" s="132"/>
      <c r="G182" s="129"/>
      <c r="H182" s="120"/>
      <c r="I182" s="123"/>
      <c r="J182" s="121"/>
      <c r="K182" s="119"/>
      <c r="L182" s="24"/>
    </row>
    <row r="183" spans="1:12" ht="20.100000000000001" customHeight="1" x14ac:dyDescent="0.15">
      <c r="A183" s="116">
        <f t="shared" si="2"/>
        <v>178</v>
      </c>
      <c r="B183" s="129"/>
      <c r="C183" s="127" t="str">
        <f>IF(B183="","",VLOOKUP(B183,'申請一覧 '!$B$4:$E$64,3,FALSE))</f>
        <v/>
      </c>
      <c r="D183" s="131"/>
      <c r="E183" s="131"/>
      <c r="F183" s="132"/>
      <c r="G183" s="129"/>
      <c r="H183" s="120"/>
      <c r="I183" s="123"/>
      <c r="J183" s="121"/>
      <c r="K183" s="119"/>
      <c r="L183" s="24"/>
    </row>
    <row r="184" spans="1:12" ht="20.100000000000001" customHeight="1" x14ac:dyDescent="0.15">
      <c r="A184" s="116">
        <f t="shared" si="2"/>
        <v>179</v>
      </c>
      <c r="B184" s="129"/>
      <c r="C184" s="127" t="str">
        <f>IF(B184="","",VLOOKUP(B184,'申請一覧 '!$B$4:$E$64,3,FALSE))</f>
        <v/>
      </c>
      <c r="D184" s="131"/>
      <c r="E184" s="131"/>
      <c r="F184" s="132"/>
      <c r="G184" s="129"/>
      <c r="H184" s="120"/>
      <c r="I184" s="123"/>
      <c r="J184" s="121"/>
      <c r="K184" s="119"/>
      <c r="L184" s="24"/>
    </row>
    <row r="185" spans="1:12" ht="20.100000000000001" customHeight="1" x14ac:dyDescent="0.15">
      <c r="A185" s="116">
        <f t="shared" si="2"/>
        <v>180</v>
      </c>
      <c r="B185" s="129"/>
      <c r="C185" s="127" t="str">
        <f>IF(B185="","",VLOOKUP(B185,'申請一覧 '!$B$4:$E$64,3,FALSE))</f>
        <v/>
      </c>
      <c r="D185" s="131"/>
      <c r="E185" s="131"/>
      <c r="F185" s="132"/>
      <c r="G185" s="129"/>
      <c r="H185" s="120"/>
      <c r="I185" s="123"/>
      <c r="J185" s="121"/>
      <c r="K185" s="119"/>
      <c r="L185" s="24"/>
    </row>
    <row r="186" spans="1:12" ht="20.100000000000001" customHeight="1" x14ac:dyDescent="0.15">
      <c r="A186" s="116">
        <f t="shared" si="2"/>
        <v>181</v>
      </c>
      <c r="B186" s="129"/>
      <c r="C186" s="127" t="str">
        <f>IF(B186="","",VLOOKUP(B186,'申請一覧 '!$B$4:$E$64,3,FALSE))</f>
        <v/>
      </c>
      <c r="D186" s="131"/>
      <c r="E186" s="131"/>
      <c r="F186" s="132"/>
      <c r="G186" s="129"/>
      <c r="H186" s="120"/>
      <c r="I186" s="123"/>
      <c r="J186" s="121"/>
      <c r="K186" s="119"/>
      <c r="L186" s="24"/>
    </row>
    <row r="187" spans="1:12" ht="20.100000000000001" customHeight="1" x14ac:dyDescent="0.15">
      <c r="A187" s="116">
        <f t="shared" si="2"/>
        <v>182</v>
      </c>
      <c r="B187" s="129"/>
      <c r="C187" s="127" t="str">
        <f>IF(B187="","",VLOOKUP(B187,'申請一覧 '!$B$4:$E$64,3,FALSE))</f>
        <v/>
      </c>
      <c r="D187" s="131"/>
      <c r="E187" s="131"/>
      <c r="F187" s="132"/>
      <c r="G187" s="129"/>
      <c r="H187" s="120"/>
      <c r="I187" s="123"/>
      <c r="J187" s="121"/>
      <c r="K187" s="119"/>
      <c r="L187" s="24"/>
    </row>
    <row r="188" spans="1:12" ht="20.100000000000001" customHeight="1" x14ac:dyDescent="0.15">
      <c r="A188" s="116">
        <f t="shared" si="2"/>
        <v>183</v>
      </c>
      <c r="B188" s="129"/>
      <c r="C188" s="127" t="str">
        <f>IF(B188="","",VLOOKUP(B188,'申請一覧 '!$B$4:$E$64,3,FALSE))</f>
        <v/>
      </c>
      <c r="D188" s="131"/>
      <c r="E188" s="131"/>
      <c r="F188" s="132"/>
      <c r="G188" s="129"/>
      <c r="H188" s="120"/>
      <c r="I188" s="123"/>
      <c r="J188" s="121"/>
      <c r="K188" s="119"/>
      <c r="L188" s="24"/>
    </row>
    <row r="189" spans="1:12" ht="20.100000000000001" customHeight="1" x14ac:dyDescent="0.15">
      <c r="A189" s="116">
        <f t="shared" si="2"/>
        <v>184</v>
      </c>
      <c r="B189" s="129"/>
      <c r="C189" s="127" t="str">
        <f>IF(B189="","",VLOOKUP(B189,'申請一覧 '!$B$4:$E$64,3,FALSE))</f>
        <v/>
      </c>
      <c r="D189" s="131"/>
      <c r="E189" s="131"/>
      <c r="F189" s="132"/>
      <c r="G189" s="129"/>
      <c r="H189" s="120"/>
      <c r="I189" s="123"/>
      <c r="J189" s="121"/>
      <c r="K189" s="119"/>
      <c r="L189" s="24"/>
    </row>
    <row r="190" spans="1:12" ht="20.100000000000001" customHeight="1" x14ac:dyDescent="0.15">
      <c r="A190" s="116">
        <f t="shared" si="2"/>
        <v>185</v>
      </c>
      <c r="B190" s="129"/>
      <c r="C190" s="127" t="str">
        <f>IF(B190="","",VLOOKUP(B190,'申請一覧 '!$B$4:$E$64,3,FALSE))</f>
        <v/>
      </c>
      <c r="D190" s="131"/>
      <c r="E190" s="131"/>
      <c r="F190" s="132"/>
      <c r="G190" s="129"/>
      <c r="H190" s="120"/>
      <c r="I190" s="123"/>
      <c r="J190" s="121"/>
      <c r="K190" s="119"/>
      <c r="L190" s="24"/>
    </row>
    <row r="191" spans="1:12" ht="20.100000000000001" customHeight="1" x14ac:dyDescent="0.15">
      <c r="A191" s="116">
        <f t="shared" si="2"/>
        <v>186</v>
      </c>
      <c r="B191" s="129"/>
      <c r="C191" s="127" t="str">
        <f>IF(B191="","",VLOOKUP(B191,'申請一覧 '!$B$4:$E$64,3,FALSE))</f>
        <v/>
      </c>
      <c r="D191" s="131"/>
      <c r="E191" s="131"/>
      <c r="F191" s="132"/>
      <c r="G191" s="129"/>
      <c r="H191" s="120"/>
      <c r="I191" s="123"/>
      <c r="J191" s="121"/>
      <c r="K191" s="119"/>
      <c r="L191" s="24"/>
    </row>
    <row r="192" spans="1:12" ht="20.100000000000001" customHeight="1" x14ac:dyDescent="0.15">
      <c r="A192" s="116">
        <f t="shared" si="2"/>
        <v>187</v>
      </c>
      <c r="B192" s="129"/>
      <c r="C192" s="127" t="str">
        <f>IF(B192="","",VLOOKUP(B192,'申請一覧 '!$B$4:$E$64,3,FALSE))</f>
        <v/>
      </c>
      <c r="D192" s="131"/>
      <c r="E192" s="131"/>
      <c r="F192" s="132"/>
      <c r="G192" s="129"/>
      <c r="H192" s="120"/>
      <c r="I192" s="123"/>
      <c r="J192" s="121"/>
      <c r="K192" s="119"/>
      <c r="L192" s="24"/>
    </row>
    <row r="193" spans="1:12" ht="20.100000000000001" customHeight="1" x14ac:dyDescent="0.15">
      <c r="A193" s="116">
        <f t="shared" si="2"/>
        <v>188</v>
      </c>
      <c r="B193" s="129"/>
      <c r="C193" s="127" t="str">
        <f>IF(B193="","",VLOOKUP(B193,'申請一覧 '!$B$4:$E$64,3,FALSE))</f>
        <v/>
      </c>
      <c r="D193" s="131"/>
      <c r="E193" s="131"/>
      <c r="F193" s="132"/>
      <c r="G193" s="129"/>
      <c r="H193" s="120"/>
      <c r="I193" s="123"/>
      <c r="J193" s="121"/>
      <c r="K193" s="119"/>
      <c r="L193" s="24"/>
    </row>
    <row r="194" spans="1:12" ht="20.100000000000001" customHeight="1" x14ac:dyDescent="0.15">
      <c r="A194" s="116">
        <f t="shared" si="2"/>
        <v>189</v>
      </c>
      <c r="B194" s="129"/>
      <c r="C194" s="127" t="str">
        <f>IF(B194="","",VLOOKUP(B194,'申請一覧 '!$B$4:$E$64,3,FALSE))</f>
        <v/>
      </c>
      <c r="D194" s="131"/>
      <c r="E194" s="131"/>
      <c r="F194" s="132"/>
      <c r="G194" s="129"/>
      <c r="H194" s="120"/>
      <c r="I194" s="123"/>
      <c r="J194" s="121"/>
      <c r="K194" s="119"/>
      <c r="L194" s="24"/>
    </row>
    <row r="195" spans="1:12" ht="20.100000000000001" customHeight="1" x14ac:dyDescent="0.15">
      <c r="A195" s="116">
        <f t="shared" si="2"/>
        <v>190</v>
      </c>
      <c r="B195" s="129"/>
      <c r="C195" s="127" t="str">
        <f>IF(B195="","",VLOOKUP(B195,'申請一覧 '!$B$4:$E$64,3,FALSE))</f>
        <v/>
      </c>
      <c r="D195" s="131"/>
      <c r="E195" s="131"/>
      <c r="F195" s="132"/>
      <c r="G195" s="129"/>
      <c r="H195" s="120"/>
      <c r="I195" s="123"/>
      <c r="J195" s="121"/>
      <c r="K195" s="119"/>
      <c r="L195" s="24"/>
    </row>
    <row r="196" spans="1:12" ht="20.100000000000001" customHeight="1" x14ac:dyDescent="0.15">
      <c r="A196" s="116">
        <f t="shared" si="2"/>
        <v>191</v>
      </c>
      <c r="B196" s="129"/>
      <c r="C196" s="127" t="str">
        <f>IF(B196="","",VLOOKUP(B196,'申請一覧 '!$B$4:$E$64,3,FALSE))</f>
        <v/>
      </c>
      <c r="D196" s="131"/>
      <c r="E196" s="131"/>
      <c r="F196" s="132"/>
      <c r="G196" s="129"/>
      <c r="H196" s="120"/>
      <c r="I196" s="123"/>
      <c r="J196" s="121"/>
      <c r="K196" s="119"/>
      <c r="L196" s="24"/>
    </row>
    <row r="197" spans="1:12" ht="20.100000000000001" customHeight="1" x14ac:dyDescent="0.15">
      <c r="A197" s="116">
        <f t="shared" si="2"/>
        <v>192</v>
      </c>
      <c r="B197" s="129"/>
      <c r="C197" s="127" t="str">
        <f>IF(B197="","",VLOOKUP(B197,'申請一覧 '!$B$4:$E$64,3,FALSE))</f>
        <v/>
      </c>
      <c r="D197" s="131"/>
      <c r="E197" s="131"/>
      <c r="F197" s="132"/>
      <c r="G197" s="129"/>
      <c r="H197" s="120"/>
      <c r="I197" s="123"/>
      <c r="J197" s="121"/>
      <c r="K197" s="119"/>
      <c r="L197" s="24"/>
    </row>
    <row r="198" spans="1:12" ht="20.100000000000001" customHeight="1" x14ac:dyDescent="0.15">
      <c r="A198" s="116">
        <f t="shared" si="2"/>
        <v>193</v>
      </c>
      <c r="B198" s="129"/>
      <c r="C198" s="127" t="str">
        <f>IF(B198="","",VLOOKUP(B198,'申請一覧 '!$B$4:$E$64,3,FALSE))</f>
        <v/>
      </c>
      <c r="D198" s="131"/>
      <c r="E198" s="131"/>
      <c r="F198" s="132"/>
      <c r="G198" s="129"/>
      <c r="H198" s="120"/>
      <c r="I198" s="123"/>
      <c r="J198" s="121"/>
      <c r="K198" s="119"/>
      <c r="L198" s="24"/>
    </row>
    <row r="199" spans="1:12" ht="20.100000000000001" customHeight="1" x14ac:dyDescent="0.15">
      <c r="A199" s="116">
        <f t="shared" ref="A199:A262" si="3">ROW(A199)-5</f>
        <v>194</v>
      </c>
      <c r="B199" s="129"/>
      <c r="C199" s="127" t="str">
        <f>IF(B199="","",VLOOKUP(B199,'申請一覧 '!$B$4:$E$64,3,FALSE))</f>
        <v/>
      </c>
      <c r="D199" s="131"/>
      <c r="E199" s="131"/>
      <c r="F199" s="132"/>
      <c r="G199" s="129"/>
      <c r="H199" s="120"/>
      <c r="I199" s="123"/>
      <c r="J199" s="121"/>
      <c r="K199" s="119"/>
      <c r="L199" s="24"/>
    </row>
    <row r="200" spans="1:12" ht="20.100000000000001" customHeight="1" x14ac:dyDescent="0.15">
      <c r="A200" s="116">
        <f t="shared" si="3"/>
        <v>195</v>
      </c>
      <c r="B200" s="129"/>
      <c r="C200" s="127" t="str">
        <f>IF(B200="","",VLOOKUP(B200,'申請一覧 '!$B$4:$E$64,3,FALSE))</f>
        <v/>
      </c>
      <c r="D200" s="131"/>
      <c r="E200" s="131"/>
      <c r="F200" s="132"/>
      <c r="G200" s="129"/>
      <c r="H200" s="120"/>
      <c r="I200" s="123"/>
      <c r="J200" s="121"/>
      <c r="K200" s="119"/>
      <c r="L200" s="24"/>
    </row>
    <row r="201" spans="1:12" ht="20.100000000000001" customHeight="1" x14ac:dyDescent="0.15">
      <c r="A201" s="116">
        <f t="shared" si="3"/>
        <v>196</v>
      </c>
      <c r="B201" s="129"/>
      <c r="C201" s="127" t="str">
        <f>IF(B201="","",VLOOKUP(B201,'申請一覧 '!$B$4:$E$64,3,FALSE))</f>
        <v/>
      </c>
      <c r="D201" s="131"/>
      <c r="E201" s="131"/>
      <c r="F201" s="132"/>
      <c r="G201" s="129"/>
      <c r="H201" s="120"/>
      <c r="I201" s="123"/>
      <c r="J201" s="121"/>
      <c r="K201" s="119"/>
      <c r="L201" s="24"/>
    </row>
    <row r="202" spans="1:12" ht="20.100000000000001" customHeight="1" x14ac:dyDescent="0.15">
      <c r="A202" s="116">
        <f t="shared" si="3"/>
        <v>197</v>
      </c>
      <c r="B202" s="129"/>
      <c r="C202" s="127" t="str">
        <f>IF(B202="","",VLOOKUP(B202,'申請一覧 '!$B$4:$E$64,3,FALSE))</f>
        <v/>
      </c>
      <c r="D202" s="131"/>
      <c r="E202" s="131"/>
      <c r="F202" s="132"/>
      <c r="G202" s="129"/>
      <c r="H202" s="120"/>
      <c r="I202" s="123"/>
      <c r="J202" s="121"/>
      <c r="K202" s="119"/>
      <c r="L202" s="24"/>
    </row>
    <row r="203" spans="1:12" ht="20.100000000000001" customHeight="1" x14ac:dyDescent="0.15">
      <c r="A203" s="116">
        <f t="shared" si="3"/>
        <v>198</v>
      </c>
      <c r="B203" s="129"/>
      <c r="C203" s="127" t="str">
        <f>IF(B203="","",VLOOKUP(B203,'申請一覧 '!$B$4:$E$64,3,FALSE))</f>
        <v/>
      </c>
      <c r="D203" s="131"/>
      <c r="E203" s="131"/>
      <c r="F203" s="132"/>
      <c r="G203" s="129"/>
      <c r="H203" s="120"/>
      <c r="I203" s="123"/>
      <c r="J203" s="121"/>
      <c r="K203" s="119"/>
      <c r="L203" s="24"/>
    </row>
    <row r="204" spans="1:12" ht="20.100000000000001" customHeight="1" x14ac:dyDescent="0.15">
      <c r="A204" s="116">
        <f t="shared" si="3"/>
        <v>199</v>
      </c>
      <c r="B204" s="129"/>
      <c r="C204" s="127" t="str">
        <f>IF(B204="","",VLOOKUP(B204,'申請一覧 '!$B$4:$E$64,3,FALSE))</f>
        <v/>
      </c>
      <c r="D204" s="131"/>
      <c r="E204" s="131"/>
      <c r="F204" s="132"/>
      <c r="G204" s="129"/>
      <c r="H204" s="120"/>
      <c r="I204" s="123"/>
      <c r="J204" s="121"/>
      <c r="K204" s="119"/>
      <c r="L204" s="24"/>
    </row>
    <row r="205" spans="1:12" ht="20.100000000000001" customHeight="1" x14ac:dyDescent="0.15">
      <c r="A205" s="116">
        <f t="shared" si="3"/>
        <v>200</v>
      </c>
      <c r="B205" s="129"/>
      <c r="C205" s="127" t="str">
        <f>IF(B205="","",VLOOKUP(B205,'申請一覧 '!$B$4:$E$64,3,FALSE))</f>
        <v/>
      </c>
      <c r="D205" s="131"/>
      <c r="E205" s="131"/>
      <c r="F205" s="132"/>
      <c r="G205" s="129"/>
      <c r="H205" s="120"/>
      <c r="I205" s="123"/>
      <c r="J205" s="121"/>
      <c r="K205" s="119"/>
      <c r="L205" s="24"/>
    </row>
    <row r="206" spans="1:12" ht="20.100000000000001" customHeight="1" x14ac:dyDescent="0.15">
      <c r="A206" s="116">
        <f t="shared" si="3"/>
        <v>201</v>
      </c>
      <c r="B206" s="129"/>
      <c r="C206" s="127" t="str">
        <f>IF(B206="","",VLOOKUP(B206,'申請一覧 '!$B$4:$E$64,3,FALSE))</f>
        <v/>
      </c>
      <c r="D206" s="131"/>
      <c r="E206" s="131"/>
      <c r="F206" s="132"/>
      <c r="G206" s="129"/>
      <c r="H206" s="120"/>
      <c r="I206" s="123"/>
      <c r="J206" s="121"/>
      <c r="K206" s="119"/>
      <c r="L206" s="24"/>
    </row>
    <row r="207" spans="1:12" ht="20.100000000000001" customHeight="1" x14ac:dyDescent="0.15">
      <c r="A207" s="116">
        <f t="shared" si="3"/>
        <v>202</v>
      </c>
      <c r="B207" s="129"/>
      <c r="C207" s="127" t="str">
        <f>IF(B207="","",VLOOKUP(B207,'申請一覧 '!$B$4:$E$64,3,FALSE))</f>
        <v/>
      </c>
      <c r="D207" s="131"/>
      <c r="E207" s="131"/>
      <c r="F207" s="132"/>
      <c r="G207" s="129"/>
      <c r="H207" s="120"/>
      <c r="I207" s="123"/>
      <c r="J207" s="121"/>
      <c r="K207" s="119"/>
      <c r="L207" s="24"/>
    </row>
    <row r="208" spans="1:12" ht="20.100000000000001" customHeight="1" x14ac:dyDescent="0.15">
      <c r="A208" s="116">
        <f t="shared" si="3"/>
        <v>203</v>
      </c>
      <c r="B208" s="129"/>
      <c r="C208" s="127" t="str">
        <f>IF(B208="","",VLOOKUP(B208,'申請一覧 '!$B$4:$E$64,3,FALSE))</f>
        <v/>
      </c>
      <c r="D208" s="131"/>
      <c r="E208" s="131"/>
      <c r="F208" s="132"/>
      <c r="G208" s="129"/>
      <c r="H208" s="120"/>
      <c r="I208" s="123"/>
      <c r="J208" s="121"/>
      <c r="K208" s="119"/>
      <c r="L208" s="24"/>
    </row>
    <row r="209" spans="1:12" ht="20.100000000000001" customHeight="1" x14ac:dyDescent="0.15">
      <c r="A209" s="116">
        <f t="shared" si="3"/>
        <v>204</v>
      </c>
      <c r="B209" s="129"/>
      <c r="C209" s="127" t="str">
        <f>IF(B209="","",VLOOKUP(B209,'申請一覧 '!$B$4:$E$64,3,FALSE))</f>
        <v/>
      </c>
      <c r="D209" s="131"/>
      <c r="E209" s="131"/>
      <c r="F209" s="132"/>
      <c r="G209" s="129"/>
      <c r="H209" s="120"/>
      <c r="I209" s="123"/>
      <c r="J209" s="121"/>
      <c r="K209" s="119"/>
      <c r="L209" s="24"/>
    </row>
    <row r="210" spans="1:12" ht="20.100000000000001" customHeight="1" x14ac:dyDescent="0.15">
      <c r="A210" s="116">
        <f t="shared" si="3"/>
        <v>205</v>
      </c>
      <c r="B210" s="129"/>
      <c r="C210" s="127" t="str">
        <f>IF(B210="","",VLOOKUP(B210,'申請一覧 '!$B$4:$E$64,3,FALSE))</f>
        <v/>
      </c>
      <c r="D210" s="131"/>
      <c r="E210" s="131"/>
      <c r="F210" s="132"/>
      <c r="G210" s="129"/>
      <c r="H210" s="120"/>
      <c r="I210" s="123"/>
      <c r="J210" s="121"/>
      <c r="K210" s="119"/>
      <c r="L210" s="24"/>
    </row>
    <row r="211" spans="1:12" ht="20.100000000000001" customHeight="1" x14ac:dyDescent="0.15">
      <c r="A211" s="116">
        <f t="shared" si="3"/>
        <v>206</v>
      </c>
      <c r="B211" s="129"/>
      <c r="C211" s="127" t="str">
        <f>IF(B211="","",VLOOKUP(B211,'申請一覧 '!$B$4:$E$64,3,FALSE))</f>
        <v/>
      </c>
      <c r="D211" s="131"/>
      <c r="E211" s="131"/>
      <c r="F211" s="132"/>
      <c r="G211" s="129"/>
      <c r="H211" s="120"/>
      <c r="I211" s="123"/>
      <c r="J211" s="121"/>
      <c r="K211" s="119"/>
      <c r="L211" s="24"/>
    </row>
    <row r="212" spans="1:12" ht="20.100000000000001" customHeight="1" x14ac:dyDescent="0.15">
      <c r="A212" s="116">
        <f t="shared" si="3"/>
        <v>207</v>
      </c>
      <c r="B212" s="129"/>
      <c r="C212" s="127" t="str">
        <f>IF(B212="","",VLOOKUP(B212,'申請一覧 '!$B$4:$E$64,3,FALSE))</f>
        <v/>
      </c>
      <c r="D212" s="131"/>
      <c r="E212" s="131"/>
      <c r="F212" s="132"/>
      <c r="G212" s="129"/>
      <c r="H212" s="120"/>
      <c r="I212" s="123"/>
      <c r="J212" s="121"/>
      <c r="K212" s="119"/>
      <c r="L212" s="24"/>
    </row>
    <row r="213" spans="1:12" ht="20.100000000000001" customHeight="1" x14ac:dyDescent="0.15">
      <c r="A213" s="116">
        <f t="shared" si="3"/>
        <v>208</v>
      </c>
      <c r="B213" s="129"/>
      <c r="C213" s="127" t="str">
        <f>IF(B213="","",VLOOKUP(B213,'申請一覧 '!$B$4:$E$64,3,FALSE))</f>
        <v/>
      </c>
      <c r="D213" s="131"/>
      <c r="E213" s="131"/>
      <c r="F213" s="132"/>
      <c r="G213" s="129"/>
      <c r="H213" s="120"/>
      <c r="I213" s="123"/>
      <c r="J213" s="121"/>
      <c r="K213" s="119"/>
      <c r="L213" s="24"/>
    </row>
    <row r="214" spans="1:12" ht="20.100000000000001" customHeight="1" x14ac:dyDescent="0.15">
      <c r="A214" s="116">
        <f t="shared" si="3"/>
        <v>209</v>
      </c>
      <c r="B214" s="129"/>
      <c r="C214" s="127" t="str">
        <f>IF(B214="","",VLOOKUP(B214,'申請一覧 '!$B$4:$E$64,3,FALSE))</f>
        <v/>
      </c>
      <c r="D214" s="131"/>
      <c r="E214" s="131"/>
      <c r="F214" s="132"/>
      <c r="G214" s="129"/>
      <c r="H214" s="120"/>
      <c r="I214" s="123"/>
      <c r="J214" s="121"/>
      <c r="K214" s="119"/>
      <c r="L214" s="24"/>
    </row>
    <row r="215" spans="1:12" ht="20.100000000000001" customHeight="1" x14ac:dyDescent="0.15">
      <c r="A215" s="116">
        <f t="shared" si="3"/>
        <v>210</v>
      </c>
      <c r="B215" s="129"/>
      <c r="C215" s="127" t="str">
        <f>IF(B215="","",VLOOKUP(B215,'申請一覧 '!$B$4:$E$64,3,FALSE))</f>
        <v/>
      </c>
      <c r="D215" s="131"/>
      <c r="E215" s="131"/>
      <c r="F215" s="132"/>
      <c r="G215" s="129"/>
      <c r="H215" s="120"/>
      <c r="I215" s="123"/>
      <c r="J215" s="121"/>
      <c r="K215" s="119"/>
      <c r="L215" s="24"/>
    </row>
    <row r="216" spans="1:12" ht="20.100000000000001" customHeight="1" x14ac:dyDescent="0.15">
      <c r="A216" s="116">
        <f t="shared" si="3"/>
        <v>211</v>
      </c>
      <c r="B216" s="129"/>
      <c r="C216" s="127" t="str">
        <f>IF(B216="","",VLOOKUP(B216,'申請一覧 '!$B$4:$E$64,3,FALSE))</f>
        <v/>
      </c>
      <c r="D216" s="131"/>
      <c r="E216" s="131"/>
      <c r="F216" s="132"/>
      <c r="G216" s="129"/>
      <c r="H216" s="120"/>
      <c r="I216" s="123"/>
      <c r="J216" s="121"/>
      <c r="K216" s="119"/>
      <c r="L216" s="24"/>
    </row>
    <row r="217" spans="1:12" ht="20.100000000000001" customHeight="1" x14ac:dyDescent="0.15">
      <c r="A217" s="116">
        <f t="shared" si="3"/>
        <v>212</v>
      </c>
      <c r="B217" s="129"/>
      <c r="C217" s="127" t="str">
        <f>IF(B217="","",VLOOKUP(B217,'申請一覧 '!$B$4:$E$64,3,FALSE))</f>
        <v/>
      </c>
      <c r="D217" s="131"/>
      <c r="E217" s="131"/>
      <c r="F217" s="132"/>
      <c r="G217" s="129"/>
      <c r="H217" s="120"/>
      <c r="I217" s="123"/>
      <c r="J217" s="121"/>
      <c r="K217" s="119"/>
      <c r="L217" s="24"/>
    </row>
    <row r="218" spans="1:12" ht="20.100000000000001" customHeight="1" x14ac:dyDescent="0.15">
      <c r="A218" s="116">
        <f t="shared" si="3"/>
        <v>213</v>
      </c>
      <c r="B218" s="129"/>
      <c r="C218" s="127" t="str">
        <f>IF(B218="","",VLOOKUP(B218,'申請一覧 '!$B$4:$E$64,3,FALSE))</f>
        <v/>
      </c>
      <c r="D218" s="131"/>
      <c r="E218" s="131"/>
      <c r="F218" s="132"/>
      <c r="G218" s="129"/>
      <c r="H218" s="120"/>
      <c r="I218" s="123"/>
      <c r="J218" s="121"/>
      <c r="K218" s="119"/>
      <c r="L218" s="24"/>
    </row>
    <row r="219" spans="1:12" ht="20.100000000000001" customHeight="1" x14ac:dyDescent="0.15">
      <c r="A219" s="116">
        <f t="shared" si="3"/>
        <v>214</v>
      </c>
      <c r="B219" s="129"/>
      <c r="C219" s="127" t="str">
        <f>IF(B219="","",VLOOKUP(B219,'申請一覧 '!$B$4:$E$64,3,FALSE))</f>
        <v/>
      </c>
      <c r="D219" s="131"/>
      <c r="E219" s="131"/>
      <c r="F219" s="132"/>
      <c r="G219" s="129"/>
      <c r="H219" s="120"/>
      <c r="I219" s="123"/>
      <c r="J219" s="121"/>
      <c r="K219" s="119"/>
      <c r="L219" s="24"/>
    </row>
    <row r="220" spans="1:12" ht="20.100000000000001" customHeight="1" x14ac:dyDescent="0.15">
      <c r="A220" s="116">
        <f t="shared" si="3"/>
        <v>215</v>
      </c>
      <c r="B220" s="129"/>
      <c r="C220" s="127" t="str">
        <f>IF(B220="","",VLOOKUP(B220,'申請一覧 '!$B$4:$E$64,3,FALSE))</f>
        <v/>
      </c>
      <c r="D220" s="131"/>
      <c r="E220" s="131"/>
      <c r="F220" s="132"/>
      <c r="G220" s="129"/>
      <c r="H220" s="120"/>
      <c r="I220" s="123"/>
      <c r="J220" s="121"/>
      <c r="K220" s="119"/>
      <c r="L220" s="24"/>
    </row>
    <row r="221" spans="1:12" ht="20.100000000000001" customHeight="1" x14ac:dyDescent="0.15">
      <c r="A221" s="116">
        <f t="shared" si="3"/>
        <v>216</v>
      </c>
      <c r="B221" s="129"/>
      <c r="C221" s="127" t="str">
        <f>IF(B221="","",VLOOKUP(B221,'申請一覧 '!$B$4:$E$64,3,FALSE))</f>
        <v/>
      </c>
      <c r="D221" s="131"/>
      <c r="E221" s="131"/>
      <c r="F221" s="132"/>
      <c r="G221" s="129"/>
      <c r="H221" s="120"/>
      <c r="I221" s="123"/>
      <c r="J221" s="121"/>
      <c r="K221" s="119"/>
      <c r="L221" s="24"/>
    </row>
    <row r="222" spans="1:12" ht="20.100000000000001" customHeight="1" x14ac:dyDescent="0.15">
      <c r="A222" s="116">
        <f t="shared" si="3"/>
        <v>217</v>
      </c>
      <c r="B222" s="129"/>
      <c r="C222" s="127" t="str">
        <f>IF(B222="","",VLOOKUP(B222,'申請一覧 '!$B$4:$E$64,3,FALSE))</f>
        <v/>
      </c>
      <c r="D222" s="131"/>
      <c r="E222" s="131"/>
      <c r="F222" s="132"/>
      <c r="G222" s="129"/>
      <c r="H222" s="120"/>
      <c r="I222" s="123"/>
      <c r="J222" s="121"/>
      <c r="K222" s="119"/>
      <c r="L222" s="24"/>
    </row>
    <row r="223" spans="1:12" ht="20.100000000000001" customHeight="1" x14ac:dyDescent="0.15">
      <c r="A223" s="116">
        <f t="shared" si="3"/>
        <v>218</v>
      </c>
      <c r="B223" s="129"/>
      <c r="C223" s="127" t="str">
        <f>IF(B223="","",VLOOKUP(B223,'申請一覧 '!$B$4:$E$64,3,FALSE))</f>
        <v/>
      </c>
      <c r="D223" s="131"/>
      <c r="E223" s="131"/>
      <c r="F223" s="132"/>
      <c r="G223" s="129"/>
      <c r="H223" s="120"/>
      <c r="I223" s="123"/>
      <c r="J223" s="121"/>
      <c r="K223" s="119"/>
      <c r="L223" s="24"/>
    </row>
    <row r="224" spans="1:12" ht="20.100000000000001" customHeight="1" x14ac:dyDescent="0.15">
      <c r="A224" s="116">
        <f t="shared" si="3"/>
        <v>219</v>
      </c>
      <c r="B224" s="129"/>
      <c r="C224" s="127" t="str">
        <f>IF(B224="","",VLOOKUP(B224,'申請一覧 '!$B$4:$E$64,3,FALSE))</f>
        <v/>
      </c>
      <c r="D224" s="131"/>
      <c r="E224" s="131"/>
      <c r="F224" s="132"/>
      <c r="G224" s="129"/>
      <c r="H224" s="120"/>
      <c r="I224" s="123"/>
      <c r="J224" s="121"/>
      <c r="K224" s="119"/>
      <c r="L224" s="24"/>
    </row>
    <row r="225" spans="1:12" ht="20.100000000000001" customHeight="1" x14ac:dyDescent="0.15">
      <c r="A225" s="116">
        <f t="shared" si="3"/>
        <v>220</v>
      </c>
      <c r="B225" s="129"/>
      <c r="C225" s="127" t="str">
        <f>IF(B225="","",VLOOKUP(B225,'申請一覧 '!$B$4:$E$64,3,FALSE))</f>
        <v/>
      </c>
      <c r="D225" s="131"/>
      <c r="E225" s="131"/>
      <c r="F225" s="132"/>
      <c r="G225" s="129"/>
      <c r="H225" s="120"/>
      <c r="I225" s="123"/>
      <c r="J225" s="121"/>
      <c r="K225" s="119"/>
      <c r="L225" s="24"/>
    </row>
    <row r="226" spans="1:12" ht="20.100000000000001" customHeight="1" x14ac:dyDescent="0.15">
      <c r="A226" s="116">
        <f t="shared" si="3"/>
        <v>221</v>
      </c>
      <c r="B226" s="129"/>
      <c r="C226" s="127" t="str">
        <f>IF(B226="","",VLOOKUP(B226,'申請一覧 '!$B$4:$E$64,3,FALSE))</f>
        <v/>
      </c>
      <c r="D226" s="131"/>
      <c r="E226" s="131"/>
      <c r="F226" s="132"/>
      <c r="G226" s="129"/>
      <c r="H226" s="120"/>
      <c r="I226" s="123"/>
      <c r="J226" s="121"/>
      <c r="K226" s="119"/>
      <c r="L226" s="24"/>
    </row>
    <row r="227" spans="1:12" ht="20.100000000000001" customHeight="1" x14ac:dyDescent="0.15">
      <c r="A227" s="116">
        <f t="shared" si="3"/>
        <v>222</v>
      </c>
      <c r="B227" s="129"/>
      <c r="C227" s="127" t="str">
        <f>IF(B227="","",VLOOKUP(B227,'申請一覧 '!$B$4:$E$64,3,FALSE))</f>
        <v/>
      </c>
      <c r="D227" s="131"/>
      <c r="E227" s="131"/>
      <c r="F227" s="132"/>
      <c r="G227" s="129"/>
      <c r="H227" s="120"/>
      <c r="I227" s="123"/>
      <c r="J227" s="121"/>
      <c r="K227" s="119"/>
      <c r="L227" s="24"/>
    </row>
    <row r="228" spans="1:12" ht="20.100000000000001" customHeight="1" x14ac:dyDescent="0.15">
      <c r="A228" s="116">
        <f t="shared" si="3"/>
        <v>223</v>
      </c>
      <c r="B228" s="129"/>
      <c r="C228" s="127" t="str">
        <f>IF(B228="","",VLOOKUP(B228,'申請一覧 '!$B$4:$E$64,3,FALSE))</f>
        <v/>
      </c>
      <c r="D228" s="131"/>
      <c r="E228" s="131"/>
      <c r="F228" s="132"/>
      <c r="G228" s="129"/>
      <c r="H228" s="120"/>
      <c r="I228" s="123"/>
      <c r="J228" s="121"/>
      <c r="K228" s="119"/>
      <c r="L228" s="24"/>
    </row>
    <row r="229" spans="1:12" ht="20.100000000000001" customHeight="1" x14ac:dyDescent="0.15">
      <c r="A229" s="116">
        <f t="shared" si="3"/>
        <v>224</v>
      </c>
      <c r="B229" s="129"/>
      <c r="C229" s="127" t="str">
        <f>IF(B229="","",VLOOKUP(B229,'申請一覧 '!$B$4:$E$64,3,FALSE))</f>
        <v/>
      </c>
      <c r="D229" s="131"/>
      <c r="E229" s="131"/>
      <c r="F229" s="132"/>
      <c r="G229" s="129"/>
      <c r="H229" s="120"/>
      <c r="I229" s="123"/>
      <c r="J229" s="121"/>
      <c r="K229" s="119"/>
      <c r="L229" s="24"/>
    </row>
    <row r="230" spans="1:12" ht="20.100000000000001" customHeight="1" x14ac:dyDescent="0.15">
      <c r="A230" s="116">
        <f t="shared" si="3"/>
        <v>225</v>
      </c>
      <c r="B230" s="129"/>
      <c r="C230" s="127" t="str">
        <f>IF(B230="","",VLOOKUP(B230,'申請一覧 '!$B$4:$E$64,3,FALSE))</f>
        <v/>
      </c>
      <c r="D230" s="131"/>
      <c r="E230" s="131"/>
      <c r="F230" s="132"/>
      <c r="G230" s="129"/>
      <c r="H230" s="120"/>
      <c r="I230" s="123"/>
      <c r="J230" s="121"/>
      <c r="K230" s="119"/>
      <c r="L230" s="24"/>
    </row>
    <row r="231" spans="1:12" ht="20.100000000000001" customHeight="1" x14ac:dyDescent="0.15">
      <c r="A231" s="116">
        <f t="shared" si="3"/>
        <v>226</v>
      </c>
      <c r="B231" s="129"/>
      <c r="C231" s="127" t="str">
        <f>IF(B231="","",VLOOKUP(B231,'申請一覧 '!$B$4:$E$64,3,FALSE))</f>
        <v/>
      </c>
      <c r="D231" s="131"/>
      <c r="E231" s="131"/>
      <c r="F231" s="132"/>
      <c r="G231" s="129"/>
      <c r="H231" s="120"/>
      <c r="I231" s="123"/>
      <c r="J231" s="121"/>
      <c r="K231" s="119"/>
      <c r="L231" s="24"/>
    </row>
    <row r="232" spans="1:12" ht="20.100000000000001" customHeight="1" x14ac:dyDescent="0.15">
      <c r="A232" s="116">
        <f t="shared" si="3"/>
        <v>227</v>
      </c>
      <c r="B232" s="129"/>
      <c r="C232" s="127" t="str">
        <f>IF(B232="","",VLOOKUP(B232,'申請一覧 '!$B$4:$E$64,3,FALSE))</f>
        <v/>
      </c>
      <c r="D232" s="131"/>
      <c r="E232" s="131"/>
      <c r="F232" s="132"/>
      <c r="G232" s="129"/>
      <c r="H232" s="120"/>
      <c r="I232" s="123"/>
      <c r="J232" s="121"/>
      <c r="K232" s="119"/>
      <c r="L232" s="24"/>
    </row>
    <row r="233" spans="1:12" ht="20.100000000000001" customHeight="1" x14ac:dyDescent="0.15">
      <c r="A233" s="116">
        <f t="shared" si="3"/>
        <v>228</v>
      </c>
      <c r="B233" s="129"/>
      <c r="C233" s="127" t="str">
        <f>IF(B233="","",VLOOKUP(B233,'申請一覧 '!$B$4:$E$64,3,FALSE))</f>
        <v/>
      </c>
      <c r="D233" s="131"/>
      <c r="E233" s="131"/>
      <c r="F233" s="132"/>
      <c r="G233" s="129"/>
      <c r="H233" s="120"/>
      <c r="I233" s="123"/>
      <c r="J233" s="121"/>
      <c r="K233" s="119"/>
      <c r="L233" s="24"/>
    </row>
    <row r="234" spans="1:12" ht="20.100000000000001" customHeight="1" x14ac:dyDescent="0.15">
      <c r="A234" s="116">
        <f t="shared" si="3"/>
        <v>229</v>
      </c>
      <c r="B234" s="129"/>
      <c r="C234" s="127" t="str">
        <f>IF(B234="","",VLOOKUP(B234,'申請一覧 '!$B$4:$E$64,3,FALSE))</f>
        <v/>
      </c>
      <c r="D234" s="131"/>
      <c r="E234" s="131"/>
      <c r="F234" s="132"/>
      <c r="G234" s="129"/>
      <c r="H234" s="120"/>
      <c r="I234" s="123"/>
      <c r="J234" s="121"/>
      <c r="K234" s="119"/>
      <c r="L234" s="24"/>
    </row>
    <row r="235" spans="1:12" ht="20.100000000000001" customHeight="1" x14ac:dyDescent="0.15">
      <c r="A235" s="116">
        <f t="shared" si="3"/>
        <v>230</v>
      </c>
      <c r="B235" s="129"/>
      <c r="C235" s="127" t="str">
        <f>IF(B235="","",VLOOKUP(B235,'申請一覧 '!$B$4:$E$64,3,FALSE))</f>
        <v/>
      </c>
      <c r="D235" s="131"/>
      <c r="E235" s="131"/>
      <c r="F235" s="132"/>
      <c r="G235" s="129"/>
      <c r="H235" s="120"/>
      <c r="I235" s="123"/>
      <c r="J235" s="121"/>
      <c r="K235" s="119"/>
      <c r="L235" s="24"/>
    </row>
    <row r="236" spans="1:12" ht="20.100000000000001" customHeight="1" x14ac:dyDescent="0.15">
      <c r="A236" s="116">
        <f t="shared" si="3"/>
        <v>231</v>
      </c>
      <c r="B236" s="129"/>
      <c r="C236" s="127" t="str">
        <f>IF(B236="","",VLOOKUP(B236,'申請一覧 '!$B$4:$E$64,3,FALSE))</f>
        <v/>
      </c>
      <c r="D236" s="131"/>
      <c r="E236" s="131"/>
      <c r="F236" s="132"/>
      <c r="G236" s="129"/>
      <c r="H236" s="120"/>
      <c r="I236" s="123"/>
      <c r="J236" s="121"/>
      <c r="K236" s="119"/>
      <c r="L236" s="24"/>
    </row>
    <row r="237" spans="1:12" ht="20.100000000000001" customHeight="1" x14ac:dyDescent="0.15">
      <c r="A237" s="116">
        <f t="shared" si="3"/>
        <v>232</v>
      </c>
      <c r="B237" s="129"/>
      <c r="C237" s="127" t="str">
        <f>IF(B237="","",VLOOKUP(B237,'申請一覧 '!$B$4:$E$64,3,FALSE))</f>
        <v/>
      </c>
      <c r="D237" s="131"/>
      <c r="E237" s="131"/>
      <c r="F237" s="132"/>
      <c r="G237" s="129"/>
      <c r="H237" s="120"/>
      <c r="I237" s="123"/>
      <c r="J237" s="121"/>
      <c r="K237" s="119"/>
      <c r="L237" s="24"/>
    </row>
    <row r="238" spans="1:12" ht="20.100000000000001" customHeight="1" x14ac:dyDescent="0.15">
      <c r="A238" s="116">
        <f t="shared" si="3"/>
        <v>233</v>
      </c>
      <c r="B238" s="129"/>
      <c r="C238" s="127" t="str">
        <f>IF(B238="","",VLOOKUP(B238,'申請一覧 '!$B$4:$E$64,3,FALSE))</f>
        <v/>
      </c>
      <c r="D238" s="131"/>
      <c r="E238" s="131"/>
      <c r="F238" s="132"/>
      <c r="G238" s="129"/>
      <c r="H238" s="120"/>
      <c r="I238" s="123"/>
      <c r="J238" s="121"/>
      <c r="K238" s="119"/>
      <c r="L238" s="24"/>
    </row>
    <row r="239" spans="1:12" ht="20.100000000000001" customHeight="1" x14ac:dyDescent="0.15">
      <c r="A239" s="116">
        <f t="shared" si="3"/>
        <v>234</v>
      </c>
      <c r="B239" s="129"/>
      <c r="C239" s="127" t="str">
        <f>IF(B239="","",VLOOKUP(B239,'申請一覧 '!$B$4:$E$64,3,FALSE))</f>
        <v/>
      </c>
      <c r="D239" s="131"/>
      <c r="E239" s="131"/>
      <c r="F239" s="132"/>
      <c r="G239" s="129"/>
      <c r="H239" s="120"/>
      <c r="I239" s="123"/>
      <c r="J239" s="121"/>
      <c r="K239" s="119"/>
      <c r="L239" s="24"/>
    </row>
    <row r="240" spans="1:12" ht="20.100000000000001" customHeight="1" x14ac:dyDescent="0.15">
      <c r="A240" s="116">
        <f t="shared" si="3"/>
        <v>235</v>
      </c>
      <c r="B240" s="129"/>
      <c r="C240" s="127" t="str">
        <f>IF(B240="","",VLOOKUP(B240,'申請一覧 '!$B$4:$E$64,3,FALSE))</f>
        <v/>
      </c>
      <c r="D240" s="131"/>
      <c r="E240" s="131"/>
      <c r="F240" s="132"/>
      <c r="G240" s="129"/>
      <c r="H240" s="120"/>
      <c r="I240" s="123"/>
      <c r="J240" s="121"/>
      <c r="K240" s="119"/>
      <c r="L240" s="24"/>
    </row>
    <row r="241" spans="1:12" ht="20.100000000000001" customHeight="1" x14ac:dyDescent="0.15">
      <c r="A241" s="116">
        <f t="shared" si="3"/>
        <v>236</v>
      </c>
      <c r="B241" s="129"/>
      <c r="C241" s="127" t="str">
        <f>IF(B241="","",VLOOKUP(B241,'申請一覧 '!$B$4:$E$64,3,FALSE))</f>
        <v/>
      </c>
      <c r="D241" s="131"/>
      <c r="E241" s="131"/>
      <c r="F241" s="132"/>
      <c r="G241" s="129"/>
      <c r="H241" s="120"/>
      <c r="I241" s="123"/>
      <c r="J241" s="121"/>
      <c r="K241" s="119"/>
      <c r="L241" s="24"/>
    </row>
    <row r="242" spans="1:12" ht="20.100000000000001" customHeight="1" x14ac:dyDescent="0.15">
      <c r="A242" s="116">
        <f t="shared" si="3"/>
        <v>237</v>
      </c>
      <c r="B242" s="129"/>
      <c r="C242" s="127" t="str">
        <f>IF(B242="","",VLOOKUP(B242,'申請一覧 '!$B$4:$E$64,3,FALSE))</f>
        <v/>
      </c>
      <c r="D242" s="131"/>
      <c r="E242" s="131"/>
      <c r="F242" s="132"/>
      <c r="G242" s="129"/>
      <c r="H242" s="120"/>
      <c r="I242" s="123"/>
      <c r="J242" s="121"/>
      <c r="K242" s="119"/>
      <c r="L242" s="24"/>
    </row>
    <row r="243" spans="1:12" ht="20.100000000000001" customHeight="1" x14ac:dyDescent="0.15">
      <c r="A243" s="116">
        <f t="shared" si="3"/>
        <v>238</v>
      </c>
      <c r="B243" s="129"/>
      <c r="C243" s="127" t="str">
        <f>IF(B243="","",VLOOKUP(B243,'申請一覧 '!$B$4:$E$64,3,FALSE))</f>
        <v/>
      </c>
      <c r="D243" s="131"/>
      <c r="E243" s="131"/>
      <c r="F243" s="132"/>
      <c r="G243" s="129"/>
      <c r="H243" s="120"/>
      <c r="I243" s="123"/>
      <c r="J243" s="121"/>
      <c r="K243" s="119"/>
      <c r="L243" s="24"/>
    </row>
    <row r="244" spans="1:12" ht="20.100000000000001" customHeight="1" x14ac:dyDescent="0.15">
      <c r="A244" s="116">
        <f t="shared" si="3"/>
        <v>239</v>
      </c>
      <c r="B244" s="129"/>
      <c r="C244" s="127" t="str">
        <f>IF(B244="","",VLOOKUP(B244,'申請一覧 '!$B$4:$E$64,3,FALSE))</f>
        <v/>
      </c>
      <c r="D244" s="131"/>
      <c r="E244" s="131"/>
      <c r="F244" s="132"/>
      <c r="G244" s="129"/>
      <c r="H244" s="120"/>
      <c r="I244" s="123"/>
      <c r="J244" s="121"/>
      <c r="K244" s="119"/>
      <c r="L244" s="24"/>
    </row>
    <row r="245" spans="1:12" ht="20.100000000000001" customHeight="1" x14ac:dyDescent="0.15">
      <c r="A245" s="116">
        <f t="shared" si="3"/>
        <v>240</v>
      </c>
      <c r="B245" s="129"/>
      <c r="C245" s="127" t="str">
        <f>IF(B245="","",VLOOKUP(B245,'申請一覧 '!$B$4:$E$64,3,FALSE))</f>
        <v/>
      </c>
      <c r="D245" s="131"/>
      <c r="E245" s="131"/>
      <c r="F245" s="132"/>
      <c r="G245" s="129"/>
      <c r="H245" s="120"/>
      <c r="I245" s="123"/>
      <c r="J245" s="121"/>
      <c r="K245" s="119"/>
      <c r="L245" s="24"/>
    </row>
    <row r="246" spans="1:12" ht="20.100000000000001" customHeight="1" x14ac:dyDescent="0.15">
      <c r="A246" s="116">
        <f t="shared" si="3"/>
        <v>241</v>
      </c>
      <c r="B246" s="129"/>
      <c r="C246" s="127" t="str">
        <f>IF(B246="","",VLOOKUP(B246,'申請一覧 '!$B$4:$E$64,3,FALSE))</f>
        <v/>
      </c>
      <c r="D246" s="131"/>
      <c r="E246" s="131"/>
      <c r="F246" s="132"/>
      <c r="G246" s="129"/>
      <c r="H246" s="120"/>
      <c r="I246" s="123"/>
      <c r="J246" s="121"/>
      <c r="K246" s="119"/>
      <c r="L246" s="24"/>
    </row>
    <row r="247" spans="1:12" ht="20.100000000000001" customHeight="1" x14ac:dyDescent="0.15">
      <c r="A247" s="116">
        <f t="shared" si="3"/>
        <v>242</v>
      </c>
      <c r="B247" s="129"/>
      <c r="C247" s="127" t="str">
        <f>IF(B247="","",VLOOKUP(B247,'申請一覧 '!$B$4:$E$64,3,FALSE))</f>
        <v/>
      </c>
      <c r="D247" s="131"/>
      <c r="E247" s="131"/>
      <c r="F247" s="132"/>
      <c r="G247" s="129"/>
      <c r="H247" s="120"/>
      <c r="I247" s="123"/>
      <c r="J247" s="121"/>
      <c r="K247" s="119"/>
      <c r="L247" s="24"/>
    </row>
    <row r="248" spans="1:12" ht="20.100000000000001" customHeight="1" x14ac:dyDescent="0.15">
      <c r="A248" s="116">
        <f t="shared" si="3"/>
        <v>243</v>
      </c>
      <c r="B248" s="129"/>
      <c r="C248" s="127" t="str">
        <f>IF(B248="","",VLOOKUP(B248,'申請一覧 '!$B$4:$E$64,3,FALSE))</f>
        <v/>
      </c>
      <c r="D248" s="131"/>
      <c r="E248" s="131"/>
      <c r="F248" s="132"/>
      <c r="G248" s="129"/>
      <c r="H248" s="120"/>
      <c r="I248" s="123"/>
      <c r="J248" s="121"/>
      <c r="K248" s="119"/>
      <c r="L248" s="24"/>
    </row>
    <row r="249" spans="1:12" ht="20.100000000000001" customHeight="1" x14ac:dyDescent="0.15">
      <c r="A249" s="116">
        <f t="shared" si="3"/>
        <v>244</v>
      </c>
      <c r="B249" s="129"/>
      <c r="C249" s="127" t="str">
        <f>IF(B249="","",VLOOKUP(B249,'申請一覧 '!$B$4:$E$64,3,FALSE))</f>
        <v/>
      </c>
      <c r="D249" s="131"/>
      <c r="E249" s="131"/>
      <c r="F249" s="132"/>
      <c r="G249" s="129"/>
      <c r="H249" s="120"/>
      <c r="I249" s="123"/>
      <c r="J249" s="121"/>
      <c r="K249" s="119"/>
      <c r="L249" s="24"/>
    </row>
    <row r="250" spans="1:12" ht="20.100000000000001" customHeight="1" x14ac:dyDescent="0.15">
      <c r="A250" s="116">
        <f t="shared" si="3"/>
        <v>245</v>
      </c>
      <c r="B250" s="129"/>
      <c r="C250" s="127" t="str">
        <f>IF(B250="","",VLOOKUP(B250,'申請一覧 '!$B$4:$E$64,3,FALSE))</f>
        <v/>
      </c>
      <c r="D250" s="131"/>
      <c r="E250" s="131"/>
      <c r="F250" s="132"/>
      <c r="G250" s="129"/>
      <c r="H250" s="120"/>
      <c r="I250" s="123"/>
      <c r="J250" s="121"/>
      <c r="K250" s="119"/>
      <c r="L250" s="24"/>
    </row>
    <row r="251" spans="1:12" ht="20.100000000000001" customHeight="1" x14ac:dyDescent="0.15">
      <c r="A251" s="116">
        <f t="shared" si="3"/>
        <v>246</v>
      </c>
      <c r="B251" s="129"/>
      <c r="C251" s="127" t="str">
        <f>IF(B251="","",VLOOKUP(B251,'申請一覧 '!$B$4:$E$64,3,FALSE))</f>
        <v/>
      </c>
      <c r="D251" s="131"/>
      <c r="E251" s="131"/>
      <c r="F251" s="132"/>
      <c r="G251" s="129"/>
      <c r="H251" s="120"/>
      <c r="I251" s="123"/>
      <c r="J251" s="121"/>
      <c r="K251" s="119"/>
      <c r="L251" s="24"/>
    </row>
    <row r="252" spans="1:12" ht="20.100000000000001" customHeight="1" x14ac:dyDescent="0.15">
      <c r="A252" s="116">
        <f t="shared" si="3"/>
        <v>247</v>
      </c>
      <c r="B252" s="129"/>
      <c r="C252" s="127" t="str">
        <f>IF(B252="","",VLOOKUP(B252,'申請一覧 '!$B$4:$E$64,3,FALSE))</f>
        <v/>
      </c>
      <c r="D252" s="131"/>
      <c r="E252" s="131"/>
      <c r="F252" s="132"/>
      <c r="G252" s="129"/>
      <c r="H252" s="120"/>
      <c r="I252" s="123"/>
      <c r="J252" s="121"/>
      <c r="K252" s="119"/>
      <c r="L252" s="24"/>
    </row>
    <row r="253" spans="1:12" ht="20.100000000000001" customHeight="1" x14ac:dyDescent="0.15">
      <c r="A253" s="116">
        <f t="shared" si="3"/>
        <v>248</v>
      </c>
      <c r="B253" s="129"/>
      <c r="C253" s="127" t="str">
        <f>IF(B253="","",VLOOKUP(B253,'申請一覧 '!$B$4:$E$64,3,FALSE))</f>
        <v/>
      </c>
      <c r="D253" s="131"/>
      <c r="E253" s="131"/>
      <c r="F253" s="132"/>
      <c r="G253" s="129"/>
      <c r="H253" s="120"/>
      <c r="I253" s="123"/>
      <c r="J253" s="121"/>
      <c r="K253" s="119"/>
      <c r="L253" s="24"/>
    </row>
    <row r="254" spans="1:12" ht="20.100000000000001" customHeight="1" x14ac:dyDescent="0.15">
      <c r="A254" s="116">
        <f t="shared" si="3"/>
        <v>249</v>
      </c>
      <c r="B254" s="129"/>
      <c r="C254" s="127" t="str">
        <f>IF(B254="","",VLOOKUP(B254,'申請一覧 '!$B$4:$E$64,3,FALSE))</f>
        <v/>
      </c>
      <c r="D254" s="131"/>
      <c r="E254" s="131"/>
      <c r="F254" s="132"/>
      <c r="G254" s="129"/>
      <c r="H254" s="120"/>
      <c r="I254" s="123"/>
      <c r="J254" s="121"/>
      <c r="K254" s="119"/>
      <c r="L254" s="24"/>
    </row>
    <row r="255" spans="1:12" ht="20.100000000000001" customHeight="1" x14ac:dyDescent="0.15">
      <c r="A255" s="116">
        <f t="shared" si="3"/>
        <v>250</v>
      </c>
      <c r="B255" s="129"/>
      <c r="C255" s="127" t="str">
        <f>IF(B255="","",VLOOKUP(B255,'申請一覧 '!$B$4:$E$64,3,FALSE))</f>
        <v/>
      </c>
      <c r="D255" s="131"/>
      <c r="E255" s="131"/>
      <c r="F255" s="132"/>
      <c r="G255" s="129"/>
      <c r="H255" s="120"/>
      <c r="I255" s="123"/>
      <c r="J255" s="121"/>
      <c r="K255" s="119"/>
      <c r="L255" s="24"/>
    </row>
    <row r="256" spans="1:12" ht="20.100000000000001" customHeight="1" x14ac:dyDescent="0.15">
      <c r="A256" s="116">
        <f t="shared" si="3"/>
        <v>251</v>
      </c>
      <c r="B256" s="129"/>
      <c r="C256" s="127" t="str">
        <f>IF(B256="","",VLOOKUP(B256,'申請一覧 '!$B$4:$E$64,3,FALSE))</f>
        <v/>
      </c>
      <c r="D256" s="131"/>
      <c r="E256" s="131"/>
      <c r="F256" s="132"/>
      <c r="G256" s="129"/>
      <c r="H256" s="120"/>
      <c r="I256" s="123"/>
      <c r="J256" s="121"/>
      <c r="K256" s="119"/>
      <c r="L256" s="24"/>
    </row>
    <row r="257" spans="1:12" ht="20.100000000000001" customHeight="1" x14ac:dyDescent="0.15">
      <c r="A257" s="116">
        <f t="shared" si="3"/>
        <v>252</v>
      </c>
      <c r="B257" s="129"/>
      <c r="C257" s="127" t="str">
        <f>IF(B257="","",VLOOKUP(B257,'申請一覧 '!$B$4:$E$64,3,FALSE))</f>
        <v/>
      </c>
      <c r="D257" s="131"/>
      <c r="E257" s="131"/>
      <c r="F257" s="132"/>
      <c r="G257" s="129"/>
      <c r="H257" s="120"/>
      <c r="I257" s="123"/>
      <c r="J257" s="121"/>
      <c r="K257" s="119"/>
      <c r="L257" s="24"/>
    </row>
    <row r="258" spans="1:12" ht="20.100000000000001" customHeight="1" x14ac:dyDescent="0.15">
      <c r="A258" s="116">
        <f t="shared" si="3"/>
        <v>253</v>
      </c>
      <c r="B258" s="129"/>
      <c r="C258" s="127" t="str">
        <f>IF(B258="","",VLOOKUP(B258,'申請一覧 '!$B$4:$E$64,3,FALSE))</f>
        <v/>
      </c>
      <c r="D258" s="131"/>
      <c r="E258" s="131"/>
      <c r="F258" s="132"/>
      <c r="G258" s="129"/>
      <c r="H258" s="120"/>
      <c r="I258" s="123"/>
      <c r="J258" s="121"/>
      <c r="K258" s="119"/>
      <c r="L258" s="24"/>
    </row>
    <row r="259" spans="1:12" ht="20.100000000000001" customHeight="1" x14ac:dyDescent="0.15">
      <c r="A259" s="116">
        <f t="shared" si="3"/>
        <v>254</v>
      </c>
      <c r="B259" s="129"/>
      <c r="C259" s="127" t="str">
        <f>IF(B259="","",VLOOKUP(B259,'申請一覧 '!$B$4:$E$64,3,FALSE))</f>
        <v/>
      </c>
      <c r="D259" s="131"/>
      <c r="E259" s="131"/>
      <c r="F259" s="132"/>
      <c r="G259" s="129"/>
      <c r="H259" s="120"/>
      <c r="I259" s="123"/>
      <c r="J259" s="121"/>
      <c r="K259" s="119"/>
      <c r="L259" s="24"/>
    </row>
    <row r="260" spans="1:12" ht="20.100000000000001" customHeight="1" x14ac:dyDescent="0.15">
      <c r="A260" s="116">
        <f t="shared" si="3"/>
        <v>255</v>
      </c>
      <c r="B260" s="129"/>
      <c r="C260" s="127" t="str">
        <f>IF(B260="","",VLOOKUP(B260,'申請一覧 '!$B$4:$E$64,3,FALSE))</f>
        <v/>
      </c>
      <c r="D260" s="131"/>
      <c r="E260" s="131"/>
      <c r="F260" s="132"/>
      <c r="G260" s="129"/>
      <c r="H260" s="120"/>
      <c r="I260" s="123"/>
      <c r="J260" s="121"/>
      <c r="K260" s="119"/>
      <c r="L260" s="24"/>
    </row>
    <row r="261" spans="1:12" ht="20.100000000000001" customHeight="1" x14ac:dyDescent="0.15">
      <c r="A261" s="116">
        <f t="shared" si="3"/>
        <v>256</v>
      </c>
      <c r="B261" s="129"/>
      <c r="C261" s="127" t="str">
        <f>IF(B261="","",VLOOKUP(B261,'申請一覧 '!$B$4:$E$64,3,FALSE))</f>
        <v/>
      </c>
      <c r="D261" s="131"/>
      <c r="E261" s="131"/>
      <c r="F261" s="132"/>
      <c r="G261" s="129"/>
      <c r="H261" s="120"/>
      <c r="I261" s="123"/>
      <c r="J261" s="121"/>
      <c r="K261" s="119"/>
      <c r="L261" s="24"/>
    </row>
    <row r="262" spans="1:12" ht="20.100000000000001" customHeight="1" x14ac:dyDescent="0.15">
      <c r="A262" s="116">
        <f t="shared" si="3"/>
        <v>257</v>
      </c>
      <c r="B262" s="129"/>
      <c r="C262" s="127" t="str">
        <f>IF(B262="","",VLOOKUP(B262,'申請一覧 '!$B$4:$E$64,3,FALSE))</f>
        <v/>
      </c>
      <c r="D262" s="131"/>
      <c r="E262" s="131"/>
      <c r="F262" s="132"/>
      <c r="G262" s="129"/>
      <c r="H262" s="120"/>
      <c r="I262" s="123"/>
      <c r="J262" s="121"/>
      <c r="K262" s="119"/>
      <c r="L262" s="24"/>
    </row>
    <row r="263" spans="1:12" ht="20.100000000000001" customHeight="1" x14ac:dyDescent="0.15">
      <c r="A263" s="116">
        <f t="shared" ref="A263:A305" si="4">ROW(A263)-5</f>
        <v>258</v>
      </c>
      <c r="B263" s="129"/>
      <c r="C263" s="127" t="str">
        <f>IF(B263="","",VLOOKUP(B263,'申請一覧 '!$B$4:$E$64,3,FALSE))</f>
        <v/>
      </c>
      <c r="D263" s="131"/>
      <c r="E263" s="131"/>
      <c r="F263" s="132"/>
      <c r="G263" s="129"/>
      <c r="H263" s="120"/>
      <c r="I263" s="123"/>
      <c r="J263" s="121"/>
      <c r="K263" s="119"/>
      <c r="L263" s="24"/>
    </row>
    <row r="264" spans="1:12" ht="20.100000000000001" customHeight="1" x14ac:dyDescent="0.15">
      <c r="A264" s="116">
        <f t="shared" si="4"/>
        <v>259</v>
      </c>
      <c r="B264" s="129"/>
      <c r="C264" s="127" t="str">
        <f>IF(B264="","",VLOOKUP(B264,'申請一覧 '!$B$4:$E$64,3,FALSE))</f>
        <v/>
      </c>
      <c r="D264" s="131"/>
      <c r="E264" s="131"/>
      <c r="F264" s="132"/>
      <c r="G264" s="129"/>
      <c r="H264" s="120"/>
      <c r="I264" s="123"/>
      <c r="J264" s="121"/>
      <c r="K264" s="119"/>
      <c r="L264" s="24"/>
    </row>
    <row r="265" spans="1:12" ht="20.100000000000001" customHeight="1" x14ac:dyDescent="0.15">
      <c r="A265" s="116">
        <f t="shared" si="4"/>
        <v>260</v>
      </c>
      <c r="B265" s="129"/>
      <c r="C265" s="127" t="str">
        <f>IF(B265="","",VLOOKUP(B265,'申請一覧 '!$B$4:$E$64,3,FALSE))</f>
        <v/>
      </c>
      <c r="D265" s="131"/>
      <c r="E265" s="131"/>
      <c r="F265" s="132"/>
      <c r="G265" s="129"/>
      <c r="H265" s="120"/>
      <c r="I265" s="123"/>
      <c r="J265" s="121"/>
      <c r="K265" s="119"/>
      <c r="L265" s="24"/>
    </row>
    <row r="266" spans="1:12" ht="20.100000000000001" customHeight="1" x14ac:dyDescent="0.15">
      <c r="A266" s="116">
        <f t="shared" si="4"/>
        <v>261</v>
      </c>
      <c r="B266" s="129"/>
      <c r="C266" s="127" t="str">
        <f>IF(B266="","",VLOOKUP(B266,'申請一覧 '!$B$4:$E$64,3,FALSE))</f>
        <v/>
      </c>
      <c r="D266" s="131"/>
      <c r="E266" s="131"/>
      <c r="F266" s="132"/>
      <c r="G266" s="129"/>
      <c r="H266" s="120"/>
      <c r="I266" s="123"/>
      <c r="J266" s="121"/>
      <c r="K266" s="119"/>
      <c r="L266" s="24"/>
    </row>
    <row r="267" spans="1:12" ht="20.100000000000001" customHeight="1" x14ac:dyDescent="0.15">
      <c r="A267" s="116">
        <f t="shared" si="4"/>
        <v>262</v>
      </c>
      <c r="B267" s="129"/>
      <c r="C267" s="127" t="str">
        <f>IF(B267="","",VLOOKUP(B267,'申請一覧 '!$B$4:$E$64,3,FALSE))</f>
        <v/>
      </c>
      <c r="D267" s="131"/>
      <c r="E267" s="131"/>
      <c r="F267" s="132"/>
      <c r="G267" s="129"/>
      <c r="H267" s="120"/>
      <c r="I267" s="123"/>
      <c r="J267" s="121"/>
      <c r="K267" s="119"/>
      <c r="L267" s="24"/>
    </row>
    <row r="268" spans="1:12" ht="20.100000000000001" customHeight="1" x14ac:dyDescent="0.15">
      <c r="A268" s="116">
        <f t="shared" si="4"/>
        <v>263</v>
      </c>
      <c r="B268" s="129"/>
      <c r="C268" s="127" t="str">
        <f>IF(B268="","",VLOOKUP(B268,'申請一覧 '!$B$4:$E$64,3,FALSE))</f>
        <v/>
      </c>
      <c r="D268" s="131"/>
      <c r="E268" s="131"/>
      <c r="F268" s="132"/>
      <c r="G268" s="129"/>
      <c r="H268" s="120"/>
      <c r="I268" s="123"/>
      <c r="J268" s="121"/>
      <c r="K268" s="119"/>
      <c r="L268" s="24"/>
    </row>
    <row r="269" spans="1:12" ht="20.100000000000001" customHeight="1" x14ac:dyDescent="0.15">
      <c r="A269" s="116">
        <f t="shared" si="4"/>
        <v>264</v>
      </c>
      <c r="B269" s="129"/>
      <c r="C269" s="127" t="str">
        <f>IF(B269="","",VLOOKUP(B269,'申請一覧 '!$B$4:$E$64,3,FALSE))</f>
        <v/>
      </c>
      <c r="D269" s="131"/>
      <c r="E269" s="131"/>
      <c r="F269" s="132"/>
      <c r="G269" s="129"/>
      <c r="H269" s="120"/>
      <c r="I269" s="123"/>
      <c r="J269" s="121"/>
      <c r="K269" s="119"/>
      <c r="L269" s="24"/>
    </row>
    <row r="270" spans="1:12" ht="20.100000000000001" customHeight="1" x14ac:dyDescent="0.15">
      <c r="A270" s="116">
        <f t="shared" si="4"/>
        <v>265</v>
      </c>
      <c r="B270" s="129"/>
      <c r="C270" s="127" t="str">
        <f>IF(B270="","",VLOOKUP(B270,'申請一覧 '!$B$4:$E$64,3,FALSE))</f>
        <v/>
      </c>
      <c r="D270" s="131"/>
      <c r="E270" s="131"/>
      <c r="F270" s="132"/>
      <c r="G270" s="129"/>
      <c r="H270" s="120"/>
      <c r="I270" s="123"/>
      <c r="J270" s="121"/>
      <c r="K270" s="119"/>
      <c r="L270" s="24"/>
    </row>
    <row r="271" spans="1:12" ht="20.100000000000001" customHeight="1" x14ac:dyDescent="0.15">
      <c r="A271" s="116">
        <f t="shared" si="4"/>
        <v>266</v>
      </c>
      <c r="B271" s="129"/>
      <c r="C271" s="127" t="str">
        <f>IF(B271="","",VLOOKUP(B271,'申請一覧 '!$B$4:$E$64,3,FALSE))</f>
        <v/>
      </c>
      <c r="D271" s="131"/>
      <c r="E271" s="131"/>
      <c r="F271" s="132"/>
      <c r="G271" s="129"/>
      <c r="H271" s="120"/>
      <c r="I271" s="123"/>
      <c r="J271" s="121"/>
      <c r="K271" s="119"/>
      <c r="L271" s="24"/>
    </row>
    <row r="272" spans="1:12" ht="20.100000000000001" customHeight="1" x14ac:dyDescent="0.15">
      <c r="A272" s="116">
        <f t="shared" si="4"/>
        <v>267</v>
      </c>
      <c r="B272" s="129"/>
      <c r="C272" s="127" t="str">
        <f>IF(B272="","",VLOOKUP(B272,'申請一覧 '!$B$4:$E$64,3,FALSE))</f>
        <v/>
      </c>
      <c r="D272" s="131"/>
      <c r="E272" s="131"/>
      <c r="F272" s="132"/>
      <c r="G272" s="129"/>
      <c r="H272" s="120"/>
      <c r="I272" s="123"/>
      <c r="J272" s="121"/>
      <c r="K272" s="119"/>
      <c r="L272" s="24"/>
    </row>
    <row r="273" spans="1:12" ht="20.100000000000001" customHeight="1" x14ac:dyDescent="0.15">
      <c r="A273" s="116">
        <f t="shared" si="4"/>
        <v>268</v>
      </c>
      <c r="B273" s="129"/>
      <c r="C273" s="127" t="str">
        <f>IF(B273="","",VLOOKUP(B273,'申請一覧 '!$B$4:$E$64,3,FALSE))</f>
        <v/>
      </c>
      <c r="D273" s="131"/>
      <c r="E273" s="131"/>
      <c r="F273" s="132"/>
      <c r="G273" s="129"/>
      <c r="H273" s="120"/>
      <c r="I273" s="123"/>
      <c r="J273" s="121"/>
      <c r="K273" s="119"/>
      <c r="L273" s="24"/>
    </row>
    <row r="274" spans="1:12" ht="20.100000000000001" customHeight="1" x14ac:dyDescent="0.15">
      <c r="A274" s="116">
        <f t="shared" si="4"/>
        <v>269</v>
      </c>
      <c r="B274" s="129"/>
      <c r="C274" s="127" t="str">
        <f>IF(B274="","",VLOOKUP(B274,'申請一覧 '!$B$4:$E$64,3,FALSE))</f>
        <v/>
      </c>
      <c r="D274" s="131"/>
      <c r="E274" s="131"/>
      <c r="F274" s="132"/>
      <c r="G274" s="129"/>
      <c r="H274" s="120"/>
      <c r="I274" s="123"/>
      <c r="J274" s="121"/>
      <c r="K274" s="119"/>
      <c r="L274" s="24"/>
    </row>
    <row r="275" spans="1:12" ht="20.100000000000001" customHeight="1" x14ac:dyDescent="0.15">
      <c r="A275" s="116">
        <f t="shared" si="4"/>
        <v>270</v>
      </c>
      <c r="B275" s="129"/>
      <c r="C275" s="127" t="str">
        <f>IF(B275="","",VLOOKUP(B275,'申請一覧 '!$B$4:$E$64,3,FALSE))</f>
        <v/>
      </c>
      <c r="D275" s="131"/>
      <c r="E275" s="131"/>
      <c r="F275" s="132"/>
      <c r="G275" s="129"/>
      <c r="H275" s="120"/>
      <c r="I275" s="123"/>
      <c r="J275" s="121"/>
      <c r="K275" s="119"/>
      <c r="L275" s="24"/>
    </row>
    <row r="276" spans="1:12" ht="20.100000000000001" customHeight="1" x14ac:dyDescent="0.15">
      <c r="A276" s="116">
        <f t="shared" si="4"/>
        <v>271</v>
      </c>
      <c r="B276" s="129"/>
      <c r="C276" s="127" t="str">
        <f>IF(B276="","",VLOOKUP(B276,'申請一覧 '!$B$4:$E$64,3,FALSE))</f>
        <v/>
      </c>
      <c r="D276" s="131"/>
      <c r="E276" s="131"/>
      <c r="F276" s="132"/>
      <c r="G276" s="129"/>
      <c r="H276" s="120"/>
      <c r="I276" s="123"/>
      <c r="J276" s="121"/>
      <c r="K276" s="119"/>
      <c r="L276" s="24"/>
    </row>
    <row r="277" spans="1:12" ht="20.100000000000001" customHeight="1" x14ac:dyDescent="0.15">
      <c r="A277" s="116">
        <f t="shared" si="4"/>
        <v>272</v>
      </c>
      <c r="B277" s="129"/>
      <c r="C277" s="127" t="str">
        <f>IF(B277="","",VLOOKUP(B277,'申請一覧 '!$B$4:$E$64,3,FALSE))</f>
        <v/>
      </c>
      <c r="D277" s="131"/>
      <c r="E277" s="131"/>
      <c r="F277" s="132"/>
      <c r="G277" s="129"/>
      <c r="H277" s="120"/>
      <c r="I277" s="123"/>
      <c r="J277" s="121"/>
      <c r="K277" s="119"/>
      <c r="L277" s="24"/>
    </row>
    <row r="278" spans="1:12" ht="20.100000000000001" customHeight="1" x14ac:dyDescent="0.15">
      <c r="A278" s="116">
        <f t="shared" si="4"/>
        <v>273</v>
      </c>
      <c r="B278" s="129"/>
      <c r="C278" s="127" t="str">
        <f>IF(B278="","",VLOOKUP(B278,'申請一覧 '!$B$4:$E$64,3,FALSE))</f>
        <v/>
      </c>
      <c r="D278" s="131"/>
      <c r="E278" s="131"/>
      <c r="F278" s="132"/>
      <c r="G278" s="129"/>
      <c r="H278" s="120"/>
      <c r="I278" s="123"/>
      <c r="J278" s="121"/>
      <c r="K278" s="119"/>
      <c r="L278" s="24"/>
    </row>
    <row r="279" spans="1:12" ht="20.100000000000001" customHeight="1" x14ac:dyDescent="0.15">
      <c r="A279" s="116">
        <f t="shared" si="4"/>
        <v>274</v>
      </c>
      <c r="B279" s="129"/>
      <c r="C279" s="127" t="str">
        <f>IF(B279="","",VLOOKUP(B279,'申請一覧 '!$B$4:$E$64,3,FALSE))</f>
        <v/>
      </c>
      <c r="D279" s="131"/>
      <c r="E279" s="131"/>
      <c r="F279" s="132"/>
      <c r="G279" s="129"/>
      <c r="H279" s="120"/>
      <c r="I279" s="123"/>
      <c r="J279" s="121"/>
      <c r="K279" s="119"/>
      <c r="L279" s="24"/>
    </row>
    <row r="280" spans="1:12" ht="20.100000000000001" customHeight="1" x14ac:dyDescent="0.15">
      <c r="A280" s="116">
        <f t="shared" si="4"/>
        <v>275</v>
      </c>
      <c r="B280" s="129"/>
      <c r="C280" s="127" t="str">
        <f>IF(B280="","",VLOOKUP(B280,'申請一覧 '!$B$4:$E$64,3,FALSE))</f>
        <v/>
      </c>
      <c r="D280" s="131"/>
      <c r="E280" s="131"/>
      <c r="F280" s="132"/>
      <c r="G280" s="129"/>
      <c r="H280" s="120"/>
      <c r="I280" s="123"/>
      <c r="J280" s="121"/>
      <c r="K280" s="119"/>
      <c r="L280" s="24"/>
    </row>
    <row r="281" spans="1:12" ht="20.100000000000001" customHeight="1" x14ac:dyDescent="0.15">
      <c r="A281" s="116">
        <f t="shared" si="4"/>
        <v>276</v>
      </c>
      <c r="B281" s="129"/>
      <c r="C281" s="127" t="str">
        <f>IF(B281="","",VLOOKUP(B281,'申請一覧 '!$B$4:$E$64,3,FALSE))</f>
        <v/>
      </c>
      <c r="D281" s="131"/>
      <c r="E281" s="131"/>
      <c r="F281" s="132"/>
      <c r="G281" s="129"/>
      <c r="H281" s="120"/>
      <c r="I281" s="123"/>
      <c r="J281" s="121"/>
      <c r="K281" s="119"/>
      <c r="L281" s="24"/>
    </row>
    <row r="282" spans="1:12" ht="20.100000000000001" customHeight="1" x14ac:dyDescent="0.15">
      <c r="A282" s="116">
        <f t="shared" si="4"/>
        <v>277</v>
      </c>
      <c r="B282" s="129"/>
      <c r="C282" s="127" t="str">
        <f>IF(B282="","",VLOOKUP(B282,'申請一覧 '!$B$4:$E$64,3,FALSE))</f>
        <v/>
      </c>
      <c r="D282" s="131"/>
      <c r="E282" s="131"/>
      <c r="F282" s="132"/>
      <c r="G282" s="129"/>
      <c r="H282" s="120"/>
      <c r="I282" s="123"/>
      <c r="J282" s="121"/>
      <c r="K282" s="119"/>
      <c r="L282" s="24"/>
    </row>
    <row r="283" spans="1:12" ht="20.100000000000001" customHeight="1" x14ac:dyDescent="0.15">
      <c r="A283" s="116">
        <f t="shared" si="4"/>
        <v>278</v>
      </c>
      <c r="B283" s="129"/>
      <c r="C283" s="127" t="str">
        <f>IF(B283="","",VLOOKUP(B283,'申請一覧 '!$B$4:$E$64,3,FALSE))</f>
        <v/>
      </c>
      <c r="D283" s="131"/>
      <c r="E283" s="131"/>
      <c r="F283" s="132"/>
      <c r="G283" s="129"/>
      <c r="H283" s="120"/>
      <c r="I283" s="123"/>
      <c r="J283" s="121"/>
      <c r="K283" s="119"/>
      <c r="L283" s="24"/>
    </row>
    <row r="284" spans="1:12" ht="20.100000000000001" customHeight="1" x14ac:dyDescent="0.15">
      <c r="A284" s="116">
        <f t="shared" si="4"/>
        <v>279</v>
      </c>
      <c r="B284" s="129"/>
      <c r="C284" s="127" t="str">
        <f>IF(B284="","",VLOOKUP(B284,'申請一覧 '!$B$4:$E$64,3,FALSE))</f>
        <v/>
      </c>
      <c r="D284" s="131"/>
      <c r="E284" s="131"/>
      <c r="F284" s="132"/>
      <c r="G284" s="129"/>
      <c r="H284" s="120"/>
      <c r="I284" s="123"/>
      <c r="J284" s="121"/>
      <c r="K284" s="119"/>
      <c r="L284" s="24"/>
    </row>
    <row r="285" spans="1:12" ht="20.100000000000001" customHeight="1" x14ac:dyDescent="0.15">
      <c r="A285" s="116">
        <f t="shared" si="4"/>
        <v>280</v>
      </c>
      <c r="B285" s="129"/>
      <c r="C285" s="127" t="str">
        <f>IF(B285="","",VLOOKUP(B285,'申請一覧 '!$B$4:$E$64,3,FALSE))</f>
        <v/>
      </c>
      <c r="D285" s="131"/>
      <c r="E285" s="131"/>
      <c r="F285" s="132"/>
      <c r="G285" s="129"/>
      <c r="H285" s="120"/>
      <c r="I285" s="123"/>
      <c r="J285" s="121"/>
      <c r="K285" s="119"/>
      <c r="L285" s="24"/>
    </row>
    <row r="286" spans="1:12" ht="20.100000000000001" customHeight="1" x14ac:dyDescent="0.15">
      <c r="A286" s="116">
        <f t="shared" si="4"/>
        <v>281</v>
      </c>
      <c r="B286" s="129"/>
      <c r="C286" s="127" t="str">
        <f>IF(B286="","",VLOOKUP(B286,'申請一覧 '!$B$4:$E$64,3,FALSE))</f>
        <v/>
      </c>
      <c r="D286" s="131"/>
      <c r="E286" s="131"/>
      <c r="F286" s="132"/>
      <c r="G286" s="129"/>
      <c r="H286" s="120"/>
      <c r="I286" s="123"/>
      <c r="J286" s="121"/>
      <c r="K286" s="119"/>
      <c r="L286" s="24"/>
    </row>
    <row r="287" spans="1:12" ht="20.100000000000001" customHeight="1" x14ac:dyDescent="0.15">
      <c r="A287" s="116">
        <f t="shared" si="4"/>
        <v>282</v>
      </c>
      <c r="B287" s="129"/>
      <c r="C287" s="127" t="str">
        <f>IF(B287="","",VLOOKUP(B287,'申請一覧 '!$B$4:$E$64,3,FALSE))</f>
        <v/>
      </c>
      <c r="D287" s="131"/>
      <c r="E287" s="131"/>
      <c r="F287" s="132"/>
      <c r="G287" s="129"/>
      <c r="H287" s="120"/>
      <c r="I287" s="123"/>
      <c r="J287" s="121"/>
      <c r="K287" s="119"/>
      <c r="L287" s="24"/>
    </row>
    <row r="288" spans="1:12" ht="20.100000000000001" customHeight="1" x14ac:dyDescent="0.15">
      <c r="A288" s="116">
        <f t="shared" si="4"/>
        <v>283</v>
      </c>
      <c r="B288" s="129"/>
      <c r="C288" s="127" t="str">
        <f>IF(B288="","",VLOOKUP(B288,'申請一覧 '!$B$4:$E$64,3,FALSE))</f>
        <v/>
      </c>
      <c r="D288" s="131"/>
      <c r="E288" s="131"/>
      <c r="F288" s="132"/>
      <c r="G288" s="129"/>
      <c r="H288" s="120"/>
      <c r="I288" s="123"/>
      <c r="J288" s="121"/>
      <c r="K288" s="119"/>
      <c r="L288" s="24"/>
    </row>
    <row r="289" spans="1:12" ht="20.100000000000001" customHeight="1" x14ac:dyDescent="0.15">
      <c r="A289" s="116">
        <f t="shared" si="4"/>
        <v>284</v>
      </c>
      <c r="B289" s="129"/>
      <c r="C289" s="127" t="str">
        <f>IF(B289="","",VLOOKUP(B289,'申請一覧 '!$B$4:$E$64,3,FALSE))</f>
        <v/>
      </c>
      <c r="D289" s="131"/>
      <c r="E289" s="131"/>
      <c r="F289" s="132"/>
      <c r="G289" s="129"/>
      <c r="H289" s="120"/>
      <c r="I289" s="123"/>
      <c r="J289" s="121"/>
      <c r="K289" s="119"/>
      <c r="L289" s="24"/>
    </row>
    <row r="290" spans="1:12" ht="20.100000000000001" customHeight="1" x14ac:dyDescent="0.15">
      <c r="A290" s="116">
        <f t="shared" si="4"/>
        <v>285</v>
      </c>
      <c r="B290" s="129"/>
      <c r="C290" s="127" t="str">
        <f>IF(B290="","",VLOOKUP(B290,'申請一覧 '!$B$4:$E$64,3,FALSE))</f>
        <v/>
      </c>
      <c r="D290" s="131"/>
      <c r="E290" s="131"/>
      <c r="F290" s="132"/>
      <c r="G290" s="129"/>
      <c r="H290" s="120"/>
      <c r="I290" s="123"/>
      <c r="J290" s="121"/>
      <c r="K290" s="119"/>
      <c r="L290" s="24"/>
    </row>
    <row r="291" spans="1:12" ht="20.100000000000001" customHeight="1" x14ac:dyDescent="0.15">
      <c r="A291" s="116">
        <f t="shared" si="4"/>
        <v>286</v>
      </c>
      <c r="B291" s="129"/>
      <c r="C291" s="127" t="str">
        <f>IF(B291="","",VLOOKUP(B291,'申請一覧 '!$B$4:$E$64,3,FALSE))</f>
        <v/>
      </c>
      <c r="D291" s="131"/>
      <c r="E291" s="131"/>
      <c r="F291" s="132"/>
      <c r="G291" s="129"/>
      <c r="H291" s="120"/>
      <c r="I291" s="123"/>
      <c r="J291" s="121"/>
      <c r="K291" s="119"/>
      <c r="L291" s="24"/>
    </row>
    <row r="292" spans="1:12" ht="20.100000000000001" customHeight="1" x14ac:dyDescent="0.15">
      <c r="A292" s="116">
        <f t="shared" si="4"/>
        <v>287</v>
      </c>
      <c r="B292" s="129"/>
      <c r="C292" s="127" t="str">
        <f>IF(B292="","",VLOOKUP(B292,'申請一覧 '!$B$4:$E$64,3,FALSE))</f>
        <v/>
      </c>
      <c r="D292" s="131"/>
      <c r="E292" s="131"/>
      <c r="F292" s="132"/>
      <c r="G292" s="129"/>
      <c r="H292" s="120"/>
      <c r="I292" s="123"/>
      <c r="J292" s="121"/>
      <c r="K292" s="119"/>
      <c r="L292" s="24"/>
    </row>
    <row r="293" spans="1:12" ht="20.100000000000001" customHeight="1" x14ac:dyDescent="0.15">
      <c r="A293" s="116">
        <f t="shared" si="4"/>
        <v>288</v>
      </c>
      <c r="B293" s="129"/>
      <c r="C293" s="127" t="str">
        <f>IF(B293="","",VLOOKUP(B293,'申請一覧 '!$B$4:$E$64,3,FALSE))</f>
        <v/>
      </c>
      <c r="D293" s="131"/>
      <c r="E293" s="131"/>
      <c r="F293" s="132"/>
      <c r="G293" s="129"/>
      <c r="H293" s="120"/>
      <c r="I293" s="123"/>
      <c r="J293" s="121"/>
      <c r="K293" s="119"/>
      <c r="L293" s="24"/>
    </row>
    <row r="294" spans="1:12" ht="20.100000000000001" customHeight="1" x14ac:dyDescent="0.15">
      <c r="A294" s="116">
        <f t="shared" si="4"/>
        <v>289</v>
      </c>
      <c r="B294" s="129"/>
      <c r="C294" s="127" t="str">
        <f>IF(B294="","",VLOOKUP(B294,'申請一覧 '!$B$4:$E$64,3,FALSE))</f>
        <v/>
      </c>
      <c r="D294" s="131"/>
      <c r="E294" s="131"/>
      <c r="F294" s="132"/>
      <c r="G294" s="129"/>
      <c r="H294" s="120"/>
      <c r="I294" s="123"/>
      <c r="J294" s="121"/>
      <c r="K294" s="119"/>
      <c r="L294" s="24"/>
    </row>
    <row r="295" spans="1:12" ht="20.100000000000001" customHeight="1" x14ac:dyDescent="0.15">
      <c r="A295" s="116">
        <f t="shared" si="4"/>
        <v>290</v>
      </c>
      <c r="B295" s="129"/>
      <c r="C295" s="127" t="str">
        <f>IF(B295="","",VLOOKUP(B295,'申請一覧 '!$B$4:$E$64,3,FALSE))</f>
        <v/>
      </c>
      <c r="D295" s="131"/>
      <c r="E295" s="131"/>
      <c r="F295" s="132"/>
      <c r="G295" s="129"/>
      <c r="H295" s="120"/>
      <c r="I295" s="123"/>
      <c r="J295" s="121"/>
      <c r="K295" s="119"/>
      <c r="L295" s="24"/>
    </row>
    <row r="296" spans="1:12" ht="20.100000000000001" customHeight="1" x14ac:dyDescent="0.15">
      <c r="A296" s="116">
        <f t="shared" si="4"/>
        <v>291</v>
      </c>
      <c r="B296" s="129"/>
      <c r="C296" s="127" t="str">
        <f>IF(B296="","",VLOOKUP(B296,'申請一覧 '!$B$4:$E$64,3,FALSE))</f>
        <v/>
      </c>
      <c r="D296" s="131"/>
      <c r="E296" s="131"/>
      <c r="F296" s="132"/>
      <c r="G296" s="129"/>
      <c r="H296" s="120"/>
      <c r="I296" s="123"/>
      <c r="J296" s="121"/>
      <c r="K296" s="119"/>
      <c r="L296" s="24"/>
    </row>
    <row r="297" spans="1:12" ht="20.100000000000001" customHeight="1" x14ac:dyDescent="0.15">
      <c r="A297" s="116">
        <f t="shared" si="4"/>
        <v>292</v>
      </c>
      <c r="B297" s="129"/>
      <c r="C297" s="127" t="str">
        <f>IF(B297="","",VLOOKUP(B297,'申請一覧 '!$B$4:$E$64,3,FALSE))</f>
        <v/>
      </c>
      <c r="D297" s="131"/>
      <c r="E297" s="131"/>
      <c r="F297" s="132"/>
      <c r="G297" s="129"/>
      <c r="H297" s="120"/>
      <c r="I297" s="123"/>
      <c r="J297" s="121"/>
      <c r="K297" s="119"/>
      <c r="L297" s="24"/>
    </row>
    <row r="298" spans="1:12" ht="20.100000000000001" customHeight="1" x14ac:dyDescent="0.15">
      <c r="A298" s="116">
        <f t="shared" si="4"/>
        <v>293</v>
      </c>
      <c r="B298" s="129"/>
      <c r="C298" s="127" t="str">
        <f>IF(B298="","",VLOOKUP(B298,'申請一覧 '!$B$4:$E$64,3,FALSE))</f>
        <v/>
      </c>
      <c r="D298" s="131"/>
      <c r="E298" s="131"/>
      <c r="F298" s="132"/>
      <c r="G298" s="129"/>
      <c r="H298" s="120"/>
      <c r="I298" s="123"/>
      <c r="J298" s="121"/>
      <c r="K298" s="119"/>
      <c r="L298" s="24"/>
    </row>
    <row r="299" spans="1:12" ht="20.100000000000001" customHeight="1" x14ac:dyDescent="0.15">
      <c r="A299" s="116">
        <f t="shared" si="4"/>
        <v>294</v>
      </c>
      <c r="B299" s="129"/>
      <c r="C299" s="127" t="str">
        <f>IF(B299="","",VLOOKUP(B299,'申請一覧 '!$B$4:$E$64,3,FALSE))</f>
        <v/>
      </c>
      <c r="D299" s="131"/>
      <c r="E299" s="131"/>
      <c r="F299" s="132"/>
      <c r="G299" s="129"/>
      <c r="H299" s="120"/>
      <c r="I299" s="123"/>
      <c r="J299" s="121"/>
      <c r="K299" s="119"/>
      <c r="L299" s="24"/>
    </row>
    <row r="300" spans="1:12" ht="20.100000000000001" customHeight="1" x14ac:dyDescent="0.15">
      <c r="A300" s="116">
        <f t="shared" si="4"/>
        <v>295</v>
      </c>
      <c r="B300" s="129"/>
      <c r="C300" s="127" t="str">
        <f>IF(B300="","",VLOOKUP(B300,'申請一覧 '!$B$4:$E$64,3,FALSE))</f>
        <v/>
      </c>
      <c r="D300" s="131"/>
      <c r="E300" s="131"/>
      <c r="F300" s="132"/>
      <c r="G300" s="129"/>
      <c r="H300" s="120"/>
      <c r="I300" s="123"/>
      <c r="J300" s="121"/>
      <c r="K300" s="119"/>
      <c r="L300" s="24"/>
    </row>
    <row r="301" spans="1:12" ht="20.100000000000001" customHeight="1" x14ac:dyDescent="0.15">
      <c r="A301" s="116">
        <f t="shared" si="4"/>
        <v>296</v>
      </c>
      <c r="B301" s="129"/>
      <c r="C301" s="127" t="str">
        <f>IF(B301="","",VLOOKUP(B301,'申請一覧 '!$B$4:$E$64,3,FALSE))</f>
        <v/>
      </c>
      <c r="D301" s="131"/>
      <c r="E301" s="131"/>
      <c r="F301" s="132"/>
      <c r="G301" s="129"/>
      <c r="H301" s="120"/>
      <c r="I301" s="123"/>
      <c r="J301" s="121"/>
      <c r="K301" s="119"/>
      <c r="L301" s="24"/>
    </row>
    <row r="302" spans="1:12" ht="20.100000000000001" customHeight="1" x14ac:dyDescent="0.15">
      <c r="A302" s="116">
        <f t="shared" si="4"/>
        <v>297</v>
      </c>
      <c r="B302" s="129"/>
      <c r="C302" s="127" t="str">
        <f>IF(B302="","",VLOOKUP(B302,'申請一覧 '!$B$4:$E$64,3,FALSE))</f>
        <v/>
      </c>
      <c r="D302" s="131"/>
      <c r="E302" s="131"/>
      <c r="F302" s="132"/>
      <c r="G302" s="129"/>
      <c r="H302" s="120"/>
      <c r="I302" s="123"/>
      <c r="J302" s="121"/>
      <c r="K302" s="119"/>
      <c r="L302" s="24"/>
    </row>
    <row r="303" spans="1:12" ht="20.100000000000001" customHeight="1" x14ac:dyDescent="0.15">
      <c r="A303" s="116">
        <f t="shared" si="4"/>
        <v>298</v>
      </c>
      <c r="B303" s="129"/>
      <c r="C303" s="127" t="str">
        <f>IF(B303="","",VLOOKUP(B303,'申請一覧 '!$B$4:$E$64,3,FALSE))</f>
        <v/>
      </c>
      <c r="D303" s="131"/>
      <c r="E303" s="131"/>
      <c r="F303" s="132"/>
      <c r="G303" s="129"/>
      <c r="H303" s="120"/>
      <c r="I303" s="123"/>
      <c r="J303" s="121"/>
      <c r="K303" s="119"/>
      <c r="L303" s="24"/>
    </row>
    <row r="304" spans="1:12" ht="20.100000000000001" customHeight="1" x14ac:dyDescent="0.15">
      <c r="A304" s="116">
        <f t="shared" si="4"/>
        <v>299</v>
      </c>
      <c r="B304" s="129"/>
      <c r="C304" s="127" t="str">
        <f>IF(B304="","",VLOOKUP(B304,'申請一覧 '!$B$4:$E$64,3,FALSE))</f>
        <v/>
      </c>
      <c r="D304" s="131"/>
      <c r="E304" s="131"/>
      <c r="F304" s="132"/>
      <c r="G304" s="129"/>
      <c r="H304" s="120"/>
      <c r="I304" s="123"/>
      <c r="J304" s="121"/>
      <c r="K304" s="119"/>
      <c r="L304" s="24"/>
    </row>
    <row r="305" spans="1:12" ht="20.100000000000001" customHeight="1" x14ac:dyDescent="0.15">
      <c r="A305" s="116">
        <f t="shared" si="4"/>
        <v>300</v>
      </c>
      <c r="B305" s="129"/>
      <c r="C305" s="127" t="str">
        <f>IF(B305="","",VLOOKUP(B305,'申請一覧 '!$B$4:$E$64,3,FALSE))</f>
        <v/>
      </c>
      <c r="D305" s="131"/>
      <c r="E305" s="131"/>
      <c r="F305" s="132"/>
      <c r="G305" s="129"/>
      <c r="H305" s="120"/>
      <c r="I305" s="123"/>
      <c r="J305" s="121"/>
      <c r="K305" s="119"/>
      <c r="L305" s="24"/>
    </row>
    <row r="306" spans="1:12" ht="20.100000000000001" customHeight="1" x14ac:dyDescent="0.15">
      <c r="A306" s="109"/>
      <c r="B306" s="109"/>
      <c r="C306" s="109"/>
      <c r="D306" s="111"/>
      <c r="E306" s="111"/>
      <c r="F306" s="110"/>
      <c r="G306" s="109"/>
      <c r="H306" s="101"/>
      <c r="I306" s="102"/>
      <c r="J306" s="139"/>
      <c r="L306" s="24"/>
    </row>
    <row r="307" spans="1:12" x14ac:dyDescent="0.15">
      <c r="A307" s="108" t="s">
        <v>130</v>
      </c>
      <c r="B307" s="108" t="s">
        <v>130</v>
      </c>
      <c r="C307" s="108"/>
      <c r="D307" s="108" t="s">
        <v>130</v>
      </c>
      <c r="E307" s="108" t="s">
        <v>130</v>
      </c>
      <c r="F307" s="108" t="s">
        <v>130</v>
      </c>
      <c r="G307" s="108" t="s">
        <v>130</v>
      </c>
      <c r="H307" s="108" t="s">
        <v>130</v>
      </c>
      <c r="I307" s="108" t="s">
        <v>130</v>
      </c>
      <c r="J307" s="108" t="s">
        <v>130</v>
      </c>
      <c r="K307" s="108" t="s">
        <v>130</v>
      </c>
      <c r="L307" s="24"/>
    </row>
    <row r="309" spans="1:12" x14ac:dyDescent="0.15">
      <c r="H309" s="23"/>
    </row>
    <row r="310" spans="1:12" x14ac:dyDescent="0.15">
      <c r="H310" s="23"/>
    </row>
    <row r="311" spans="1:12" x14ac:dyDescent="0.15">
      <c r="H311" s="23"/>
    </row>
    <row r="312" spans="1:12" x14ac:dyDescent="0.15">
      <c r="H312" s="23"/>
    </row>
    <row r="313" spans="1:12" x14ac:dyDescent="0.15">
      <c r="H313" s="23"/>
    </row>
    <row r="314" spans="1:12" x14ac:dyDescent="0.15">
      <c r="H314" s="23"/>
    </row>
    <row r="315" spans="1:12" x14ac:dyDescent="0.15">
      <c r="H315" s="23"/>
    </row>
    <row r="316" spans="1:12" x14ac:dyDescent="0.15">
      <c r="H316" s="23"/>
    </row>
    <row r="317" spans="1:12" x14ac:dyDescent="0.15">
      <c r="H317" s="23"/>
    </row>
    <row r="318" spans="1:12" x14ac:dyDescent="0.15">
      <c r="H318" s="23"/>
    </row>
    <row r="319" spans="1:12" x14ac:dyDescent="0.15">
      <c r="H319" s="23"/>
    </row>
    <row r="320" spans="1:12" x14ac:dyDescent="0.15">
      <c r="H320" s="23"/>
    </row>
    <row r="321" spans="8:11" x14ac:dyDescent="0.15">
      <c r="H321" s="23"/>
    </row>
    <row r="322" spans="8:11" x14ac:dyDescent="0.15">
      <c r="H322" s="23"/>
    </row>
    <row r="323" spans="8:11" x14ac:dyDescent="0.15">
      <c r="H323" s="23"/>
    </row>
    <row r="324" spans="8:11" x14ac:dyDescent="0.15">
      <c r="H324" s="23"/>
    </row>
    <row r="325" spans="8:11" x14ac:dyDescent="0.15">
      <c r="H325" s="23"/>
    </row>
    <row r="326" spans="8:11" x14ac:dyDescent="0.15">
      <c r="H326" s="23"/>
    </row>
    <row r="327" spans="8:11" x14ac:dyDescent="0.15">
      <c r="H327" s="23"/>
    </row>
    <row r="328" spans="8:11" x14ac:dyDescent="0.15">
      <c r="H328" s="23"/>
    </row>
    <row r="329" spans="8:11" x14ac:dyDescent="0.15">
      <c r="H329" s="23"/>
    </row>
    <row r="333" spans="8:11" x14ac:dyDescent="0.15">
      <c r="H333" s="24"/>
      <c r="I333" s="24"/>
      <c r="J333" s="24"/>
      <c r="K333" s="24"/>
    </row>
  </sheetData>
  <sheetProtection algorithmName="SHA-512" hashValue="S/J8vVGsOcYCcqm1m8e3WjNLbha0VCAvM+kkRacFHO+W46fMrD5GgxGlGuPqpmQ9hgZl865tUCA1RPWiOYMA/w==" saltValue="f2PpWg8hxtUupbPSfmRWPw==" spinCount="100000" sheet="1" formatColumns="0" formatRows="0" insertRows="0"/>
  <autoFilter ref="A5:K307" xr:uid="{DB5DD1EE-21AC-4F26-9D88-EDCDF9C6636F}"/>
  <phoneticPr fontId="2"/>
  <dataValidations count="5">
    <dataValidation type="date" allowBlank="1" showInputMessage="1" showErrorMessage="1" sqref="I306 E306" xr:uid="{D63D1BDB-6D4C-46DB-BC42-B7A1F928E973}">
      <formula1>44652</formula1>
      <formula2>45382</formula2>
    </dataValidation>
    <dataValidation type="date" allowBlank="1" showInputMessage="1" showErrorMessage="1" sqref="D306" xr:uid="{BA214780-90E1-4F82-84F5-926AC40DD88D}">
      <formula1>44652</formula1>
      <formula2>45016</formula2>
    </dataValidation>
    <dataValidation type="whole" errorStyle="warning" operator="greaterThanOrEqual" allowBlank="1" showInputMessage="1" showErrorMessage="1" error="数字のみ入力してください" sqref="K6:K305 K4" xr:uid="{3AC110DC-C213-494F-B695-1F3C96A0BD8A}">
      <formula1>0</formula1>
    </dataValidation>
    <dataValidation type="date" allowBlank="1" showInputMessage="1" showErrorMessage="1" sqref="E6:E305" xr:uid="{8704223C-C23F-4379-A63B-E99C0D53FF3E}">
      <formula1>45017</formula1>
      <formula2>45382</formula2>
    </dataValidation>
    <dataValidation type="date" allowBlank="1" showInputMessage="1" showErrorMessage="1" errorTitle="対象期間外" error="今回の申請は「R5.4.1からR5.11.30」に感染者等が発生したものが対象です。" sqref="D6:D305" xr:uid="{D4394398-787C-453D-92BE-DC0244BFDD07}">
      <formula1>45017</formula1>
      <formula2>45260</formula2>
    </dataValidation>
  </dataValidations>
  <printOptions horizontalCentered="1"/>
  <pageMargins left="0.25" right="0.25" top="0.75" bottom="0.75" header="0.3" footer="0.3"/>
  <pageSetup paperSize="9" scale="64" orientation="portrait"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C4547AE-0131-4822-87FE-F1730A6BD3E8}">
          <x14:formula1>
            <xm:f>プルダウン用!$I$4:$I$17</xm:f>
          </x14:formula1>
          <xm:sqref>G6:G306</xm:sqref>
        </x14:dataValidation>
        <x14:dataValidation type="list" allowBlank="1" showInputMessage="1" showErrorMessage="1" xr:uid="{80E3DE88-7AB8-48BA-8B58-FDB6202729D0}">
          <x14:formula1>
            <xm:f>プルダウン用!$O$4:$O$65</xm:f>
          </x14:formula1>
          <xm:sqref>B6:B305</xm:sqref>
        </x14:dataValidation>
        <x14:dataValidation type="list" allowBlank="1" showInputMessage="1" showErrorMessage="1" xr:uid="{9AFD64BB-EB8E-4DE3-BF1E-70C8A9087A94}">
          <x14:formula1>
            <xm:f>プルダウン用!$K$4:$K$9</xm:f>
          </x14:formula1>
          <xm:sqref>F6:F306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9024B-C881-4D20-9E52-17935B27E49E}">
  <sheetPr>
    <tabColor theme="0" tint="-0.34998626667073579"/>
  </sheetPr>
  <dimension ref="A1:N61"/>
  <sheetViews>
    <sheetView workbookViewId="0"/>
  </sheetViews>
  <sheetFormatPr defaultRowHeight="13.5" x14ac:dyDescent="0.15"/>
  <cols>
    <col min="13" max="13" width="13.25" customWidth="1"/>
    <col min="14" max="14" width="16.625" bestFit="1" customWidth="1"/>
  </cols>
  <sheetData>
    <row r="1" spans="1:14" s="140" customFormat="1" ht="36" x14ac:dyDescent="0.15">
      <c r="A1" s="141" t="s">
        <v>155</v>
      </c>
      <c r="B1" s="141" t="s">
        <v>156</v>
      </c>
      <c r="C1" s="142" t="s">
        <v>100</v>
      </c>
      <c r="D1" s="142" t="s">
        <v>61</v>
      </c>
      <c r="E1" s="143" t="s">
        <v>104</v>
      </c>
      <c r="F1" s="143" t="s">
        <v>58</v>
      </c>
      <c r="G1" s="144" t="s">
        <v>107</v>
      </c>
      <c r="H1" s="144" t="s">
        <v>108</v>
      </c>
      <c r="I1" s="143" t="s">
        <v>11</v>
      </c>
      <c r="J1" s="143" t="s">
        <v>58</v>
      </c>
      <c r="K1" s="143" t="s">
        <v>106</v>
      </c>
      <c r="L1" s="143" t="s">
        <v>11</v>
      </c>
      <c r="M1" s="143" t="s">
        <v>105</v>
      </c>
      <c r="N1" s="143" t="s">
        <v>136</v>
      </c>
    </row>
    <row r="2" spans="1:14" x14ac:dyDescent="0.15">
      <c r="A2" s="124" t="str">
        <f>IF(総括表!$L$7="","",総括表!$L$7)</f>
        <v/>
      </c>
      <c r="B2" s="124" t="str">
        <f>IF('申請一覧 '!C4="","",'申請一覧 '!C4)</f>
        <v/>
      </c>
      <c r="C2" s="124" t="str">
        <f>IF('申請一覧 '!D4="","",'申請一覧 '!D4)</f>
        <v/>
      </c>
      <c r="D2" s="124" t="str">
        <f>IF('申請一覧 '!E4="","",'申請一覧 '!E4)</f>
        <v/>
      </c>
      <c r="E2" s="124" t="str">
        <f>IF('申請一覧 '!F4="","",'申請一覧 '!F4)</f>
        <v/>
      </c>
      <c r="F2" s="124" t="str">
        <f>IF('申請一覧 '!G4=0,"",'申請一覧 '!G4)</f>
        <v/>
      </c>
      <c r="G2" s="124" t="str">
        <f>IF('申請一覧 '!I4=0,"",'申請一覧 '!I4)</f>
        <v/>
      </c>
      <c r="H2" s="124" t="str">
        <f>IF('申請一覧 '!J4="","",'申請一覧 '!J4)</f>
        <v/>
      </c>
      <c r="I2" s="124" t="str">
        <f>IF('申請一覧 '!K4="","",'申請一覧 '!K4)</f>
        <v/>
      </c>
      <c r="J2" s="124" t="str">
        <f>IF('申請一覧 '!L4=0,"",'申請一覧 '!L4)</f>
        <v/>
      </c>
      <c r="K2" s="124" t="str">
        <f>IF('申請一覧 '!N4=0,"",'申請一覧 '!N4)</f>
        <v/>
      </c>
      <c r="L2" s="124" t="str">
        <f>IF('申請一覧 '!O4="","",'申請一覧 '!O4)</f>
        <v/>
      </c>
      <c r="M2" s="124" t="str">
        <f>IF('申請一覧 '!P4=0,"",'申請一覧 '!P4)</f>
        <v/>
      </c>
      <c r="N2" s="124" t="str">
        <f>IF('申請一覧 '!Q4="","",'申請一覧 '!Q4)</f>
        <v/>
      </c>
    </row>
    <row r="3" spans="1:14" x14ac:dyDescent="0.15">
      <c r="A3" s="124" t="str">
        <f>IF(総括表!$L$7="","",総括表!$L$7)</f>
        <v/>
      </c>
      <c r="B3" s="124" t="str">
        <f>IF('申請一覧 '!C5="","",'申請一覧 '!C5)</f>
        <v/>
      </c>
      <c r="C3" s="124" t="str">
        <f>IF('申請一覧 '!D5="","",'申請一覧 '!D5)</f>
        <v/>
      </c>
      <c r="D3" s="124" t="str">
        <f>IF('申請一覧 '!E5="","",'申請一覧 '!E5)</f>
        <v/>
      </c>
      <c r="E3" s="124" t="str">
        <f>IF('申請一覧 '!F5="","",'申請一覧 '!F5)</f>
        <v/>
      </c>
      <c r="F3" s="124" t="str">
        <f>IF('申請一覧 '!G5=0,"",'申請一覧 '!G5)</f>
        <v/>
      </c>
      <c r="G3" s="124" t="str">
        <f>IF('申請一覧 '!I5=0,"",'申請一覧 '!I5)</f>
        <v/>
      </c>
      <c r="H3" s="124" t="str">
        <f>IF('申請一覧 '!J5="","",'申請一覧 '!J5)</f>
        <v/>
      </c>
      <c r="I3" s="124" t="str">
        <f>IF('申請一覧 '!K5="","",'申請一覧 '!K5)</f>
        <v/>
      </c>
      <c r="J3" s="124" t="str">
        <f>IF('申請一覧 '!L5=0,"",'申請一覧 '!L5)</f>
        <v/>
      </c>
      <c r="K3" s="124" t="str">
        <f>IF('申請一覧 '!N5=0,"",'申請一覧 '!N5)</f>
        <v/>
      </c>
      <c r="L3" s="124" t="str">
        <f>IF('申請一覧 '!O5="","",'申請一覧 '!O5)</f>
        <v/>
      </c>
      <c r="M3" s="124" t="str">
        <f>IF('申請一覧 '!P5=0,"",'申請一覧 '!P5)</f>
        <v/>
      </c>
      <c r="N3" s="124" t="str">
        <f>IF('申請一覧 '!Q5="","",'申請一覧 '!Q5)</f>
        <v/>
      </c>
    </row>
    <row r="4" spans="1:14" x14ac:dyDescent="0.15">
      <c r="A4" s="124" t="str">
        <f>IF(総括表!$L$7="","",総括表!$L$7)</f>
        <v/>
      </c>
      <c r="B4" s="124" t="str">
        <f>IF('申請一覧 '!C6="","",'申請一覧 '!C6)</f>
        <v/>
      </c>
      <c r="C4" s="124" t="str">
        <f>IF('申請一覧 '!D6="","",'申請一覧 '!D6)</f>
        <v/>
      </c>
      <c r="D4" s="124" t="str">
        <f>IF('申請一覧 '!E6="","",'申請一覧 '!E6)</f>
        <v/>
      </c>
      <c r="E4" s="124" t="str">
        <f>IF('申請一覧 '!F6="","",'申請一覧 '!F6)</f>
        <v/>
      </c>
      <c r="F4" s="124" t="str">
        <f>IF('申請一覧 '!G6=0,"",'申請一覧 '!G6)</f>
        <v/>
      </c>
      <c r="G4" s="124" t="str">
        <f>IF('申請一覧 '!I6=0,"",'申請一覧 '!I6)</f>
        <v/>
      </c>
      <c r="H4" s="124" t="str">
        <f>IF('申請一覧 '!J6="","",'申請一覧 '!J6)</f>
        <v/>
      </c>
      <c r="I4" s="124" t="str">
        <f>IF('申請一覧 '!K6="","",'申請一覧 '!K6)</f>
        <v/>
      </c>
      <c r="J4" s="124" t="str">
        <f>IF('申請一覧 '!L6=0,"",'申請一覧 '!L6)</f>
        <v/>
      </c>
      <c r="K4" s="124" t="str">
        <f>IF('申請一覧 '!N6=0,"",'申請一覧 '!N6)</f>
        <v/>
      </c>
      <c r="L4" s="124" t="str">
        <f>IF('申請一覧 '!O6="","",'申請一覧 '!O6)</f>
        <v/>
      </c>
      <c r="M4" s="124" t="str">
        <f>IF('申請一覧 '!P6=0,"",'申請一覧 '!P6)</f>
        <v/>
      </c>
      <c r="N4" s="124" t="str">
        <f>IF('申請一覧 '!Q6="","",'申請一覧 '!Q6)</f>
        <v/>
      </c>
    </row>
    <row r="5" spans="1:14" x14ac:dyDescent="0.15">
      <c r="A5" s="124" t="str">
        <f>IF(総括表!$L$7="","",総括表!$L$7)</f>
        <v/>
      </c>
      <c r="B5" s="124" t="str">
        <f>IF('申請一覧 '!C7="","",'申請一覧 '!C7)</f>
        <v/>
      </c>
      <c r="C5" s="124" t="str">
        <f>IF('申請一覧 '!D7="","",'申請一覧 '!D7)</f>
        <v/>
      </c>
      <c r="D5" s="124" t="str">
        <f>IF('申請一覧 '!E7="","",'申請一覧 '!E7)</f>
        <v/>
      </c>
      <c r="E5" s="124" t="str">
        <f>IF('申請一覧 '!F7="","",'申請一覧 '!F7)</f>
        <v/>
      </c>
      <c r="F5" s="124" t="str">
        <f>IF('申請一覧 '!G7=0,"",'申請一覧 '!G7)</f>
        <v/>
      </c>
      <c r="G5" s="124" t="str">
        <f>IF('申請一覧 '!I7=0,"",'申請一覧 '!I7)</f>
        <v/>
      </c>
      <c r="H5" s="124" t="str">
        <f>IF('申請一覧 '!J7="","",'申請一覧 '!J7)</f>
        <v/>
      </c>
      <c r="I5" s="124" t="str">
        <f>IF('申請一覧 '!K7="","",'申請一覧 '!K7)</f>
        <v/>
      </c>
      <c r="J5" s="124" t="str">
        <f>IF('申請一覧 '!L7=0,"",'申請一覧 '!L7)</f>
        <v/>
      </c>
      <c r="K5" s="124" t="str">
        <f>IF('申請一覧 '!N7=0,"",'申請一覧 '!N7)</f>
        <v/>
      </c>
      <c r="L5" s="124" t="str">
        <f>IF('申請一覧 '!O7="","",'申請一覧 '!O7)</f>
        <v/>
      </c>
      <c r="M5" s="124" t="str">
        <f>IF('申請一覧 '!P7=0,"",'申請一覧 '!P7)</f>
        <v/>
      </c>
      <c r="N5" s="124" t="str">
        <f>IF('申請一覧 '!Q7="","",'申請一覧 '!Q7)</f>
        <v/>
      </c>
    </row>
    <row r="6" spans="1:14" x14ac:dyDescent="0.15">
      <c r="A6" s="124" t="str">
        <f>IF(総括表!$L$7="","",総括表!$L$7)</f>
        <v/>
      </c>
      <c r="B6" s="124" t="str">
        <f>IF('申請一覧 '!C8="","",'申請一覧 '!C8)</f>
        <v/>
      </c>
      <c r="C6" s="124" t="str">
        <f>IF('申請一覧 '!D8="","",'申請一覧 '!D8)</f>
        <v/>
      </c>
      <c r="D6" s="124" t="str">
        <f>IF('申請一覧 '!E8="","",'申請一覧 '!E8)</f>
        <v/>
      </c>
      <c r="E6" s="124" t="str">
        <f>IF('申請一覧 '!F8="","",'申請一覧 '!F8)</f>
        <v/>
      </c>
      <c r="F6" s="124" t="str">
        <f>IF('申請一覧 '!G8=0,"",'申請一覧 '!G8)</f>
        <v/>
      </c>
      <c r="G6" s="124" t="str">
        <f>IF('申請一覧 '!I8=0,"",'申請一覧 '!I8)</f>
        <v/>
      </c>
      <c r="H6" s="124" t="str">
        <f>IF('申請一覧 '!J8="","",'申請一覧 '!J8)</f>
        <v/>
      </c>
      <c r="I6" s="124" t="str">
        <f>IF('申請一覧 '!K8="","",'申請一覧 '!K8)</f>
        <v/>
      </c>
      <c r="J6" s="124" t="str">
        <f>IF('申請一覧 '!L8=0,"",'申請一覧 '!L8)</f>
        <v/>
      </c>
      <c r="K6" s="124" t="str">
        <f>IF('申請一覧 '!N8=0,"",'申請一覧 '!N8)</f>
        <v/>
      </c>
      <c r="L6" s="124" t="str">
        <f>IF('申請一覧 '!O8="","",'申請一覧 '!O8)</f>
        <v/>
      </c>
      <c r="M6" s="124" t="str">
        <f>IF('申請一覧 '!P8=0,"",'申請一覧 '!P8)</f>
        <v/>
      </c>
      <c r="N6" s="124" t="str">
        <f>IF('申請一覧 '!Q8="","",'申請一覧 '!Q8)</f>
        <v/>
      </c>
    </row>
    <row r="7" spans="1:14" x14ac:dyDescent="0.15">
      <c r="A7" s="124" t="str">
        <f>IF(総括表!$L$7="","",総括表!$L$7)</f>
        <v/>
      </c>
      <c r="B7" s="124" t="str">
        <f>IF('申請一覧 '!C9="","",'申請一覧 '!C9)</f>
        <v/>
      </c>
      <c r="C7" s="124" t="str">
        <f>IF('申請一覧 '!D9="","",'申請一覧 '!D9)</f>
        <v/>
      </c>
      <c r="D7" s="124" t="str">
        <f>IF('申請一覧 '!E9="","",'申請一覧 '!E9)</f>
        <v/>
      </c>
      <c r="E7" s="124" t="str">
        <f>IF('申請一覧 '!F9="","",'申請一覧 '!F9)</f>
        <v/>
      </c>
      <c r="F7" s="124" t="str">
        <f>IF('申請一覧 '!G9=0,"",'申請一覧 '!G9)</f>
        <v/>
      </c>
      <c r="G7" s="124" t="str">
        <f>IF('申請一覧 '!I9=0,"",'申請一覧 '!I9)</f>
        <v/>
      </c>
      <c r="H7" s="124" t="str">
        <f>IF('申請一覧 '!J9="","",'申請一覧 '!J9)</f>
        <v/>
      </c>
      <c r="I7" s="124" t="str">
        <f>IF('申請一覧 '!K9="","",'申請一覧 '!K9)</f>
        <v/>
      </c>
      <c r="J7" s="124" t="str">
        <f>IF('申請一覧 '!L9=0,"",'申請一覧 '!L9)</f>
        <v/>
      </c>
      <c r="K7" s="124" t="str">
        <f>IF('申請一覧 '!N9=0,"",'申請一覧 '!N9)</f>
        <v/>
      </c>
      <c r="L7" s="124" t="str">
        <f>IF('申請一覧 '!O9="","",'申請一覧 '!O9)</f>
        <v/>
      </c>
      <c r="M7" s="124" t="str">
        <f>IF('申請一覧 '!P9=0,"",'申請一覧 '!P9)</f>
        <v/>
      </c>
      <c r="N7" s="124" t="str">
        <f>IF('申請一覧 '!Q9="","",'申請一覧 '!Q9)</f>
        <v/>
      </c>
    </row>
    <row r="8" spans="1:14" x14ac:dyDescent="0.15">
      <c r="A8" s="124" t="str">
        <f>IF(総括表!$L$7="","",総括表!$L$7)</f>
        <v/>
      </c>
      <c r="B8" s="124" t="str">
        <f>IF('申請一覧 '!C10="","",'申請一覧 '!C10)</f>
        <v/>
      </c>
      <c r="C8" s="124" t="str">
        <f>IF('申請一覧 '!D10="","",'申請一覧 '!D10)</f>
        <v/>
      </c>
      <c r="D8" s="124" t="str">
        <f>IF('申請一覧 '!E10="","",'申請一覧 '!E10)</f>
        <v/>
      </c>
      <c r="E8" s="124" t="str">
        <f>IF('申請一覧 '!F10="","",'申請一覧 '!F10)</f>
        <v/>
      </c>
      <c r="F8" s="124" t="str">
        <f>IF('申請一覧 '!G10=0,"",'申請一覧 '!G10)</f>
        <v/>
      </c>
      <c r="G8" s="124" t="str">
        <f>IF('申請一覧 '!I10=0,"",'申請一覧 '!I10)</f>
        <v/>
      </c>
      <c r="H8" s="124" t="str">
        <f>IF('申請一覧 '!J10="","",'申請一覧 '!J10)</f>
        <v/>
      </c>
      <c r="I8" s="124" t="str">
        <f>IF('申請一覧 '!K10="","",'申請一覧 '!K10)</f>
        <v/>
      </c>
      <c r="J8" s="124" t="str">
        <f>IF('申請一覧 '!L10=0,"",'申請一覧 '!L10)</f>
        <v/>
      </c>
      <c r="K8" s="124" t="str">
        <f>IF('申請一覧 '!N10=0,"",'申請一覧 '!N10)</f>
        <v/>
      </c>
      <c r="L8" s="124" t="str">
        <f>IF('申請一覧 '!O10="","",'申請一覧 '!O10)</f>
        <v/>
      </c>
      <c r="M8" s="124" t="str">
        <f>IF('申請一覧 '!P10=0,"",'申請一覧 '!P10)</f>
        <v/>
      </c>
      <c r="N8" s="124" t="str">
        <f>IF('申請一覧 '!Q10="","",'申請一覧 '!Q10)</f>
        <v/>
      </c>
    </row>
    <row r="9" spans="1:14" x14ac:dyDescent="0.15">
      <c r="A9" s="124" t="str">
        <f>IF(総括表!$L$7="","",総括表!$L$7)</f>
        <v/>
      </c>
      <c r="B9" s="124" t="str">
        <f>IF('申請一覧 '!C11="","",'申請一覧 '!C11)</f>
        <v/>
      </c>
      <c r="C9" s="124" t="str">
        <f>IF('申請一覧 '!D11="","",'申請一覧 '!D11)</f>
        <v/>
      </c>
      <c r="D9" s="124" t="str">
        <f>IF('申請一覧 '!E11="","",'申請一覧 '!E11)</f>
        <v/>
      </c>
      <c r="E9" s="124" t="str">
        <f>IF('申請一覧 '!F11="","",'申請一覧 '!F11)</f>
        <v/>
      </c>
      <c r="F9" s="124" t="str">
        <f>IF('申請一覧 '!G11=0,"",'申請一覧 '!G11)</f>
        <v/>
      </c>
      <c r="G9" s="124" t="str">
        <f>IF('申請一覧 '!I11=0,"",'申請一覧 '!I11)</f>
        <v/>
      </c>
      <c r="H9" s="124" t="str">
        <f>IF('申請一覧 '!J11="","",'申請一覧 '!J11)</f>
        <v/>
      </c>
      <c r="I9" s="124" t="str">
        <f>IF('申請一覧 '!K11="","",'申請一覧 '!K11)</f>
        <v/>
      </c>
      <c r="J9" s="124" t="str">
        <f>IF('申請一覧 '!L11=0,"",'申請一覧 '!L11)</f>
        <v/>
      </c>
      <c r="K9" s="124" t="str">
        <f>IF('申請一覧 '!N11=0,"",'申請一覧 '!N11)</f>
        <v/>
      </c>
      <c r="L9" s="124" t="str">
        <f>IF('申請一覧 '!O11="","",'申請一覧 '!O11)</f>
        <v/>
      </c>
      <c r="M9" s="124" t="str">
        <f>IF('申請一覧 '!P11=0,"",'申請一覧 '!P11)</f>
        <v/>
      </c>
      <c r="N9" s="124" t="str">
        <f>IF('申請一覧 '!Q11="","",'申請一覧 '!Q11)</f>
        <v/>
      </c>
    </row>
    <row r="10" spans="1:14" x14ac:dyDescent="0.15">
      <c r="A10" s="124" t="str">
        <f>IF(総括表!$L$7="","",総括表!$L$7)</f>
        <v/>
      </c>
      <c r="B10" s="124" t="str">
        <f>IF('申請一覧 '!C12="","",'申請一覧 '!C12)</f>
        <v/>
      </c>
      <c r="C10" s="124" t="str">
        <f>IF('申請一覧 '!D12="","",'申請一覧 '!D12)</f>
        <v/>
      </c>
      <c r="D10" s="124" t="str">
        <f>IF('申請一覧 '!E12="","",'申請一覧 '!E12)</f>
        <v/>
      </c>
      <c r="E10" s="124" t="str">
        <f>IF('申請一覧 '!F12="","",'申請一覧 '!F12)</f>
        <v/>
      </c>
      <c r="F10" s="124" t="str">
        <f>IF('申請一覧 '!G12=0,"",'申請一覧 '!G12)</f>
        <v/>
      </c>
      <c r="G10" s="124" t="str">
        <f>IF('申請一覧 '!I12=0,"",'申請一覧 '!I12)</f>
        <v/>
      </c>
      <c r="H10" s="124" t="str">
        <f>IF('申請一覧 '!J12="","",'申請一覧 '!J12)</f>
        <v/>
      </c>
      <c r="I10" s="124" t="str">
        <f>IF('申請一覧 '!K12="","",'申請一覧 '!K12)</f>
        <v/>
      </c>
      <c r="J10" s="124" t="str">
        <f>IF('申請一覧 '!L12=0,"",'申請一覧 '!L12)</f>
        <v/>
      </c>
      <c r="K10" s="124" t="str">
        <f>IF('申請一覧 '!N12=0,"",'申請一覧 '!N12)</f>
        <v/>
      </c>
      <c r="L10" s="124" t="str">
        <f>IF('申請一覧 '!O12="","",'申請一覧 '!O12)</f>
        <v/>
      </c>
      <c r="M10" s="124" t="str">
        <f>IF('申請一覧 '!P12=0,"",'申請一覧 '!P12)</f>
        <v/>
      </c>
      <c r="N10" s="124" t="str">
        <f>IF('申請一覧 '!Q12="","",'申請一覧 '!Q12)</f>
        <v/>
      </c>
    </row>
    <row r="11" spans="1:14" x14ac:dyDescent="0.15">
      <c r="A11" s="124" t="str">
        <f>IF(総括表!$L$7="","",総括表!$L$7)</f>
        <v/>
      </c>
      <c r="B11" s="124" t="str">
        <f>IF('申請一覧 '!C13="","",'申請一覧 '!C13)</f>
        <v/>
      </c>
      <c r="C11" s="124" t="str">
        <f>IF('申請一覧 '!D13="","",'申請一覧 '!D13)</f>
        <v/>
      </c>
      <c r="D11" s="124" t="str">
        <f>IF('申請一覧 '!E13="","",'申請一覧 '!E13)</f>
        <v/>
      </c>
      <c r="E11" s="124" t="str">
        <f>IF('申請一覧 '!F13="","",'申請一覧 '!F13)</f>
        <v/>
      </c>
      <c r="F11" s="124" t="str">
        <f>IF('申請一覧 '!G13=0,"",'申請一覧 '!G13)</f>
        <v/>
      </c>
      <c r="G11" s="124" t="str">
        <f>IF('申請一覧 '!I13=0,"",'申請一覧 '!I13)</f>
        <v/>
      </c>
      <c r="H11" s="124" t="str">
        <f>IF('申請一覧 '!J13="","",'申請一覧 '!J13)</f>
        <v/>
      </c>
      <c r="I11" s="124" t="str">
        <f>IF('申請一覧 '!K13="","",'申請一覧 '!K13)</f>
        <v/>
      </c>
      <c r="J11" s="124" t="str">
        <f>IF('申請一覧 '!L13=0,"",'申請一覧 '!L13)</f>
        <v/>
      </c>
      <c r="K11" s="124" t="str">
        <f>IF('申請一覧 '!N13=0,"",'申請一覧 '!N13)</f>
        <v/>
      </c>
      <c r="L11" s="124" t="str">
        <f>IF('申請一覧 '!O13="","",'申請一覧 '!O13)</f>
        <v/>
      </c>
      <c r="M11" s="124" t="str">
        <f>IF('申請一覧 '!P13=0,"",'申請一覧 '!P13)</f>
        <v/>
      </c>
      <c r="N11" s="124" t="str">
        <f>IF('申請一覧 '!Q13="","",'申請一覧 '!Q13)</f>
        <v/>
      </c>
    </row>
    <row r="12" spans="1:14" x14ac:dyDescent="0.15">
      <c r="A12" s="124" t="str">
        <f>IF(総括表!$L$7="","",総括表!$L$7)</f>
        <v/>
      </c>
      <c r="B12" s="124" t="str">
        <f>IF('申請一覧 '!C14="","",'申請一覧 '!C14)</f>
        <v/>
      </c>
      <c r="C12" s="124" t="str">
        <f>IF('申請一覧 '!D14="","",'申請一覧 '!D14)</f>
        <v/>
      </c>
      <c r="D12" s="124" t="str">
        <f>IF('申請一覧 '!E14="","",'申請一覧 '!E14)</f>
        <v/>
      </c>
      <c r="E12" s="124" t="str">
        <f>IF('申請一覧 '!F14="","",'申請一覧 '!F14)</f>
        <v/>
      </c>
      <c r="F12" s="124" t="str">
        <f>IF('申請一覧 '!G14=0,"",'申請一覧 '!G14)</f>
        <v/>
      </c>
      <c r="G12" s="124" t="str">
        <f>IF('申請一覧 '!I14=0,"",'申請一覧 '!I14)</f>
        <v/>
      </c>
      <c r="H12" s="124" t="str">
        <f>IF('申請一覧 '!J14="","",'申請一覧 '!J14)</f>
        <v/>
      </c>
      <c r="I12" s="124" t="str">
        <f>IF('申請一覧 '!K14="","",'申請一覧 '!K14)</f>
        <v/>
      </c>
      <c r="J12" s="124" t="str">
        <f>IF('申請一覧 '!L14=0,"",'申請一覧 '!L14)</f>
        <v/>
      </c>
      <c r="K12" s="124" t="str">
        <f>IF('申請一覧 '!N14=0,"",'申請一覧 '!N14)</f>
        <v/>
      </c>
      <c r="L12" s="124" t="str">
        <f>IF('申請一覧 '!O14="","",'申請一覧 '!O14)</f>
        <v/>
      </c>
      <c r="M12" s="124" t="str">
        <f>IF('申請一覧 '!P14=0,"",'申請一覧 '!P14)</f>
        <v/>
      </c>
      <c r="N12" s="124" t="str">
        <f>IF('申請一覧 '!Q14="","",'申請一覧 '!Q14)</f>
        <v/>
      </c>
    </row>
    <row r="13" spans="1:14" x14ac:dyDescent="0.15">
      <c r="A13" s="124" t="str">
        <f>IF(総括表!$L$7="","",総括表!$L$7)</f>
        <v/>
      </c>
      <c r="B13" s="124" t="str">
        <f>IF('申請一覧 '!C15="","",'申請一覧 '!C15)</f>
        <v/>
      </c>
      <c r="C13" s="124" t="str">
        <f>IF('申請一覧 '!D15="","",'申請一覧 '!D15)</f>
        <v/>
      </c>
      <c r="D13" s="124" t="str">
        <f>IF('申請一覧 '!E15="","",'申請一覧 '!E15)</f>
        <v/>
      </c>
      <c r="E13" s="124" t="str">
        <f>IF('申請一覧 '!F15="","",'申請一覧 '!F15)</f>
        <v/>
      </c>
      <c r="F13" s="124" t="str">
        <f>IF('申請一覧 '!G15=0,"",'申請一覧 '!G15)</f>
        <v/>
      </c>
      <c r="G13" s="124" t="str">
        <f>IF('申請一覧 '!I15=0,"",'申請一覧 '!I15)</f>
        <v/>
      </c>
      <c r="H13" s="124" t="str">
        <f>IF('申請一覧 '!J15="","",'申請一覧 '!J15)</f>
        <v/>
      </c>
      <c r="I13" s="124" t="str">
        <f>IF('申請一覧 '!K15="","",'申請一覧 '!K15)</f>
        <v/>
      </c>
      <c r="J13" s="124" t="str">
        <f>IF('申請一覧 '!L15=0,"",'申請一覧 '!L15)</f>
        <v/>
      </c>
      <c r="K13" s="124" t="str">
        <f>IF('申請一覧 '!N15=0,"",'申請一覧 '!N15)</f>
        <v/>
      </c>
      <c r="L13" s="124" t="str">
        <f>IF('申請一覧 '!O15="","",'申請一覧 '!O15)</f>
        <v/>
      </c>
      <c r="M13" s="124" t="str">
        <f>IF('申請一覧 '!P15=0,"",'申請一覧 '!P15)</f>
        <v/>
      </c>
      <c r="N13" s="124" t="str">
        <f>IF('申請一覧 '!Q15="","",'申請一覧 '!Q15)</f>
        <v/>
      </c>
    </row>
    <row r="14" spans="1:14" x14ac:dyDescent="0.15">
      <c r="A14" s="124" t="str">
        <f>IF(総括表!$L$7="","",総括表!$L$7)</f>
        <v/>
      </c>
      <c r="B14" s="124" t="str">
        <f>IF('申請一覧 '!C16="","",'申請一覧 '!C16)</f>
        <v/>
      </c>
      <c r="C14" s="124" t="str">
        <f>IF('申請一覧 '!D16="","",'申請一覧 '!D16)</f>
        <v/>
      </c>
      <c r="D14" s="124" t="str">
        <f>IF('申請一覧 '!E16="","",'申請一覧 '!E16)</f>
        <v/>
      </c>
      <c r="E14" s="124" t="str">
        <f>IF('申請一覧 '!F16="","",'申請一覧 '!F16)</f>
        <v/>
      </c>
      <c r="F14" s="124" t="str">
        <f>IF('申請一覧 '!G16=0,"",'申請一覧 '!G16)</f>
        <v/>
      </c>
      <c r="G14" s="124" t="str">
        <f>IF('申請一覧 '!I16=0,"",'申請一覧 '!I16)</f>
        <v/>
      </c>
      <c r="H14" s="124" t="str">
        <f>IF('申請一覧 '!J16="","",'申請一覧 '!J16)</f>
        <v/>
      </c>
      <c r="I14" s="124" t="str">
        <f>IF('申請一覧 '!K16="","",'申請一覧 '!K16)</f>
        <v/>
      </c>
      <c r="J14" s="124" t="str">
        <f>IF('申請一覧 '!L16=0,"",'申請一覧 '!L16)</f>
        <v/>
      </c>
      <c r="K14" s="124" t="str">
        <f>IF('申請一覧 '!N16=0,"",'申請一覧 '!N16)</f>
        <v/>
      </c>
      <c r="L14" s="124" t="str">
        <f>IF('申請一覧 '!O16="","",'申請一覧 '!O16)</f>
        <v/>
      </c>
      <c r="M14" s="124" t="str">
        <f>IF('申請一覧 '!P16=0,"",'申請一覧 '!P16)</f>
        <v/>
      </c>
      <c r="N14" s="124" t="str">
        <f>IF('申請一覧 '!Q16="","",'申請一覧 '!Q16)</f>
        <v/>
      </c>
    </row>
    <row r="15" spans="1:14" x14ac:dyDescent="0.15">
      <c r="A15" s="124" t="str">
        <f>IF(総括表!$L$7="","",総括表!$L$7)</f>
        <v/>
      </c>
      <c r="B15" s="124" t="str">
        <f>IF('申請一覧 '!C17="","",'申請一覧 '!C17)</f>
        <v/>
      </c>
      <c r="C15" s="124" t="str">
        <f>IF('申請一覧 '!D17="","",'申請一覧 '!D17)</f>
        <v/>
      </c>
      <c r="D15" s="124" t="str">
        <f>IF('申請一覧 '!E17="","",'申請一覧 '!E17)</f>
        <v/>
      </c>
      <c r="E15" s="124" t="str">
        <f>IF('申請一覧 '!F17="","",'申請一覧 '!F17)</f>
        <v/>
      </c>
      <c r="F15" s="124" t="str">
        <f>IF('申請一覧 '!G17=0,"",'申請一覧 '!G17)</f>
        <v/>
      </c>
      <c r="G15" s="124" t="str">
        <f>IF('申請一覧 '!I17=0,"",'申請一覧 '!I17)</f>
        <v/>
      </c>
      <c r="H15" s="124" t="str">
        <f>IF('申請一覧 '!J17="","",'申請一覧 '!J17)</f>
        <v/>
      </c>
      <c r="I15" s="124" t="str">
        <f>IF('申請一覧 '!K17="","",'申請一覧 '!K17)</f>
        <v/>
      </c>
      <c r="J15" s="124" t="str">
        <f>IF('申請一覧 '!L17=0,"",'申請一覧 '!L17)</f>
        <v/>
      </c>
      <c r="K15" s="124" t="str">
        <f>IF('申請一覧 '!N17=0,"",'申請一覧 '!N17)</f>
        <v/>
      </c>
      <c r="L15" s="124" t="str">
        <f>IF('申請一覧 '!O17="","",'申請一覧 '!O17)</f>
        <v/>
      </c>
      <c r="M15" s="124" t="str">
        <f>IF('申請一覧 '!P17=0,"",'申請一覧 '!P17)</f>
        <v/>
      </c>
      <c r="N15" s="124" t="str">
        <f>IF('申請一覧 '!Q17="","",'申請一覧 '!Q17)</f>
        <v/>
      </c>
    </row>
    <row r="16" spans="1:14" x14ac:dyDescent="0.15">
      <c r="A16" s="124" t="str">
        <f>IF(総括表!$L$7="","",総括表!$L$7)</f>
        <v/>
      </c>
      <c r="B16" s="124" t="str">
        <f>IF('申請一覧 '!C18="","",'申請一覧 '!C18)</f>
        <v/>
      </c>
      <c r="C16" s="124" t="str">
        <f>IF('申請一覧 '!D18="","",'申請一覧 '!D18)</f>
        <v/>
      </c>
      <c r="D16" s="124" t="str">
        <f>IF('申請一覧 '!E18="","",'申請一覧 '!E18)</f>
        <v/>
      </c>
      <c r="E16" s="124" t="str">
        <f>IF('申請一覧 '!F18="","",'申請一覧 '!F18)</f>
        <v/>
      </c>
      <c r="F16" s="124" t="str">
        <f>IF('申請一覧 '!G18=0,"",'申請一覧 '!G18)</f>
        <v/>
      </c>
      <c r="G16" s="124" t="str">
        <f>IF('申請一覧 '!I18=0,"",'申請一覧 '!I18)</f>
        <v/>
      </c>
      <c r="H16" s="124" t="str">
        <f>IF('申請一覧 '!J18="","",'申請一覧 '!J18)</f>
        <v/>
      </c>
      <c r="I16" s="124" t="str">
        <f>IF('申請一覧 '!K18="","",'申請一覧 '!K18)</f>
        <v/>
      </c>
      <c r="J16" s="124" t="str">
        <f>IF('申請一覧 '!L18=0,"",'申請一覧 '!L18)</f>
        <v/>
      </c>
      <c r="K16" s="124" t="str">
        <f>IF('申請一覧 '!N18=0,"",'申請一覧 '!N18)</f>
        <v/>
      </c>
      <c r="L16" s="124" t="str">
        <f>IF('申請一覧 '!O18="","",'申請一覧 '!O18)</f>
        <v/>
      </c>
      <c r="M16" s="124" t="str">
        <f>IF('申請一覧 '!P18=0,"",'申請一覧 '!P18)</f>
        <v/>
      </c>
      <c r="N16" s="124" t="str">
        <f>IF('申請一覧 '!Q18="","",'申請一覧 '!Q18)</f>
        <v/>
      </c>
    </row>
    <row r="17" spans="1:14" x14ac:dyDescent="0.15">
      <c r="A17" s="124" t="str">
        <f>IF(総括表!$L$7="","",総括表!$L$7)</f>
        <v/>
      </c>
      <c r="B17" s="124" t="str">
        <f>IF('申請一覧 '!C19="","",'申請一覧 '!C19)</f>
        <v/>
      </c>
      <c r="C17" s="124" t="str">
        <f>IF('申請一覧 '!D19="","",'申請一覧 '!D19)</f>
        <v/>
      </c>
      <c r="D17" s="124" t="str">
        <f>IF('申請一覧 '!E19="","",'申請一覧 '!E19)</f>
        <v/>
      </c>
      <c r="E17" s="124" t="str">
        <f>IF('申請一覧 '!F19="","",'申請一覧 '!F19)</f>
        <v/>
      </c>
      <c r="F17" s="124" t="str">
        <f>IF('申請一覧 '!G19=0,"",'申請一覧 '!G19)</f>
        <v/>
      </c>
      <c r="G17" s="124" t="str">
        <f>IF('申請一覧 '!I19=0,"",'申請一覧 '!I19)</f>
        <v/>
      </c>
      <c r="H17" s="124" t="str">
        <f>IF('申請一覧 '!J19="","",'申請一覧 '!J19)</f>
        <v/>
      </c>
      <c r="I17" s="124" t="str">
        <f>IF('申請一覧 '!K19="","",'申請一覧 '!K19)</f>
        <v/>
      </c>
      <c r="J17" s="124" t="str">
        <f>IF('申請一覧 '!L19=0,"",'申請一覧 '!L19)</f>
        <v/>
      </c>
      <c r="K17" s="124" t="str">
        <f>IF('申請一覧 '!N19=0,"",'申請一覧 '!N19)</f>
        <v/>
      </c>
      <c r="L17" s="124" t="str">
        <f>IF('申請一覧 '!O19="","",'申請一覧 '!O19)</f>
        <v/>
      </c>
      <c r="M17" s="124" t="str">
        <f>IF('申請一覧 '!P19=0,"",'申請一覧 '!P19)</f>
        <v/>
      </c>
      <c r="N17" s="124" t="str">
        <f>IF('申請一覧 '!Q19="","",'申請一覧 '!Q19)</f>
        <v/>
      </c>
    </row>
    <row r="18" spans="1:14" x14ac:dyDescent="0.15">
      <c r="A18" s="124" t="str">
        <f>IF(総括表!$L$7="","",総括表!$L$7)</f>
        <v/>
      </c>
      <c r="B18" s="124" t="str">
        <f>IF('申請一覧 '!C20="","",'申請一覧 '!C20)</f>
        <v/>
      </c>
      <c r="C18" s="124" t="str">
        <f>IF('申請一覧 '!D20="","",'申請一覧 '!D20)</f>
        <v/>
      </c>
      <c r="D18" s="124" t="str">
        <f>IF('申請一覧 '!E20="","",'申請一覧 '!E20)</f>
        <v/>
      </c>
      <c r="E18" s="124" t="str">
        <f>IF('申請一覧 '!F20="","",'申請一覧 '!F20)</f>
        <v/>
      </c>
      <c r="F18" s="124" t="str">
        <f>IF('申請一覧 '!G20=0,"",'申請一覧 '!G20)</f>
        <v/>
      </c>
      <c r="G18" s="124" t="str">
        <f>IF('申請一覧 '!I20=0,"",'申請一覧 '!I20)</f>
        <v/>
      </c>
      <c r="H18" s="124" t="str">
        <f>IF('申請一覧 '!J20="","",'申請一覧 '!J20)</f>
        <v/>
      </c>
      <c r="I18" s="124" t="str">
        <f>IF('申請一覧 '!K20="","",'申請一覧 '!K20)</f>
        <v/>
      </c>
      <c r="J18" s="124" t="str">
        <f>IF('申請一覧 '!L20=0,"",'申請一覧 '!L20)</f>
        <v/>
      </c>
      <c r="K18" s="124" t="str">
        <f>IF('申請一覧 '!N20=0,"",'申請一覧 '!N20)</f>
        <v/>
      </c>
      <c r="L18" s="124" t="str">
        <f>IF('申請一覧 '!O20="","",'申請一覧 '!O20)</f>
        <v/>
      </c>
      <c r="M18" s="124" t="str">
        <f>IF('申請一覧 '!P20=0,"",'申請一覧 '!P20)</f>
        <v/>
      </c>
      <c r="N18" s="124" t="str">
        <f>IF('申請一覧 '!Q20="","",'申請一覧 '!Q20)</f>
        <v/>
      </c>
    </row>
    <row r="19" spans="1:14" x14ac:dyDescent="0.15">
      <c r="A19" s="124" t="str">
        <f>IF(総括表!$L$7="","",総括表!$L$7)</f>
        <v/>
      </c>
      <c r="B19" s="124" t="str">
        <f>IF('申請一覧 '!C21="","",'申請一覧 '!C21)</f>
        <v/>
      </c>
      <c r="C19" s="124" t="str">
        <f>IF('申請一覧 '!D21="","",'申請一覧 '!D21)</f>
        <v/>
      </c>
      <c r="D19" s="124" t="str">
        <f>IF('申請一覧 '!E21="","",'申請一覧 '!E21)</f>
        <v/>
      </c>
      <c r="E19" s="124" t="str">
        <f>IF('申請一覧 '!F21="","",'申請一覧 '!F21)</f>
        <v/>
      </c>
      <c r="F19" s="124" t="str">
        <f>IF('申請一覧 '!G21=0,"",'申請一覧 '!G21)</f>
        <v/>
      </c>
      <c r="G19" s="124" t="str">
        <f>IF('申請一覧 '!I21=0,"",'申請一覧 '!I21)</f>
        <v/>
      </c>
      <c r="H19" s="124" t="str">
        <f>IF('申請一覧 '!J21="","",'申請一覧 '!J21)</f>
        <v/>
      </c>
      <c r="I19" s="124" t="str">
        <f>IF('申請一覧 '!K21="","",'申請一覧 '!K21)</f>
        <v/>
      </c>
      <c r="J19" s="124" t="str">
        <f>IF('申請一覧 '!L21=0,"",'申請一覧 '!L21)</f>
        <v/>
      </c>
      <c r="K19" s="124" t="str">
        <f>IF('申請一覧 '!N21=0,"",'申請一覧 '!N21)</f>
        <v/>
      </c>
      <c r="L19" s="124" t="str">
        <f>IF('申請一覧 '!O21="","",'申請一覧 '!O21)</f>
        <v/>
      </c>
      <c r="M19" s="124" t="str">
        <f>IF('申請一覧 '!P21=0,"",'申請一覧 '!P21)</f>
        <v/>
      </c>
      <c r="N19" s="124" t="str">
        <f>IF('申請一覧 '!Q21="","",'申請一覧 '!Q21)</f>
        <v/>
      </c>
    </row>
    <row r="20" spans="1:14" x14ac:dyDescent="0.15">
      <c r="A20" s="124" t="str">
        <f>IF(総括表!$L$7="","",総括表!$L$7)</f>
        <v/>
      </c>
      <c r="B20" s="124" t="str">
        <f>IF('申請一覧 '!C22="","",'申請一覧 '!C22)</f>
        <v/>
      </c>
      <c r="C20" s="124" t="str">
        <f>IF('申請一覧 '!D22="","",'申請一覧 '!D22)</f>
        <v/>
      </c>
      <c r="D20" s="124" t="str">
        <f>IF('申請一覧 '!E22="","",'申請一覧 '!E22)</f>
        <v/>
      </c>
      <c r="E20" s="124" t="str">
        <f>IF('申請一覧 '!F22="","",'申請一覧 '!F22)</f>
        <v/>
      </c>
      <c r="F20" s="124" t="str">
        <f>IF('申請一覧 '!G22=0,"",'申請一覧 '!G22)</f>
        <v/>
      </c>
      <c r="G20" s="124" t="str">
        <f>IF('申請一覧 '!I22=0,"",'申請一覧 '!I22)</f>
        <v/>
      </c>
      <c r="H20" s="124" t="str">
        <f>IF('申請一覧 '!J22="","",'申請一覧 '!J22)</f>
        <v/>
      </c>
      <c r="I20" s="124" t="str">
        <f>IF('申請一覧 '!K22="","",'申請一覧 '!K22)</f>
        <v/>
      </c>
      <c r="J20" s="124" t="str">
        <f>IF('申請一覧 '!L22=0,"",'申請一覧 '!L22)</f>
        <v/>
      </c>
      <c r="K20" s="124" t="str">
        <f>IF('申請一覧 '!N22=0,"",'申請一覧 '!N22)</f>
        <v/>
      </c>
      <c r="L20" s="124" t="str">
        <f>IF('申請一覧 '!O22="","",'申請一覧 '!O22)</f>
        <v/>
      </c>
      <c r="M20" s="124" t="str">
        <f>IF('申請一覧 '!P22=0,"",'申請一覧 '!P22)</f>
        <v/>
      </c>
      <c r="N20" s="124" t="str">
        <f>IF('申請一覧 '!Q22="","",'申請一覧 '!Q22)</f>
        <v/>
      </c>
    </row>
    <row r="21" spans="1:14" x14ac:dyDescent="0.15">
      <c r="A21" s="124" t="str">
        <f>IF(総括表!$L$7="","",総括表!$L$7)</f>
        <v/>
      </c>
      <c r="B21" s="124" t="str">
        <f>IF('申請一覧 '!C23="","",'申請一覧 '!C23)</f>
        <v/>
      </c>
      <c r="C21" s="124" t="str">
        <f>IF('申請一覧 '!D23="","",'申請一覧 '!D23)</f>
        <v/>
      </c>
      <c r="D21" s="124" t="str">
        <f>IF('申請一覧 '!E23="","",'申請一覧 '!E23)</f>
        <v/>
      </c>
      <c r="E21" s="124" t="str">
        <f>IF('申請一覧 '!F23="","",'申請一覧 '!F23)</f>
        <v/>
      </c>
      <c r="F21" s="124" t="str">
        <f>IF('申請一覧 '!G23=0,"",'申請一覧 '!G23)</f>
        <v/>
      </c>
      <c r="G21" s="124" t="str">
        <f>IF('申請一覧 '!I23=0,"",'申請一覧 '!I23)</f>
        <v/>
      </c>
      <c r="H21" s="124" t="str">
        <f>IF('申請一覧 '!J23="","",'申請一覧 '!J23)</f>
        <v/>
      </c>
      <c r="I21" s="124" t="str">
        <f>IF('申請一覧 '!K23="","",'申請一覧 '!K23)</f>
        <v/>
      </c>
      <c r="J21" s="124" t="str">
        <f>IF('申請一覧 '!L23=0,"",'申請一覧 '!L23)</f>
        <v/>
      </c>
      <c r="K21" s="124" t="str">
        <f>IF('申請一覧 '!N23=0,"",'申請一覧 '!N23)</f>
        <v/>
      </c>
      <c r="L21" s="124" t="str">
        <f>IF('申請一覧 '!O23="","",'申請一覧 '!O23)</f>
        <v/>
      </c>
      <c r="M21" s="124" t="str">
        <f>IF('申請一覧 '!P23=0,"",'申請一覧 '!P23)</f>
        <v/>
      </c>
      <c r="N21" s="124" t="str">
        <f>IF('申請一覧 '!Q23="","",'申請一覧 '!Q23)</f>
        <v/>
      </c>
    </row>
    <row r="22" spans="1:14" x14ac:dyDescent="0.15">
      <c r="A22" s="124" t="str">
        <f>IF(総括表!$L$7="","",総括表!$L$7)</f>
        <v/>
      </c>
      <c r="B22" s="124" t="str">
        <f>IF('申請一覧 '!C24="","",'申請一覧 '!C24)</f>
        <v/>
      </c>
      <c r="C22" s="124" t="str">
        <f>IF('申請一覧 '!D24="","",'申請一覧 '!D24)</f>
        <v/>
      </c>
      <c r="D22" s="124" t="str">
        <f>IF('申請一覧 '!E24="","",'申請一覧 '!E24)</f>
        <v/>
      </c>
      <c r="E22" s="124" t="str">
        <f>IF('申請一覧 '!F24="","",'申請一覧 '!F24)</f>
        <v/>
      </c>
      <c r="F22" s="124" t="str">
        <f>IF('申請一覧 '!G24=0,"",'申請一覧 '!G24)</f>
        <v/>
      </c>
      <c r="G22" s="124" t="str">
        <f>IF('申請一覧 '!I24=0,"",'申請一覧 '!I24)</f>
        <v/>
      </c>
      <c r="H22" s="124" t="str">
        <f>IF('申請一覧 '!J24="","",'申請一覧 '!J24)</f>
        <v/>
      </c>
      <c r="I22" s="124" t="str">
        <f>IF('申請一覧 '!K24="","",'申請一覧 '!K24)</f>
        <v/>
      </c>
      <c r="J22" s="124" t="str">
        <f>IF('申請一覧 '!L24=0,"",'申請一覧 '!L24)</f>
        <v/>
      </c>
      <c r="K22" s="124" t="str">
        <f>IF('申請一覧 '!N24=0,"",'申請一覧 '!N24)</f>
        <v/>
      </c>
      <c r="L22" s="124" t="str">
        <f>IF('申請一覧 '!O24="","",'申請一覧 '!O24)</f>
        <v/>
      </c>
      <c r="M22" s="124" t="str">
        <f>IF('申請一覧 '!P24=0,"",'申請一覧 '!P24)</f>
        <v/>
      </c>
      <c r="N22" s="124" t="str">
        <f>IF('申請一覧 '!Q24="","",'申請一覧 '!Q24)</f>
        <v/>
      </c>
    </row>
    <row r="23" spans="1:14" x14ac:dyDescent="0.15">
      <c r="A23" s="124" t="str">
        <f>IF(総括表!$L$7="","",総括表!$L$7)</f>
        <v/>
      </c>
      <c r="B23" s="124" t="str">
        <f>IF('申請一覧 '!C25="","",'申請一覧 '!C25)</f>
        <v/>
      </c>
      <c r="C23" s="124" t="str">
        <f>IF('申請一覧 '!D25="","",'申請一覧 '!D25)</f>
        <v/>
      </c>
      <c r="D23" s="124" t="str">
        <f>IF('申請一覧 '!E25="","",'申請一覧 '!E25)</f>
        <v/>
      </c>
      <c r="E23" s="124" t="str">
        <f>IF('申請一覧 '!F25="","",'申請一覧 '!F25)</f>
        <v/>
      </c>
      <c r="F23" s="124" t="str">
        <f>IF('申請一覧 '!G25=0,"",'申請一覧 '!G25)</f>
        <v/>
      </c>
      <c r="G23" s="124" t="str">
        <f>IF('申請一覧 '!I25=0,"",'申請一覧 '!I25)</f>
        <v/>
      </c>
      <c r="H23" s="124" t="str">
        <f>IF('申請一覧 '!J25="","",'申請一覧 '!J25)</f>
        <v/>
      </c>
      <c r="I23" s="124" t="str">
        <f>IF('申請一覧 '!K25="","",'申請一覧 '!K25)</f>
        <v/>
      </c>
      <c r="J23" s="124" t="str">
        <f>IF('申請一覧 '!L25=0,"",'申請一覧 '!L25)</f>
        <v/>
      </c>
      <c r="K23" s="124" t="str">
        <f>IF('申請一覧 '!N25=0,"",'申請一覧 '!N25)</f>
        <v/>
      </c>
      <c r="L23" s="124" t="str">
        <f>IF('申請一覧 '!O25="","",'申請一覧 '!O25)</f>
        <v/>
      </c>
      <c r="M23" s="124" t="str">
        <f>IF('申請一覧 '!P25=0,"",'申請一覧 '!P25)</f>
        <v/>
      </c>
      <c r="N23" s="124" t="str">
        <f>IF('申請一覧 '!Q25="","",'申請一覧 '!Q25)</f>
        <v/>
      </c>
    </row>
    <row r="24" spans="1:14" x14ac:dyDescent="0.15">
      <c r="A24" s="124" t="str">
        <f>IF(総括表!$L$7="","",総括表!$L$7)</f>
        <v/>
      </c>
      <c r="B24" s="124" t="str">
        <f>IF('申請一覧 '!C26="","",'申請一覧 '!C26)</f>
        <v/>
      </c>
      <c r="C24" s="124" t="str">
        <f>IF('申請一覧 '!D26="","",'申請一覧 '!D26)</f>
        <v/>
      </c>
      <c r="D24" s="124" t="str">
        <f>IF('申請一覧 '!E26="","",'申請一覧 '!E26)</f>
        <v/>
      </c>
      <c r="E24" s="124" t="str">
        <f>IF('申請一覧 '!F26="","",'申請一覧 '!F26)</f>
        <v/>
      </c>
      <c r="F24" s="124" t="str">
        <f>IF('申請一覧 '!G26=0,"",'申請一覧 '!G26)</f>
        <v/>
      </c>
      <c r="G24" s="124" t="str">
        <f>IF('申請一覧 '!I26=0,"",'申請一覧 '!I26)</f>
        <v/>
      </c>
      <c r="H24" s="124" t="str">
        <f>IF('申請一覧 '!J26="","",'申請一覧 '!J26)</f>
        <v/>
      </c>
      <c r="I24" s="124" t="str">
        <f>IF('申請一覧 '!K26="","",'申請一覧 '!K26)</f>
        <v/>
      </c>
      <c r="J24" s="124" t="str">
        <f>IF('申請一覧 '!L26=0,"",'申請一覧 '!L26)</f>
        <v/>
      </c>
      <c r="K24" s="124" t="str">
        <f>IF('申請一覧 '!N26=0,"",'申請一覧 '!N26)</f>
        <v/>
      </c>
      <c r="L24" s="124" t="str">
        <f>IF('申請一覧 '!O26="","",'申請一覧 '!O26)</f>
        <v/>
      </c>
      <c r="M24" s="124" t="str">
        <f>IF('申請一覧 '!P26=0,"",'申請一覧 '!P26)</f>
        <v/>
      </c>
      <c r="N24" s="124" t="str">
        <f>IF('申請一覧 '!Q26="","",'申請一覧 '!Q26)</f>
        <v/>
      </c>
    </row>
    <row r="25" spans="1:14" x14ac:dyDescent="0.15">
      <c r="A25" s="124" t="str">
        <f>IF(総括表!$L$7="","",総括表!$L$7)</f>
        <v/>
      </c>
      <c r="B25" s="124" t="str">
        <f>IF('申請一覧 '!C27="","",'申請一覧 '!C27)</f>
        <v/>
      </c>
      <c r="C25" s="124" t="str">
        <f>IF('申請一覧 '!D27="","",'申請一覧 '!D27)</f>
        <v/>
      </c>
      <c r="D25" s="124" t="str">
        <f>IF('申請一覧 '!E27="","",'申請一覧 '!E27)</f>
        <v/>
      </c>
      <c r="E25" s="124" t="str">
        <f>IF('申請一覧 '!F27="","",'申請一覧 '!F27)</f>
        <v/>
      </c>
      <c r="F25" s="124" t="str">
        <f>IF('申請一覧 '!G27=0,"",'申請一覧 '!G27)</f>
        <v/>
      </c>
      <c r="G25" s="124" t="str">
        <f>IF('申請一覧 '!I27=0,"",'申請一覧 '!I27)</f>
        <v/>
      </c>
      <c r="H25" s="124" t="str">
        <f>IF('申請一覧 '!J27="","",'申請一覧 '!J27)</f>
        <v/>
      </c>
      <c r="I25" s="124" t="str">
        <f>IF('申請一覧 '!K27="","",'申請一覧 '!K27)</f>
        <v/>
      </c>
      <c r="J25" s="124" t="str">
        <f>IF('申請一覧 '!L27=0,"",'申請一覧 '!L27)</f>
        <v/>
      </c>
      <c r="K25" s="124" t="str">
        <f>IF('申請一覧 '!N27=0,"",'申請一覧 '!N27)</f>
        <v/>
      </c>
      <c r="L25" s="124" t="str">
        <f>IF('申請一覧 '!O27="","",'申請一覧 '!O27)</f>
        <v/>
      </c>
      <c r="M25" s="124" t="str">
        <f>IF('申請一覧 '!P27=0,"",'申請一覧 '!P27)</f>
        <v/>
      </c>
      <c r="N25" s="124" t="str">
        <f>IF('申請一覧 '!Q27="","",'申請一覧 '!Q27)</f>
        <v/>
      </c>
    </row>
    <row r="26" spans="1:14" x14ac:dyDescent="0.15">
      <c r="A26" s="124" t="str">
        <f>IF(総括表!$L$7="","",総括表!$L$7)</f>
        <v/>
      </c>
      <c r="B26" s="124" t="str">
        <f>IF('申請一覧 '!C28="","",'申請一覧 '!C28)</f>
        <v/>
      </c>
      <c r="C26" s="124" t="str">
        <f>IF('申請一覧 '!D28="","",'申請一覧 '!D28)</f>
        <v/>
      </c>
      <c r="D26" s="124" t="str">
        <f>IF('申請一覧 '!E28="","",'申請一覧 '!E28)</f>
        <v/>
      </c>
      <c r="E26" s="124" t="str">
        <f>IF('申請一覧 '!F28="","",'申請一覧 '!F28)</f>
        <v/>
      </c>
      <c r="F26" s="124" t="str">
        <f>IF('申請一覧 '!G28=0,"",'申請一覧 '!G28)</f>
        <v/>
      </c>
      <c r="G26" s="124" t="str">
        <f>IF('申請一覧 '!I28=0,"",'申請一覧 '!I28)</f>
        <v/>
      </c>
      <c r="H26" s="124" t="str">
        <f>IF('申請一覧 '!J28="","",'申請一覧 '!J28)</f>
        <v/>
      </c>
      <c r="I26" s="124" t="str">
        <f>IF('申請一覧 '!K28="","",'申請一覧 '!K28)</f>
        <v/>
      </c>
      <c r="J26" s="124" t="str">
        <f>IF('申請一覧 '!L28=0,"",'申請一覧 '!L28)</f>
        <v/>
      </c>
      <c r="K26" s="124" t="str">
        <f>IF('申請一覧 '!N28=0,"",'申請一覧 '!N28)</f>
        <v/>
      </c>
      <c r="L26" s="124" t="str">
        <f>IF('申請一覧 '!O28="","",'申請一覧 '!O28)</f>
        <v/>
      </c>
      <c r="M26" s="124" t="str">
        <f>IF('申請一覧 '!P28=0,"",'申請一覧 '!P28)</f>
        <v/>
      </c>
      <c r="N26" s="124" t="str">
        <f>IF('申請一覧 '!Q28="","",'申請一覧 '!Q28)</f>
        <v/>
      </c>
    </row>
    <row r="27" spans="1:14" x14ac:dyDescent="0.15">
      <c r="A27" s="124" t="str">
        <f>IF(総括表!$L$7="","",総括表!$L$7)</f>
        <v/>
      </c>
      <c r="B27" s="124" t="str">
        <f>IF('申請一覧 '!C29="","",'申請一覧 '!C29)</f>
        <v/>
      </c>
      <c r="C27" s="124" t="str">
        <f>IF('申請一覧 '!D29="","",'申請一覧 '!D29)</f>
        <v/>
      </c>
      <c r="D27" s="124" t="str">
        <f>IF('申請一覧 '!E29="","",'申請一覧 '!E29)</f>
        <v/>
      </c>
      <c r="E27" s="124" t="str">
        <f>IF('申請一覧 '!F29="","",'申請一覧 '!F29)</f>
        <v/>
      </c>
      <c r="F27" s="124" t="str">
        <f>IF('申請一覧 '!G29=0,"",'申請一覧 '!G29)</f>
        <v/>
      </c>
      <c r="G27" s="124" t="str">
        <f>IF('申請一覧 '!I29=0,"",'申請一覧 '!I29)</f>
        <v/>
      </c>
      <c r="H27" s="124" t="str">
        <f>IF('申請一覧 '!J29="","",'申請一覧 '!J29)</f>
        <v/>
      </c>
      <c r="I27" s="124" t="str">
        <f>IF('申請一覧 '!K29="","",'申請一覧 '!K29)</f>
        <v/>
      </c>
      <c r="J27" s="124" t="str">
        <f>IF('申請一覧 '!L29=0,"",'申請一覧 '!L29)</f>
        <v/>
      </c>
      <c r="K27" s="124" t="str">
        <f>IF('申請一覧 '!N29=0,"",'申請一覧 '!N29)</f>
        <v/>
      </c>
      <c r="L27" s="124" t="str">
        <f>IF('申請一覧 '!O29="","",'申請一覧 '!O29)</f>
        <v/>
      </c>
      <c r="M27" s="124" t="str">
        <f>IF('申請一覧 '!P29=0,"",'申請一覧 '!P29)</f>
        <v/>
      </c>
      <c r="N27" s="124" t="str">
        <f>IF('申請一覧 '!Q29="","",'申請一覧 '!Q29)</f>
        <v/>
      </c>
    </row>
    <row r="28" spans="1:14" x14ac:dyDescent="0.15">
      <c r="A28" s="124" t="str">
        <f>IF(総括表!$L$7="","",総括表!$L$7)</f>
        <v/>
      </c>
      <c r="B28" s="124" t="str">
        <f>IF('申請一覧 '!C30="","",'申請一覧 '!C30)</f>
        <v/>
      </c>
      <c r="C28" s="124" t="str">
        <f>IF('申請一覧 '!D30="","",'申請一覧 '!D30)</f>
        <v/>
      </c>
      <c r="D28" s="124" t="str">
        <f>IF('申請一覧 '!E30="","",'申請一覧 '!E30)</f>
        <v/>
      </c>
      <c r="E28" s="124" t="str">
        <f>IF('申請一覧 '!F30="","",'申請一覧 '!F30)</f>
        <v/>
      </c>
      <c r="F28" s="124" t="str">
        <f>IF('申請一覧 '!G30=0,"",'申請一覧 '!G30)</f>
        <v/>
      </c>
      <c r="G28" s="124" t="str">
        <f>IF('申請一覧 '!I30=0,"",'申請一覧 '!I30)</f>
        <v/>
      </c>
      <c r="H28" s="124" t="str">
        <f>IF('申請一覧 '!J30="","",'申請一覧 '!J30)</f>
        <v/>
      </c>
      <c r="I28" s="124" t="str">
        <f>IF('申請一覧 '!K30="","",'申請一覧 '!K30)</f>
        <v/>
      </c>
      <c r="J28" s="124" t="str">
        <f>IF('申請一覧 '!L30=0,"",'申請一覧 '!L30)</f>
        <v/>
      </c>
      <c r="K28" s="124" t="str">
        <f>IF('申請一覧 '!N30=0,"",'申請一覧 '!N30)</f>
        <v/>
      </c>
      <c r="L28" s="124" t="str">
        <f>IF('申請一覧 '!O30="","",'申請一覧 '!O30)</f>
        <v/>
      </c>
      <c r="M28" s="124" t="str">
        <f>IF('申請一覧 '!P30=0,"",'申請一覧 '!P30)</f>
        <v/>
      </c>
      <c r="N28" s="124" t="str">
        <f>IF('申請一覧 '!Q30="","",'申請一覧 '!Q30)</f>
        <v/>
      </c>
    </row>
    <row r="29" spans="1:14" x14ac:dyDescent="0.15">
      <c r="A29" s="124" t="str">
        <f>IF(総括表!$L$7="","",総括表!$L$7)</f>
        <v/>
      </c>
      <c r="B29" s="124" t="str">
        <f>IF('申請一覧 '!C31="","",'申請一覧 '!C31)</f>
        <v/>
      </c>
      <c r="C29" s="124" t="str">
        <f>IF('申請一覧 '!D31="","",'申請一覧 '!D31)</f>
        <v/>
      </c>
      <c r="D29" s="124" t="str">
        <f>IF('申請一覧 '!E31="","",'申請一覧 '!E31)</f>
        <v/>
      </c>
      <c r="E29" s="124" t="str">
        <f>IF('申請一覧 '!F31="","",'申請一覧 '!F31)</f>
        <v/>
      </c>
      <c r="F29" s="124" t="str">
        <f>IF('申請一覧 '!G31=0,"",'申請一覧 '!G31)</f>
        <v/>
      </c>
      <c r="G29" s="124" t="str">
        <f>IF('申請一覧 '!I31=0,"",'申請一覧 '!I31)</f>
        <v/>
      </c>
      <c r="H29" s="124" t="str">
        <f>IF('申請一覧 '!J31="","",'申請一覧 '!J31)</f>
        <v/>
      </c>
      <c r="I29" s="124" t="str">
        <f>IF('申請一覧 '!K31="","",'申請一覧 '!K31)</f>
        <v/>
      </c>
      <c r="J29" s="124" t="str">
        <f>IF('申請一覧 '!L31=0,"",'申請一覧 '!L31)</f>
        <v/>
      </c>
      <c r="K29" s="124" t="str">
        <f>IF('申請一覧 '!N31=0,"",'申請一覧 '!N31)</f>
        <v/>
      </c>
      <c r="L29" s="124" t="str">
        <f>IF('申請一覧 '!O31="","",'申請一覧 '!O31)</f>
        <v/>
      </c>
      <c r="M29" s="124" t="str">
        <f>IF('申請一覧 '!P31=0,"",'申請一覧 '!P31)</f>
        <v/>
      </c>
      <c r="N29" s="124" t="str">
        <f>IF('申請一覧 '!Q31="","",'申請一覧 '!Q31)</f>
        <v/>
      </c>
    </row>
    <row r="30" spans="1:14" x14ac:dyDescent="0.15">
      <c r="A30" s="124" t="str">
        <f>IF(総括表!$L$7="","",総括表!$L$7)</f>
        <v/>
      </c>
      <c r="B30" s="124" t="str">
        <f>IF('申請一覧 '!C32="","",'申請一覧 '!C32)</f>
        <v/>
      </c>
      <c r="C30" s="124" t="str">
        <f>IF('申請一覧 '!D32="","",'申請一覧 '!D32)</f>
        <v/>
      </c>
      <c r="D30" s="124" t="str">
        <f>IF('申請一覧 '!E32="","",'申請一覧 '!E32)</f>
        <v/>
      </c>
      <c r="E30" s="124" t="str">
        <f>IF('申請一覧 '!F32="","",'申請一覧 '!F32)</f>
        <v/>
      </c>
      <c r="F30" s="124" t="str">
        <f>IF('申請一覧 '!G32=0,"",'申請一覧 '!G32)</f>
        <v/>
      </c>
      <c r="G30" s="124" t="str">
        <f>IF('申請一覧 '!I32=0,"",'申請一覧 '!I32)</f>
        <v/>
      </c>
      <c r="H30" s="124" t="str">
        <f>IF('申請一覧 '!J32="","",'申請一覧 '!J32)</f>
        <v/>
      </c>
      <c r="I30" s="124" t="str">
        <f>IF('申請一覧 '!K32="","",'申請一覧 '!K32)</f>
        <v/>
      </c>
      <c r="J30" s="124" t="str">
        <f>IF('申請一覧 '!L32=0,"",'申請一覧 '!L32)</f>
        <v/>
      </c>
      <c r="K30" s="124" t="str">
        <f>IF('申請一覧 '!N32=0,"",'申請一覧 '!N32)</f>
        <v/>
      </c>
      <c r="L30" s="124" t="str">
        <f>IF('申請一覧 '!O32="","",'申請一覧 '!O32)</f>
        <v/>
      </c>
      <c r="M30" s="124" t="str">
        <f>IF('申請一覧 '!P32=0,"",'申請一覧 '!P32)</f>
        <v/>
      </c>
      <c r="N30" s="124" t="str">
        <f>IF('申請一覧 '!Q32="","",'申請一覧 '!Q32)</f>
        <v/>
      </c>
    </row>
    <row r="31" spans="1:14" x14ac:dyDescent="0.15">
      <c r="A31" s="124" t="str">
        <f>IF(総括表!$L$7="","",総括表!$L$7)</f>
        <v/>
      </c>
      <c r="B31" s="124" t="str">
        <f>IF('申請一覧 '!C33="","",'申請一覧 '!C33)</f>
        <v/>
      </c>
      <c r="C31" s="124" t="str">
        <f>IF('申請一覧 '!D33="","",'申請一覧 '!D33)</f>
        <v/>
      </c>
      <c r="D31" s="124" t="str">
        <f>IF('申請一覧 '!E33="","",'申請一覧 '!E33)</f>
        <v/>
      </c>
      <c r="E31" s="124" t="str">
        <f>IF('申請一覧 '!F33="","",'申請一覧 '!F33)</f>
        <v/>
      </c>
      <c r="F31" s="124" t="str">
        <f>IF('申請一覧 '!G33=0,"",'申請一覧 '!G33)</f>
        <v/>
      </c>
      <c r="G31" s="124" t="str">
        <f>IF('申請一覧 '!I33=0,"",'申請一覧 '!I33)</f>
        <v/>
      </c>
      <c r="H31" s="124" t="str">
        <f>IF('申請一覧 '!J33="","",'申請一覧 '!J33)</f>
        <v/>
      </c>
      <c r="I31" s="124" t="str">
        <f>IF('申請一覧 '!K33="","",'申請一覧 '!K33)</f>
        <v/>
      </c>
      <c r="J31" s="124" t="str">
        <f>IF('申請一覧 '!L33=0,"",'申請一覧 '!L33)</f>
        <v/>
      </c>
      <c r="K31" s="124" t="str">
        <f>IF('申請一覧 '!N33=0,"",'申請一覧 '!N33)</f>
        <v/>
      </c>
      <c r="L31" s="124" t="str">
        <f>IF('申請一覧 '!O33="","",'申請一覧 '!O33)</f>
        <v/>
      </c>
      <c r="M31" s="124" t="str">
        <f>IF('申請一覧 '!P33=0,"",'申請一覧 '!P33)</f>
        <v/>
      </c>
      <c r="N31" s="124" t="str">
        <f>IF('申請一覧 '!Q33="","",'申請一覧 '!Q33)</f>
        <v/>
      </c>
    </row>
    <row r="32" spans="1:14" x14ac:dyDescent="0.15">
      <c r="A32" s="124" t="str">
        <f>IF(総括表!$L$7="","",総括表!$L$7)</f>
        <v/>
      </c>
      <c r="B32" s="124" t="str">
        <f>IF('申請一覧 '!C34="","",'申請一覧 '!C34)</f>
        <v/>
      </c>
      <c r="C32" s="124" t="str">
        <f>IF('申請一覧 '!D34="","",'申請一覧 '!D34)</f>
        <v/>
      </c>
      <c r="D32" s="124" t="str">
        <f>IF('申請一覧 '!E34="","",'申請一覧 '!E34)</f>
        <v/>
      </c>
      <c r="E32" s="124" t="str">
        <f>IF('申請一覧 '!F34="","",'申請一覧 '!F34)</f>
        <v/>
      </c>
      <c r="F32" s="124" t="str">
        <f>IF('申請一覧 '!G34=0,"",'申請一覧 '!G34)</f>
        <v/>
      </c>
      <c r="G32" s="124" t="str">
        <f>IF('申請一覧 '!I34=0,"",'申請一覧 '!I34)</f>
        <v/>
      </c>
      <c r="H32" s="124" t="str">
        <f>IF('申請一覧 '!J34="","",'申請一覧 '!J34)</f>
        <v/>
      </c>
      <c r="I32" s="124" t="str">
        <f>IF('申請一覧 '!K34="","",'申請一覧 '!K34)</f>
        <v/>
      </c>
      <c r="J32" s="124" t="str">
        <f>IF('申請一覧 '!L34=0,"",'申請一覧 '!L34)</f>
        <v/>
      </c>
      <c r="K32" s="124" t="str">
        <f>IF('申請一覧 '!N34=0,"",'申請一覧 '!N34)</f>
        <v/>
      </c>
      <c r="L32" s="124" t="str">
        <f>IF('申請一覧 '!O34="","",'申請一覧 '!O34)</f>
        <v/>
      </c>
      <c r="M32" s="124" t="str">
        <f>IF('申請一覧 '!P34=0,"",'申請一覧 '!P34)</f>
        <v/>
      </c>
      <c r="N32" s="124" t="str">
        <f>IF('申請一覧 '!Q34="","",'申請一覧 '!Q34)</f>
        <v/>
      </c>
    </row>
    <row r="33" spans="1:14" x14ac:dyDescent="0.15">
      <c r="A33" s="124" t="str">
        <f>IF(総括表!$L$7="","",総括表!$L$7)</f>
        <v/>
      </c>
      <c r="B33" s="124" t="str">
        <f>IF('申請一覧 '!C35="","",'申請一覧 '!C35)</f>
        <v/>
      </c>
      <c r="C33" s="124" t="str">
        <f>IF('申請一覧 '!D35="","",'申請一覧 '!D35)</f>
        <v/>
      </c>
      <c r="D33" s="124" t="str">
        <f>IF('申請一覧 '!E35="","",'申請一覧 '!E35)</f>
        <v/>
      </c>
      <c r="E33" s="124" t="str">
        <f>IF('申請一覧 '!F35="","",'申請一覧 '!F35)</f>
        <v/>
      </c>
      <c r="F33" s="124" t="str">
        <f>IF('申請一覧 '!G35=0,"",'申請一覧 '!G35)</f>
        <v/>
      </c>
      <c r="G33" s="124" t="str">
        <f>IF('申請一覧 '!I35=0,"",'申請一覧 '!I35)</f>
        <v/>
      </c>
      <c r="H33" s="124" t="str">
        <f>IF('申請一覧 '!J35="","",'申請一覧 '!J35)</f>
        <v/>
      </c>
      <c r="I33" s="124" t="str">
        <f>IF('申請一覧 '!K35="","",'申請一覧 '!K35)</f>
        <v/>
      </c>
      <c r="J33" s="124" t="str">
        <f>IF('申請一覧 '!L35=0,"",'申請一覧 '!L35)</f>
        <v/>
      </c>
      <c r="K33" s="124" t="str">
        <f>IF('申請一覧 '!N35=0,"",'申請一覧 '!N35)</f>
        <v/>
      </c>
      <c r="L33" s="124" t="str">
        <f>IF('申請一覧 '!O35="","",'申請一覧 '!O35)</f>
        <v/>
      </c>
      <c r="M33" s="124" t="str">
        <f>IF('申請一覧 '!P35=0,"",'申請一覧 '!P35)</f>
        <v/>
      </c>
      <c r="N33" s="124" t="str">
        <f>IF('申請一覧 '!Q35="","",'申請一覧 '!Q35)</f>
        <v/>
      </c>
    </row>
    <row r="34" spans="1:14" x14ac:dyDescent="0.15">
      <c r="A34" s="124" t="str">
        <f>IF(総括表!$L$7="","",総括表!$L$7)</f>
        <v/>
      </c>
      <c r="B34" s="124" t="str">
        <f>IF('申請一覧 '!C36="","",'申請一覧 '!C36)</f>
        <v/>
      </c>
      <c r="C34" s="124" t="str">
        <f>IF('申請一覧 '!D36="","",'申請一覧 '!D36)</f>
        <v/>
      </c>
      <c r="D34" s="124" t="str">
        <f>IF('申請一覧 '!E36="","",'申請一覧 '!E36)</f>
        <v/>
      </c>
      <c r="E34" s="124" t="str">
        <f>IF('申請一覧 '!F36="","",'申請一覧 '!F36)</f>
        <v/>
      </c>
      <c r="F34" s="124" t="str">
        <f>IF('申請一覧 '!G36=0,"",'申請一覧 '!G36)</f>
        <v/>
      </c>
      <c r="G34" s="124" t="str">
        <f>IF('申請一覧 '!I36=0,"",'申請一覧 '!I36)</f>
        <v/>
      </c>
      <c r="H34" s="124" t="str">
        <f>IF('申請一覧 '!J36="","",'申請一覧 '!J36)</f>
        <v/>
      </c>
      <c r="I34" s="124" t="str">
        <f>IF('申請一覧 '!K36="","",'申請一覧 '!K36)</f>
        <v/>
      </c>
      <c r="J34" s="124" t="str">
        <f>IF('申請一覧 '!L36=0,"",'申請一覧 '!L36)</f>
        <v/>
      </c>
      <c r="K34" s="124" t="str">
        <f>IF('申請一覧 '!N36=0,"",'申請一覧 '!N36)</f>
        <v/>
      </c>
      <c r="L34" s="124" t="str">
        <f>IF('申請一覧 '!O36="","",'申請一覧 '!O36)</f>
        <v/>
      </c>
      <c r="M34" s="124" t="str">
        <f>IF('申請一覧 '!P36=0,"",'申請一覧 '!P36)</f>
        <v/>
      </c>
      <c r="N34" s="124" t="str">
        <f>IF('申請一覧 '!Q36="","",'申請一覧 '!Q36)</f>
        <v/>
      </c>
    </row>
    <row r="35" spans="1:14" x14ac:dyDescent="0.15">
      <c r="A35" s="124" t="str">
        <f>IF(総括表!$L$7="","",総括表!$L$7)</f>
        <v/>
      </c>
      <c r="B35" s="124" t="str">
        <f>IF('申請一覧 '!C37="","",'申請一覧 '!C37)</f>
        <v/>
      </c>
      <c r="C35" s="124" t="str">
        <f>IF('申請一覧 '!D37="","",'申請一覧 '!D37)</f>
        <v/>
      </c>
      <c r="D35" s="124" t="str">
        <f>IF('申請一覧 '!E37="","",'申請一覧 '!E37)</f>
        <v/>
      </c>
      <c r="E35" s="124" t="str">
        <f>IF('申請一覧 '!F37="","",'申請一覧 '!F37)</f>
        <v/>
      </c>
      <c r="F35" s="124" t="str">
        <f>IF('申請一覧 '!G37=0,"",'申請一覧 '!G37)</f>
        <v/>
      </c>
      <c r="G35" s="124" t="str">
        <f>IF('申請一覧 '!I37=0,"",'申請一覧 '!I37)</f>
        <v/>
      </c>
      <c r="H35" s="124" t="str">
        <f>IF('申請一覧 '!J37="","",'申請一覧 '!J37)</f>
        <v/>
      </c>
      <c r="I35" s="124" t="str">
        <f>IF('申請一覧 '!K37="","",'申請一覧 '!K37)</f>
        <v/>
      </c>
      <c r="J35" s="124" t="str">
        <f>IF('申請一覧 '!L37=0,"",'申請一覧 '!L37)</f>
        <v/>
      </c>
      <c r="K35" s="124" t="str">
        <f>IF('申請一覧 '!N37=0,"",'申請一覧 '!N37)</f>
        <v/>
      </c>
      <c r="L35" s="124" t="str">
        <f>IF('申請一覧 '!O37="","",'申請一覧 '!O37)</f>
        <v/>
      </c>
      <c r="M35" s="124" t="str">
        <f>IF('申請一覧 '!P37=0,"",'申請一覧 '!P37)</f>
        <v/>
      </c>
      <c r="N35" s="124" t="str">
        <f>IF('申請一覧 '!Q37="","",'申請一覧 '!Q37)</f>
        <v/>
      </c>
    </row>
    <row r="36" spans="1:14" x14ac:dyDescent="0.15">
      <c r="A36" s="124" t="str">
        <f>IF(総括表!$L$7="","",総括表!$L$7)</f>
        <v/>
      </c>
      <c r="B36" s="124" t="str">
        <f>IF('申請一覧 '!C38="","",'申請一覧 '!C38)</f>
        <v/>
      </c>
      <c r="C36" s="124" t="str">
        <f>IF('申請一覧 '!D38="","",'申請一覧 '!D38)</f>
        <v/>
      </c>
      <c r="D36" s="124" t="str">
        <f>IF('申請一覧 '!E38="","",'申請一覧 '!E38)</f>
        <v/>
      </c>
      <c r="E36" s="124" t="str">
        <f>IF('申請一覧 '!F38="","",'申請一覧 '!F38)</f>
        <v/>
      </c>
      <c r="F36" s="124" t="str">
        <f>IF('申請一覧 '!G38=0,"",'申請一覧 '!G38)</f>
        <v/>
      </c>
      <c r="G36" s="124" t="str">
        <f>IF('申請一覧 '!I38=0,"",'申請一覧 '!I38)</f>
        <v/>
      </c>
      <c r="H36" s="124" t="str">
        <f>IF('申請一覧 '!J38="","",'申請一覧 '!J38)</f>
        <v/>
      </c>
      <c r="I36" s="124" t="str">
        <f>IF('申請一覧 '!K38="","",'申請一覧 '!K38)</f>
        <v/>
      </c>
      <c r="J36" s="124" t="str">
        <f>IF('申請一覧 '!L38=0,"",'申請一覧 '!L38)</f>
        <v/>
      </c>
      <c r="K36" s="124" t="str">
        <f>IF('申請一覧 '!N38=0,"",'申請一覧 '!N38)</f>
        <v/>
      </c>
      <c r="L36" s="124" t="str">
        <f>IF('申請一覧 '!O38="","",'申請一覧 '!O38)</f>
        <v/>
      </c>
      <c r="M36" s="124" t="str">
        <f>IF('申請一覧 '!P38=0,"",'申請一覧 '!P38)</f>
        <v/>
      </c>
      <c r="N36" s="124" t="str">
        <f>IF('申請一覧 '!Q38="","",'申請一覧 '!Q38)</f>
        <v/>
      </c>
    </row>
    <row r="37" spans="1:14" x14ac:dyDescent="0.15">
      <c r="A37" s="124" t="str">
        <f>IF(総括表!$L$7="","",総括表!$L$7)</f>
        <v/>
      </c>
      <c r="B37" s="124" t="str">
        <f>IF('申請一覧 '!C39="","",'申請一覧 '!C39)</f>
        <v/>
      </c>
      <c r="C37" s="124" t="str">
        <f>IF('申請一覧 '!D39="","",'申請一覧 '!D39)</f>
        <v/>
      </c>
      <c r="D37" s="124" t="str">
        <f>IF('申請一覧 '!E39="","",'申請一覧 '!E39)</f>
        <v/>
      </c>
      <c r="E37" s="124" t="str">
        <f>IF('申請一覧 '!F39="","",'申請一覧 '!F39)</f>
        <v/>
      </c>
      <c r="F37" s="124" t="str">
        <f>IF('申請一覧 '!G39=0,"",'申請一覧 '!G39)</f>
        <v/>
      </c>
      <c r="G37" s="124" t="str">
        <f>IF('申請一覧 '!I39=0,"",'申請一覧 '!I39)</f>
        <v/>
      </c>
      <c r="H37" s="124" t="str">
        <f>IF('申請一覧 '!J39="","",'申請一覧 '!J39)</f>
        <v/>
      </c>
      <c r="I37" s="124" t="str">
        <f>IF('申請一覧 '!K39="","",'申請一覧 '!K39)</f>
        <v/>
      </c>
      <c r="J37" s="124" t="str">
        <f>IF('申請一覧 '!L39=0,"",'申請一覧 '!L39)</f>
        <v/>
      </c>
      <c r="K37" s="124" t="str">
        <f>IF('申請一覧 '!N39=0,"",'申請一覧 '!N39)</f>
        <v/>
      </c>
      <c r="L37" s="124" t="str">
        <f>IF('申請一覧 '!O39="","",'申請一覧 '!O39)</f>
        <v/>
      </c>
      <c r="M37" s="124" t="str">
        <f>IF('申請一覧 '!P39=0,"",'申請一覧 '!P39)</f>
        <v/>
      </c>
      <c r="N37" s="124" t="str">
        <f>IF('申請一覧 '!Q39="","",'申請一覧 '!Q39)</f>
        <v/>
      </c>
    </row>
    <row r="38" spans="1:14" x14ac:dyDescent="0.15">
      <c r="A38" s="124" t="str">
        <f>IF(総括表!$L$7="","",総括表!$L$7)</f>
        <v/>
      </c>
      <c r="B38" s="124" t="str">
        <f>IF('申請一覧 '!C40="","",'申請一覧 '!C40)</f>
        <v/>
      </c>
      <c r="C38" s="124" t="str">
        <f>IF('申請一覧 '!D40="","",'申請一覧 '!D40)</f>
        <v/>
      </c>
      <c r="D38" s="124" t="str">
        <f>IF('申請一覧 '!E40="","",'申請一覧 '!E40)</f>
        <v/>
      </c>
      <c r="E38" s="124" t="str">
        <f>IF('申請一覧 '!F40="","",'申請一覧 '!F40)</f>
        <v/>
      </c>
      <c r="F38" s="124" t="str">
        <f>IF('申請一覧 '!G40=0,"",'申請一覧 '!G40)</f>
        <v/>
      </c>
      <c r="G38" s="124" t="str">
        <f>IF('申請一覧 '!I40=0,"",'申請一覧 '!I40)</f>
        <v/>
      </c>
      <c r="H38" s="124" t="str">
        <f>IF('申請一覧 '!J40="","",'申請一覧 '!J40)</f>
        <v/>
      </c>
      <c r="I38" s="124" t="str">
        <f>IF('申請一覧 '!K40="","",'申請一覧 '!K40)</f>
        <v/>
      </c>
      <c r="J38" s="124" t="str">
        <f>IF('申請一覧 '!L40=0,"",'申請一覧 '!L40)</f>
        <v/>
      </c>
      <c r="K38" s="124" t="str">
        <f>IF('申請一覧 '!N40=0,"",'申請一覧 '!N40)</f>
        <v/>
      </c>
      <c r="L38" s="124" t="str">
        <f>IF('申請一覧 '!O40="","",'申請一覧 '!O40)</f>
        <v/>
      </c>
      <c r="M38" s="124" t="str">
        <f>IF('申請一覧 '!P40=0,"",'申請一覧 '!P40)</f>
        <v/>
      </c>
      <c r="N38" s="124" t="str">
        <f>IF('申請一覧 '!Q40="","",'申請一覧 '!Q40)</f>
        <v/>
      </c>
    </row>
    <row r="39" spans="1:14" x14ac:dyDescent="0.15">
      <c r="A39" s="124" t="str">
        <f>IF(総括表!$L$7="","",総括表!$L$7)</f>
        <v/>
      </c>
      <c r="B39" s="124" t="str">
        <f>IF('申請一覧 '!C41="","",'申請一覧 '!C41)</f>
        <v/>
      </c>
      <c r="C39" s="124" t="str">
        <f>IF('申請一覧 '!D41="","",'申請一覧 '!D41)</f>
        <v/>
      </c>
      <c r="D39" s="124" t="str">
        <f>IF('申請一覧 '!E41="","",'申請一覧 '!E41)</f>
        <v/>
      </c>
      <c r="E39" s="124" t="str">
        <f>IF('申請一覧 '!F41="","",'申請一覧 '!F41)</f>
        <v/>
      </c>
      <c r="F39" s="124" t="str">
        <f>IF('申請一覧 '!G41=0,"",'申請一覧 '!G41)</f>
        <v/>
      </c>
      <c r="G39" s="124" t="str">
        <f>IF('申請一覧 '!I41=0,"",'申請一覧 '!I41)</f>
        <v/>
      </c>
      <c r="H39" s="124" t="str">
        <f>IF('申請一覧 '!J41="","",'申請一覧 '!J41)</f>
        <v/>
      </c>
      <c r="I39" s="124" t="str">
        <f>IF('申請一覧 '!K41="","",'申請一覧 '!K41)</f>
        <v/>
      </c>
      <c r="J39" s="124" t="str">
        <f>IF('申請一覧 '!L41=0,"",'申請一覧 '!L41)</f>
        <v/>
      </c>
      <c r="K39" s="124" t="str">
        <f>IF('申請一覧 '!N41=0,"",'申請一覧 '!N41)</f>
        <v/>
      </c>
      <c r="L39" s="124" t="str">
        <f>IF('申請一覧 '!O41="","",'申請一覧 '!O41)</f>
        <v/>
      </c>
      <c r="M39" s="124" t="str">
        <f>IF('申請一覧 '!P41=0,"",'申請一覧 '!P41)</f>
        <v/>
      </c>
      <c r="N39" s="124" t="str">
        <f>IF('申請一覧 '!Q41="","",'申請一覧 '!Q41)</f>
        <v/>
      </c>
    </row>
    <row r="40" spans="1:14" x14ac:dyDescent="0.15">
      <c r="A40" s="124" t="str">
        <f>IF(総括表!$L$7="","",総括表!$L$7)</f>
        <v/>
      </c>
      <c r="B40" s="124" t="str">
        <f>IF('申請一覧 '!C42="","",'申請一覧 '!C42)</f>
        <v/>
      </c>
      <c r="C40" s="124" t="str">
        <f>IF('申請一覧 '!D42="","",'申請一覧 '!D42)</f>
        <v/>
      </c>
      <c r="D40" s="124" t="str">
        <f>IF('申請一覧 '!E42="","",'申請一覧 '!E42)</f>
        <v/>
      </c>
      <c r="E40" s="124" t="str">
        <f>IF('申請一覧 '!F42="","",'申請一覧 '!F42)</f>
        <v/>
      </c>
      <c r="F40" s="124" t="str">
        <f>IF('申請一覧 '!G42=0,"",'申請一覧 '!G42)</f>
        <v/>
      </c>
      <c r="G40" s="124" t="str">
        <f>IF('申請一覧 '!I42=0,"",'申請一覧 '!I42)</f>
        <v/>
      </c>
      <c r="H40" s="124" t="str">
        <f>IF('申請一覧 '!J42="","",'申請一覧 '!J42)</f>
        <v/>
      </c>
      <c r="I40" s="124" t="str">
        <f>IF('申請一覧 '!K42="","",'申請一覧 '!K42)</f>
        <v/>
      </c>
      <c r="J40" s="124" t="str">
        <f>IF('申請一覧 '!L42=0,"",'申請一覧 '!L42)</f>
        <v/>
      </c>
      <c r="K40" s="124" t="str">
        <f>IF('申請一覧 '!N42=0,"",'申請一覧 '!N42)</f>
        <v/>
      </c>
      <c r="L40" s="124" t="str">
        <f>IF('申請一覧 '!O42="","",'申請一覧 '!O42)</f>
        <v/>
      </c>
      <c r="M40" s="124" t="str">
        <f>IF('申請一覧 '!P42=0,"",'申請一覧 '!P42)</f>
        <v/>
      </c>
      <c r="N40" s="124" t="str">
        <f>IF('申請一覧 '!Q42="","",'申請一覧 '!Q42)</f>
        <v/>
      </c>
    </row>
    <row r="41" spans="1:14" x14ac:dyDescent="0.15">
      <c r="A41" s="124" t="str">
        <f>IF(総括表!$L$7="","",総括表!$L$7)</f>
        <v/>
      </c>
      <c r="B41" s="124" t="str">
        <f>IF('申請一覧 '!C43="","",'申請一覧 '!C43)</f>
        <v/>
      </c>
      <c r="C41" s="124" t="str">
        <f>IF('申請一覧 '!D43="","",'申請一覧 '!D43)</f>
        <v/>
      </c>
      <c r="D41" s="124" t="str">
        <f>IF('申請一覧 '!E43="","",'申請一覧 '!E43)</f>
        <v/>
      </c>
      <c r="E41" s="124" t="str">
        <f>IF('申請一覧 '!F43="","",'申請一覧 '!F43)</f>
        <v/>
      </c>
      <c r="F41" s="124" t="str">
        <f>IF('申請一覧 '!G43=0,"",'申請一覧 '!G43)</f>
        <v/>
      </c>
      <c r="G41" s="124" t="str">
        <f>IF('申請一覧 '!I43=0,"",'申請一覧 '!I43)</f>
        <v/>
      </c>
      <c r="H41" s="124" t="str">
        <f>IF('申請一覧 '!J43="","",'申請一覧 '!J43)</f>
        <v/>
      </c>
      <c r="I41" s="124" t="str">
        <f>IF('申請一覧 '!K43="","",'申請一覧 '!K43)</f>
        <v/>
      </c>
      <c r="J41" s="124" t="str">
        <f>IF('申請一覧 '!L43=0,"",'申請一覧 '!L43)</f>
        <v/>
      </c>
      <c r="K41" s="124" t="str">
        <f>IF('申請一覧 '!N43=0,"",'申請一覧 '!N43)</f>
        <v/>
      </c>
      <c r="L41" s="124" t="str">
        <f>IF('申請一覧 '!O43="","",'申請一覧 '!O43)</f>
        <v/>
      </c>
      <c r="M41" s="124" t="str">
        <f>IF('申請一覧 '!P43=0,"",'申請一覧 '!P43)</f>
        <v/>
      </c>
      <c r="N41" s="124" t="str">
        <f>IF('申請一覧 '!Q43="","",'申請一覧 '!Q43)</f>
        <v/>
      </c>
    </row>
    <row r="42" spans="1:14" x14ac:dyDescent="0.15">
      <c r="A42" s="124" t="str">
        <f>IF(総括表!$L$7="","",総括表!$L$7)</f>
        <v/>
      </c>
      <c r="B42" s="124" t="str">
        <f>IF('申請一覧 '!C44="","",'申請一覧 '!C44)</f>
        <v/>
      </c>
      <c r="C42" s="124" t="str">
        <f>IF('申請一覧 '!D44="","",'申請一覧 '!D44)</f>
        <v/>
      </c>
      <c r="D42" s="124" t="str">
        <f>IF('申請一覧 '!E44="","",'申請一覧 '!E44)</f>
        <v/>
      </c>
      <c r="E42" s="124" t="str">
        <f>IF('申請一覧 '!F44="","",'申請一覧 '!F44)</f>
        <v/>
      </c>
      <c r="F42" s="124" t="str">
        <f>IF('申請一覧 '!G44=0,"",'申請一覧 '!G44)</f>
        <v/>
      </c>
      <c r="G42" s="124" t="str">
        <f>IF('申請一覧 '!I44=0,"",'申請一覧 '!I44)</f>
        <v/>
      </c>
      <c r="H42" s="124" t="str">
        <f>IF('申請一覧 '!J44="","",'申請一覧 '!J44)</f>
        <v/>
      </c>
      <c r="I42" s="124" t="str">
        <f>IF('申請一覧 '!K44="","",'申請一覧 '!K44)</f>
        <v/>
      </c>
      <c r="J42" s="124" t="str">
        <f>IF('申請一覧 '!L44=0,"",'申請一覧 '!L44)</f>
        <v/>
      </c>
      <c r="K42" s="124" t="str">
        <f>IF('申請一覧 '!N44=0,"",'申請一覧 '!N44)</f>
        <v/>
      </c>
      <c r="L42" s="124" t="str">
        <f>IF('申請一覧 '!O44="","",'申請一覧 '!O44)</f>
        <v/>
      </c>
      <c r="M42" s="124" t="str">
        <f>IF('申請一覧 '!P44=0,"",'申請一覧 '!P44)</f>
        <v/>
      </c>
      <c r="N42" s="124" t="str">
        <f>IF('申請一覧 '!Q44="","",'申請一覧 '!Q44)</f>
        <v/>
      </c>
    </row>
    <row r="43" spans="1:14" x14ac:dyDescent="0.15">
      <c r="A43" s="124" t="str">
        <f>IF(総括表!$L$7="","",総括表!$L$7)</f>
        <v/>
      </c>
      <c r="B43" s="124" t="str">
        <f>IF('申請一覧 '!C45="","",'申請一覧 '!C45)</f>
        <v/>
      </c>
      <c r="C43" s="124" t="str">
        <f>IF('申請一覧 '!D45="","",'申請一覧 '!D45)</f>
        <v/>
      </c>
      <c r="D43" s="124" t="str">
        <f>IF('申請一覧 '!E45="","",'申請一覧 '!E45)</f>
        <v/>
      </c>
      <c r="E43" s="124" t="str">
        <f>IF('申請一覧 '!F45="","",'申請一覧 '!F45)</f>
        <v/>
      </c>
      <c r="F43" s="124" t="str">
        <f>IF('申請一覧 '!G45=0,"",'申請一覧 '!G45)</f>
        <v/>
      </c>
      <c r="G43" s="124" t="str">
        <f>IF('申請一覧 '!I45=0,"",'申請一覧 '!I45)</f>
        <v/>
      </c>
      <c r="H43" s="124" t="str">
        <f>IF('申請一覧 '!J45="","",'申請一覧 '!J45)</f>
        <v/>
      </c>
      <c r="I43" s="124" t="str">
        <f>IF('申請一覧 '!K45="","",'申請一覧 '!K45)</f>
        <v/>
      </c>
      <c r="J43" s="124" t="str">
        <f>IF('申請一覧 '!L45=0,"",'申請一覧 '!L45)</f>
        <v/>
      </c>
      <c r="K43" s="124" t="str">
        <f>IF('申請一覧 '!N45=0,"",'申請一覧 '!N45)</f>
        <v/>
      </c>
      <c r="L43" s="124" t="str">
        <f>IF('申請一覧 '!O45="","",'申請一覧 '!O45)</f>
        <v/>
      </c>
      <c r="M43" s="124" t="str">
        <f>IF('申請一覧 '!P45=0,"",'申請一覧 '!P45)</f>
        <v/>
      </c>
      <c r="N43" s="124" t="str">
        <f>IF('申請一覧 '!Q45="","",'申請一覧 '!Q45)</f>
        <v/>
      </c>
    </row>
    <row r="44" spans="1:14" x14ac:dyDescent="0.15">
      <c r="A44" s="124" t="str">
        <f>IF(総括表!$L$7="","",総括表!$L$7)</f>
        <v/>
      </c>
      <c r="B44" s="124" t="str">
        <f>IF('申請一覧 '!C46="","",'申請一覧 '!C46)</f>
        <v/>
      </c>
      <c r="C44" s="124" t="str">
        <f>IF('申請一覧 '!D46="","",'申請一覧 '!D46)</f>
        <v/>
      </c>
      <c r="D44" s="124" t="str">
        <f>IF('申請一覧 '!E46="","",'申請一覧 '!E46)</f>
        <v/>
      </c>
      <c r="E44" s="124" t="str">
        <f>IF('申請一覧 '!F46="","",'申請一覧 '!F46)</f>
        <v/>
      </c>
      <c r="F44" s="124" t="str">
        <f>IF('申請一覧 '!G46=0,"",'申請一覧 '!G46)</f>
        <v/>
      </c>
      <c r="G44" s="124" t="str">
        <f>IF('申請一覧 '!I46=0,"",'申請一覧 '!I46)</f>
        <v/>
      </c>
      <c r="H44" s="124" t="str">
        <f>IF('申請一覧 '!J46="","",'申請一覧 '!J46)</f>
        <v/>
      </c>
      <c r="I44" s="124" t="str">
        <f>IF('申請一覧 '!K46="","",'申請一覧 '!K46)</f>
        <v/>
      </c>
      <c r="J44" s="124" t="str">
        <f>IF('申請一覧 '!L46=0,"",'申請一覧 '!L46)</f>
        <v/>
      </c>
      <c r="K44" s="124" t="str">
        <f>IF('申請一覧 '!N46=0,"",'申請一覧 '!N46)</f>
        <v/>
      </c>
      <c r="L44" s="124" t="str">
        <f>IF('申請一覧 '!O46="","",'申請一覧 '!O46)</f>
        <v/>
      </c>
      <c r="M44" s="124" t="str">
        <f>IF('申請一覧 '!P46=0,"",'申請一覧 '!P46)</f>
        <v/>
      </c>
      <c r="N44" s="124" t="str">
        <f>IF('申請一覧 '!Q46="","",'申請一覧 '!Q46)</f>
        <v/>
      </c>
    </row>
    <row r="45" spans="1:14" x14ac:dyDescent="0.15">
      <c r="A45" s="124" t="str">
        <f>IF(総括表!$L$7="","",総括表!$L$7)</f>
        <v/>
      </c>
      <c r="B45" s="124" t="str">
        <f>IF('申請一覧 '!C47="","",'申請一覧 '!C47)</f>
        <v/>
      </c>
      <c r="C45" s="124" t="str">
        <f>IF('申請一覧 '!D47="","",'申請一覧 '!D47)</f>
        <v/>
      </c>
      <c r="D45" s="124" t="str">
        <f>IF('申請一覧 '!E47="","",'申請一覧 '!E47)</f>
        <v/>
      </c>
      <c r="E45" s="124" t="str">
        <f>IF('申請一覧 '!F47="","",'申請一覧 '!F47)</f>
        <v/>
      </c>
      <c r="F45" s="124" t="str">
        <f>IF('申請一覧 '!G47=0,"",'申請一覧 '!G47)</f>
        <v/>
      </c>
      <c r="G45" s="124" t="str">
        <f>IF('申請一覧 '!I47=0,"",'申請一覧 '!I47)</f>
        <v/>
      </c>
      <c r="H45" s="124" t="str">
        <f>IF('申請一覧 '!J47="","",'申請一覧 '!J47)</f>
        <v/>
      </c>
      <c r="I45" s="124" t="str">
        <f>IF('申請一覧 '!K47="","",'申請一覧 '!K47)</f>
        <v/>
      </c>
      <c r="J45" s="124" t="str">
        <f>IF('申請一覧 '!L47=0,"",'申請一覧 '!L47)</f>
        <v/>
      </c>
      <c r="K45" s="124" t="str">
        <f>IF('申請一覧 '!N47=0,"",'申請一覧 '!N47)</f>
        <v/>
      </c>
      <c r="L45" s="124" t="str">
        <f>IF('申請一覧 '!O47="","",'申請一覧 '!O47)</f>
        <v/>
      </c>
      <c r="M45" s="124" t="str">
        <f>IF('申請一覧 '!P47=0,"",'申請一覧 '!P47)</f>
        <v/>
      </c>
      <c r="N45" s="124" t="str">
        <f>IF('申請一覧 '!Q47="","",'申請一覧 '!Q47)</f>
        <v/>
      </c>
    </row>
    <row r="46" spans="1:14" x14ac:dyDescent="0.15">
      <c r="A46" s="124" t="str">
        <f>IF(総括表!$L$7="","",総括表!$L$7)</f>
        <v/>
      </c>
      <c r="B46" s="124" t="str">
        <f>IF('申請一覧 '!C48="","",'申請一覧 '!C48)</f>
        <v/>
      </c>
      <c r="C46" s="124" t="str">
        <f>IF('申請一覧 '!D48="","",'申請一覧 '!D48)</f>
        <v/>
      </c>
      <c r="D46" s="124" t="str">
        <f>IF('申請一覧 '!E48="","",'申請一覧 '!E48)</f>
        <v/>
      </c>
      <c r="E46" s="124" t="str">
        <f>IF('申請一覧 '!F48="","",'申請一覧 '!F48)</f>
        <v/>
      </c>
      <c r="F46" s="124" t="str">
        <f>IF('申請一覧 '!G48=0,"",'申請一覧 '!G48)</f>
        <v/>
      </c>
      <c r="G46" s="124" t="str">
        <f>IF('申請一覧 '!I48=0,"",'申請一覧 '!I48)</f>
        <v/>
      </c>
      <c r="H46" s="124" t="str">
        <f>IF('申請一覧 '!J48="","",'申請一覧 '!J48)</f>
        <v/>
      </c>
      <c r="I46" s="124" t="str">
        <f>IF('申請一覧 '!K48="","",'申請一覧 '!K48)</f>
        <v/>
      </c>
      <c r="J46" s="124" t="str">
        <f>IF('申請一覧 '!L48=0,"",'申請一覧 '!L48)</f>
        <v/>
      </c>
      <c r="K46" s="124" t="str">
        <f>IF('申請一覧 '!N48=0,"",'申請一覧 '!N48)</f>
        <v/>
      </c>
      <c r="L46" s="124" t="str">
        <f>IF('申請一覧 '!O48="","",'申請一覧 '!O48)</f>
        <v/>
      </c>
      <c r="M46" s="124" t="str">
        <f>IF('申請一覧 '!P48=0,"",'申請一覧 '!P48)</f>
        <v/>
      </c>
      <c r="N46" s="124" t="str">
        <f>IF('申請一覧 '!Q48="","",'申請一覧 '!Q48)</f>
        <v/>
      </c>
    </row>
    <row r="47" spans="1:14" x14ac:dyDescent="0.15">
      <c r="A47" s="124" t="str">
        <f>IF(総括表!$L$7="","",総括表!$L$7)</f>
        <v/>
      </c>
      <c r="B47" s="124" t="str">
        <f>IF('申請一覧 '!C49="","",'申請一覧 '!C49)</f>
        <v/>
      </c>
      <c r="C47" s="124" t="str">
        <f>IF('申請一覧 '!D49="","",'申請一覧 '!D49)</f>
        <v/>
      </c>
      <c r="D47" s="124" t="str">
        <f>IF('申請一覧 '!E49="","",'申請一覧 '!E49)</f>
        <v/>
      </c>
      <c r="E47" s="124" t="str">
        <f>IF('申請一覧 '!F49="","",'申請一覧 '!F49)</f>
        <v/>
      </c>
      <c r="F47" s="124" t="str">
        <f>IF('申請一覧 '!G49=0,"",'申請一覧 '!G49)</f>
        <v/>
      </c>
      <c r="G47" s="124" t="str">
        <f>IF('申請一覧 '!I49=0,"",'申請一覧 '!I49)</f>
        <v/>
      </c>
      <c r="H47" s="124" t="str">
        <f>IF('申請一覧 '!J49="","",'申請一覧 '!J49)</f>
        <v/>
      </c>
      <c r="I47" s="124" t="str">
        <f>IF('申請一覧 '!K49="","",'申請一覧 '!K49)</f>
        <v/>
      </c>
      <c r="J47" s="124" t="str">
        <f>IF('申請一覧 '!L49=0,"",'申請一覧 '!L49)</f>
        <v/>
      </c>
      <c r="K47" s="124" t="str">
        <f>IF('申請一覧 '!N49=0,"",'申請一覧 '!N49)</f>
        <v/>
      </c>
      <c r="L47" s="124" t="str">
        <f>IF('申請一覧 '!O49="","",'申請一覧 '!O49)</f>
        <v/>
      </c>
      <c r="M47" s="124" t="str">
        <f>IF('申請一覧 '!P49=0,"",'申請一覧 '!P49)</f>
        <v/>
      </c>
      <c r="N47" s="124" t="str">
        <f>IF('申請一覧 '!Q49="","",'申請一覧 '!Q49)</f>
        <v/>
      </c>
    </row>
    <row r="48" spans="1:14" x14ac:dyDescent="0.15">
      <c r="A48" s="124" t="str">
        <f>IF(総括表!$L$7="","",総括表!$L$7)</f>
        <v/>
      </c>
      <c r="B48" s="124" t="str">
        <f>IF('申請一覧 '!C50="","",'申請一覧 '!C50)</f>
        <v/>
      </c>
      <c r="C48" s="124" t="str">
        <f>IF('申請一覧 '!D50="","",'申請一覧 '!D50)</f>
        <v/>
      </c>
      <c r="D48" s="124" t="str">
        <f>IF('申請一覧 '!E50="","",'申請一覧 '!E50)</f>
        <v/>
      </c>
      <c r="E48" s="124" t="str">
        <f>IF('申請一覧 '!F50="","",'申請一覧 '!F50)</f>
        <v/>
      </c>
      <c r="F48" s="124" t="str">
        <f>IF('申請一覧 '!G50=0,"",'申請一覧 '!G50)</f>
        <v/>
      </c>
      <c r="G48" s="124" t="str">
        <f>IF('申請一覧 '!I50=0,"",'申請一覧 '!I50)</f>
        <v/>
      </c>
      <c r="H48" s="124" t="str">
        <f>IF('申請一覧 '!J50="","",'申請一覧 '!J50)</f>
        <v/>
      </c>
      <c r="I48" s="124" t="str">
        <f>IF('申請一覧 '!K50="","",'申請一覧 '!K50)</f>
        <v/>
      </c>
      <c r="J48" s="124" t="str">
        <f>IF('申請一覧 '!L50=0,"",'申請一覧 '!L50)</f>
        <v/>
      </c>
      <c r="K48" s="124" t="str">
        <f>IF('申請一覧 '!N50=0,"",'申請一覧 '!N50)</f>
        <v/>
      </c>
      <c r="L48" s="124" t="str">
        <f>IF('申請一覧 '!O50="","",'申請一覧 '!O50)</f>
        <v/>
      </c>
      <c r="M48" s="124" t="str">
        <f>IF('申請一覧 '!P50=0,"",'申請一覧 '!P50)</f>
        <v/>
      </c>
      <c r="N48" s="124" t="str">
        <f>IF('申請一覧 '!Q50="","",'申請一覧 '!Q50)</f>
        <v/>
      </c>
    </row>
    <row r="49" spans="1:14" x14ac:dyDescent="0.15">
      <c r="A49" s="124" t="str">
        <f>IF(総括表!$L$7="","",総括表!$L$7)</f>
        <v/>
      </c>
      <c r="B49" s="124" t="str">
        <f>IF('申請一覧 '!C51="","",'申請一覧 '!C51)</f>
        <v/>
      </c>
      <c r="C49" s="124" t="str">
        <f>IF('申請一覧 '!D51="","",'申請一覧 '!D51)</f>
        <v/>
      </c>
      <c r="D49" s="124" t="str">
        <f>IF('申請一覧 '!E51="","",'申請一覧 '!E51)</f>
        <v/>
      </c>
      <c r="E49" s="124" t="str">
        <f>IF('申請一覧 '!F51="","",'申請一覧 '!F51)</f>
        <v/>
      </c>
      <c r="F49" s="124" t="str">
        <f>IF('申請一覧 '!G51=0,"",'申請一覧 '!G51)</f>
        <v/>
      </c>
      <c r="G49" s="124" t="str">
        <f>IF('申請一覧 '!I51=0,"",'申請一覧 '!I51)</f>
        <v/>
      </c>
      <c r="H49" s="124" t="str">
        <f>IF('申請一覧 '!J51="","",'申請一覧 '!J51)</f>
        <v/>
      </c>
      <c r="I49" s="124" t="str">
        <f>IF('申請一覧 '!K51="","",'申請一覧 '!K51)</f>
        <v/>
      </c>
      <c r="J49" s="124" t="str">
        <f>IF('申請一覧 '!L51=0,"",'申請一覧 '!L51)</f>
        <v/>
      </c>
      <c r="K49" s="124" t="str">
        <f>IF('申請一覧 '!N51=0,"",'申請一覧 '!N51)</f>
        <v/>
      </c>
      <c r="L49" s="124" t="str">
        <f>IF('申請一覧 '!O51="","",'申請一覧 '!O51)</f>
        <v/>
      </c>
      <c r="M49" s="124" t="str">
        <f>IF('申請一覧 '!P51=0,"",'申請一覧 '!P51)</f>
        <v/>
      </c>
      <c r="N49" s="124" t="str">
        <f>IF('申請一覧 '!Q51="","",'申請一覧 '!Q51)</f>
        <v/>
      </c>
    </row>
    <row r="50" spans="1:14" x14ac:dyDescent="0.15">
      <c r="A50" s="124" t="str">
        <f>IF(総括表!$L$7="","",総括表!$L$7)</f>
        <v/>
      </c>
      <c r="B50" s="124" t="str">
        <f>IF('申請一覧 '!C52="","",'申請一覧 '!C52)</f>
        <v/>
      </c>
      <c r="C50" s="124" t="str">
        <f>IF('申請一覧 '!D52="","",'申請一覧 '!D52)</f>
        <v/>
      </c>
      <c r="D50" s="124" t="str">
        <f>IF('申請一覧 '!E52="","",'申請一覧 '!E52)</f>
        <v/>
      </c>
      <c r="E50" s="124" t="str">
        <f>IF('申請一覧 '!F52="","",'申請一覧 '!F52)</f>
        <v/>
      </c>
      <c r="F50" s="124" t="str">
        <f>IF('申請一覧 '!G52=0,"",'申請一覧 '!G52)</f>
        <v/>
      </c>
      <c r="G50" s="124" t="str">
        <f>IF('申請一覧 '!I52=0,"",'申請一覧 '!I52)</f>
        <v/>
      </c>
      <c r="H50" s="124" t="str">
        <f>IF('申請一覧 '!J52="","",'申請一覧 '!J52)</f>
        <v/>
      </c>
      <c r="I50" s="124" t="str">
        <f>IF('申請一覧 '!K52="","",'申請一覧 '!K52)</f>
        <v/>
      </c>
      <c r="J50" s="124" t="str">
        <f>IF('申請一覧 '!L52=0,"",'申請一覧 '!L52)</f>
        <v/>
      </c>
      <c r="K50" s="124" t="str">
        <f>IF('申請一覧 '!N52=0,"",'申請一覧 '!N52)</f>
        <v/>
      </c>
      <c r="L50" s="124" t="str">
        <f>IF('申請一覧 '!O52="","",'申請一覧 '!O52)</f>
        <v/>
      </c>
      <c r="M50" s="124" t="str">
        <f>IF('申請一覧 '!P52=0,"",'申請一覧 '!P52)</f>
        <v/>
      </c>
      <c r="N50" s="124" t="str">
        <f>IF('申請一覧 '!Q52="","",'申請一覧 '!Q52)</f>
        <v/>
      </c>
    </row>
    <row r="51" spans="1:14" x14ac:dyDescent="0.15">
      <c r="A51" s="124" t="str">
        <f>IF(総括表!$L$7="","",総括表!$L$7)</f>
        <v/>
      </c>
      <c r="B51" s="124" t="str">
        <f>IF('申請一覧 '!C53="","",'申請一覧 '!C53)</f>
        <v/>
      </c>
      <c r="C51" s="124" t="str">
        <f>IF('申請一覧 '!D53="","",'申請一覧 '!D53)</f>
        <v/>
      </c>
      <c r="D51" s="124" t="str">
        <f>IF('申請一覧 '!E53="","",'申請一覧 '!E53)</f>
        <v/>
      </c>
      <c r="E51" s="124" t="str">
        <f>IF('申請一覧 '!F53="","",'申請一覧 '!F53)</f>
        <v/>
      </c>
      <c r="F51" s="124" t="str">
        <f>IF('申請一覧 '!G53=0,"",'申請一覧 '!G53)</f>
        <v/>
      </c>
      <c r="G51" s="124" t="str">
        <f>IF('申請一覧 '!I53=0,"",'申請一覧 '!I53)</f>
        <v/>
      </c>
      <c r="H51" s="124" t="str">
        <f>IF('申請一覧 '!J53="","",'申請一覧 '!J53)</f>
        <v/>
      </c>
      <c r="I51" s="124" t="str">
        <f>IF('申請一覧 '!K53="","",'申請一覧 '!K53)</f>
        <v/>
      </c>
      <c r="J51" s="124" t="str">
        <f>IF('申請一覧 '!L53=0,"",'申請一覧 '!L53)</f>
        <v/>
      </c>
      <c r="K51" s="124" t="str">
        <f>IF('申請一覧 '!N53=0,"",'申請一覧 '!N53)</f>
        <v/>
      </c>
      <c r="L51" s="124" t="str">
        <f>IF('申請一覧 '!O53="","",'申請一覧 '!O53)</f>
        <v/>
      </c>
      <c r="M51" s="124" t="str">
        <f>IF('申請一覧 '!P53=0,"",'申請一覧 '!P53)</f>
        <v/>
      </c>
      <c r="N51" s="124" t="str">
        <f>IF('申請一覧 '!Q53="","",'申請一覧 '!Q53)</f>
        <v/>
      </c>
    </row>
    <row r="52" spans="1:14" x14ac:dyDescent="0.15">
      <c r="A52" s="124" t="str">
        <f>IF(総括表!$L$7="","",総括表!$L$7)</f>
        <v/>
      </c>
      <c r="B52" s="124" t="str">
        <f>IF('申請一覧 '!C54="","",'申請一覧 '!C54)</f>
        <v/>
      </c>
      <c r="C52" s="124" t="str">
        <f>IF('申請一覧 '!D54="","",'申請一覧 '!D54)</f>
        <v/>
      </c>
      <c r="D52" s="124" t="str">
        <f>IF('申請一覧 '!E54="","",'申請一覧 '!E54)</f>
        <v/>
      </c>
      <c r="E52" s="124" t="str">
        <f>IF('申請一覧 '!F54="","",'申請一覧 '!F54)</f>
        <v/>
      </c>
      <c r="F52" s="124" t="str">
        <f>IF('申請一覧 '!G54=0,"",'申請一覧 '!G54)</f>
        <v/>
      </c>
      <c r="G52" s="124" t="str">
        <f>IF('申請一覧 '!I54=0,"",'申請一覧 '!I54)</f>
        <v/>
      </c>
      <c r="H52" s="124" t="str">
        <f>IF('申請一覧 '!J54="","",'申請一覧 '!J54)</f>
        <v/>
      </c>
      <c r="I52" s="124" t="str">
        <f>IF('申請一覧 '!K54="","",'申請一覧 '!K54)</f>
        <v/>
      </c>
      <c r="J52" s="124" t="str">
        <f>IF('申請一覧 '!L54=0,"",'申請一覧 '!L54)</f>
        <v/>
      </c>
      <c r="K52" s="124" t="str">
        <f>IF('申請一覧 '!N54=0,"",'申請一覧 '!N54)</f>
        <v/>
      </c>
      <c r="L52" s="124" t="str">
        <f>IF('申請一覧 '!O54="","",'申請一覧 '!O54)</f>
        <v/>
      </c>
      <c r="M52" s="124" t="str">
        <f>IF('申請一覧 '!P54=0,"",'申請一覧 '!P54)</f>
        <v/>
      </c>
      <c r="N52" s="124" t="str">
        <f>IF('申請一覧 '!Q54="","",'申請一覧 '!Q54)</f>
        <v/>
      </c>
    </row>
    <row r="53" spans="1:14" x14ac:dyDescent="0.15">
      <c r="A53" s="124" t="str">
        <f>IF(総括表!$L$7="","",総括表!$L$7)</f>
        <v/>
      </c>
      <c r="B53" s="124" t="str">
        <f>IF('申請一覧 '!C55="","",'申請一覧 '!C55)</f>
        <v/>
      </c>
      <c r="C53" s="124" t="str">
        <f>IF('申請一覧 '!D55="","",'申請一覧 '!D55)</f>
        <v/>
      </c>
      <c r="D53" s="124" t="str">
        <f>IF('申請一覧 '!E55="","",'申請一覧 '!E55)</f>
        <v/>
      </c>
      <c r="E53" s="124" t="str">
        <f>IF('申請一覧 '!F55="","",'申請一覧 '!F55)</f>
        <v/>
      </c>
      <c r="F53" s="124" t="str">
        <f>IF('申請一覧 '!G55=0,"",'申請一覧 '!G55)</f>
        <v/>
      </c>
      <c r="G53" s="124" t="str">
        <f>IF('申請一覧 '!I55=0,"",'申請一覧 '!I55)</f>
        <v/>
      </c>
      <c r="H53" s="124" t="str">
        <f>IF('申請一覧 '!J55="","",'申請一覧 '!J55)</f>
        <v/>
      </c>
      <c r="I53" s="124" t="str">
        <f>IF('申請一覧 '!K55="","",'申請一覧 '!K55)</f>
        <v/>
      </c>
      <c r="J53" s="124" t="str">
        <f>IF('申請一覧 '!L55=0,"",'申請一覧 '!L55)</f>
        <v/>
      </c>
      <c r="K53" s="124" t="str">
        <f>IF('申請一覧 '!N55=0,"",'申請一覧 '!N55)</f>
        <v/>
      </c>
      <c r="L53" s="124" t="str">
        <f>IF('申請一覧 '!O55="","",'申請一覧 '!O55)</f>
        <v/>
      </c>
      <c r="M53" s="124" t="str">
        <f>IF('申請一覧 '!P55=0,"",'申請一覧 '!P55)</f>
        <v/>
      </c>
      <c r="N53" s="124" t="str">
        <f>IF('申請一覧 '!Q55="","",'申請一覧 '!Q55)</f>
        <v/>
      </c>
    </row>
    <row r="54" spans="1:14" x14ac:dyDescent="0.15">
      <c r="A54" s="124" t="str">
        <f>IF(総括表!$L$7="","",総括表!$L$7)</f>
        <v/>
      </c>
      <c r="B54" s="124" t="str">
        <f>IF('申請一覧 '!C56="","",'申請一覧 '!C56)</f>
        <v/>
      </c>
      <c r="C54" s="124" t="str">
        <f>IF('申請一覧 '!D56="","",'申請一覧 '!D56)</f>
        <v/>
      </c>
      <c r="D54" s="124" t="str">
        <f>IF('申請一覧 '!E56="","",'申請一覧 '!E56)</f>
        <v/>
      </c>
      <c r="E54" s="124" t="str">
        <f>IF('申請一覧 '!F56="","",'申請一覧 '!F56)</f>
        <v/>
      </c>
      <c r="F54" s="124" t="str">
        <f>IF('申請一覧 '!G56=0,"",'申請一覧 '!G56)</f>
        <v/>
      </c>
      <c r="G54" s="124" t="str">
        <f>IF('申請一覧 '!I56=0,"",'申請一覧 '!I56)</f>
        <v/>
      </c>
      <c r="H54" s="124" t="str">
        <f>IF('申請一覧 '!J56="","",'申請一覧 '!J56)</f>
        <v/>
      </c>
      <c r="I54" s="124" t="str">
        <f>IF('申請一覧 '!K56="","",'申請一覧 '!K56)</f>
        <v/>
      </c>
      <c r="J54" s="124" t="str">
        <f>IF('申請一覧 '!L56=0,"",'申請一覧 '!L56)</f>
        <v/>
      </c>
      <c r="K54" s="124" t="str">
        <f>IF('申請一覧 '!N56=0,"",'申請一覧 '!N56)</f>
        <v/>
      </c>
      <c r="L54" s="124" t="str">
        <f>IF('申請一覧 '!O56="","",'申請一覧 '!O56)</f>
        <v/>
      </c>
      <c r="M54" s="124" t="str">
        <f>IF('申請一覧 '!P56=0,"",'申請一覧 '!P56)</f>
        <v/>
      </c>
      <c r="N54" s="124" t="str">
        <f>IF('申請一覧 '!Q56="","",'申請一覧 '!Q56)</f>
        <v/>
      </c>
    </row>
    <row r="55" spans="1:14" x14ac:dyDescent="0.15">
      <c r="A55" s="124" t="str">
        <f>IF(総括表!$L$7="","",総括表!$L$7)</f>
        <v/>
      </c>
      <c r="B55" s="124" t="str">
        <f>IF('申請一覧 '!C57="","",'申請一覧 '!C57)</f>
        <v/>
      </c>
      <c r="C55" s="124" t="str">
        <f>IF('申請一覧 '!D57="","",'申請一覧 '!D57)</f>
        <v/>
      </c>
      <c r="D55" s="124" t="str">
        <f>IF('申請一覧 '!E57="","",'申請一覧 '!E57)</f>
        <v/>
      </c>
      <c r="E55" s="124" t="str">
        <f>IF('申請一覧 '!F57="","",'申請一覧 '!F57)</f>
        <v/>
      </c>
      <c r="F55" s="124" t="str">
        <f>IF('申請一覧 '!G57=0,"",'申請一覧 '!G57)</f>
        <v/>
      </c>
      <c r="G55" s="124" t="str">
        <f>IF('申請一覧 '!I57=0,"",'申請一覧 '!I57)</f>
        <v/>
      </c>
      <c r="H55" s="124" t="str">
        <f>IF('申請一覧 '!J57="","",'申請一覧 '!J57)</f>
        <v/>
      </c>
      <c r="I55" s="124" t="str">
        <f>IF('申請一覧 '!K57="","",'申請一覧 '!K57)</f>
        <v/>
      </c>
      <c r="J55" s="124" t="str">
        <f>IF('申請一覧 '!L57=0,"",'申請一覧 '!L57)</f>
        <v/>
      </c>
      <c r="K55" s="124" t="str">
        <f>IF('申請一覧 '!N57=0,"",'申請一覧 '!N57)</f>
        <v/>
      </c>
      <c r="L55" s="124" t="str">
        <f>IF('申請一覧 '!O57="","",'申請一覧 '!O57)</f>
        <v/>
      </c>
      <c r="M55" s="124" t="str">
        <f>IF('申請一覧 '!P57=0,"",'申請一覧 '!P57)</f>
        <v/>
      </c>
      <c r="N55" s="124" t="str">
        <f>IF('申請一覧 '!Q57="","",'申請一覧 '!Q57)</f>
        <v/>
      </c>
    </row>
    <row r="56" spans="1:14" x14ac:dyDescent="0.15">
      <c r="A56" s="124" t="str">
        <f>IF(総括表!$L$7="","",総括表!$L$7)</f>
        <v/>
      </c>
      <c r="B56" s="124" t="str">
        <f>IF('申請一覧 '!C58="","",'申請一覧 '!C58)</f>
        <v/>
      </c>
      <c r="C56" s="124" t="str">
        <f>IF('申請一覧 '!D58="","",'申請一覧 '!D58)</f>
        <v/>
      </c>
      <c r="D56" s="124" t="str">
        <f>IF('申請一覧 '!E58="","",'申請一覧 '!E58)</f>
        <v/>
      </c>
      <c r="E56" s="124" t="str">
        <f>IF('申請一覧 '!F58="","",'申請一覧 '!F58)</f>
        <v/>
      </c>
      <c r="F56" s="124" t="str">
        <f>IF('申請一覧 '!G58=0,"",'申請一覧 '!G58)</f>
        <v/>
      </c>
      <c r="G56" s="124" t="str">
        <f>IF('申請一覧 '!I58=0,"",'申請一覧 '!I58)</f>
        <v/>
      </c>
      <c r="H56" s="124" t="str">
        <f>IF('申請一覧 '!J58="","",'申請一覧 '!J58)</f>
        <v/>
      </c>
      <c r="I56" s="124" t="str">
        <f>IF('申請一覧 '!K58="","",'申請一覧 '!K58)</f>
        <v/>
      </c>
      <c r="J56" s="124" t="str">
        <f>IF('申請一覧 '!L58=0,"",'申請一覧 '!L58)</f>
        <v/>
      </c>
      <c r="K56" s="124" t="str">
        <f>IF('申請一覧 '!N58=0,"",'申請一覧 '!N58)</f>
        <v/>
      </c>
      <c r="L56" s="124" t="str">
        <f>IF('申請一覧 '!O58="","",'申請一覧 '!O58)</f>
        <v/>
      </c>
      <c r="M56" s="124" t="str">
        <f>IF('申請一覧 '!P58=0,"",'申請一覧 '!P58)</f>
        <v/>
      </c>
      <c r="N56" s="124" t="str">
        <f>IF('申請一覧 '!Q58="","",'申請一覧 '!Q58)</f>
        <v/>
      </c>
    </row>
    <row r="57" spans="1:14" x14ac:dyDescent="0.15">
      <c r="A57" s="124" t="str">
        <f>IF(総括表!$L$7="","",総括表!$L$7)</f>
        <v/>
      </c>
      <c r="B57" s="124" t="str">
        <f>IF('申請一覧 '!C59="","",'申請一覧 '!C59)</f>
        <v/>
      </c>
      <c r="C57" s="124" t="str">
        <f>IF('申請一覧 '!D59="","",'申請一覧 '!D59)</f>
        <v/>
      </c>
      <c r="D57" s="124" t="str">
        <f>IF('申請一覧 '!E59="","",'申請一覧 '!E59)</f>
        <v/>
      </c>
      <c r="E57" s="124" t="str">
        <f>IF('申請一覧 '!F59="","",'申請一覧 '!F59)</f>
        <v/>
      </c>
      <c r="F57" s="124" t="str">
        <f>IF('申請一覧 '!G59=0,"",'申請一覧 '!G59)</f>
        <v/>
      </c>
      <c r="G57" s="124" t="str">
        <f>IF('申請一覧 '!I59=0,"",'申請一覧 '!I59)</f>
        <v/>
      </c>
      <c r="H57" s="124" t="str">
        <f>IF('申請一覧 '!J59="","",'申請一覧 '!J59)</f>
        <v/>
      </c>
      <c r="I57" s="124" t="str">
        <f>IF('申請一覧 '!K59="","",'申請一覧 '!K59)</f>
        <v/>
      </c>
      <c r="J57" s="124" t="str">
        <f>IF('申請一覧 '!L59=0,"",'申請一覧 '!L59)</f>
        <v/>
      </c>
      <c r="K57" s="124" t="str">
        <f>IF('申請一覧 '!N59=0,"",'申請一覧 '!N59)</f>
        <v/>
      </c>
      <c r="L57" s="124" t="str">
        <f>IF('申請一覧 '!O59="","",'申請一覧 '!O59)</f>
        <v/>
      </c>
      <c r="M57" s="124" t="str">
        <f>IF('申請一覧 '!P59=0,"",'申請一覧 '!P59)</f>
        <v/>
      </c>
      <c r="N57" s="124" t="str">
        <f>IF('申請一覧 '!Q59="","",'申請一覧 '!Q59)</f>
        <v/>
      </c>
    </row>
    <row r="58" spans="1:14" x14ac:dyDescent="0.15">
      <c r="A58" s="124" t="str">
        <f>IF(総括表!$L$7="","",総括表!$L$7)</f>
        <v/>
      </c>
      <c r="B58" s="124" t="str">
        <f>IF('申請一覧 '!C60="","",'申請一覧 '!C60)</f>
        <v/>
      </c>
      <c r="C58" s="124" t="str">
        <f>IF('申請一覧 '!D60="","",'申請一覧 '!D60)</f>
        <v/>
      </c>
      <c r="D58" s="124" t="str">
        <f>IF('申請一覧 '!E60="","",'申請一覧 '!E60)</f>
        <v/>
      </c>
      <c r="E58" s="124" t="str">
        <f>IF('申請一覧 '!F60="","",'申請一覧 '!F60)</f>
        <v/>
      </c>
      <c r="F58" s="124" t="str">
        <f>IF('申請一覧 '!G60=0,"",'申請一覧 '!G60)</f>
        <v/>
      </c>
      <c r="G58" s="124" t="str">
        <f>IF('申請一覧 '!I60=0,"",'申請一覧 '!I60)</f>
        <v/>
      </c>
      <c r="H58" s="124" t="str">
        <f>IF('申請一覧 '!J60="","",'申請一覧 '!J60)</f>
        <v/>
      </c>
      <c r="I58" s="124" t="str">
        <f>IF('申請一覧 '!K60="","",'申請一覧 '!K60)</f>
        <v/>
      </c>
      <c r="J58" s="124" t="str">
        <f>IF('申請一覧 '!L60=0,"",'申請一覧 '!L60)</f>
        <v/>
      </c>
      <c r="K58" s="124" t="str">
        <f>IF('申請一覧 '!N60=0,"",'申請一覧 '!N60)</f>
        <v/>
      </c>
      <c r="L58" s="124" t="str">
        <f>IF('申請一覧 '!O60="","",'申請一覧 '!O60)</f>
        <v/>
      </c>
      <c r="M58" s="124" t="str">
        <f>IF('申請一覧 '!P60=0,"",'申請一覧 '!P60)</f>
        <v/>
      </c>
      <c r="N58" s="124" t="str">
        <f>IF('申請一覧 '!Q60="","",'申請一覧 '!Q60)</f>
        <v/>
      </c>
    </row>
    <row r="59" spans="1:14" x14ac:dyDescent="0.15">
      <c r="A59" s="124" t="str">
        <f>IF(総括表!$L$7="","",総括表!$L$7)</f>
        <v/>
      </c>
      <c r="B59" s="124" t="str">
        <f>IF('申請一覧 '!C61="","",'申請一覧 '!C61)</f>
        <v/>
      </c>
      <c r="C59" s="124" t="str">
        <f>IF('申請一覧 '!D61="","",'申請一覧 '!D61)</f>
        <v/>
      </c>
      <c r="D59" s="124" t="str">
        <f>IF('申請一覧 '!E61="","",'申請一覧 '!E61)</f>
        <v/>
      </c>
      <c r="E59" s="124" t="str">
        <f>IF('申請一覧 '!F61="","",'申請一覧 '!F61)</f>
        <v/>
      </c>
      <c r="F59" s="124" t="str">
        <f>IF('申請一覧 '!G61=0,"",'申請一覧 '!G61)</f>
        <v/>
      </c>
      <c r="G59" s="124" t="str">
        <f>IF('申請一覧 '!I61=0,"",'申請一覧 '!I61)</f>
        <v/>
      </c>
      <c r="H59" s="124" t="str">
        <f>IF('申請一覧 '!J61="","",'申請一覧 '!J61)</f>
        <v/>
      </c>
      <c r="I59" s="124" t="str">
        <f>IF('申請一覧 '!K61="","",'申請一覧 '!K61)</f>
        <v/>
      </c>
      <c r="J59" s="124" t="str">
        <f>IF('申請一覧 '!L61=0,"",'申請一覧 '!L61)</f>
        <v/>
      </c>
      <c r="K59" s="124" t="str">
        <f>IF('申請一覧 '!N61=0,"",'申請一覧 '!N61)</f>
        <v/>
      </c>
      <c r="L59" s="124" t="str">
        <f>IF('申請一覧 '!O61="","",'申請一覧 '!O61)</f>
        <v/>
      </c>
      <c r="M59" s="124" t="str">
        <f>IF('申請一覧 '!P61=0,"",'申請一覧 '!P61)</f>
        <v/>
      </c>
      <c r="N59" s="124" t="str">
        <f>IF('申請一覧 '!Q61="","",'申請一覧 '!Q61)</f>
        <v/>
      </c>
    </row>
    <row r="60" spans="1:14" x14ac:dyDescent="0.15">
      <c r="A60" s="124" t="str">
        <f>IF(総括表!$L$7="","",総括表!$L$7)</f>
        <v/>
      </c>
      <c r="B60" s="124" t="str">
        <f>IF('申請一覧 '!C62="","",'申請一覧 '!C62)</f>
        <v/>
      </c>
      <c r="C60" s="124" t="str">
        <f>IF('申請一覧 '!D62="","",'申請一覧 '!D62)</f>
        <v/>
      </c>
      <c r="D60" s="124" t="str">
        <f>IF('申請一覧 '!E62="","",'申請一覧 '!E62)</f>
        <v/>
      </c>
      <c r="E60" s="124" t="str">
        <f>IF('申請一覧 '!F62="","",'申請一覧 '!F62)</f>
        <v/>
      </c>
      <c r="F60" s="124" t="str">
        <f>IF('申請一覧 '!G62=0,"",'申請一覧 '!G62)</f>
        <v/>
      </c>
      <c r="G60" s="124" t="str">
        <f>IF('申請一覧 '!I62=0,"",'申請一覧 '!I62)</f>
        <v/>
      </c>
      <c r="H60" s="124" t="str">
        <f>IF('申請一覧 '!J62="","",'申請一覧 '!J62)</f>
        <v/>
      </c>
      <c r="I60" s="124" t="str">
        <f>IF('申請一覧 '!K62="","",'申請一覧 '!K62)</f>
        <v/>
      </c>
      <c r="J60" s="124" t="str">
        <f>IF('申請一覧 '!L62=0,"",'申請一覧 '!L62)</f>
        <v/>
      </c>
      <c r="K60" s="124" t="str">
        <f>IF('申請一覧 '!N62=0,"",'申請一覧 '!N62)</f>
        <v/>
      </c>
      <c r="L60" s="124" t="str">
        <f>IF('申請一覧 '!O62="","",'申請一覧 '!O62)</f>
        <v/>
      </c>
      <c r="M60" s="124" t="str">
        <f>IF('申請一覧 '!P62=0,"",'申請一覧 '!P62)</f>
        <v/>
      </c>
      <c r="N60" s="124" t="str">
        <f>IF('申請一覧 '!Q62="","",'申請一覧 '!Q62)</f>
        <v/>
      </c>
    </row>
    <row r="61" spans="1:14" x14ac:dyDescent="0.15">
      <c r="A61" t="str">
        <f>IF(総括表!$L$7="","",総括表!$L$7)</f>
        <v/>
      </c>
      <c r="C61" t="str">
        <f>IF('申請一覧 '!D63="","",'申請一覧 '!D63)</f>
        <v/>
      </c>
      <c r="D61" t="str">
        <f>IF('申請一覧 '!E63="","",'申請一覧 '!E63)</f>
        <v/>
      </c>
      <c r="E61" t="str">
        <f>IF('申請一覧 '!F63="","",'申請一覧 '!F63)</f>
        <v/>
      </c>
      <c r="F61" t="str">
        <f>IF('申請一覧 '!G63=0,"",'申請一覧 '!G63)</f>
        <v/>
      </c>
      <c r="G61" t="str">
        <f>IF('申請一覧 '!I63=0,"",'申請一覧 '!I63)</f>
        <v/>
      </c>
      <c r="H61" t="str">
        <f>IF('申請一覧 '!J63="","",'申請一覧 '!J63)</f>
        <v/>
      </c>
      <c r="I61" t="str">
        <f>IF('申請一覧 '!K63="","",'申請一覧 '!K63)</f>
        <v/>
      </c>
      <c r="J61" t="str">
        <f>IF('申請一覧 '!L63=0,"",'申請一覧 '!L63)</f>
        <v/>
      </c>
      <c r="K61" t="str">
        <f>IF('申請一覧 '!N63=0,"",'申請一覧 '!N63)</f>
        <v/>
      </c>
      <c r="L61" t="str">
        <f>IF('申請一覧 '!O63="","",'申請一覧 '!O63)</f>
        <v/>
      </c>
      <c r="M61" t="str">
        <f>IF('申請一覧 '!P63=0,"",'申請一覧 '!P63)</f>
        <v/>
      </c>
      <c r="N61" t="str">
        <f>IF('申請一覧 '!Q63="","",'申請一覧 '!Q63)</f>
        <v/>
      </c>
    </row>
  </sheetData>
  <sheetProtection algorithmName="SHA-512" hashValue="oCXwgK4OPDxM8KjDGzJlmIXbz3YxWnZ8R/sCbiEwuQF78s/+Ua/jp0p29X61CQ/7Jg77638/ZzALSucnCLNtXg==" saltValue="2Gga2SQAJvalw17OA/xgfQ==" spinCount="100000" sheet="1" objects="1" scenarios="1"/>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9E305-67BB-40F1-A033-1E7E03C32733}">
  <sheetPr>
    <tabColor rgb="FFFF0000"/>
  </sheetPr>
  <dimension ref="A2:O63"/>
  <sheetViews>
    <sheetView workbookViewId="0">
      <selection activeCell="A3" sqref="A3"/>
    </sheetView>
  </sheetViews>
  <sheetFormatPr defaultRowHeight="13.5" x14ac:dyDescent="0.15"/>
  <cols>
    <col min="1" max="1" width="51.5" style="18" bestFit="1" customWidth="1"/>
    <col min="2" max="2" width="6.75" style="18" bestFit="1" customWidth="1"/>
    <col min="3" max="5" width="7.125" style="18" bestFit="1" customWidth="1"/>
    <col min="6" max="6" width="8.125" style="18" bestFit="1" customWidth="1"/>
    <col min="7" max="7" width="2.5" style="18" bestFit="1" customWidth="1"/>
    <col min="8" max="8" width="9" style="18"/>
    <col min="9" max="9" width="22" style="18" bestFit="1" customWidth="1"/>
    <col min="10" max="12" width="9" style="18"/>
    <col min="13" max="13" width="20.5" style="18" bestFit="1" customWidth="1"/>
    <col min="14" max="16384" width="9" style="18"/>
  </cols>
  <sheetData>
    <row r="2" spans="1:15" x14ac:dyDescent="0.15">
      <c r="A2" s="1"/>
      <c r="B2" s="1"/>
      <c r="C2" s="1"/>
      <c r="D2" s="1"/>
      <c r="E2" s="1"/>
      <c r="F2" s="1"/>
      <c r="G2" s="1"/>
      <c r="H2" s="1"/>
    </row>
    <row r="3" spans="1:15" ht="14.25" thickBot="1" x14ac:dyDescent="0.2">
      <c r="A3" s="1"/>
      <c r="B3" s="1" t="s">
        <v>76</v>
      </c>
      <c r="C3" s="1" t="s">
        <v>77</v>
      </c>
      <c r="D3" s="1" t="s">
        <v>78</v>
      </c>
      <c r="E3" s="1" t="s">
        <v>79</v>
      </c>
      <c r="F3" s="1"/>
      <c r="G3" s="1"/>
      <c r="H3" s="1"/>
    </row>
    <row r="4" spans="1:15" x14ac:dyDescent="0.15">
      <c r="A4" s="1" t="s">
        <v>80</v>
      </c>
      <c r="B4" s="19">
        <v>537</v>
      </c>
      <c r="C4" s="19">
        <v>268</v>
      </c>
      <c r="D4" s="19">
        <v>537</v>
      </c>
      <c r="E4" s="19">
        <v>268</v>
      </c>
      <c r="F4" s="1" t="s">
        <v>81</v>
      </c>
      <c r="G4" s="19"/>
      <c r="H4" s="1"/>
      <c r="I4" s="18" t="s">
        <v>116</v>
      </c>
      <c r="K4" s="18" t="s">
        <v>150</v>
      </c>
      <c r="M4" s="18" t="s">
        <v>134</v>
      </c>
      <c r="O4" s="43" t="str">
        <f>IF('申請一覧 '!S4="○",'申請一覧 '!B4,"---")</f>
        <v>---</v>
      </c>
    </row>
    <row r="5" spans="1:15" x14ac:dyDescent="0.15">
      <c r="A5" s="1" t="s">
        <v>82</v>
      </c>
      <c r="B5" s="19">
        <v>684</v>
      </c>
      <c r="C5" s="19">
        <v>342</v>
      </c>
      <c r="D5" s="19">
        <v>684</v>
      </c>
      <c r="E5" s="19">
        <v>342</v>
      </c>
      <c r="F5" s="1" t="s">
        <v>81</v>
      </c>
      <c r="G5" s="19"/>
      <c r="H5" s="1"/>
      <c r="I5" s="18" t="s">
        <v>117</v>
      </c>
      <c r="K5" s="18" t="s">
        <v>151</v>
      </c>
      <c r="M5" s="18" t="s">
        <v>135</v>
      </c>
      <c r="O5" s="44" t="str">
        <f>IF('申請一覧 '!S5="○",'申請一覧 '!B5,"---")</f>
        <v>---</v>
      </c>
    </row>
    <row r="6" spans="1:15" x14ac:dyDescent="0.15">
      <c r="A6" s="1" t="s">
        <v>83</v>
      </c>
      <c r="B6" s="19">
        <v>889</v>
      </c>
      <c r="C6" s="19">
        <v>445</v>
      </c>
      <c r="D6" s="19">
        <v>889</v>
      </c>
      <c r="E6" s="19">
        <v>445</v>
      </c>
      <c r="F6" s="1" t="s">
        <v>81</v>
      </c>
      <c r="G6" s="19"/>
      <c r="H6" s="1"/>
      <c r="I6" s="18" t="s">
        <v>118</v>
      </c>
      <c r="K6" s="18" t="s">
        <v>152</v>
      </c>
      <c r="M6" s="18" t="s">
        <v>139</v>
      </c>
      <c r="O6" s="44" t="str">
        <f>IF('申請一覧 '!S6="○",'申請一覧 '!B6,"---")</f>
        <v>---</v>
      </c>
    </row>
    <row r="7" spans="1:15" x14ac:dyDescent="0.15">
      <c r="A7" s="1" t="s">
        <v>84</v>
      </c>
      <c r="B7" s="19">
        <v>231</v>
      </c>
      <c r="C7" s="19">
        <v>115</v>
      </c>
      <c r="D7" s="19">
        <v>231</v>
      </c>
      <c r="E7" s="19">
        <v>115</v>
      </c>
      <c r="F7" s="1" t="s">
        <v>81</v>
      </c>
      <c r="G7" s="19"/>
      <c r="H7" s="1"/>
      <c r="I7" s="18" t="s">
        <v>119</v>
      </c>
      <c r="K7" s="18" t="s">
        <v>153</v>
      </c>
      <c r="O7" s="44" t="str">
        <f>IF('申請一覧 '!S7="○",'申請一覧 '!B7,"---")</f>
        <v>---</v>
      </c>
    </row>
    <row r="8" spans="1:15" x14ac:dyDescent="0.15">
      <c r="A8" s="1" t="s">
        <v>13</v>
      </c>
      <c r="B8" s="19">
        <v>226</v>
      </c>
      <c r="C8" s="19">
        <v>113</v>
      </c>
      <c r="D8" s="19">
        <v>226</v>
      </c>
      <c r="E8" s="19">
        <v>113</v>
      </c>
      <c r="F8" s="1" t="s">
        <v>81</v>
      </c>
      <c r="G8" s="19"/>
      <c r="H8" s="1"/>
      <c r="I8" s="18" t="s">
        <v>120</v>
      </c>
      <c r="K8" s="18" t="s">
        <v>131</v>
      </c>
      <c r="O8" s="44" t="str">
        <f>IF('申請一覧 '!S8="○",'申請一覧 '!B8,"---")</f>
        <v>---</v>
      </c>
    </row>
    <row r="9" spans="1:15" x14ac:dyDescent="0.15">
      <c r="A9" s="1" t="s">
        <v>85</v>
      </c>
      <c r="B9" s="19">
        <v>564</v>
      </c>
      <c r="C9" s="19">
        <v>113</v>
      </c>
      <c r="D9" s="19">
        <v>564</v>
      </c>
      <c r="E9" s="19">
        <v>282</v>
      </c>
      <c r="F9" s="1" t="s">
        <v>81</v>
      </c>
      <c r="G9" s="19"/>
      <c r="H9" s="1"/>
      <c r="I9" s="18" t="s">
        <v>121</v>
      </c>
      <c r="K9" s="18" t="s">
        <v>132</v>
      </c>
      <c r="O9" s="44" t="str">
        <f>IF('申請一覧 '!S9="○",'申請一覧 '!B9,"---")</f>
        <v>---</v>
      </c>
    </row>
    <row r="10" spans="1:15" x14ac:dyDescent="0.15">
      <c r="A10" s="1" t="s">
        <v>86</v>
      </c>
      <c r="B10" s="19">
        <v>710</v>
      </c>
      <c r="C10" s="19">
        <v>355</v>
      </c>
      <c r="D10" s="19">
        <v>710</v>
      </c>
      <c r="E10" s="19">
        <v>355</v>
      </c>
      <c r="F10" s="1" t="s">
        <v>81</v>
      </c>
      <c r="G10" s="19"/>
      <c r="H10" s="1"/>
      <c r="I10" s="18" t="s">
        <v>129</v>
      </c>
      <c r="O10" s="44" t="str">
        <f>IF('申請一覧 '!S10="○",'申請一覧 '!B10,"---")</f>
        <v>---</v>
      </c>
    </row>
    <row r="11" spans="1:15" x14ac:dyDescent="0.15">
      <c r="A11" s="1" t="s">
        <v>87</v>
      </c>
      <c r="B11" s="19">
        <v>1133</v>
      </c>
      <c r="C11" s="19">
        <v>567</v>
      </c>
      <c r="D11" s="19">
        <v>1133</v>
      </c>
      <c r="E11" s="19">
        <v>567</v>
      </c>
      <c r="F11" s="1" t="s">
        <v>81</v>
      </c>
      <c r="G11" s="19"/>
      <c r="H11" s="1"/>
      <c r="I11" s="18" t="s">
        <v>122</v>
      </c>
      <c r="O11" s="44" t="str">
        <f>IF('申請一覧 '!S11="○",'申請一覧 '!B11,"---")</f>
        <v>---</v>
      </c>
    </row>
    <row r="12" spans="1:15" x14ac:dyDescent="0.15">
      <c r="A12" s="1" t="s">
        <v>39</v>
      </c>
      <c r="B12" s="20">
        <f t="shared" ref="B12:C13" si="0">D12*$AG$5</f>
        <v>0</v>
      </c>
      <c r="C12" s="20">
        <f t="shared" si="0"/>
        <v>0</v>
      </c>
      <c r="D12" s="19">
        <v>27</v>
      </c>
      <c r="E12" s="19">
        <v>13</v>
      </c>
      <c r="F12" s="1" t="s">
        <v>88</v>
      </c>
      <c r="G12" s="19"/>
      <c r="H12" s="1"/>
      <c r="I12" s="18" t="s">
        <v>123</v>
      </c>
      <c r="O12" s="44" t="str">
        <f>IF('申請一覧 '!S12="○",'申請一覧 '!B12,"---")</f>
        <v>---</v>
      </c>
    </row>
    <row r="13" spans="1:15" x14ac:dyDescent="0.15">
      <c r="A13" s="1" t="s">
        <v>89</v>
      </c>
      <c r="B13" s="20">
        <f t="shared" si="0"/>
        <v>0</v>
      </c>
      <c r="C13" s="20">
        <f t="shared" si="0"/>
        <v>0</v>
      </c>
      <c r="D13" s="19">
        <v>27</v>
      </c>
      <c r="E13" s="19">
        <v>13</v>
      </c>
      <c r="F13" s="1" t="s">
        <v>88</v>
      </c>
      <c r="G13" s="19"/>
      <c r="H13" s="1"/>
      <c r="I13" s="18" t="s">
        <v>124</v>
      </c>
      <c r="O13" s="44" t="str">
        <f>IF('申請一覧 '!S13="○",'申請一覧 '!B13,"---")</f>
        <v>---</v>
      </c>
    </row>
    <row r="14" spans="1:15" x14ac:dyDescent="0.15">
      <c r="A14" s="1" t="s">
        <v>14</v>
      </c>
      <c r="B14" s="19">
        <v>320</v>
      </c>
      <c r="C14" s="19">
        <v>160</v>
      </c>
      <c r="D14" s="19">
        <v>320</v>
      </c>
      <c r="E14" s="19">
        <v>160</v>
      </c>
      <c r="F14" s="1" t="s">
        <v>81</v>
      </c>
      <c r="G14" s="19"/>
      <c r="H14" s="1"/>
      <c r="I14" s="18" t="s">
        <v>125</v>
      </c>
      <c r="O14" s="44" t="str">
        <f>IF('申請一覧 '!S14="○",'申請一覧 '!B14,"---")</f>
        <v>---</v>
      </c>
    </row>
    <row r="15" spans="1:15" x14ac:dyDescent="0.15">
      <c r="A15" s="1" t="s">
        <v>15</v>
      </c>
      <c r="B15" s="19">
        <v>339</v>
      </c>
      <c r="C15" s="19">
        <v>169</v>
      </c>
      <c r="D15" s="19">
        <v>339</v>
      </c>
      <c r="E15" s="19">
        <v>169</v>
      </c>
      <c r="F15" s="1" t="s">
        <v>81</v>
      </c>
      <c r="G15" s="19"/>
      <c r="H15" s="1"/>
      <c r="I15" s="18" t="s">
        <v>126</v>
      </c>
      <c r="O15" s="44" t="str">
        <f>IF('申請一覧 '!S15="○",'申請一覧 '!B15,"---")</f>
        <v>---</v>
      </c>
    </row>
    <row r="16" spans="1:15" x14ac:dyDescent="0.15">
      <c r="A16" s="1" t="s">
        <v>16</v>
      </c>
      <c r="B16" s="19">
        <v>311</v>
      </c>
      <c r="C16" s="19">
        <v>156</v>
      </c>
      <c r="D16" s="19">
        <v>311</v>
      </c>
      <c r="E16" s="19">
        <v>156</v>
      </c>
      <c r="F16" s="1" t="s">
        <v>81</v>
      </c>
      <c r="G16" s="19"/>
      <c r="H16" s="1"/>
      <c r="I16" s="18" t="s">
        <v>127</v>
      </c>
      <c r="O16" s="44" t="str">
        <f>IF('申請一覧 '!S16="○",'申請一覧 '!B16,"---")</f>
        <v>---</v>
      </c>
    </row>
    <row r="17" spans="1:15" x14ac:dyDescent="0.15">
      <c r="A17" s="1" t="s">
        <v>17</v>
      </c>
      <c r="B17" s="19">
        <v>137</v>
      </c>
      <c r="C17" s="19">
        <v>68</v>
      </c>
      <c r="D17" s="19">
        <v>137</v>
      </c>
      <c r="E17" s="19">
        <v>68</v>
      </c>
      <c r="F17" s="1" t="s">
        <v>81</v>
      </c>
      <c r="G17" s="19"/>
      <c r="H17" s="1"/>
      <c r="I17" s="18" t="s">
        <v>128</v>
      </c>
      <c r="O17" s="44" t="str">
        <f>IF('申請一覧 '!S17="○",'申請一覧 '!B17,"---")</f>
        <v>---</v>
      </c>
    </row>
    <row r="18" spans="1:15" x14ac:dyDescent="0.15">
      <c r="A18" s="1" t="s">
        <v>18</v>
      </c>
      <c r="B18" s="19">
        <v>508</v>
      </c>
      <c r="C18" s="19">
        <v>254</v>
      </c>
      <c r="D18" s="19">
        <v>508</v>
      </c>
      <c r="E18" s="19">
        <v>254</v>
      </c>
      <c r="F18" s="1" t="s">
        <v>81</v>
      </c>
      <c r="G18" s="19"/>
      <c r="H18" s="1"/>
      <c r="O18" s="44" t="str">
        <f>IF('申請一覧 '!S18="○",'申請一覧 '!B18,"---")</f>
        <v>---</v>
      </c>
    </row>
    <row r="19" spans="1:15" x14ac:dyDescent="0.15">
      <c r="A19" s="1" t="s">
        <v>19</v>
      </c>
      <c r="B19" s="19">
        <v>204</v>
      </c>
      <c r="C19" s="19">
        <v>102</v>
      </c>
      <c r="D19" s="19">
        <v>204</v>
      </c>
      <c r="E19" s="19">
        <v>102</v>
      </c>
      <c r="F19" s="1" t="s">
        <v>81</v>
      </c>
      <c r="G19" s="19"/>
      <c r="H19" s="1"/>
      <c r="O19" s="44" t="str">
        <f>IF('申請一覧 '!S19="○",'申請一覧 '!B19,"---")</f>
        <v>---</v>
      </c>
    </row>
    <row r="20" spans="1:15" x14ac:dyDescent="0.15">
      <c r="A20" s="1" t="s">
        <v>20</v>
      </c>
      <c r="B20" s="19">
        <v>148</v>
      </c>
      <c r="C20" s="19">
        <v>74</v>
      </c>
      <c r="D20" s="19">
        <v>148</v>
      </c>
      <c r="E20" s="19">
        <v>74</v>
      </c>
      <c r="F20" s="1" t="s">
        <v>81</v>
      </c>
      <c r="G20" s="19"/>
      <c r="H20" s="1"/>
      <c r="O20" s="44" t="str">
        <f>IF('申請一覧 '!S20="○",'申請一覧 '!B20,"---")</f>
        <v>---</v>
      </c>
    </row>
    <row r="21" spans="1:15" x14ac:dyDescent="0.15">
      <c r="A21" s="1" t="s">
        <v>21</v>
      </c>
      <c r="B21" s="19"/>
      <c r="C21" s="19">
        <v>282</v>
      </c>
      <c r="D21" s="19"/>
      <c r="E21" s="19">
        <v>282</v>
      </c>
      <c r="F21" s="1" t="s">
        <v>81</v>
      </c>
      <c r="G21" s="19"/>
      <c r="H21" s="1"/>
      <c r="O21" s="44" t="str">
        <f>IF('申請一覧 '!S21="○",'申請一覧 '!B21,"---")</f>
        <v>---</v>
      </c>
    </row>
    <row r="22" spans="1:15" x14ac:dyDescent="0.15">
      <c r="A22" s="1" t="s">
        <v>90</v>
      </c>
      <c r="B22" s="19">
        <v>33</v>
      </c>
      <c r="C22" s="19">
        <v>16</v>
      </c>
      <c r="D22" s="19">
        <v>33</v>
      </c>
      <c r="E22" s="19">
        <v>16</v>
      </c>
      <c r="F22" s="1" t="s">
        <v>81</v>
      </c>
      <c r="G22" s="19"/>
      <c r="H22" s="1"/>
      <c r="O22" s="44" t="str">
        <f>IF('申請一覧 '!S22="○",'申請一覧 '!B22,"---")</f>
        <v>---</v>
      </c>
    </row>
    <row r="23" spans="1:15" x14ac:dyDescent="0.15">
      <c r="A23" s="1" t="s">
        <v>22</v>
      </c>
      <c r="B23" s="19">
        <v>475</v>
      </c>
      <c r="C23" s="19">
        <v>237</v>
      </c>
      <c r="D23" s="19">
        <v>475</v>
      </c>
      <c r="E23" s="19">
        <v>237</v>
      </c>
      <c r="F23" s="1" t="s">
        <v>81</v>
      </c>
      <c r="G23" s="19"/>
      <c r="H23" s="1"/>
      <c r="O23" s="44" t="str">
        <f>IF('申請一覧 '!S23="○",'申請一覧 '!B23,"---")</f>
        <v>---</v>
      </c>
    </row>
    <row r="24" spans="1:15" x14ac:dyDescent="0.15">
      <c r="A24" s="1" t="s">
        <v>23</v>
      </c>
      <c r="B24" s="19">
        <v>638</v>
      </c>
      <c r="C24" s="19">
        <v>319</v>
      </c>
      <c r="D24" s="19">
        <v>638</v>
      </c>
      <c r="E24" s="19">
        <v>319</v>
      </c>
      <c r="F24" s="1" t="s">
        <v>81</v>
      </c>
      <c r="G24" s="19"/>
      <c r="H24" s="1"/>
      <c r="O24" s="44" t="str">
        <f>IF('申請一覧 '!S24="○",'申請一覧 '!B24,"---")</f>
        <v>---</v>
      </c>
    </row>
    <row r="25" spans="1:15" x14ac:dyDescent="0.15">
      <c r="A25" s="1" t="s">
        <v>24</v>
      </c>
      <c r="B25" s="19">
        <f>D25*$AG$5</f>
        <v>0</v>
      </c>
      <c r="C25" s="19">
        <f>E25*$AG$5</f>
        <v>0</v>
      </c>
      <c r="D25" s="19">
        <v>38</v>
      </c>
      <c r="E25" s="19">
        <v>19</v>
      </c>
      <c r="F25" s="1" t="s">
        <v>88</v>
      </c>
      <c r="G25" s="19"/>
      <c r="H25" s="1"/>
      <c r="O25" s="44" t="str">
        <f>IF('申請一覧 '!S25="○",'申請一覧 '!B25,"---")</f>
        <v>---</v>
      </c>
    </row>
    <row r="26" spans="1:15" x14ac:dyDescent="0.15">
      <c r="A26" s="1" t="s">
        <v>25</v>
      </c>
      <c r="B26" s="19">
        <f>D26*$AG$5</f>
        <v>0</v>
      </c>
      <c r="C26" s="19">
        <f t="shared" ref="C26:C38" si="1">E26*$AG$5</f>
        <v>0</v>
      </c>
      <c r="D26" s="19">
        <v>40</v>
      </c>
      <c r="E26" s="19">
        <v>20</v>
      </c>
      <c r="F26" s="1" t="s">
        <v>88</v>
      </c>
      <c r="G26" s="19"/>
      <c r="H26" s="1"/>
      <c r="O26" s="44" t="str">
        <f>IF('申請一覧 '!S26="○",'申請一覧 '!B26,"---")</f>
        <v>---</v>
      </c>
    </row>
    <row r="27" spans="1:15" x14ac:dyDescent="0.15">
      <c r="A27" s="1" t="s">
        <v>26</v>
      </c>
      <c r="B27" s="19">
        <f t="shared" ref="B27:B38" si="2">D27*$AG$5</f>
        <v>0</v>
      </c>
      <c r="C27" s="19">
        <f t="shared" si="1"/>
        <v>0</v>
      </c>
      <c r="D27" s="19">
        <v>38</v>
      </c>
      <c r="E27" s="19">
        <v>19</v>
      </c>
      <c r="F27" s="1" t="s">
        <v>88</v>
      </c>
      <c r="G27" s="19"/>
      <c r="H27" s="1"/>
      <c r="O27" s="44" t="str">
        <f>IF('申請一覧 '!S27="○",'申請一覧 '!B27,"---")</f>
        <v>---</v>
      </c>
    </row>
    <row r="28" spans="1:15" x14ac:dyDescent="0.15">
      <c r="A28" s="1" t="s">
        <v>27</v>
      </c>
      <c r="B28" s="19">
        <f t="shared" si="2"/>
        <v>0</v>
      </c>
      <c r="C28" s="19">
        <f t="shared" si="1"/>
        <v>0</v>
      </c>
      <c r="D28" s="19">
        <v>48</v>
      </c>
      <c r="E28" s="19">
        <v>24</v>
      </c>
      <c r="F28" s="1" t="s">
        <v>88</v>
      </c>
      <c r="G28" s="19"/>
      <c r="H28" s="1"/>
      <c r="O28" s="44" t="str">
        <f>IF('申請一覧 '!S28="○",'申請一覧 '!B28,"---")</f>
        <v>---</v>
      </c>
    </row>
    <row r="29" spans="1:15" x14ac:dyDescent="0.15">
      <c r="A29" s="1" t="s">
        <v>28</v>
      </c>
      <c r="B29" s="19">
        <f t="shared" si="2"/>
        <v>0</v>
      </c>
      <c r="C29" s="19">
        <f t="shared" si="1"/>
        <v>0</v>
      </c>
      <c r="D29" s="19">
        <v>43</v>
      </c>
      <c r="E29" s="19">
        <v>21</v>
      </c>
      <c r="F29" s="1" t="s">
        <v>88</v>
      </c>
      <c r="G29" s="19"/>
      <c r="H29" s="1"/>
      <c r="O29" s="44" t="str">
        <f>IF('申請一覧 '!S29="○",'申請一覧 '!B29,"---")</f>
        <v>---</v>
      </c>
    </row>
    <row r="30" spans="1:15" x14ac:dyDescent="0.15">
      <c r="A30" s="1" t="s">
        <v>29</v>
      </c>
      <c r="B30" s="19">
        <f t="shared" si="2"/>
        <v>0</v>
      </c>
      <c r="C30" s="19">
        <f t="shared" si="1"/>
        <v>0</v>
      </c>
      <c r="D30" s="19">
        <v>36</v>
      </c>
      <c r="E30" s="19">
        <v>18</v>
      </c>
      <c r="F30" s="1" t="s">
        <v>88</v>
      </c>
      <c r="G30" s="19"/>
      <c r="H30" s="1"/>
      <c r="O30" s="44" t="str">
        <f>IF('申請一覧 '!S30="○",'申請一覧 '!B30,"---")</f>
        <v>---</v>
      </c>
    </row>
    <row r="31" spans="1:15" x14ac:dyDescent="0.15">
      <c r="A31" s="1" t="s">
        <v>91</v>
      </c>
      <c r="B31" s="19">
        <f t="shared" si="2"/>
        <v>0</v>
      </c>
      <c r="C31" s="19">
        <f t="shared" si="1"/>
        <v>0</v>
      </c>
      <c r="D31" s="19">
        <v>37</v>
      </c>
      <c r="E31" s="19">
        <v>19</v>
      </c>
      <c r="F31" s="1" t="s">
        <v>88</v>
      </c>
      <c r="G31" s="19"/>
      <c r="H31" s="1"/>
      <c r="O31" s="44" t="str">
        <f>IF('申請一覧 '!S31="○",'申請一覧 '!B31,"---")</f>
        <v>---</v>
      </c>
    </row>
    <row r="32" spans="1:15" x14ac:dyDescent="0.15">
      <c r="A32" s="1" t="s">
        <v>92</v>
      </c>
      <c r="B32" s="19">
        <f t="shared" si="2"/>
        <v>0</v>
      </c>
      <c r="C32" s="19">
        <f t="shared" si="1"/>
        <v>0</v>
      </c>
      <c r="D32" s="19">
        <v>35</v>
      </c>
      <c r="E32" s="19">
        <v>18</v>
      </c>
      <c r="F32" s="1" t="s">
        <v>88</v>
      </c>
      <c r="G32" s="19"/>
      <c r="H32" s="1"/>
      <c r="O32" s="44" t="str">
        <f>IF('申請一覧 '!S32="○",'申請一覧 '!B32,"---")</f>
        <v>---</v>
      </c>
    </row>
    <row r="33" spans="1:15" x14ac:dyDescent="0.15">
      <c r="A33" s="1" t="s">
        <v>93</v>
      </c>
      <c r="B33" s="19">
        <f t="shared" si="2"/>
        <v>0</v>
      </c>
      <c r="C33" s="19">
        <f t="shared" si="1"/>
        <v>0</v>
      </c>
      <c r="D33" s="19">
        <v>37</v>
      </c>
      <c r="E33" s="19">
        <v>19</v>
      </c>
      <c r="F33" s="1" t="s">
        <v>88</v>
      </c>
      <c r="G33" s="19"/>
      <c r="H33" s="1"/>
      <c r="O33" s="44" t="str">
        <f>IF('申請一覧 '!S33="○",'申請一覧 '!B33,"---")</f>
        <v>---</v>
      </c>
    </row>
    <row r="34" spans="1:15" x14ac:dyDescent="0.15">
      <c r="A34" s="1" t="s">
        <v>94</v>
      </c>
      <c r="B34" s="19">
        <f t="shared" si="2"/>
        <v>0</v>
      </c>
      <c r="C34" s="19">
        <f t="shared" si="1"/>
        <v>0</v>
      </c>
      <c r="D34" s="19">
        <v>35</v>
      </c>
      <c r="E34" s="19">
        <v>18</v>
      </c>
      <c r="F34" s="1" t="s">
        <v>88</v>
      </c>
      <c r="G34" s="19"/>
      <c r="H34" s="1"/>
      <c r="O34" s="44" t="str">
        <f>IF('申請一覧 '!S34="○",'申請一覧 '!B34,"---")</f>
        <v>---</v>
      </c>
    </row>
    <row r="35" spans="1:15" x14ac:dyDescent="0.15">
      <c r="A35" s="1" t="s">
        <v>95</v>
      </c>
      <c r="B35" s="19">
        <f t="shared" si="2"/>
        <v>0</v>
      </c>
      <c r="C35" s="19">
        <f t="shared" si="1"/>
        <v>0</v>
      </c>
      <c r="D35" s="19">
        <v>37</v>
      </c>
      <c r="E35" s="19">
        <v>19</v>
      </c>
      <c r="F35" s="1" t="s">
        <v>88</v>
      </c>
      <c r="G35" s="19"/>
      <c r="H35" s="1"/>
      <c r="O35" s="44" t="str">
        <f>IF('申請一覧 '!S35="○",'申請一覧 '!B35,"---")</f>
        <v>---</v>
      </c>
    </row>
    <row r="36" spans="1:15" x14ac:dyDescent="0.15">
      <c r="A36" s="1" t="s">
        <v>96</v>
      </c>
      <c r="B36" s="19">
        <f t="shared" si="2"/>
        <v>0</v>
      </c>
      <c r="C36" s="19">
        <f t="shared" si="1"/>
        <v>0</v>
      </c>
      <c r="D36" s="19">
        <v>35</v>
      </c>
      <c r="E36" s="19">
        <v>18</v>
      </c>
      <c r="F36" s="1" t="s">
        <v>88</v>
      </c>
      <c r="G36" s="19"/>
      <c r="H36" s="1"/>
      <c r="O36" s="44" t="str">
        <f>IF('申請一覧 '!S36="○",'申請一覧 '!B36,"---")</f>
        <v>---</v>
      </c>
    </row>
    <row r="37" spans="1:15" x14ac:dyDescent="0.15">
      <c r="A37" s="1" t="s">
        <v>97</v>
      </c>
      <c r="B37" s="19">
        <f t="shared" si="2"/>
        <v>0</v>
      </c>
      <c r="C37" s="19">
        <f t="shared" si="1"/>
        <v>0</v>
      </c>
      <c r="D37" s="19">
        <v>37</v>
      </c>
      <c r="E37" s="19">
        <v>19</v>
      </c>
      <c r="F37" s="1" t="s">
        <v>88</v>
      </c>
      <c r="G37" s="19"/>
      <c r="H37" s="1"/>
      <c r="O37" s="44" t="str">
        <f>IF('申請一覧 '!S37="○",'申請一覧 '!B37,"---")</f>
        <v>---</v>
      </c>
    </row>
    <row r="38" spans="1:15" x14ac:dyDescent="0.15">
      <c r="A38" s="1" t="s">
        <v>98</v>
      </c>
      <c r="B38" s="19">
        <f t="shared" si="2"/>
        <v>0</v>
      </c>
      <c r="C38" s="19">
        <f t="shared" si="1"/>
        <v>0</v>
      </c>
      <c r="D38" s="19">
        <v>35</v>
      </c>
      <c r="E38" s="19">
        <v>18</v>
      </c>
      <c r="F38" s="1" t="s">
        <v>88</v>
      </c>
      <c r="G38" s="19"/>
      <c r="H38" s="1"/>
      <c r="O38" s="44" t="str">
        <f>IF('申請一覧 '!S38="○",'申請一覧 '!B38,"---")</f>
        <v>---</v>
      </c>
    </row>
    <row r="39" spans="1:15" x14ac:dyDescent="0.15">
      <c r="A39" s="1"/>
      <c r="B39" s="1"/>
      <c r="C39" s="1"/>
      <c r="D39" s="1"/>
      <c r="E39" s="1"/>
      <c r="F39" s="1"/>
      <c r="G39" s="1"/>
      <c r="H39" s="1"/>
      <c r="O39" s="44" t="str">
        <f>IF('申請一覧 '!S39="○",'申請一覧 '!B39,"---")</f>
        <v>---</v>
      </c>
    </row>
    <row r="40" spans="1:15" x14ac:dyDescent="0.15">
      <c r="A40" s="1"/>
      <c r="B40" s="1"/>
      <c r="C40" s="1"/>
      <c r="D40" s="1"/>
      <c r="E40" s="1"/>
      <c r="F40" s="1"/>
      <c r="G40" s="1"/>
      <c r="H40" s="1"/>
      <c r="O40" s="44" t="str">
        <f>IF('申請一覧 '!S40="○",'申請一覧 '!B40,"---")</f>
        <v>---</v>
      </c>
    </row>
    <row r="41" spans="1:15" x14ac:dyDescent="0.15">
      <c r="A41" s="1"/>
      <c r="B41" s="1"/>
      <c r="C41" s="1"/>
      <c r="D41" s="1"/>
      <c r="E41" s="1"/>
      <c r="F41" s="1"/>
      <c r="G41" s="1"/>
      <c r="H41" s="1"/>
      <c r="O41" s="44" t="str">
        <f>IF('申請一覧 '!S41="○",'申請一覧 '!B41,"---")</f>
        <v>---</v>
      </c>
    </row>
    <row r="42" spans="1:15" x14ac:dyDescent="0.15">
      <c r="A42" s="1"/>
      <c r="B42" s="1"/>
      <c r="C42" s="1"/>
      <c r="D42" s="1"/>
      <c r="E42" s="1"/>
      <c r="F42" s="1"/>
      <c r="G42" s="1"/>
      <c r="H42" s="1"/>
      <c r="O42" s="44" t="str">
        <f>IF('申請一覧 '!S42="○",'申請一覧 '!B42,"---")</f>
        <v>---</v>
      </c>
    </row>
    <row r="43" spans="1:15" x14ac:dyDescent="0.15">
      <c r="A43" s="1"/>
      <c r="B43" s="1"/>
      <c r="C43" s="1"/>
      <c r="D43" s="1"/>
      <c r="E43" s="1"/>
      <c r="F43" s="1"/>
      <c r="G43" s="1"/>
      <c r="H43" s="1"/>
      <c r="O43" s="44" t="str">
        <f>IF('申請一覧 '!S43="○",'申請一覧 '!B43,"---")</f>
        <v>---</v>
      </c>
    </row>
    <row r="44" spans="1:15" x14ac:dyDescent="0.15">
      <c r="A44" s="1"/>
      <c r="B44" s="1"/>
      <c r="C44" s="1"/>
      <c r="D44" s="1"/>
      <c r="E44" s="1"/>
      <c r="F44" s="1"/>
      <c r="G44" s="1"/>
      <c r="H44" s="1"/>
      <c r="O44" s="44" t="str">
        <f>IF('申請一覧 '!S44="○",'申請一覧 '!B44,"---")</f>
        <v>---</v>
      </c>
    </row>
    <row r="45" spans="1:15" x14ac:dyDescent="0.15">
      <c r="A45" s="1"/>
      <c r="B45" s="1"/>
      <c r="C45" s="1"/>
      <c r="D45" s="1"/>
      <c r="E45" s="1"/>
      <c r="F45" s="1"/>
      <c r="G45" s="1"/>
      <c r="H45" s="1"/>
      <c r="O45" s="44" t="str">
        <f>IF('申請一覧 '!S45="○",'申請一覧 '!B45,"---")</f>
        <v>---</v>
      </c>
    </row>
    <row r="46" spans="1:15" x14ac:dyDescent="0.15">
      <c r="A46" s="1"/>
      <c r="B46" s="1"/>
      <c r="C46" s="1"/>
      <c r="D46" s="1"/>
      <c r="E46" s="1"/>
      <c r="F46" s="1"/>
      <c r="G46" s="1"/>
      <c r="H46" s="1"/>
      <c r="O46" s="44" t="str">
        <f>IF('申請一覧 '!S46="○",'申請一覧 '!B46,"---")</f>
        <v>---</v>
      </c>
    </row>
    <row r="47" spans="1:15" x14ac:dyDescent="0.15">
      <c r="A47" s="1"/>
      <c r="B47" s="1"/>
      <c r="C47" s="1"/>
      <c r="D47" s="1"/>
      <c r="E47" s="1"/>
      <c r="F47" s="1"/>
      <c r="G47" s="1"/>
      <c r="H47" s="1"/>
      <c r="O47" s="44" t="str">
        <f>IF('申請一覧 '!S47="○",'申請一覧 '!B47,"---")</f>
        <v>---</v>
      </c>
    </row>
    <row r="48" spans="1:15" x14ac:dyDescent="0.15">
      <c r="O48" s="44" t="str">
        <f>IF('申請一覧 '!S48="○",'申請一覧 '!B48,"---")</f>
        <v>---</v>
      </c>
    </row>
    <row r="49" spans="15:15" x14ac:dyDescent="0.15">
      <c r="O49" s="44" t="str">
        <f>IF('申請一覧 '!S49="○",'申請一覧 '!B49,"---")</f>
        <v>---</v>
      </c>
    </row>
    <row r="50" spans="15:15" x14ac:dyDescent="0.15">
      <c r="O50" s="44" t="str">
        <f>IF('申請一覧 '!S50="○",'申請一覧 '!B50,"---")</f>
        <v>---</v>
      </c>
    </row>
    <row r="51" spans="15:15" x14ac:dyDescent="0.15">
      <c r="O51" s="44" t="str">
        <f>IF('申請一覧 '!S51="○",'申請一覧 '!B51,"---")</f>
        <v>---</v>
      </c>
    </row>
    <row r="52" spans="15:15" x14ac:dyDescent="0.15">
      <c r="O52" s="44" t="str">
        <f>IF('申請一覧 '!S52="○",'申請一覧 '!B52,"---")</f>
        <v>---</v>
      </c>
    </row>
    <row r="53" spans="15:15" x14ac:dyDescent="0.15">
      <c r="O53" s="44" t="str">
        <f>IF('申請一覧 '!S53="○",'申請一覧 '!B53,"---")</f>
        <v>---</v>
      </c>
    </row>
    <row r="54" spans="15:15" x14ac:dyDescent="0.15">
      <c r="O54" s="44" t="str">
        <f>IF('申請一覧 '!S54="○",'申請一覧 '!B54,"---")</f>
        <v>---</v>
      </c>
    </row>
    <row r="55" spans="15:15" x14ac:dyDescent="0.15">
      <c r="O55" s="44" t="str">
        <f>IF('申請一覧 '!S55="○",'申請一覧 '!B55,"---")</f>
        <v>---</v>
      </c>
    </row>
    <row r="56" spans="15:15" x14ac:dyDescent="0.15">
      <c r="O56" s="44" t="str">
        <f>IF('申請一覧 '!S56="○",'申請一覧 '!B56,"---")</f>
        <v>---</v>
      </c>
    </row>
    <row r="57" spans="15:15" x14ac:dyDescent="0.15">
      <c r="O57" s="44" t="str">
        <f>IF('申請一覧 '!S57="○",'申請一覧 '!B57,"---")</f>
        <v>---</v>
      </c>
    </row>
    <row r="58" spans="15:15" x14ac:dyDescent="0.15">
      <c r="O58" s="44" t="str">
        <f>IF('申請一覧 '!S58="○",'申請一覧 '!B58,"---")</f>
        <v>---</v>
      </c>
    </row>
    <row r="59" spans="15:15" x14ac:dyDescent="0.15">
      <c r="O59" s="44" t="str">
        <f>IF('申請一覧 '!S59="○",'申請一覧 '!B59,"---")</f>
        <v>---</v>
      </c>
    </row>
    <row r="60" spans="15:15" x14ac:dyDescent="0.15">
      <c r="O60" s="44" t="str">
        <f>IF('申請一覧 '!S60="○",'申請一覧 '!B60,"---")</f>
        <v>---</v>
      </c>
    </row>
    <row r="61" spans="15:15" x14ac:dyDescent="0.15">
      <c r="O61" s="44" t="str">
        <f>IF('申請一覧 '!S61="○",'申請一覧 '!B61,"---")</f>
        <v>---</v>
      </c>
    </row>
    <row r="62" spans="15:15" x14ac:dyDescent="0.15">
      <c r="O62" s="44" t="str">
        <f>IF('申請一覧 '!S62="○",'申請一覧 '!B62,"---")</f>
        <v>---</v>
      </c>
    </row>
    <row r="63" spans="15:15" ht="14.25" thickBot="1" x14ac:dyDescent="0.2">
      <c r="O63" s="45" t="str">
        <f>IF('申請一覧 '!S63="○",'申請一覧 '!B63,"---")</f>
        <v>---</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4E8E5-5F98-4600-B69B-F18342DB9F0D}">
  <sheetPr>
    <tabColor rgb="FFFF0000"/>
  </sheetPr>
  <dimension ref="A2:F1042"/>
  <sheetViews>
    <sheetView workbookViewId="0">
      <selection activeCell="A3" sqref="A3"/>
    </sheetView>
  </sheetViews>
  <sheetFormatPr defaultRowHeight="13.5" x14ac:dyDescent="0.15"/>
  <cols>
    <col min="1" max="1" width="51.5" style="18" bestFit="1" customWidth="1"/>
    <col min="2" max="2" width="12.625" style="18" bestFit="1" customWidth="1"/>
    <col min="3" max="3" width="9.75" style="18" bestFit="1" customWidth="1"/>
    <col min="4" max="4" width="8.125" style="18" bestFit="1" customWidth="1"/>
    <col min="5" max="5" width="2.5" style="18" bestFit="1" customWidth="1"/>
    <col min="6" max="16384" width="9" style="18"/>
  </cols>
  <sheetData>
    <row r="2" spans="1:6" x14ac:dyDescent="0.15">
      <c r="A2" s="1"/>
      <c r="B2" s="1"/>
      <c r="C2" s="1"/>
      <c r="D2" s="1"/>
      <c r="E2" s="1"/>
      <c r="F2" s="1"/>
    </row>
    <row r="3" spans="1:6" x14ac:dyDescent="0.15">
      <c r="A3" s="1"/>
      <c r="B3" s="1" t="s">
        <v>160</v>
      </c>
      <c r="C3" s="1" t="s">
        <v>161</v>
      </c>
      <c r="D3" s="1"/>
      <c r="E3" s="1"/>
      <c r="F3" s="1"/>
    </row>
    <row r="4" spans="1:6" x14ac:dyDescent="0.15">
      <c r="A4" s="1" t="s">
        <v>80</v>
      </c>
      <c r="B4" s="19">
        <v>537</v>
      </c>
      <c r="C4" s="19">
        <v>268</v>
      </c>
      <c r="D4" s="1" t="s">
        <v>81</v>
      </c>
      <c r="E4" s="19"/>
      <c r="F4" s="1"/>
    </row>
    <row r="5" spans="1:6" x14ac:dyDescent="0.15">
      <c r="A5" s="1" t="s">
        <v>82</v>
      </c>
      <c r="B5" s="19">
        <v>684</v>
      </c>
      <c r="C5" s="19">
        <v>342</v>
      </c>
      <c r="D5" s="1" t="s">
        <v>81</v>
      </c>
      <c r="E5" s="19"/>
      <c r="F5" s="1"/>
    </row>
    <row r="6" spans="1:6" x14ac:dyDescent="0.15">
      <c r="A6" s="1" t="s">
        <v>83</v>
      </c>
      <c r="B6" s="19">
        <v>889</v>
      </c>
      <c r="C6" s="19">
        <v>445</v>
      </c>
      <c r="D6" s="1" t="s">
        <v>81</v>
      </c>
      <c r="E6" s="19"/>
      <c r="F6" s="1"/>
    </row>
    <row r="7" spans="1:6" x14ac:dyDescent="0.15">
      <c r="A7" s="1" t="s">
        <v>84</v>
      </c>
      <c r="B7" s="19">
        <v>231</v>
      </c>
      <c r="C7" s="19">
        <v>115</v>
      </c>
      <c r="D7" s="1" t="s">
        <v>81</v>
      </c>
      <c r="E7" s="19"/>
      <c r="F7" s="1"/>
    </row>
    <row r="8" spans="1:6" x14ac:dyDescent="0.15">
      <c r="A8" s="1" t="s">
        <v>13</v>
      </c>
      <c r="B8" s="19">
        <v>226</v>
      </c>
      <c r="C8" s="19">
        <v>113</v>
      </c>
      <c r="D8" s="1" t="s">
        <v>81</v>
      </c>
      <c r="E8" s="19"/>
      <c r="F8" s="1"/>
    </row>
    <row r="9" spans="1:6" x14ac:dyDescent="0.15">
      <c r="A9" s="1" t="s">
        <v>85</v>
      </c>
      <c r="B9" s="19">
        <v>564</v>
      </c>
      <c r="C9" s="19">
        <v>282</v>
      </c>
      <c r="D9" s="1" t="s">
        <v>81</v>
      </c>
      <c r="E9" s="19"/>
      <c r="F9" s="1"/>
    </row>
    <row r="10" spans="1:6" x14ac:dyDescent="0.15">
      <c r="A10" s="1" t="s">
        <v>86</v>
      </c>
      <c r="B10" s="19">
        <v>710</v>
      </c>
      <c r="C10" s="19">
        <v>355</v>
      </c>
      <c r="D10" s="1" t="s">
        <v>81</v>
      </c>
      <c r="E10" s="19"/>
      <c r="F10" s="1"/>
    </row>
    <row r="11" spans="1:6" x14ac:dyDescent="0.15">
      <c r="A11" s="1" t="s">
        <v>87</v>
      </c>
      <c r="B11" s="19">
        <v>1133</v>
      </c>
      <c r="C11" s="19">
        <v>567</v>
      </c>
      <c r="D11" s="1" t="s">
        <v>81</v>
      </c>
      <c r="E11" s="19"/>
      <c r="F11" s="1"/>
    </row>
    <row r="12" spans="1:6" x14ac:dyDescent="0.15">
      <c r="A12" s="1" t="s">
        <v>14</v>
      </c>
      <c r="B12" s="19">
        <v>320</v>
      </c>
      <c r="C12" s="19">
        <v>160</v>
      </c>
      <c r="D12" s="1" t="s">
        <v>81</v>
      </c>
      <c r="E12" s="19"/>
      <c r="F12" s="1"/>
    </row>
    <row r="13" spans="1:6" x14ac:dyDescent="0.15">
      <c r="A13" s="1" t="s">
        <v>15</v>
      </c>
      <c r="B13" s="19">
        <v>339</v>
      </c>
      <c r="C13" s="19">
        <v>169</v>
      </c>
      <c r="D13" s="1" t="s">
        <v>81</v>
      </c>
      <c r="E13" s="19"/>
      <c r="F13" s="1"/>
    </row>
    <row r="14" spans="1:6" x14ac:dyDescent="0.15">
      <c r="A14" s="1" t="s">
        <v>16</v>
      </c>
      <c r="B14" s="19">
        <v>311</v>
      </c>
      <c r="C14" s="19">
        <v>156</v>
      </c>
      <c r="D14" s="1" t="s">
        <v>81</v>
      </c>
      <c r="E14" s="19"/>
      <c r="F14" s="1"/>
    </row>
    <row r="15" spans="1:6" x14ac:dyDescent="0.15">
      <c r="A15" s="1" t="s">
        <v>17</v>
      </c>
      <c r="B15" s="19">
        <v>137</v>
      </c>
      <c r="C15" s="19">
        <v>68</v>
      </c>
      <c r="D15" s="1" t="s">
        <v>81</v>
      </c>
      <c r="E15" s="19"/>
      <c r="F15" s="1"/>
    </row>
    <row r="16" spans="1:6" x14ac:dyDescent="0.15">
      <c r="A16" s="1" t="s">
        <v>18</v>
      </c>
      <c r="B16" s="19">
        <v>508</v>
      </c>
      <c r="C16" s="19">
        <v>254</v>
      </c>
      <c r="D16" s="1" t="s">
        <v>81</v>
      </c>
      <c r="E16" s="19"/>
      <c r="F16" s="1"/>
    </row>
    <row r="17" spans="1:6" x14ac:dyDescent="0.15">
      <c r="A17" s="1" t="s">
        <v>19</v>
      </c>
      <c r="B17" s="19">
        <v>204</v>
      </c>
      <c r="C17" s="19">
        <v>102</v>
      </c>
      <c r="D17" s="1" t="s">
        <v>81</v>
      </c>
      <c r="E17" s="19"/>
      <c r="F17" s="1"/>
    </row>
    <row r="18" spans="1:6" x14ac:dyDescent="0.15">
      <c r="A18" s="1" t="s">
        <v>20</v>
      </c>
      <c r="B18" s="19">
        <v>148</v>
      </c>
      <c r="C18" s="19">
        <v>74</v>
      </c>
      <c r="D18" s="1" t="s">
        <v>81</v>
      </c>
      <c r="E18" s="19"/>
      <c r="F18" s="1"/>
    </row>
    <row r="19" spans="1:6" x14ac:dyDescent="0.15">
      <c r="A19" s="1" t="s">
        <v>21</v>
      </c>
      <c r="B19" s="19">
        <v>0</v>
      </c>
      <c r="C19" s="19">
        <v>282</v>
      </c>
      <c r="D19" s="1" t="s">
        <v>81</v>
      </c>
      <c r="E19" s="19"/>
      <c r="F19" s="1"/>
    </row>
    <row r="20" spans="1:6" x14ac:dyDescent="0.15">
      <c r="A20" s="1" t="s">
        <v>90</v>
      </c>
      <c r="B20" s="19">
        <v>33</v>
      </c>
      <c r="C20" s="19">
        <v>16</v>
      </c>
      <c r="D20" s="1" t="s">
        <v>81</v>
      </c>
      <c r="E20" s="19"/>
      <c r="F20" s="1"/>
    </row>
    <row r="21" spans="1:6" x14ac:dyDescent="0.15">
      <c r="A21" s="1" t="s">
        <v>22</v>
      </c>
      <c r="B21" s="19">
        <v>475</v>
      </c>
      <c r="C21" s="19">
        <v>237</v>
      </c>
      <c r="D21" s="1" t="s">
        <v>81</v>
      </c>
      <c r="E21" s="19"/>
      <c r="F21" s="1"/>
    </row>
    <row r="22" spans="1:6" x14ac:dyDescent="0.15">
      <c r="A22" s="1" t="s">
        <v>23</v>
      </c>
      <c r="B22" s="19">
        <v>638</v>
      </c>
      <c r="C22" s="19">
        <v>319</v>
      </c>
      <c r="D22" s="1" t="s">
        <v>81</v>
      </c>
      <c r="E22" s="19"/>
      <c r="F22" s="1"/>
    </row>
    <row r="23" spans="1:6" x14ac:dyDescent="0.15">
      <c r="A23" s="1"/>
      <c r="B23" s="19"/>
      <c r="C23" s="19"/>
      <c r="D23" s="1"/>
      <c r="E23" s="19"/>
      <c r="F23" s="1"/>
    </row>
    <row r="24" spans="1:6" x14ac:dyDescent="0.15">
      <c r="A24" s="1" t="s">
        <v>39</v>
      </c>
      <c r="B24" s="19">
        <v>27</v>
      </c>
      <c r="C24" s="19">
        <v>13</v>
      </c>
      <c r="D24" s="1" t="s">
        <v>88</v>
      </c>
      <c r="E24" s="19"/>
      <c r="F24" s="1"/>
    </row>
    <row r="25" spans="1:6" x14ac:dyDescent="0.15">
      <c r="A25" s="1" t="s">
        <v>89</v>
      </c>
      <c r="B25" s="19">
        <v>27</v>
      </c>
      <c r="C25" s="19">
        <v>13</v>
      </c>
      <c r="D25" s="1" t="s">
        <v>88</v>
      </c>
      <c r="E25" s="19"/>
      <c r="F25" s="1"/>
    </row>
    <row r="26" spans="1:6" x14ac:dyDescent="0.15">
      <c r="A26" s="1" t="s">
        <v>24</v>
      </c>
      <c r="B26" s="19">
        <v>38</v>
      </c>
      <c r="C26" s="19">
        <v>19</v>
      </c>
      <c r="D26" s="1" t="s">
        <v>88</v>
      </c>
      <c r="E26" s="19"/>
      <c r="F26" s="1"/>
    </row>
    <row r="27" spans="1:6" x14ac:dyDescent="0.15">
      <c r="A27" s="1" t="s">
        <v>25</v>
      </c>
      <c r="B27" s="19">
        <v>40</v>
      </c>
      <c r="C27" s="19">
        <v>20</v>
      </c>
      <c r="D27" s="1" t="s">
        <v>88</v>
      </c>
      <c r="E27" s="19"/>
      <c r="F27" s="1"/>
    </row>
    <row r="28" spans="1:6" x14ac:dyDescent="0.15">
      <c r="A28" s="1" t="s">
        <v>26</v>
      </c>
      <c r="B28" s="19">
        <v>38</v>
      </c>
      <c r="C28" s="19">
        <v>19</v>
      </c>
      <c r="D28" s="1" t="s">
        <v>88</v>
      </c>
      <c r="E28" s="19"/>
      <c r="F28" s="1"/>
    </row>
    <row r="29" spans="1:6" x14ac:dyDescent="0.15">
      <c r="A29" s="1" t="s">
        <v>27</v>
      </c>
      <c r="B29" s="19">
        <v>48</v>
      </c>
      <c r="C29" s="19">
        <v>24</v>
      </c>
      <c r="D29" s="1" t="s">
        <v>88</v>
      </c>
      <c r="E29" s="19"/>
      <c r="F29" s="1"/>
    </row>
    <row r="30" spans="1:6" x14ac:dyDescent="0.15">
      <c r="A30" s="1" t="s">
        <v>28</v>
      </c>
      <c r="B30" s="19">
        <v>43</v>
      </c>
      <c r="C30" s="19">
        <v>21</v>
      </c>
      <c r="D30" s="1" t="s">
        <v>88</v>
      </c>
      <c r="E30" s="19"/>
      <c r="F30" s="1"/>
    </row>
    <row r="31" spans="1:6" x14ac:dyDescent="0.15">
      <c r="A31" s="1" t="s">
        <v>29</v>
      </c>
      <c r="B31" s="19">
        <v>36</v>
      </c>
      <c r="C31" s="19">
        <v>18</v>
      </c>
      <c r="D31" s="1" t="s">
        <v>88</v>
      </c>
      <c r="E31" s="19"/>
      <c r="F31" s="1"/>
    </row>
    <row r="32" spans="1:6" x14ac:dyDescent="0.15">
      <c r="A32" s="1" t="s">
        <v>91</v>
      </c>
      <c r="B32" s="19">
        <v>37</v>
      </c>
      <c r="C32" s="19">
        <v>19</v>
      </c>
      <c r="D32" s="1" t="s">
        <v>88</v>
      </c>
      <c r="E32" s="19"/>
      <c r="F32" s="1"/>
    </row>
    <row r="33" spans="1:6" x14ac:dyDescent="0.15">
      <c r="A33" s="1" t="s">
        <v>92</v>
      </c>
      <c r="B33" s="19">
        <v>35</v>
      </c>
      <c r="C33" s="19">
        <v>18</v>
      </c>
      <c r="D33" s="1" t="s">
        <v>88</v>
      </c>
      <c r="E33" s="19"/>
      <c r="F33" s="1"/>
    </row>
    <row r="34" spans="1:6" x14ac:dyDescent="0.15">
      <c r="A34" s="1" t="s">
        <v>93</v>
      </c>
      <c r="B34" s="19">
        <v>37</v>
      </c>
      <c r="C34" s="19">
        <v>19</v>
      </c>
      <c r="D34" s="1" t="s">
        <v>88</v>
      </c>
      <c r="E34" s="19"/>
      <c r="F34" s="1"/>
    </row>
    <row r="35" spans="1:6" x14ac:dyDescent="0.15">
      <c r="A35" s="1" t="s">
        <v>94</v>
      </c>
      <c r="B35" s="19">
        <v>35</v>
      </c>
      <c r="C35" s="19">
        <v>18</v>
      </c>
      <c r="D35" s="1" t="s">
        <v>88</v>
      </c>
      <c r="E35" s="19"/>
      <c r="F35" s="1"/>
    </row>
    <row r="36" spans="1:6" x14ac:dyDescent="0.15">
      <c r="A36" s="1" t="s">
        <v>95</v>
      </c>
      <c r="B36" s="19">
        <v>37</v>
      </c>
      <c r="C36" s="19">
        <v>19</v>
      </c>
      <c r="D36" s="1" t="s">
        <v>88</v>
      </c>
      <c r="E36" s="19"/>
      <c r="F36" s="1"/>
    </row>
    <row r="37" spans="1:6" x14ac:dyDescent="0.15">
      <c r="A37" s="1" t="s">
        <v>96</v>
      </c>
      <c r="B37" s="19">
        <v>35</v>
      </c>
      <c r="C37" s="19">
        <v>18</v>
      </c>
      <c r="D37" s="1" t="s">
        <v>88</v>
      </c>
      <c r="E37" s="19"/>
      <c r="F37" s="1"/>
    </row>
    <row r="38" spans="1:6" x14ac:dyDescent="0.15">
      <c r="A38" s="1" t="s">
        <v>97</v>
      </c>
      <c r="B38" s="19">
        <v>37</v>
      </c>
      <c r="C38" s="19">
        <v>19</v>
      </c>
      <c r="D38" s="1" t="s">
        <v>88</v>
      </c>
      <c r="E38" s="19"/>
      <c r="F38" s="1"/>
    </row>
    <row r="39" spans="1:6" x14ac:dyDescent="0.15">
      <c r="A39" s="1" t="s">
        <v>98</v>
      </c>
      <c r="B39" s="19">
        <v>35</v>
      </c>
      <c r="C39" s="19">
        <v>18</v>
      </c>
      <c r="D39" s="1" t="s">
        <v>88</v>
      </c>
      <c r="E39" s="19"/>
      <c r="F39" s="1"/>
    </row>
    <row r="40" spans="1:6" x14ac:dyDescent="0.15">
      <c r="A40" s="35"/>
      <c r="B40" s="1"/>
      <c r="C40" s="1"/>
      <c r="D40" s="1"/>
      <c r="E40" s="1"/>
      <c r="F40" s="1"/>
    </row>
    <row r="41" spans="1:6" x14ac:dyDescent="0.15">
      <c r="A41" s="1"/>
      <c r="B41" s="19"/>
      <c r="C41" s="19"/>
      <c r="D41" s="1"/>
      <c r="E41" s="1"/>
      <c r="F41" s="1"/>
    </row>
    <row r="42" spans="1:6" x14ac:dyDescent="0.15">
      <c r="A42" s="1"/>
      <c r="B42" s="19"/>
      <c r="C42" s="19"/>
      <c r="D42" s="1"/>
      <c r="E42" s="1"/>
      <c r="F42" s="1"/>
    </row>
    <row r="43" spans="1:6" x14ac:dyDescent="0.15">
      <c r="A43" s="1"/>
      <c r="B43" s="19"/>
      <c r="C43" s="19"/>
      <c r="D43" s="1"/>
      <c r="E43" s="1"/>
      <c r="F43" s="1"/>
    </row>
    <row r="44" spans="1:6" x14ac:dyDescent="0.15">
      <c r="A44" s="1"/>
      <c r="B44" s="19"/>
      <c r="C44" s="19"/>
      <c r="D44" s="1"/>
      <c r="E44" s="1"/>
      <c r="F44" s="1"/>
    </row>
    <row r="45" spans="1:6" x14ac:dyDescent="0.15">
      <c r="A45" s="1"/>
      <c r="B45" s="19"/>
      <c r="C45" s="19"/>
      <c r="D45" s="1"/>
      <c r="E45" s="1"/>
      <c r="F45" s="1"/>
    </row>
    <row r="46" spans="1:6" x14ac:dyDescent="0.15">
      <c r="A46" s="1"/>
      <c r="B46" s="19"/>
      <c r="C46" s="19"/>
      <c r="D46" s="1"/>
      <c r="E46" s="1"/>
      <c r="F46" s="1"/>
    </row>
    <row r="47" spans="1:6" x14ac:dyDescent="0.15">
      <c r="A47" s="1"/>
      <c r="B47" s="19"/>
      <c r="C47" s="19"/>
      <c r="D47" s="1"/>
      <c r="E47" s="1"/>
      <c r="F47" s="1"/>
    </row>
    <row r="48" spans="1:6" x14ac:dyDescent="0.15">
      <c r="A48" s="1"/>
      <c r="B48" s="19"/>
      <c r="C48" s="19"/>
      <c r="D48" s="1"/>
      <c r="E48" s="1"/>
      <c r="F48" s="1"/>
    </row>
    <row r="49" spans="1:4" x14ac:dyDescent="0.15">
      <c r="A49" s="1"/>
      <c r="B49" s="19"/>
      <c r="C49" s="19"/>
      <c r="D49" s="1"/>
    </row>
    <row r="50" spans="1:4" x14ac:dyDescent="0.15">
      <c r="A50" s="1"/>
      <c r="B50" s="19"/>
      <c r="C50" s="19"/>
      <c r="D50" s="1"/>
    </row>
    <row r="51" spans="1:4" x14ac:dyDescent="0.15">
      <c r="A51" s="1"/>
      <c r="B51" s="19"/>
      <c r="C51" s="19"/>
      <c r="D51" s="1"/>
    </row>
    <row r="52" spans="1:4" x14ac:dyDescent="0.15">
      <c r="A52" s="1"/>
      <c r="B52" s="19"/>
      <c r="C52" s="19"/>
      <c r="D52" s="1"/>
    </row>
    <row r="53" spans="1:4" x14ac:dyDescent="0.15">
      <c r="A53" s="1"/>
      <c r="B53" s="19"/>
      <c r="C53" s="19"/>
      <c r="D53" s="1"/>
    </row>
    <row r="54" spans="1:4" x14ac:dyDescent="0.15">
      <c r="A54" s="1"/>
      <c r="B54" s="19"/>
      <c r="C54" s="19"/>
      <c r="D54" s="1"/>
    </row>
    <row r="55" spans="1:4" x14ac:dyDescent="0.15">
      <c r="A55" s="1"/>
      <c r="B55" s="19"/>
      <c r="C55" s="19"/>
      <c r="D55" s="1"/>
    </row>
    <row r="56" spans="1:4" x14ac:dyDescent="0.15">
      <c r="A56" s="1"/>
      <c r="B56" s="19"/>
      <c r="C56" s="19"/>
      <c r="D56" s="1"/>
    </row>
    <row r="57" spans="1:4" x14ac:dyDescent="0.15">
      <c r="A57" s="36"/>
    </row>
    <row r="58" spans="1:4" x14ac:dyDescent="0.15">
      <c r="A58" s="1"/>
      <c r="B58" s="19"/>
      <c r="C58" s="19"/>
      <c r="D58" s="1"/>
    </row>
    <row r="59" spans="1:4" x14ac:dyDescent="0.15">
      <c r="A59" s="1"/>
      <c r="B59" s="19"/>
      <c r="C59" s="19"/>
      <c r="D59" s="1"/>
    </row>
    <row r="60" spans="1:4" x14ac:dyDescent="0.15">
      <c r="A60" s="1"/>
      <c r="B60" s="19"/>
      <c r="C60" s="19"/>
      <c r="D60" s="1"/>
    </row>
    <row r="61" spans="1:4" x14ac:dyDescent="0.15">
      <c r="A61" s="1"/>
      <c r="B61" s="19"/>
      <c r="C61" s="19"/>
      <c r="D61" s="1"/>
    </row>
    <row r="62" spans="1:4" x14ac:dyDescent="0.15">
      <c r="A62" s="1"/>
      <c r="B62" s="19"/>
      <c r="C62" s="19"/>
      <c r="D62" s="1"/>
    </row>
    <row r="63" spans="1:4" x14ac:dyDescent="0.15">
      <c r="A63" s="1"/>
      <c r="B63" s="19"/>
      <c r="C63" s="19"/>
      <c r="D63" s="1"/>
    </row>
    <row r="64" spans="1:4" x14ac:dyDescent="0.15">
      <c r="A64" s="1"/>
      <c r="B64" s="19"/>
      <c r="C64" s="19"/>
      <c r="D64" s="1"/>
    </row>
    <row r="65" spans="1:4" x14ac:dyDescent="0.15">
      <c r="A65" s="1"/>
      <c r="B65" s="19"/>
      <c r="C65" s="19"/>
      <c r="D65" s="1"/>
    </row>
    <row r="66" spans="1:4" x14ac:dyDescent="0.15">
      <c r="A66" s="1"/>
      <c r="B66" s="19"/>
      <c r="C66" s="19"/>
      <c r="D66" s="1"/>
    </row>
    <row r="67" spans="1:4" x14ac:dyDescent="0.15">
      <c r="A67" s="1"/>
      <c r="B67" s="19"/>
      <c r="C67" s="19"/>
      <c r="D67" s="1"/>
    </row>
    <row r="68" spans="1:4" x14ac:dyDescent="0.15">
      <c r="A68" s="1"/>
      <c r="B68" s="19"/>
      <c r="C68" s="19"/>
      <c r="D68" s="1"/>
    </row>
    <row r="69" spans="1:4" x14ac:dyDescent="0.15">
      <c r="A69" s="1"/>
      <c r="B69" s="19"/>
      <c r="C69" s="19"/>
      <c r="D69" s="1"/>
    </row>
    <row r="70" spans="1:4" x14ac:dyDescent="0.15">
      <c r="A70" s="1"/>
      <c r="B70" s="19"/>
      <c r="C70" s="19"/>
      <c r="D70" s="1"/>
    </row>
    <row r="71" spans="1:4" x14ac:dyDescent="0.15">
      <c r="A71" s="1"/>
      <c r="B71" s="19"/>
      <c r="C71" s="19"/>
      <c r="D71" s="1"/>
    </row>
    <row r="72" spans="1:4" x14ac:dyDescent="0.15">
      <c r="A72" s="1"/>
      <c r="B72" s="19"/>
      <c r="C72" s="19"/>
      <c r="D72" s="1"/>
    </row>
    <row r="73" spans="1:4" x14ac:dyDescent="0.15">
      <c r="A73" s="1"/>
      <c r="B73" s="19"/>
      <c r="C73" s="19"/>
      <c r="D73" s="1"/>
    </row>
    <row r="74" spans="1:4" x14ac:dyDescent="0.15">
      <c r="A74" s="36"/>
    </row>
    <row r="75" spans="1:4" x14ac:dyDescent="0.15">
      <c r="A75" s="1"/>
      <c r="B75" s="19"/>
      <c r="C75" s="19"/>
      <c r="D75" s="1"/>
    </row>
    <row r="76" spans="1:4" x14ac:dyDescent="0.15">
      <c r="A76" s="1"/>
      <c r="B76" s="19"/>
      <c r="C76" s="19"/>
      <c r="D76" s="1"/>
    </row>
    <row r="77" spans="1:4" x14ac:dyDescent="0.15">
      <c r="A77" s="1"/>
      <c r="B77" s="19"/>
      <c r="C77" s="19"/>
      <c r="D77" s="1"/>
    </row>
    <row r="78" spans="1:4" x14ac:dyDescent="0.15">
      <c r="A78" s="1"/>
      <c r="B78" s="19"/>
      <c r="C78" s="19"/>
      <c r="D78" s="1"/>
    </row>
    <row r="79" spans="1:4" x14ac:dyDescent="0.15">
      <c r="A79" s="1"/>
      <c r="B79" s="19"/>
      <c r="C79" s="19"/>
      <c r="D79" s="1"/>
    </row>
    <row r="80" spans="1:4" x14ac:dyDescent="0.15">
      <c r="A80" s="1"/>
      <c r="B80" s="19"/>
      <c r="C80" s="19"/>
      <c r="D80" s="1"/>
    </row>
    <row r="81" spans="1:4" x14ac:dyDescent="0.15">
      <c r="A81" s="1"/>
      <c r="B81" s="19"/>
      <c r="C81" s="19"/>
      <c r="D81" s="1"/>
    </row>
    <row r="82" spans="1:4" x14ac:dyDescent="0.15">
      <c r="A82" s="1"/>
      <c r="B82" s="19"/>
      <c r="C82" s="19"/>
      <c r="D82" s="1"/>
    </row>
    <row r="83" spans="1:4" x14ac:dyDescent="0.15">
      <c r="A83" s="1"/>
      <c r="B83" s="19"/>
      <c r="C83" s="19"/>
      <c r="D83" s="1"/>
    </row>
    <row r="84" spans="1:4" x14ac:dyDescent="0.15">
      <c r="A84" s="1"/>
      <c r="B84" s="19"/>
      <c r="C84" s="19"/>
      <c r="D84" s="1"/>
    </row>
    <row r="85" spans="1:4" x14ac:dyDescent="0.15">
      <c r="A85" s="1"/>
      <c r="B85" s="19"/>
      <c r="C85" s="19"/>
      <c r="D85" s="1"/>
    </row>
    <row r="86" spans="1:4" x14ac:dyDescent="0.15">
      <c r="A86" s="1"/>
      <c r="B86" s="19"/>
      <c r="C86" s="19"/>
      <c r="D86" s="1"/>
    </row>
    <row r="87" spans="1:4" x14ac:dyDescent="0.15">
      <c r="A87" s="1"/>
      <c r="B87" s="19"/>
      <c r="C87" s="19"/>
      <c r="D87" s="1"/>
    </row>
    <row r="88" spans="1:4" x14ac:dyDescent="0.15">
      <c r="A88" s="1"/>
      <c r="B88" s="19"/>
      <c r="C88" s="19"/>
      <c r="D88" s="1"/>
    </row>
    <row r="89" spans="1:4" x14ac:dyDescent="0.15">
      <c r="A89" s="1"/>
      <c r="B89" s="19"/>
      <c r="C89" s="19"/>
      <c r="D89" s="1"/>
    </row>
    <row r="90" spans="1:4" x14ac:dyDescent="0.15">
      <c r="A90" s="1"/>
      <c r="B90" s="19"/>
      <c r="C90" s="19"/>
      <c r="D90" s="1"/>
    </row>
    <row r="91" spans="1:4" x14ac:dyDescent="0.15">
      <c r="A91" s="36"/>
    </row>
    <row r="92" spans="1:4" x14ac:dyDescent="0.15">
      <c r="A92" s="1"/>
      <c r="B92" s="19"/>
      <c r="C92" s="19"/>
      <c r="D92" s="1"/>
    </row>
    <row r="93" spans="1:4" x14ac:dyDescent="0.15">
      <c r="A93" s="1"/>
      <c r="B93" s="19"/>
      <c r="C93" s="19"/>
      <c r="D93" s="1"/>
    </row>
    <row r="94" spans="1:4" x14ac:dyDescent="0.15">
      <c r="A94" s="1"/>
      <c r="B94" s="19"/>
      <c r="C94" s="19"/>
      <c r="D94" s="1"/>
    </row>
    <row r="95" spans="1:4" x14ac:dyDescent="0.15">
      <c r="A95" s="1"/>
      <c r="B95" s="19"/>
      <c r="C95" s="19"/>
      <c r="D95" s="1"/>
    </row>
    <row r="96" spans="1:4" x14ac:dyDescent="0.15">
      <c r="A96" s="1"/>
      <c r="B96" s="19"/>
      <c r="C96" s="19"/>
      <c r="D96" s="1"/>
    </row>
    <row r="97" spans="1:4" x14ac:dyDescent="0.15">
      <c r="A97" s="1"/>
      <c r="B97" s="19"/>
      <c r="C97" s="19"/>
      <c r="D97" s="1"/>
    </row>
    <row r="98" spans="1:4" x14ac:dyDescent="0.15">
      <c r="A98" s="1"/>
      <c r="B98" s="19"/>
      <c r="C98" s="19"/>
      <c r="D98" s="1"/>
    </row>
    <row r="99" spans="1:4" x14ac:dyDescent="0.15">
      <c r="A99" s="1"/>
      <c r="B99" s="19"/>
      <c r="C99" s="19"/>
      <c r="D99" s="1"/>
    </row>
    <row r="100" spans="1:4" x14ac:dyDescent="0.15">
      <c r="A100" s="1"/>
      <c r="B100" s="19"/>
      <c r="C100" s="19"/>
      <c r="D100" s="1"/>
    </row>
    <row r="101" spans="1:4" x14ac:dyDescent="0.15">
      <c r="A101" s="1"/>
      <c r="B101" s="19"/>
      <c r="C101" s="19"/>
      <c r="D101" s="1"/>
    </row>
    <row r="102" spans="1:4" x14ac:dyDescent="0.15">
      <c r="A102" s="1"/>
      <c r="B102" s="19"/>
      <c r="C102" s="19"/>
      <c r="D102" s="1"/>
    </row>
    <row r="103" spans="1:4" x14ac:dyDescent="0.15">
      <c r="A103" s="1"/>
      <c r="B103" s="19"/>
      <c r="C103" s="19"/>
      <c r="D103" s="1"/>
    </row>
    <row r="104" spans="1:4" x14ac:dyDescent="0.15">
      <c r="A104" s="1"/>
      <c r="B104" s="19"/>
      <c r="C104" s="19"/>
      <c r="D104" s="1"/>
    </row>
    <row r="105" spans="1:4" x14ac:dyDescent="0.15">
      <c r="A105" s="1"/>
      <c r="B105" s="19"/>
      <c r="C105" s="19"/>
      <c r="D105" s="1"/>
    </row>
    <row r="106" spans="1:4" x14ac:dyDescent="0.15">
      <c r="A106" s="1"/>
      <c r="B106" s="19"/>
      <c r="C106" s="19"/>
      <c r="D106" s="1"/>
    </row>
    <row r="107" spans="1:4" x14ac:dyDescent="0.15">
      <c r="A107" s="1"/>
      <c r="B107" s="19"/>
      <c r="C107" s="19"/>
      <c r="D107" s="1"/>
    </row>
    <row r="108" spans="1:4" x14ac:dyDescent="0.15">
      <c r="A108" s="36"/>
    </row>
    <row r="109" spans="1:4" x14ac:dyDescent="0.15">
      <c r="A109" s="1"/>
      <c r="B109" s="19"/>
      <c r="C109" s="19"/>
      <c r="D109" s="1"/>
    </row>
    <row r="110" spans="1:4" x14ac:dyDescent="0.15">
      <c r="A110" s="1"/>
      <c r="B110" s="19"/>
      <c r="C110" s="19"/>
      <c r="D110" s="1"/>
    </row>
    <row r="111" spans="1:4" x14ac:dyDescent="0.15">
      <c r="A111" s="1"/>
      <c r="B111" s="19"/>
      <c r="C111" s="19"/>
      <c r="D111" s="1"/>
    </row>
    <row r="112" spans="1:4" x14ac:dyDescent="0.15">
      <c r="A112" s="1"/>
      <c r="B112" s="19"/>
      <c r="C112" s="19"/>
      <c r="D112" s="1"/>
    </row>
    <row r="113" spans="1:4" x14ac:dyDescent="0.15">
      <c r="A113" s="1"/>
      <c r="B113" s="19"/>
      <c r="C113" s="19"/>
      <c r="D113" s="1"/>
    </row>
    <row r="114" spans="1:4" x14ac:dyDescent="0.15">
      <c r="A114" s="1"/>
      <c r="B114" s="19"/>
      <c r="C114" s="19"/>
      <c r="D114" s="1"/>
    </row>
    <row r="115" spans="1:4" x14ac:dyDescent="0.15">
      <c r="A115" s="1"/>
      <c r="B115" s="19"/>
      <c r="C115" s="19"/>
      <c r="D115" s="1"/>
    </row>
    <row r="116" spans="1:4" x14ac:dyDescent="0.15">
      <c r="A116" s="1"/>
      <c r="B116" s="19"/>
      <c r="C116" s="19"/>
      <c r="D116" s="1"/>
    </row>
    <row r="117" spans="1:4" x14ac:dyDescent="0.15">
      <c r="A117" s="1"/>
      <c r="B117" s="19"/>
      <c r="C117" s="19"/>
      <c r="D117" s="1"/>
    </row>
    <row r="118" spans="1:4" x14ac:dyDescent="0.15">
      <c r="A118" s="1"/>
      <c r="B118" s="19"/>
      <c r="C118" s="19"/>
      <c r="D118" s="1"/>
    </row>
    <row r="119" spans="1:4" x14ac:dyDescent="0.15">
      <c r="A119" s="1"/>
      <c r="B119" s="19"/>
      <c r="C119" s="19"/>
      <c r="D119" s="1"/>
    </row>
    <row r="120" spans="1:4" x14ac:dyDescent="0.15">
      <c r="A120" s="1"/>
      <c r="B120" s="19"/>
      <c r="C120" s="19"/>
      <c r="D120" s="1"/>
    </row>
    <row r="121" spans="1:4" x14ac:dyDescent="0.15">
      <c r="A121" s="1"/>
      <c r="B121" s="19"/>
      <c r="C121" s="19"/>
      <c r="D121" s="1"/>
    </row>
    <row r="122" spans="1:4" x14ac:dyDescent="0.15">
      <c r="A122" s="1"/>
      <c r="B122" s="19"/>
      <c r="C122" s="19"/>
      <c r="D122" s="1"/>
    </row>
    <row r="123" spans="1:4" x14ac:dyDescent="0.15">
      <c r="A123" s="1"/>
      <c r="B123" s="19"/>
      <c r="C123" s="19"/>
      <c r="D123" s="1"/>
    </row>
    <row r="124" spans="1:4" x14ac:dyDescent="0.15">
      <c r="A124" s="1"/>
      <c r="B124" s="19"/>
      <c r="C124" s="19"/>
      <c r="D124" s="1"/>
    </row>
    <row r="125" spans="1:4" x14ac:dyDescent="0.15">
      <c r="A125" s="36"/>
    </row>
    <row r="126" spans="1:4" x14ac:dyDescent="0.15">
      <c r="A126" s="1"/>
      <c r="B126" s="19"/>
      <c r="C126" s="19"/>
      <c r="D126" s="1"/>
    </row>
    <row r="127" spans="1:4" x14ac:dyDescent="0.15">
      <c r="A127" s="1"/>
      <c r="B127" s="19"/>
      <c r="C127" s="19"/>
      <c r="D127" s="1"/>
    </row>
    <row r="128" spans="1:4" x14ac:dyDescent="0.15">
      <c r="A128" s="1"/>
      <c r="B128" s="19"/>
      <c r="C128" s="19"/>
      <c r="D128" s="1"/>
    </row>
    <row r="129" spans="1:4" x14ac:dyDescent="0.15">
      <c r="A129" s="1"/>
      <c r="B129" s="19"/>
      <c r="C129" s="19"/>
      <c r="D129" s="1"/>
    </row>
    <row r="130" spans="1:4" x14ac:dyDescent="0.15">
      <c r="A130" s="1"/>
      <c r="B130" s="19"/>
      <c r="C130" s="19"/>
      <c r="D130" s="1"/>
    </row>
    <row r="131" spans="1:4" x14ac:dyDescent="0.15">
      <c r="A131" s="1"/>
      <c r="B131" s="19"/>
      <c r="C131" s="19"/>
      <c r="D131" s="1"/>
    </row>
    <row r="132" spans="1:4" x14ac:dyDescent="0.15">
      <c r="A132" s="1"/>
      <c r="B132" s="19"/>
      <c r="C132" s="19"/>
      <c r="D132" s="1"/>
    </row>
    <row r="133" spans="1:4" x14ac:dyDescent="0.15">
      <c r="A133" s="1"/>
      <c r="B133" s="19"/>
      <c r="C133" s="19"/>
      <c r="D133" s="1"/>
    </row>
    <row r="134" spans="1:4" x14ac:dyDescent="0.15">
      <c r="A134" s="1"/>
      <c r="B134" s="19"/>
      <c r="C134" s="19"/>
      <c r="D134" s="1"/>
    </row>
    <row r="135" spans="1:4" x14ac:dyDescent="0.15">
      <c r="A135" s="1"/>
      <c r="B135" s="19"/>
      <c r="C135" s="19"/>
      <c r="D135" s="1"/>
    </row>
    <row r="136" spans="1:4" x14ac:dyDescent="0.15">
      <c r="A136" s="1"/>
      <c r="B136" s="19"/>
      <c r="C136" s="19"/>
      <c r="D136" s="1"/>
    </row>
    <row r="137" spans="1:4" x14ac:dyDescent="0.15">
      <c r="A137" s="1"/>
      <c r="B137" s="19"/>
      <c r="C137" s="19"/>
      <c r="D137" s="1"/>
    </row>
    <row r="138" spans="1:4" x14ac:dyDescent="0.15">
      <c r="A138" s="1"/>
      <c r="B138" s="19"/>
      <c r="C138" s="19"/>
      <c r="D138" s="1"/>
    </row>
    <row r="139" spans="1:4" x14ac:dyDescent="0.15">
      <c r="A139" s="1"/>
      <c r="B139" s="19"/>
      <c r="C139" s="19"/>
      <c r="D139" s="1"/>
    </row>
    <row r="140" spans="1:4" x14ac:dyDescent="0.15">
      <c r="A140" s="1"/>
      <c r="B140" s="19"/>
      <c r="C140" s="19"/>
      <c r="D140" s="1"/>
    </row>
    <row r="141" spans="1:4" x14ac:dyDescent="0.15">
      <c r="A141" s="1"/>
      <c r="B141" s="19"/>
      <c r="C141" s="19"/>
      <c r="D141" s="1"/>
    </row>
    <row r="142" spans="1:4" x14ac:dyDescent="0.15">
      <c r="A142" s="36"/>
    </row>
    <row r="143" spans="1:4" x14ac:dyDescent="0.15">
      <c r="A143" s="1"/>
      <c r="B143" s="19"/>
      <c r="C143" s="19"/>
      <c r="D143" s="1"/>
    </row>
    <row r="144" spans="1:4" x14ac:dyDescent="0.15">
      <c r="A144" s="1"/>
      <c r="B144" s="19"/>
      <c r="C144" s="19"/>
      <c r="D144" s="1"/>
    </row>
    <row r="145" spans="1:4" x14ac:dyDescent="0.15">
      <c r="A145" s="1"/>
      <c r="B145" s="19"/>
      <c r="C145" s="19"/>
      <c r="D145" s="1"/>
    </row>
    <row r="146" spans="1:4" x14ac:dyDescent="0.15">
      <c r="A146" s="1"/>
      <c r="B146" s="19"/>
      <c r="C146" s="19"/>
      <c r="D146" s="1"/>
    </row>
    <row r="147" spans="1:4" x14ac:dyDescent="0.15">
      <c r="A147" s="1"/>
      <c r="B147" s="19"/>
      <c r="C147" s="19"/>
      <c r="D147" s="1"/>
    </row>
    <row r="148" spans="1:4" x14ac:dyDescent="0.15">
      <c r="A148" s="1"/>
      <c r="B148" s="19"/>
      <c r="C148" s="19"/>
      <c r="D148" s="1"/>
    </row>
    <row r="149" spans="1:4" x14ac:dyDescent="0.15">
      <c r="A149" s="1"/>
      <c r="B149" s="19"/>
      <c r="C149" s="19"/>
      <c r="D149" s="1"/>
    </row>
    <row r="150" spans="1:4" x14ac:dyDescent="0.15">
      <c r="A150" s="1"/>
      <c r="B150" s="19"/>
      <c r="C150" s="19"/>
      <c r="D150" s="1"/>
    </row>
    <row r="151" spans="1:4" x14ac:dyDescent="0.15">
      <c r="A151" s="1"/>
      <c r="B151" s="19"/>
      <c r="C151" s="19"/>
      <c r="D151" s="1"/>
    </row>
    <row r="152" spans="1:4" x14ac:dyDescent="0.15">
      <c r="A152" s="1"/>
      <c r="B152" s="19"/>
      <c r="C152" s="19"/>
      <c r="D152" s="1"/>
    </row>
    <row r="153" spans="1:4" x14ac:dyDescent="0.15">
      <c r="A153" s="1"/>
      <c r="B153" s="19"/>
      <c r="C153" s="19"/>
      <c r="D153" s="1"/>
    </row>
    <row r="154" spans="1:4" x14ac:dyDescent="0.15">
      <c r="A154" s="1"/>
      <c r="B154" s="19"/>
      <c r="C154" s="19"/>
      <c r="D154" s="1"/>
    </row>
    <row r="155" spans="1:4" x14ac:dyDescent="0.15">
      <c r="A155" s="1"/>
      <c r="B155" s="19"/>
      <c r="C155" s="19"/>
      <c r="D155" s="1"/>
    </row>
    <row r="156" spans="1:4" x14ac:dyDescent="0.15">
      <c r="A156" s="1"/>
      <c r="B156" s="19"/>
      <c r="C156" s="19"/>
      <c r="D156" s="1"/>
    </row>
    <row r="157" spans="1:4" x14ac:dyDescent="0.15">
      <c r="A157" s="1"/>
      <c r="B157" s="19"/>
      <c r="C157" s="19"/>
      <c r="D157" s="1"/>
    </row>
    <row r="158" spans="1:4" x14ac:dyDescent="0.15">
      <c r="A158" s="1"/>
      <c r="B158" s="19"/>
      <c r="C158" s="19"/>
      <c r="D158" s="1"/>
    </row>
    <row r="159" spans="1:4" x14ac:dyDescent="0.15">
      <c r="A159" s="36"/>
    </row>
    <row r="160" spans="1:4" x14ac:dyDescent="0.15">
      <c r="A160" s="1"/>
      <c r="B160" s="19"/>
      <c r="C160" s="19"/>
      <c r="D160" s="1"/>
    </row>
    <row r="161" spans="1:4" x14ac:dyDescent="0.15">
      <c r="A161" s="1"/>
      <c r="B161" s="19"/>
      <c r="C161" s="19"/>
      <c r="D161" s="1"/>
    </row>
    <row r="162" spans="1:4" x14ac:dyDescent="0.15">
      <c r="A162" s="1"/>
      <c r="B162" s="19"/>
      <c r="C162" s="19"/>
      <c r="D162" s="1"/>
    </row>
    <row r="163" spans="1:4" x14ac:dyDescent="0.15">
      <c r="A163" s="1"/>
      <c r="B163" s="19"/>
      <c r="C163" s="19"/>
      <c r="D163" s="1"/>
    </row>
    <row r="164" spans="1:4" x14ac:dyDescent="0.15">
      <c r="A164" s="1"/>
      <c r="B164" s="19"/>
      <c r="C164" s="19"/>
      <c r="D164" s="1"/>
    </row>
    <row r="165" spans="1:4" x14ac:dyDescent="0.15">
      <c r="A165" s="1"/>
      <c r="B165" s="19"/>
      <c r="C165" s="19"/>
      <c r="D165" s="1"/>
    </row>
    <row r="166" spans="1:4" x14ac:dyDescent="0.15">
      <c r="A166" s="1"/>
      <c r="B166" s="19"/>
      <c r="C166" s="19"/>
      <c r="D166" s="1"/>
    </row>
    <row r="167" spans="1:4" x14ac:dyDescent="0.15">
      <c r="A167" s="1"/>
      <c r="B167" s="19"/>
      <c r="C167" s="19"/>
      <c r="D167" s="1"/>
    </row>
    <row r="168" spans="1:4" x14ac:dyDescent="0.15">
      <c r="A168" s="1"/>
      <c r="B168" s="19"/>
      <c r="C168" s="19"/>
      <c r="D168" s="1"/>
    </row>
    <row r="169" spans="1:4" x14ac:dyDescent="0.15">
      <c r="A169" s="1"/>
      <c r="B169" s="19"/>
      <c r="C169" s="19"/>
      <c r="D169" s="1"/>
    </row>
    <row r="170" spans="1:4" x14ac:dyDescent="0.15">
      <c r="A170" s="1"/>
      <c r="B170" s="19"/>
      <c r="C170" s="19"/>
      <c r="D170" s="1"/>
    </row>
    <row r="171" spans="1:4" x14ac:dyDescent="0.15">
      <c r="A171" s="1"/>
      <c r="B171" s="19"/>
      <c r="C171" s="19"/>
      <c r="D171" s="1"/>
    </row>
    <row r="172" spans="1:4" x14ac:dyDescent="0.15">
      <c r="A172" s="1"/>
      <c r="B172" s="19"/>
      <c r="C172" s="19"/>
      <c r="D172" s="1"/>
    </row>
    <row r="173" spans="1:4" x14ac:dyDescent="0.15">
      <c r="A173" s="1"/>
      <c r="B173" s="19"/>
      <c r="C173" s="19"/>
      <c r="D173" s="1"/>
    </row>
    <row r="174" spans="1:4" x14ac:dyDescent="0.15">
      <c r="A174" s="1"/>
      <c r="B174" s="19"/>
      <c r="C174" s="19"/>
      <c r="D174" s="1"/>
    </row>
    <row r="175" spans="1:4" x14ac:dyDescent="0.15">
      <c r="A175" s="1"/>
      <c r="B175" s="19"/>
      <c r="C175" s="19"/>
      <c r="D175" s="1"/>
    </row>
    <row r="176" spans="1:4" x14ac:dyDescent="0.15">
      <c r="A176" s="36"/>
    </row>
    <row r="177" spans="1:4" x14ac:dyDescent="0.15">
      <c r="A177" s="1"/>
      <c r="B177" s="19"/>
      <c r="C177" s="19"/>
      <c r="D177" s="1"/>
    </row>
    <row r="178" spans="1:4" x14ac:dyDescent="0.15">
      <c r="A178" s="1"/>
      <c r="B178" s="19"/>
      <c r="C178" s="19"/>
      <c r="D178" s="1"/>
    </row>
    <row r="179" spans="1:4" x14ac:dyDescent="0.15">
      <c r="A179" s="1"/>
      <c r="B179" s="19"/>
      <c r="C179" s="19"/>
      <c r="D179" s="1"/>
    </row>
    <row r="180" spans="1:4" x14ac:dyDescent="0.15">
      <c r="A180" s="1"/>
      <c r="B180" s="19"/>
      <c r="C180" s="19"/>
      <c r="D180" s="1"/>
    </row>
    <row r="181" spans="1:4" x14ac:dyDescent="0.15">
      <c r="A181" s="1"/>
      <c r="B181" s="19"/>
      <c r="C181" s="19"/>
      <c r="D181" s="1"/>
    </row>
    <row r="182" spans="1:4" x14ac:dyDescent="0.15">
      <c r="A182" s="1"/>
      <c r="B182" s="19"/>
      <c r="C182" s="19"/>
      <c r="D182" s="1"/>
    </row>
    <row r="183" spans="1:4" x14ac:dyDescent="0.15">
      <c r="A183" s="1"/>
      <c r="B183" s="19"/>
      <c r="C183" s="19"/>
      <c r="D183" s="1"/>
    </row>
    <row r="184" spans="1:4" x14ac:dyDescent="0.15">
      <c r="A184" s="1"/>
      <c r="B184" s="19"/>
      <c r="C184" s="19"/>
      <c r="D184" s="1"/>
    </row>
    <row r="185" spans="1:4" x14ac:dyDescent="0.15">
      <c r="A185" s="1"/>
      <c r="B185" s="19"/>
      <c r="C185" s="19"/>
      <c r="D185" s="1"/>
    </row>
    <row r="186" spans="1:4" x14ac:dyDescent="0.15">
      <c r="A186" s="1"/>
      <c r="B186" s="19"/>
      <c r="C186" s="19"/>
      <c r="D186" s="1"/>
    </row>
    <row r="187" spans="1:4" x14ac:dyDescent="0.15">
      <c r="A187" s="1"/>
      <c r="B187" s="19"/>
      <c r="C187" s="19"/>
      <c r="D187" s="1"/>
    </row>
    <row r="188" spans="1:4" x14ac:dyDescent="0.15">
      <c r="A188" s="1"/>
      <c r="B188" s="19"/>
      <c r="C188" s="19"/>
      <c r="D188" s="1"/>
    </row>
    <row r="189" spans="1:4" x14ac:dyDescent="0.15">
      <c r="A189" s="1"/>
      <c r="B189" s="19"/>
      <c r="C189" s="19"/>
      <c r="D189" s="1"/>
    </row>
    <row r="190" spans="1:4" x14ac:dyDescent="0.15">
      <c r="A190" s="1"/>
      <c r="B190" s="19"/>
      <c r="C190" s="19"/>
      <c r="D190" s="1"/>
    </row>
    <row r="191" spans="1:4" x14ac:dyDescent="0.15">
      <c r="A191" s="1"/>
      <c r="B191" s="19"/>
      <c r="C191" s="19"/>
      <c r="D191" s="1"/>
    </row>
    <row r="192" spans="1:4" x14ac:dyDescent="0.15">
      <c r="A192" s="1"/>
      <c r="B192" s="19"/>
      <c r="C192" s="19"/>
      <c r="D192" s="1"/>
    </row>
    <row r="193" spans="1:4" x14ac:dyDescent="0.15">
      <c r="A193" s="36"/>
    </row>
    <row r="194" spans="1:4" x14ac:dyDescent="0.15">
      <c r="A194" s="1"/>
      <c r="B194" s="19"/>
      <c r="C194" s="19"/>
      <c r="D194" s="1"/>
    </row>
    <row r="195" spans="1:4" x14ac:dyDescent="0.15">
      <c r="A195" s="1"/>
      <c r="B195" s="19"/>
      <c r="C195" s="19"/>
      <c r="D195" s="1"/>
    </row>
    <row r="196" spans="1:4" x14ac:dyDescent="0.15">
      <c r="A196" s="1"/>
      <c r="B196" s="19"/>
      <c r="C196" s="19"/>
      <c r="D196" s="1"/>
    </row>
    <row r="197" spans="1:4" x14ac:dyDescent="0.15">
      <c r="A197" s="1"/>
      <c r="B197" s="19"/>
      <c r="C197" s="19"/>
      <c r="D197" s="1"/>
    </row>
    <row r="198" spans="1:4" x14ac:dyDescent="0.15">
      <c r="A198" s="1"/>
      <c r="B198" s="19"/>
      <c r="C198" s="19"/>
      <c r="D198" s="1"/>
    </row>
    <row r="199" spans="1:4" x14ac:dyDescent="0.15">
      <c r="A199" s="1"/>
      <c r="B199" s="19"/>
      <c r="C199" s="19"/>
      <c r="D199" s="1"/>
    </row>
    <row r="200" spans="1:4" x14ac:dyDescent="0.15">
      <c r="A200" s="1"/>
      <c r="B200" s="19"/>
      <c r="C200" s="19"/>
      <c r="D200" s="1"/>
    </row>
    <row r="201" spans="1:4" x14ac:dyDescent="0.15">
      <c r="A201" s="1"/>
      <c r="B201" s="19"/>
      <c r="C201" s="19"/>
      <c r="D201" s="1"/>
    </row>
    <row r="202" spans="1:4" x14ac:dyDescent="0.15">
      <c r="A202" s="1"/>
      <c r="B202" s="19"/>
      <c r="C202" s="19"/>
      <c r="D202" s="1"/>
    </row>
    <row r="203" spans="1:4" x14ac:dyDescent="0.15">
      <c r="A203" s="1"/>
      <c r="B203" s="19"/>
      <c r="C203" s="19"/>
      <c r="D203" s="1"/>
    </row>
    <row r="204" spans="1:4" x14ac:dyDescent="0.15">
      <c r="A204" s="1"/>
      <c r="B204" s="19"/>
      <c r="C204" s="19"/>
      <c r="D204" s="1"/>
    </row>
    <row r="205" spans="1:4" x14ac:dyDescent="0.15">
      <c r="A205" s="1"/>
      <c r="B205" s="19"/>
      <c r="C205" s="19"/>
      <c r="D205" s="1"/>
    </row>
    <row r="206" spans="1:4" x14ac:dyDescent="0.15">
      <c r="A206" s="1"/>
      <c r="B206" s="19"/>
      <c r="C206" s="19"/>
      <c r="D206" s="1"/>
    </row>
    <row r="207" spans="1:4" x14ac:dyDescent="0.15">
      <c r="A207" s="1"/>
      <c r="B207" s="19"/>
      <c r="C207" s="19"/>
      <c r="D207" s="1"/>
    </row>
    <row r="208" spans="1:4" x14ac:dyDescent="0.15">
      <c r="A208" s="1"/>
      <c r="B208" s="19"/>
      <c r="C208" s="19"/>
      <c r="D208" s="1"/>
    </row>
    <row r="209" spans="1:4" x14ac:dyDescent="0.15">
      <c r="A209" s="1"/>
      <c r="B209" s="19"/>
      <c r="C209" s="19"/>
      <c r="D209" s="1"/>
    </row>
    <row r="210" spans="1:4" x14ac:dyDescent="0.15">
      <c r="A210" s="36"/>
    </row>
    <row r="211" spans="1:4" x14ac:dyDescent="0.15">
      <c r="A211" s="1"/>
      <c r="B211" s="19"/>
      <c r="C211" s="19"/>
      <c r="D211" s="1"/>
    </row>
    <row r="212" spans="1:4" x14ac:dyDescent="0.15">
      <c r="A212" s="1"/>
      <c r="B212" s="19"/>
      <c r="C212" s="19"/>
      <c r="D212" s="1"/>
    </row>
    <row r="213" spans="1:4" x14ac:dyDescent="0.15">
      <c r="A213" s="1"/>
      <c r="B213" s="19"/>
      <c r="C213" s="19"/>
      <c r="D213" s="1"/>
    </row>
    <row r="214" spans="1:4" x14ac:dyDescent="0.15">
      <c r="A214" s="1"/>
      <c r="B214" s="19"/>
      <c r="C214" s="19"/>
      <c r="D214" s="1"/>
    </row>
    <row r="215" spans="1:4" x14ac:dyDescent="0.15">
      <c r="A215" s="1"/>
      <c r="B215" s="19"/>
      <c r="C215" s="19"/>
      <c r="D215" s="1"/>
    </row>
    <row r="216" spans="1:4" x14ac:dyDescent="0.15">
      <c r="A216" s="1"/>
      <c r="B216" s="19"/>
      <c r="C216" s="19"/>
      <c r="D216" s="1"/>
    </row>
    <row r="217" spans="1:4" x14ac:dyDescent="0.15">
      <c r="A217" s="1"/>
      <c r="B217" s="19"/>
      <c r="C217" s="19"/>
      <c r="D217" s="1"/>
    </row>
    <row r="218" spans="1:4" x14ac:dyDescent="0.15">
      <c r="A218" s="1"/>
      <c r="B218" s="19"/>
      <c r="C218" s="19"/>
      <c r="D218" s="1"/>
    </row>
    <row r="219" spans="1:4" x14ac:dyDescent="0.15">
      <c r="A219" s="1"/>
      <c r="B219" s="19"/>
      <c r="C219" s="19"/>
      <c r="D219" s="1"/>
    </row>
    <row r="220" spans="1:4" x14ac:dyDescent="0.15">
      <c r="A220" s="1"/>
      <c r="B220" s="19"/>
      <c r="C220" s="19"/>
      <c r="D220" s="1"/>
    </row>
    <row r="221" spans="1:4" x14ac:dyDescent="0.15">
      <c r="A221" s="1"/>
      <c r="B221" s="19"/>
      <c r="C221" s="19"/>
      <c r="D221" s="1"/>
    </row>
    <row r="222" spans="1:4" x14ac:dyDescent="0.15">
      <c r="A222" s="1"/>
      <c r="B222" s="19"/>
      <c r="C222" s="19"/>
      <c r="D222" s="1"/>
    </row>
    <row r="223" spans="1:4" x14ac:dyDescent="0.15">
      <c r="A223" s="1"/>
      <c r="B223" s="19"/>
      <c r="C223" s="19"/>
      <c r="D223" s="1"/>
    </row>
    <row r="224" spans="1:4" x14ac:dyDescent="0.15">
      <c r="A224" s="1"/>
      <c r="B224" s="19"/>
      <c r="C224" s="19"/>
      <c r="D224" s="1"/>
    </row>
    <row r="225" spans="1:4" x14ac:dyDescent="0.15">
      <c r="A225" s="1"/>
      <c r="B225" s="19"/>
      <c r="C225" s="19"/>
      <c r="D225" s="1"/>
    </row>
    <row r="226" spans="1:4" x14ac:dyDescent="0.15">
      <c r="A226" s="1"/>
      <c r="B226" s="19"/>
      <c r="C226" s="19"/>
      <c r="D226" s="1"/>
    </row>
    <row r="227" spans="1:4" x14ac:dyDescent="0.15">
      <c r="A227" s="36"/>
    </row>
    <row r="228" spans="1:4" x14ac:dyDescent="0.15">
      <c r="A228" s="1"/>
      <c r="B228" s="19"/>
      <c r="C228" s="19"/>
      <c r="D228" s="1"/>
    </row>
    <row r="229" spans="1:4" x14ac:dyDescent="0.15">
      <c r="A229" s="1"/>
      <c r="B229" s="19"/>
      <c r="C229" s="19"/>
      <c r="D229" s="1"/>
    </row>
    <row r="230" spans="1:4" x14ac:dyDescent="0.15">
      <c r="A230" s="1"/>
      <c r="B230" s="19"/>
      <c r="C230" s="19"/>
      <c r="D230" s="1"/>
    </row>
    <row r="231" spans="1:4" x14ac:dyDescent="0.15">
      <c r="A231" s="1"/>
      <c r="B231" s="19"/>
      <c r="C231" s="19"/>
      <c r="D231" s="1"/>
    </row>
    <row r="232" spans="1:4" x14ac:dyDescent="0.15">
      <c r="A232" s="1"/>
      <c r="B232" s="19"/>
      <c r="C232" s="19"/>
      <c r="D232" s="1"/>
    </row>
    <row r="233" spans="1:4" x14ac:dyDescent="0.15">
      <c r="A233" s="1"/>
      <c r="B233" s="19"/>
      <c r="C233" s="19"/>
      <c r="D233" s="1"/>
    </row>
    <row r="234" spans="1:4" x14ac:dyDescent="0.15">
      <c r="A234" s="1"/>
      <c r="B234" s="19"/>
      <c r="C234" s="19"/>
      <c r="D234" s="1"/>
    </row>
    <row r="235" spans="1:4" x14ac:dyDescent="0.15">
      <c r="A235" s="1"/>
      <c r="B235" s="19"/>
      <c r="C235" s="19"/>
      <c r="D235" s="1"/>
    </row>
    <row r="236" spans="1:4" x14ac:dyDescent="0.15">
      <c r="A236" s="1"/>
      <c r="B236" s="19"/>
      <c r="C236" s="19"/>
      <c r="D236" s="1"/>
    </row>
    <row r="237" spans="1:4" x14ac:dyDescent="0.15">
      <c r="A237" s="1"/>
      <c r="B237" s="19"/>
      <c r="C237" s="19"/>
      <c r="D237" s="1"/>
    </row>
    <row r="238" spans="1:4" x14ac:dyDescent="0.15">
      <c r="A238" s="1"/>
      <c r="B238" s="19"/>
      <c r="C238" s="19"/>
      <c r="D238" s="1"/>
    </row>
    <row r="239" spans="1:4" x14ac:dyDescent="0.15">
      <c r="A239" s="1"/>
      <c r="B239" s="19"/>
      <c r="C239" s="19"/>
      <c r="D239" s="1"/>
    </row>
    <row r="240" spans="1:4" x14ac:dyDescent="0.15">
      <c r="A240" s="1"/>
      <c r="B240" s="19"/>
      <c r="C240" s="19"/>
      <c r="D240" s="1"/>
    </row>
    <row r="241" spans="1:4" x14ac:dyDescent="0.15">
      <c r="A241" s="1"/>
      <c r="B241" s="19"/>
      <c r="C241" s="19"/>
      <c r="D241" s="1"/>
    </row>
    <row r="242" spans="1:4" x14ac:dyDescent="0.15">
      <c r="A242" s="1"/>
      <c r="B242" s="19"/>
      <c r="C242" s="19"/>
      <c r="D242" s="1"/>
    </row>
    <row r="243" spans="1:4" x14ac:dyDescent="0.15">
      <c r="A243" s="1"/>
      <c r="B243" s="19"/>
      <c r="C243" s="19"/>
      <c r="D243" s="1"/>
    </row>
    <row r="244" spans="1:4" x14ac:dyDescent="0.15">
      <c r="A244" s="36"/>
    </row>
    <row r="245" spans="1:4" x14ac:dyDescent="0.15">
      <c r="A245" s="1"/>
      <c r="B245" s="19"/>
      <c r="C245" s="19"/>
      <c r="D245" s="1"/>
    </row>
    <row r="246" spans="1:4" x14ac:dyDescent="0.15">
      <c r="A246" s="1"/>
      <c r="B246" s="19"/>
      <c r="C246" s="19"/>
      <c r="D246" s="1"/>
    </row>
    <row r="247" spans="1:4" x14ac:dyDescent="0.15">
      <c r="A247" s="1"/>
      <c r="B247" s="19"/>
      <c r="C247" s="19"/>
      <c r="D247" s="1"/>
    </row>
    <row r="248" spans="1:4" x14ac:dyDescent="0.15">
      <c r="A248" s="1"/>
      <c r="B248" s="19"/>
      <c r="C248" s="19"/>
      <c r="D248" s="1"/>
    </row>
    <row r="249" spans="1:4" x14ac:dyDescent="0.15">
      <c r="A249" s="1"/>
      <c r="B249" s="19"/>
      <c r="C249" s="19"/>
      <c r="D249" s="1"/>
    </row>
    <row r="250" spans="1:4" x14ac:dyDescent="0.15">
      <c r="A250" s="1"/>
      <c r="B250" s="19"/>
      <c r="C250" s="19"/>
      <c r="D250" s="1"/>
    </row>
    <row r="251" spans="1:4" x14ac:dyDescent="0.15">
      <c r="A251" s="1"/>
      <c r="B251" s="19"/>
      <c r="C251" s="19"/>
      <c r="D251" s="1"/>
    </row>
    <row r="252" spans="1:4" x14ac:dyDescent="0.15">
      <c r="A252" s="1"/>
      <c r="B252" s="19"/>
      <c r="C252" s="19"/>
      <c r="D252" s="1"/>
    </row>
    <row r="253" spans="1:4" x14ac:dyDescent="0.15">
      <c r="A253" s="1"/>
      <c r="B253" s="19"/>
      <c r="C253" s="19"/>
      <c r="D253" s="1"/>
    </row>
    <row r="254" spans="1:4" x14ac:dyDescent="0.15">
      <c r="A254" s="1"/>
      <c r="B254" s="19"/>
      <c r="C254" s="19"/>
      <c r="D254" s="1"/>
    </row>
    <row r="255" spans="1:4" x14ac:dyDescent="0.15">
      <c r="A255" s="1"/>
      <c r="B255" s="19"/>
      <c r="C255" s="19"/>
      <c r="D255" s="1"/>
    </row>
    <row r="256" spans="1:4" x14ac:dyDescent="0.15">
      <c r="A256" s="1"/>
      <c r="B256" s="19"/>
      <c r="C256" s="19"/>
      <c r="D256" s="1"/>
    </row>
    <row r="257" spans="1:4" x14ac:dyDescent="0.15">
      <c r="A257" s="1"/>
      <c r="B257" s="19"/>
      <c r="C257" s="19"/>
      <c r="D257" s="1"/>
    </row>
    <row r="258" spans="1:4" x14ac:dyDescent="0.15">
      <c r="A258" s="1"/>
      <c r="B258" s="19"/>
      <c r="C258" s="19"/>
      <c r="D258" s="1"/>
    </row>
    <row r="259" spans="1:4" x14ac:dyDescent="0.15">
      <c r="A259" s="1"/>
      <c r="B259" s="19"/>
      <c r="C259" s="19"/>
      <c r="D259" s="1"/>
    </row>
    <row r="260" spans="1:4" x14ac:dyDescent="0.15">
      <c r="A260" s="1"/>
      <c r="B260" s="19"/>
      <c r="C260" s="19"/>
      <c r="D260" s="1"/>
    </row>
    <row r="261" spans="1:4" x14ac:dyDescent="0.15">
      <c r="A261" s="36"/>
    </row>
    <row r="262" spans="1:4" x14ac:dyDescent="0.15">
      <c r="A262" s="1"/>
      <c r="B262" s="19"/>
      <c r="C262" s="19"/>
      <c r="D262" s="1"/>
    </row>
    <row r="263" spans="1:4" x14ac:dyDescent="0.15">
      <c r="A263" s="1"/>
      <c r="B263" s="19"/>
      <c r="C263" s="19"/>
      <c r="D263" s="1"/>
    </row>
    <row r="264" spans="1:4" x14ac:dyDescent="0.15">
      <c r="A264" s="1"/>
      <c r="B264" s="19"/>
      <c r="C264" s="19"/>
      <c r="D264" s="1"/>
    </row>
    <row r="265" spans="1:4" x14ac:dyDescent="0.15">
      <c r="A265" s="1"/>
      <c r="B265" s="19"/>
      <c r="C265" s="19"/>
      <c r="D265" s="1"/>
    </row>
    <row r="266" spans="1:4" x14ac:dyDescent="0.15">
      <c r="A266" s="1"/>
      <c r="B266" s="19"/>
      <c r="C266" s="19"/>
      <c r="D266" s="1"/>
    </row>
    <row r="267" spans="1:4" x14ac:dyDescent="0.15">
      <c r="A267" s="1"/>
      <c r="B267" s="19"/>
      <c r="C267" s="19"/>
      <c r="D267" s="1"/>
    </row>
    <row r="268" spans="1:4" x14ac:dyDescent="0.15">
      <c r="A268" s="1"/>
      <c r="B268" s="19"/>
      <c r="C268" s="19"/>
      <c r="D268" s="1"/>
    </row>
    <row r="269" spans="1:4" x14ac:dyDescent="0.15">
      <c r="A269" s="1"/>
      <c r="B269" s="19"/>
      <c r="C269" s="19"/>
      <c r="D269" s="1"/>
    </row>
    <row r="270" spans="1:4" x14ac:dyDescent="0.15">
      <c r="A270" s="1"/>
      <c r="B270" s="19"/>
      <c r="C270" s="19"/>
      <c r="D270" s="1"/>
    </row>
    <row r="271" spans="1:4" x14ac:dyDescent="0.15">
      <c r="A271" s="1"/>
      <c r="B271" s="19"/>
      <c r="C271" s="19"/>
      <c r="D271" s="1"/>
    </row>
    <row r="272" spans="1:4" x14ac:dyDescent="0.15">
      <c r="A272" s="1"/>
      <c r="B272" s="19"/>
      <c r="C272" s="19"/>
      <c r="D272" s="1"/>
    </row>
    <row r="273" spans="1:4" x14ac:dyDescent="0.15">
      <c r="A273" s="1"/>
      <c r="B273" s="19"/>
      <c r="C273" s="19"/>
      <c r="D273" s="1"/>
    </row>
    <row r="274" spans="1:4" x14ac:dyDescent="0.15">
      <c r="A274" s="1"/>
      <c r="B274" s="19"/>
      <c r="C274" s="19"/>
      <c r="D274" s="1"/>
    </row>
    <row r="275" spans="1:4" x14ac:dyDescent="0.15">
      <c r="A275" s="1"/>
      <c r="B275" s="19"/>
      <c r="C275" s="19"/>
      <c r="D275" s="1"/>
    </row>
    <row r="276" spans="1:4" x14ac:dyDescent="0.15">
      <c r="A276" s="1"/>
      <c r="B276" s="19"/>
      <c r="C276" s="19"/>
      <c r="D276" s="1"/>
    </row>
    <row r="277" spans="1:4" x14ac:dyDescent="0.15">
      <c r="A277" s="1"/>
      <c r="B277" s="19"/>
      <c r="C277" s="19"/>
      <c r="D277" s="1"/>
    </row>
    <row r="278" spans="1:4" x14ac:dyDescent="0.15">
      <c r="A278" s="36"/>
    </row>
    <row r="279" spans="1:4" x14ac:dyDescent="0.15">
      <c r="A279" s="1"/>
      <c r="B279" s="19"/>
      <c r="C279" s="19"/>
      <c r="D279" s="1"/>
    </row>
    <row r="280" spans="1:4" x14ac:dyDescent="0.15">
      <c r="A280" s="1"/>
      <c r="B280" s="19"/>
      <c r="C280" s="19"/>
      <c r="D280" s="1"/>
    </row>
    <row r="281" spans="1:4" x14ac:dyDescent="0.15">
      <c r="A281" s="1"/>
      <c r="B281" s="19"/>
      <c r="C281" s="19"/>
      <c r="D281" s="1"/>
    </row>
    <row r="282" spans="1:4" x14ac:dyDescent="0.15">
      <c r="A282" s="1"/>
      <c r="B282" s="19"/>
      <c r="C282" s="19"/>
      <c r="D282" s="1"/>
    </row>
    <row r="283" spans="1:4" x14ac:dyDescent="0.15">
      <c r="A283" s="1"/>
      <c r="B283" s="19"/>
      <c r="C283" s="19"/>
      <c r="D283" s="1"/>
    </row>
    <row r="284" spans="1:4" x14ac:dyDescent="0.15">
      <c r="A284" s="1"/>
      <c r="B284" s="19"/>
      <c r="C284" s="19"/>
      <c r="D284" s="1"/>
    </row>
    <row r="285" spans="1:4" x14ac:dyDescent="0.15">
      <c r="A285" s="1"/>
      <c r="B285" s="19"/>
      <c r="C285" s="19"/>
      <c r="D285" s="1"/>
    </row>
    <row r="286" spans="1:4" x14ac:dyDescent="0.15">
      <c r="A286" s="1"/>
      <c r="B286" s="19"/>
      <c r="C286" s="19"/>
      <c r="D286" s="1"/>
    </row>
    <row r="287" spans="1:4" x14ac:dyDescent="0.15">
      <c r="A287" s="1"/>
      <c r="B287" s="19"/>
      <c r="C287" s="19"/>
      <c r="D287" s="1"/>
    </row>
    <row r="288" spans="1:4" x14ac:dyDescent="0.15">
      <c r="A288" s="1"/>
      <c r="B288" s="19"/>
      <c r="C288" s="19"/>
      <c r="D288" s="1"/>
    </row>
    <row r="289" spans="1:4" x14ac:dyDescent="0.15">
      <c r="A289" s="1"/>
      <c r="B289" s="19"/>
      <c r="C289" s="19"/>
      <c r="D289" s="1"/>
    </row>
    <row r="290" spans="1:4" x14ac:dyDescent="0.15">
      <c r="A290" s="1"/>
      <c r="B290" s="19"/>
      <c r="C290" s="19"/>
      <c r="D290" s="1"/>
    </row>
    <row r="291" spans="1:4" x14ac:dyDescent="0.15">
      <c r="A291" s="1"/>
      <c r="B291" s="19"/>
      <c r="C291" s="19"/>
      <c r="D291" s="1"/>
    </row>
    <row r="292" spans="1:4" x14ac:dyDescent="0.15">
      <c r="A292" s="1"/>
      <c r="B292" s="19"/>
      <c r="C292" s="19"/>
      <c r="D292" s="1"/>
    </row>
    <row r="293" spans="1:4" x14ac:dyDescent="0.15">
      <c r="A293" s="1"/>
      <c r="B293" s="19"/>
      <c r="C293" s="19"/>
      <c r="D293" s="1"/>
    </row>
    <row r="294" spans="1:4" x14ac:dyDescent="0.15">
      <c r="A294" s="1"/>
      <c r="B294" s="19"/>
      <c r="C294" s="19"/>
      <c r="D294" s="1"/>
    </row>
    <row r="295" spans="1:4" x14ac:dyDescent="0.15">
      <c r="A295" s="36"/>
    </row>
    <row r="296" spans="1:4" x14ac:dyDescent="0.15">
      <c r="A296" s="1"/>
      <c r="B296" s="19"/>
      <c r="C296" s="19"/>
      <c r="D296" s="1"/>
    </row>
    <row r="297" spans="1:4" x14ac:dyDescent="0.15">
      <c r="A297" s="1"/>
      <c r="B297" s="19"/>
      <c r="C297" s="19"/>
      <c r="D297" s="1"/>
    </row>
    <row r="298" spans="1:4" x14ac:dyDescent="0.15">
      <c r="A298" s="1"/>
      <c r="B298" s="19"/>
      <c r="C298" s="19"/>
      <c r="D298" s="1"/>
    </row>
    <row r="299" spans="1:4" x14ac:dyDescent="0.15">
      <c r="A299" s="1"/>
      <c r="B299" s="19"/>
      <c r="C299" s="19"/>
      <c r="D299" s="1"/>
    </row>
    <row r="300" spans="1:4" x14ac:dyDescent="0.15">
      <c r="A300" s="1"/>
      <c r="B300" s="19"/>
      <c r="C300" s="19"/>
      <c r="D300" s="1"/>
    </row>
    <row r="301" spans="1:4" x14ac:dyDescent="0.15">
      <c r="A301" s="1"/>
      <c r="B301" s="19"/>
      <c r="C301" s="19"/>
      <c r="D301" s="1"/>
    </row>
    <row r="302" spans="1:4" x14ac:dyDescent="0.15">
      <c r="A302" s="1"/>
      <c r="B302" s="19"/>
      <c r="C302" s="19"/>
      <c r="D302" s="1"/>
    </row>
    <row r="303" spans="1:4" x14ac:dyDescent="0.15">
      <c r="A303" s="1"/>
      <c r="B303" s="19"/>
      <c r="C303" s="19"/>
      <c r="D303" s="1"/>
    </row>
    <row r="304" spans="1:4" x14ac:dyDescent="0.15">
      <c r="A304" s="1"/>
      <c r="B304" s="19"/>
      <c r="C304" s="19"/>
      <c r="D304" s="1"/>
    </row>
    <row r="305" spans="1:4" x14ac:dyDescent="0.15">
      <c r="A305" s="1"/>
      <c r="B305" s="19"/>
      <c r="C305" s="19"/>
      <c r="D305" s="1"/>
    </row>
    <row r="306" spans="1:4" x14ac:dyDescent="0.15">
      <c r="A306" s="1"/>
      <c r="B306" s="19"/>
      <c r="C306" s="19"/>
      <c r="D306" s="1"/>
    </row>
    <row r="307" spans="1:4" x14ac:dyDescent="0.15">
      <c r="A307" s="1"/>
      <c r="B307" s="19"/>
      <c r="C307" s="19"/>
      <c r="D307" s="1"/>
    </row>
    <row r="308" spans="1:4" x14ac:dyDescent="0.15">
      <c r="A308" s="1"/>
      <c r="B308" s="19"/>
      <c r="C308" s="19"/>
      <c r="D308" s="1"/>
    </row>
    <row r="309" spans="1:4" x14ac:dyDescent="0.15">
      <c r="A309" s="1"/>
      <c r="B309" s="19"/>
      <c r="C309" s="19"/>
      <c r="D309" s="1"/>
    </row>
    <row r="310" spans="1:4" x14ac:dyDescent="0.15">
      <c r="A310" s="1"/>
      <c r="B310" s="19"/>
      <c r="C310" s="19"/>
      <c r="D310" s="1"/>
    </row>
    <row r="311" spans="1:4" x14ac:dyDescent="0.15">
      <c r="A311" s="1"/>
      <c r="B311" s="19"/>
      <c r="C311" s="19"/>
      <c r="D311" s="1"/>
    </row>
    <row r="312" spans="1:4" x14ac:dyDescent="0.15">
      <c r="A312" s="36"/>
    </row>
    <row r="313" spans="1:4" x14ac:dyDescent="0.15">
      <c r="A313" s="1"/>
      <c r="B313" s="19"/>
      <c r="C313" s="19"/>
      <c r="D313" s="1"/>
    </row>
    <row r="314" spans="1:4" x14ac:dyDescent="0.15">
      <c r="A314" s="1"/>
      <c r="B314" s="19"/>
      <c r="C314" s="19"/>
      <c r="D314" s="1"/>
    </row>
    <row r="315" spans="1:4" x14ac:dyDescent="0.15">
      <c r="A315" s="1"/>
      <c r="B315" s="19"/>
      <c r="C315" s="19"/>
      <c r="D315" s="1"/>
    </row>
    <row r="316" spans="1:4" x14ac:dyDescent="0.15">
      <c r="A316" s="1"/>
      <c r="B316" s="19"/>
      <c r="C316" s="19"/>
      <c r="D316" s="1"/>
    </row>
    <row r="317" spans="1:4" x14ac:dyDescent="0.15">
      <c r="A317" s="1"/>
      <c r="B317" s="19"/>
      <c r="C317" s="19"/>
      <c r="D317" s="1"/>
    </row>
    <row r="318" spans="1:4" x14ac:dyDescent="0.15">
      <c r="A318" s="1"/>
      <c r="B318" s="19"/>
      <c r="C318" s="19"/>
      <c r="D318" s="1"/>
    </row>
    <row r="319" spans="1:4" x14ac:dyDescent="0.15">
      <c r="A319" s="1"/>
      <c r="B319" s="19"/>
      <c r="C319" s="19"/>
      <c r="D319" s="1"/>
    </row>
    <row r="320" spans="1:4" x14ac:dyDescent="0.15">
      <c r="A320" s="1"/>
      <c r="B320" s="19"/>
      <c r="C320" s="19"/>
      <c r="D320" s="1"/>
    </row>
    <row r="321" spans="1:4" x14ac:dyDescent="0.15">
      <c r="A321" s="1"/>
      <c r="B321" s="19"/>
      <c r="C321" s="19"/>
      <c r="D321" s="1"/>
    </row>
    <row r="322" spans="1:4" x14ac:dyDescent="0.15">
      <c r="A322" s="1"/>
      <c r="B322" s="19"/>
      <c r="C322" s="19"/>
      <c r="D322" s="1"/>
    </row>
    <row r="323" spans="1:4" x14ac:dyDescent="0.15">
      <c r="A323" s="1"/>
      <c r="B323" s="19"/>
      <c r="C323" s="19"/>
      <c r="D323" s="1"/>
    </row>
    <row r="324" spans="1:4" x14ac:dyDescent="0.15">
      <c r="A324" s="1"/>
      <c r="B324" s="19"/>
      <c r="C324" s="19"/>
      <c r="D324" s="1"/>
    </row>
    <row r="325" spans="1:4" x14ac:dyDescent="0.15">
      <c r="A325" s="1"/>
      <c r="B325" s="19"/>
      <c r="C325" s="19"/>
      <c r="D325" s="1"/>
    </row>
    <row r="326" spans="1:4" x14ac:dyDescent="0.15">
      <c r="A326" s="1"/>
      <c r="B326" s="19"/>
      <c r="C326" s="19"/>
      <c r="D326" s="1"/>
    </row>
    <row r="327" spans="1:4" x14ac:dyDescent="0.15">
      <c r="A327" s="1"/>
      <c r="B327" s="19"/>
      <c r="C327" s="19"/>
      <c r="D327" s="1"/>
    </row>
    <row r="328" spans="1:4" x14ac:dyDescent="0.15">
      <c r="A328" s="1"/>
      <c r="B328" s="19"/>
      <c r="C328" s="19"/>
      <c r="D328" s="1"/>
    </row>
    <row r="329" spans="1:4" x14ac:dyDescent="0.15">
      <c r="A329" s="36"/>
    </row>
    <row r="330" spans="1:4" x14ac:dyDescent="0.15">
      <c r="A330" s="1"/>
      <c r="B330" s="19"/>
      <c r="C330" s="19"/>
      <c r="D330" s="1"/>
    </row>
    <row r="331" spans="1:4" x14ac:dyDescent="0.15">
      <c r="A331" s="1"/>
      <c r="B331" s="19"/>
      <c r="C331" s="19"/>
      <c r="D331" s="1"/>
    </row>
    <row r="332" spans="1:4" x14ac:dyDescent="0.15">
      <c r="A332" s="1"/>
      <c r="B332" s="19"/>
      <c r="C332" s="19"/>
      <c r="D332" s="1"/>
    </row>
    <row r="333" spans="1:4" x14ac:dyDescent="0.15">
      <c r="A333" s="1"/>
      <c r="B333" s="19"/>
      <c r="C333" s="19"/>
      <c r="D333" s="1"/>
    </row>
    <row r="334" spans="1:4" x14ac:dyDescent="0.15">
      <c r="A334" s="1"/>
      <c r="B334" s="19"/>
      <c r="C334" s="19"/>
      <c r="D334" s="1"/>
    </row>
    <row r="335" spans="1:4" x14ac:dyDescent="0.15">
      <c r="A335" s="1"/>
      <c r="B335" s="19"/>
      <c r="C335" s="19"/>
      <c r="D335" s="1"/>
    </row>
    <row r="336" spans="1:4" x14ac:dyDescent="0.15">
      <c r="A336" s="1"/>
      <c r="B336" s="19"/>
      <c r="C336" s="19"/>
      <c r="D336" s="1"/>
    </row>
    <row r="337" spans="1:4" x14ac:dyDescent="0.15">
      <c r="A337" s="1"/>
      <c r="B337" s="19"/>
      <c r="C337" s="19"/>
      <c r="D337" s="1"/>
    </row>
    <row r="338" spans="1:4" x14ac:dyDescent="0.15">
      <c r="A338" s="1"/>
      <c r="B338" s="19"/>
      <c r="C338" s="19"/>
      <c r="D338" s="1"/>
    </row>
    <row r="339" spans="1:4" x14ac:dyDescent="0.15">
      <c r="A339" s="1"/>
      <c r="B339" s="19"/>
      <c r="C339" s="19"/>
      <c r="D339" s="1"/>
    </row>
    <row r="340" spans="1:4" x14ac:dyDescent="0.15">
      <c r="A340" s="1"/>
      <c r="B340" s="19"/>
      <c r="C340" s="19"/>
      <c r="D340" s="1"/>
    </row>
    <row r="341" spans="1:4" x14ac:dyDescent="0.15">
      <c r="A341" s="1"/>
      <c r="B341" s="19"/>
      <c r="C341" s="19"/>
      <c r="D341" s="1"/>
    </row>
    <row r="342" spans="1:4" x14ac:dyDescent="0.15">
      <c r="A342" s="1"/>
      <c r="B342" s="19"/>
      <c r="C342" s="19"/>
      <c r="D342" s="1"/>
    </row>
    <row r="343" spans="1:4" x14ac:dyDescent="0.15">
      <c r="A343" s="1"/>
      <c r="B343" s="19"/>
      <c r="C343" s="19"/>
      <c r="D343" s="1"/>
    </row>
    <row r="344" spans="1:4" x14ac:dyDescent="0.15">
      <c r="A344" s="1"/>
      <c r="B344" s="19"/>
      <c r="C344" s="19"/>
      <c r="D344" s="1"/>
    </row>
    <row r="345" spans="1:4" x14ac:dyDescent="0.15">
      <c r="A345" s="1"/>
      <c r="B345" s="19"/>
      <c r="C345" s="19"/>
      <c r="D345" s="1"/>
    </row>
    <row r="346" spans="1:4" x14ac:dyDescent="0.15">
      <c r="A346" s="36"/>
    </row>
    <row r="347" spans="1:4" x14ac:dyDescent="0.15">
      <c r="A347" s="1"/>
      <c r="B347" s="19"/>
      <c r="C347" s="19"/>
      <c r="D347" s="1"/>
    </row>
    <row r="348" spans="1:4" x14ac:dyDescent="0.15">
      <c r="A348" s="1"/>
      <c r="B348" s="19"/>
      <c r="C348" s="19"/>
      <c r="D348" s="1"/>
    </row>
    <row r="349" spans="1:4" x14ac:dyDescent="0.15">
      <c r="A349" s="1"/>
      <c r="B349" s="19"/>
      <c r="C349" s="19"/>
      <c r="D349" s="1"/>
    </row>
    <row r="350" spans="1:4" x14ac:dyDescent="0.15">
      <c r="A350" s="1"/>
      <c r="B350" s="19"/>
      <c r="C350" s="19"/>
      <c r="D350" s="1"/>
    </row>
    <row r="351" spans="1:4" x14ac:dyDescent="0.15">
      <c r="A351" s="1"/>
      <c r="B351" s="19"/>
      <c r="C351" s="19"/>
      <c r="D351" s="1"/>
    </row>
    <row r="352" spans="1:4" x14ac:dyDescent="0.15">
      <c r="A352" s="1"/>
      <c r="B352" s="19"/>
      <c r="C352" s="19"/>
      <c r="D352" s="1"/>
    </row>
    <row r="353" spans="1:4" x14ac:dyDescent="0.15">
      <c r="A353" s="1"/>
      <c r="B353" s="19"/>
      <c r="C353" s="19"/>
      <c r="D353" s="1"/>
    </row>
    <row r="354" spans="1:4" x14ac:dyDescent="0.15">
      <c r="A354" s="1"/>
      <c r="B354" s="19"/>
      <c r="C354" s="19"/>
      <c r="D354" s="1"/>
    </row>
    <row r="355" spans="1:4" x14ac:dyDescent="0.15">
      <c r="A355" s="1"/>
      <c r="B355" s="19"/>
      <c r="C355" s="19"/>
      <c r="D355" s="1"/>
    </row>
    <row r="356" spans="1:4" x14ac:dyDescent="0.15">
      <c r="A356" s="1"/>
      <c r="B356" s="19"/>
      <c r="C356" s="19"/>
      <c r="D356" s="1"/>
    </row>
    <row r="357" spans="1:4" x14ac:dyDescent="0.15">
      <c r="A357" s="1"/>
      <c r="B357" s="19"/>
      <c r="C357" s="19"/>
      <c r="D357" s="1"/>
    </row>
    <row r="358" spans="1:4" x14ac:dyDescent="0.15">
      <c r="A358" s="1"/>
      <c r="B358" s="19"/>
      <c r="C358" s="19"/>
      <c r="D358" s="1"/>
    </row>
    <row r="359" spans="1:4" x14ac:dyDescent="0.15">
      <c r="A359" s="1"/>
      <c r="B359" s="19"/>
      <c r="C359" s="19"/>
      <c r="D359" s="1"/>
    </row>
    <row r="360" spans="1:4" x14ac:dyDescent="0.15">
      <c r="A360" s="1"/>
      <c r="B360" s="19"/>
      <c r="C360" s="19"/>
      <c r="D360" s="1"/>
    </row>
    <row r="361" spans="1:4" x14ac:dyDescent="0.15">
      <c r="A361" s="1"/>
      <c r="B361" s="19"/>
      <c r="C361" s="19"/>
      <c r="D361" s="1"/>
    </row>
    <row r="362" spans="1:4" x14ac:dyDescent="0.15">
      <c r="A362" s="1"/>
      <c r="B362" s="19"/>
      <c r="C362" s="19"/>
      <c r="D362" s="1"/>
    </row>
    <row r="363" spans="1:4" x14ac:dyDescent="0.15">
      <c r="A363" s="36"/>
    </row>
    <row r="364" spans="1:4" x14ac:dyDescent="0.15">
      <c r="A364" s="1"/>
      <c r="B364" s="19"/>
      <c r="C364" s="19"/>
      <c r="D364" s="1"/>
    </row>
    <row r="365" spans="1:4" x14ac:dyDescent="0.15">
      <c r="A365" s="1"/>
      <c r="B365" s="19"/>
      <c r="C365" s="19"/>
      <c r="D365" s="1"/>
    </row>
    <row r="366" spans="1:4" x14ac:dyDescent="0.15">
      <c r="A366" s="1"/>
      <c r="B366" s="19"/>
      <c r="C366" s="19"/>
      <c r="D366" s="1"/>
    </row>
    <row r="367" spans="1:4" x14ac:dyDescent="0.15">
      <c r="A367" s="1"/>
      <c r="B367" s="19"/>
      <c r="C367" s="19"/>
      <c r="D367" s="1"/>
    </row>
    <row r="368" spans="1:4" x14ac:dyDescent="0.15">
      <c r="A368" s="1"/>
      <c r="B368" s="19"/>
      <c r="C368" s="19"/>
      <c r="D368" s="1"/>
    </row>
    <row r="369" spans="1:4" x14ac:dyDescent="0.15">
      <c r="A369" s="1"/>
      <c r="B369" s="19"/>
      <c r="C369" s="19"/>
      <c r="D369" s="1"/>
    </row>
    <row r="370" spans="1:4" x14ac:dyDescent="0.15">
      <c r="A370" s="1"/>
      <c r="B370" s="19"/>
      <c r="C370" s="19"/>
      <c r="D370" s="1"/>
    </row>
    <row r="371" spans="1:4" x14ac:dyDescent="0.15">
      <c r="A371" s="1"/>
      <c r="B371" s="19"/>
      <c r="C371" s="19"/>
      <c r="D371" s="1"/>
    </row>
    <row r="372" spans="1:4" x14ac:dyDescent="0.15">
      <c r="A372" s="1"/>
      <c r="B372" s="19"/>
      <c r="C372" s="19"/>
      <c r="D372" s="1"/>
    </row>
    <row r="373" spans="1:4" x14ac:dyDescent="0.15">
      <c r="A373" s="1"/>
      <c r="B373" s="19"/>
      <c r="C373" s="19"/>
      <c r="D373" s="1"/>
    </row>
    <row r="374" spans="1:4" x14ac:dyDescent="0.15">
      <c r="A374" s="1"/>
      <c r="B374" s="19"/>
      <c r="C374" s="19"/>
      <c r="D374" s="1"/>
    </row>
    <row r="375" spans="1:4" x14ac:dyDescent="0.15">
      <c r="A375" s="1"/>
      <c r="B375" s="19"/>
      <c r="C375" s="19"/>
      <c r="D375" s="1"/>
    </row>
    <row r="376" spans="1:4" x14ac:dyDescent="0.15">
      <c r="A376" s="1"/>
      <c r="B376" s="19"/>
      <c r="C376" s="19"/>
      <c r="D376" s="1"/>
    </row>
    <row r="377" spans="1:4" x14ac:dyDescent="0.15">
      <c r="A377" s="1"/>
      <c r="B377" s="19"/>
      <c r="C377" s="19"/>
      <c r="D377" s="1"/>
    </row>
    <row r="378" spans="1:4" x14ac:dyDescent="0.15">
      <c r="A378" s="1"/>
      <c r="B378" s="19"/>
      <c r="C378" s="19"/>
      <c r="D378" s="1"/>
    </row>
    <row r="379" spans="1:4" x14ac:dyDescent="0.15">
      <c r="A379" s="1"/>
      <c r="B379" s="19"/>
      <c r="C379" s="19"/>
      <c r="D379" s="1"/>
    </row>
    <row r="380" spans="1:4" x14ac:dyDescent="0.15">
      <c r="A380" s="36"/>
    </row>
    <row r="381" spans="1:4" x14ac:dyDescent="0.15">
      <c r="A381" s="1"/>
      <c r="B381" s="19"/>
      <c r="C381" s="19"/>
      <c r="D381" s="1"/>
    </row>
    <row r="382" spans="1:4" x14ac:dyDescent="0.15">
      <c r="A382" s="1"/>
      <c r="B382" s="19"/>
      <c r="C382" s="19"/>
      <c r="D382" s="1"/>
    </row>
    <row r="383" spans="1:4" x14ac:dyDescent="0.15">
      <c r="A383" s="1"/>
      <c r="B383" s="19"/>
      <c r="C383" s="19"/>
      <c r="D383" s="1"/>
    </row>
    <row r="384" spans="1:4" x14ac:dyDescent="0.15">
      <c r="A384" s="1"/>
      <c r="B384" s="19"/>
      <c r="C384" s="19"/>
      <c r="D384" s="1"/>
    </row>
    <row r="385" spans="1:4" x14ac:dyDescent="0.15">
      <c r="A385" s="1"/>
      <c r="B385" s="19"/>
      <c r="C385" s="19"/>
      <c r="D385" s="1"/>
    </row>
    <row r="386" spans="1:4" x14ac:dyDescent="0.15">
      <c r="A386" s="1"/>
      <c r="B386" s="19"/>
      <c r="C386" s="19"/>
      <c r="D386" s="1"/>
    </row>
    <row r="387" spans="1:4" x14ac:dyDescent="0.15">
      <c r="A387" s="1"/>
      <c r="B387" s="19"/>
      <c r="C387" s="19"/>
      <c r="D387" s="1"/>
    </row>
    <row r="388" spans="1:4" x14ac:dyDescent="0.15">
      <c r="A388" s="1"/>
      <c r="B388" s="19"/>
      <c r="C388" s="19"/>
      <c r="D388" s="1"/>
    </row>
    <row r="389" spans="1:4" x14ac:dyDescent="0.15">
      <c r="A389" s="1"/>
      <c r="B389" s="19"/>
      <c r="C389" s="19"/>
      <c r="D389" s="1"/>
    </row>
    <row r="390" spans="1:4" x14ac:dyDescent="0.15">
      <c r="A390" s="1"/>
      <c r="B390" s="19"/>
      <c r="C390" s="19"/>
      <c r="D390" s="1"/>
    </row>
    <row r="391" spans="1:4" x14ac:dyDescent="0.15">
      <c r="A391" s="1"/>
      <c r="B391" s="19"/>
      <c r="C391" s="19"/>
      <c r="D391" s="1"/>
    </row>
    <row r="392" spans="1:4" x14ac:dyDescent="0.15">
      <c r="A392" s="1"/>
      <c r="B392" s="19"/>
      <c r="C392" s="19"/>
      <c r="D392" s="1"/>
    </row>
    <row r="393" spans="1:4" x14ac:dyDescent="0.15">
      <c r="A393" s="1"/>
      <c r="B393" s="19"/>
      <c r="C393" s="19"/>
      <c r="D393" s="1"/>
    </row>
    <row r="394" spans="1:4" x14ac:dyDescent="0.15">
      <c r="A394" s="1"/>
      <c r="B394" s="19"/>
      <c r="C394" s="19"/>
      <c r="D394" s="1"/>
    </row>
    <row r="395" spans="1:4" x14ac:dyDescent="0.15">
      <c r="A395" s="1"/>
      <c r="B395" s="19"/>
      <c r="C395" s="19"/>
      <c r="D395" s="1"/>
    </row>
    <row r="396" spans="1:4" x14ac:dyDescent="0.15">
      <c r="A396" s="1"/>
      <c r="B396" s="19"/>
      <c r="C396" s="19"/>
      <c r="D396" s="1"/>
    </row>
    <row r="397" spans="1:4" x14ac:dyDescent="0.15">
      <c r="A397" s="36"/>
    </row>
    <row r="398" spans="1:4" x14ac:dyDescent="0.15">
      <c r="A398" s="1"/>
      <c r="B398" s="19"/>
      <c r="C398" s="19"/>
      <c r="D398" s="1"/>
    </row>
    <row r="399" spans="1:4" x14ac:dyDescent="0.15">
      <c r="A399" s="1"/>
      <c r="B399" s="19"/>
      <c r="C399" s="19"/>
      <c r="D399" s="1"/>
    </row>
    <row r="400" spans="1:4" x14ac:dyDescent="0.15">
      <c r="A400" s="1"/>
      <c r="B400" s="19"/>
      <c r="C400" s="19"/>
      <c r="D400" s="1"/>
    </row>
    <row r="401" spans="1:4" x14ac:dyDescent="0.15">
      <c r="A401" s="1"/>
      <c r="B401" s="19"/>
      <c r="C401" s="19"/>
      <c r="D401" s="1"/>
    </row>
    <row r="402" spans="1:4" x14ac:dyDescent="0.15">
      <c r="A402" s="1"/>
      <c r="B402" s="19"/>
      <c r="C402" s="19"/>
      <c r="D402" s="1"/>
    </row>
    <row r="403" spans="1:4" x14ac:dyDescent="0.15">
      <c r="A403" s="1"/>
      <c r="B403" s="19"/>
      <c r="C403" s="19"/>
      <c r="D403" s="1"/>
    </row>
    <row r="404" spans="1:4" x14ac:dyDescent="0.15">
      <c r="A404" s="1"/>
      <c r="B404" s="19"/>
      <c r="C404" s="19"/>
      <c r="D404" s="1"/>
    </row>
    <row r="405" spans="1:4" x14ac:dyDescent="0.15">
      <c r="A405" s="1"/>
      <c r="B405" s="19"/>
      <c r="C405" s="19"/>
      <c r="D405" s="1"/>
    </row>
    <row r="406" spans="1:4" x14ac:dyDescent="0.15">
      <c r="A406" s="1"/>
      <c r="B406" s="19"/>
      <c r="C406" s="19"/>
      <c r="D406" s="1"/>
    </row>
    <row r="407" spans="1:4" x14ac:dyDescent="0.15">
      <c r="A407" s="1"/>
      <c r="B407" s="19"/>
      <c r="C407" s="19"/>
      <c r="D407" s="1"/>
    </row>
    <row r="408" spans="1:4" x14ac:dyDescent="0.15">
      <c r="A408" s="1"/>
      <c r="B408" s="19"/>
      <c r="C408" s="19"/>
      <c r="D408" s="1"/>
    </row>
    <row r="409" spans="1:4" x14ac:dyDescent="0.15">
      <c r="A409" s="1"/>
      <c r="B409" s="19"/>
      <c r="C409" s="19"/>
      <c r="D409" s="1"/>
    </row>
    <row r="410" spans="1:4" x14ac:dyDescent="0.15">
      <c r="A410" s="1"/>
      <c r="B410" s="19"/>
      <c r="C410" s="19"/>
      <c r="D410" s="1"/>
    </row>
    <row r="411" spans="1:4" x14ac:dyDescent="0.15">
      <c r="A411" s="1"/>
      <c r="B411" s="19"/>
      <c r="C411" s="19"/>
      <c r="D411" s="1"/>
    </row>
    <row r="412" spans="1:4" x14ac:dyDescent="0.15">
      <c r="A412" s="1"/>
      <c r="B412" s="19"/>
      <c r="C412" s="19"/>
      <c r="D412" s="1"/>
    </row>
    <row r="413" spans="1:4" x14ac:dyDescent="0.15">
      <c r="A413" s="1"/>
      <c r="B413" s="19"/>
      <c r="C413" s="19"/>
      <c r="D413" s="1"/>
    </row>
    <row r="414" spans="1:4" x14ac:dyDescent="0.15">
      <c r="A414" s="36"/>
    </row>
    <row r="415" spans="1:4" x14ac:dyDescent="0.15">
      <c r="A415" s="1"/>
      <c r="B415" s="19"/>
      <c r="C415" s="19"/>
      <c r="D415" s="1"/>
    </row>
    <row r="416" spans="1:4" x14ac:dyDescent="0.15">
      <c r="A416" s="1"/>
      <c r="B416" s="19"/>
      <c r="C416" s="19"/>
      <c r="D416" s="1"/>
    </row>
    <row r="417" spans="1:4" x14ac:dyDescent="0.15">
      <c r="A417" s="1"/>
      <c r="B417" s="19"/>
      <c r="C417" s="19"/>
      <c r="D417" s="1"/>
    </row>
    <row r="418" spans="1:4" x14ac:dyDescent="0.15">
      <c r="A418" s="1"/>
      <c r="B418" s="19"/>
      <c r="C418" s="19"/>
      <c r="D418" s="1"/>
    </row>
    <row r="419" spans="1:4" x14ac:dyDescent="0.15">
      <c r="A419" s="1"/>
      <c r="B419" s="19"/>
      <c r="C419" s="19"/>
      <c r="D419" s="1"/>
    </row>
    <row r="420" spans="1:4" x14ac:dyDescent="0.15">
      <c r="A420" s="1"/>
      <c r="B420" s="19"/>
      <c r="C420" s="19"/>
      <c r="D420" s="1"/>
    </row>
    <row r="421" spans="1:4" x14ac:dyDescent="0.15">
      <c r="A421" s="1"/>
      <c r="B421" s="19"/>
      <c r="C421" s="19"/>
      <c r="D421" s="1"/>
    </row>
    <row r="422" spans="1:4" x14ac:dyDescent="0.15">
      <c r="A422" s="1"/>
      <c r="B422" s="19"/>
      <c r="C422" s="19"/>
      <c r="D422" s="1"/>
    </row>
    <row r="423" spans="1:4" x14ac:dyDescent="0.15">
      <c r="A423" s="1"/>
      <c r="B423" s="19"/>
      <c r="C423" s="19"/>
      <c r="D423" s="1"/>
    </row>
    <row r="424" spans="1:4" x14ac:dyDescent="0.15">
      <c r="A424" s="1"/>
      <c r="B424" s="19"/>
      <c r="C424" s="19"/>
      <c r="D424" s="1"/>
    </row>
    <row r="425" spans="1:4" x14ac:dyDescent="0.15">
      <c r="A425" s="1"/>
      <c r="B425" s="19"/>
      <c r="C425" s="19"/>
      <c r="D425" s="1"/>
    </row>
    <row r="426" spans="1:4" x14ac:dyDescent="0.15">
      <c r="A426" s="1"/>
      <c r="B426" s="19"/>
      <c r="C426" s="19"/>
      <c r="D426" s="1"/>
    </row>
    <row r="427" spans="1:4" x14ac:dyDescent="0.15">
      <c r="A427" s="1"/>
      <c r="B427" s="19"/>
      <c r="C427" s="19"/>
      <c r="D427" s="1"/>
    </row>
    <row r="428" spans="1:4" x14ac:dyDescent="0.15">
      <c r="A428" s="1"/>
      <c r="B428" s="19"/>
      <c r="C428" s="19"/>
      <c r="D428" s="1"/>
    </row>
    <row r="429" spans="1:4" x14ac:dyDescent="0.15">
      <c r="A429" s="1"/>
      <c r="B429" s="19"/>
      <c r="C429" s="19"/>
      <c r="D429" s="1"/>
    </row>
    <row r="430" spans="1:4" x14ac:dyDescent="0.15">
      <c r="A430" s="1"/>
      <c r="B430" s="19"/>
      <c r="C430" s="19"/>
      <c r="D430" s="1"/>
    </row>
    <row r="431" spans="1:4" x14ac:dyDescent="0.15">
      <c r="A431" s="36"/>
    </row>
    <row r="432" spans="1:4" x14ac:dyDescent="0.15">
      <c r="A432" s="1"/>
      <c r="B432" s="19"/>
      <c r="C432" s="19"/>
      <c r="D432" s="1"/>
    </row>
    <row r="433" spans="1:4" x14ac:dyDescent="0.15">
      <c r="A433" s="1"/>
      <c r="B433" s="19"/>
      <c r="C433" s="19"/>
      <c r="D433" s="1"/>
    </row>
    <row r="434" spans="1:4" x14ac:dyDescent="0.15">
      <c r="A434" s="1"/>
      <c r="B434" s="19"/>
      <c r="C434" s="19"/>
      <c r="D434" s="1"/>
    </row>
    <row r="435" spans="1:4" x14ac:dyDescent="0.15">
      <c r="A435" s="1"/>
      <c r="B435" s="19"/>
      <c r="C435" s="19"/>
      <c r="D435" s="1"/>
    </row>
    <row r="436" spans="1:4" x14ac:dyDescent="0.15">
      <c r="A436" s="1"/>
      <c r="B436" s="19"/>
      <c r="C436" s="19"/>
      <c r="D436" s="1"/>
    </row>
    <row r="437" spans="1:4" x14ac:dyDescent="0.15">
      <c r="A437" s="1"/>
      <c r="B437" s="19"/>
      <c r="C437" s="19"/>
      <c r="D437" s="1"/>
    </row>
    <row r="438" spans="1:4" x14ac:dyDescent="0.15">
      <c r="A438" s="1"/>
      <c r="B438" s="19"/>
      <c r="C438" s="19"/>
      <c r="D438" s="1"/>
    </row>
    <row r="439" spans="1:4" x14ac:dyDescent="0.15">
      <c r="A439" s="1"/>
      <c r="B439" s="19"/>
      <c r="C439" s="19"/>
      <c r="D439" s="1"/>
    </row>
    <row r="440" spans="1:4" x14ac:dyDescent="0.15">
      <c r="A440" s="1"/>
      <c r="B440" s="19"/>
      <c r="C440" s="19"/>
      <c r="D440" s="1"/>
    </row>
    <row r="441" spans="1:4" x14ac:dyDescent="0.15">
      <c r="A441" s="1"/>
      <c r="B441" s="19"/>
      <c r="C441" s="19"/>
      <c r="D441" s="1"/>
    </row>
    <row r="442" spans="1:4" x14ac:dyDescent="0.15">
      <c r="A442" s="1"/>
      <c r="B442" s="19"/>
      <c r="C442" s="19"/>
      <c r="D442" s="1"/>
    </row>
    <row r="443" spans="1:4" x14ac:dyDescent="0.15">
      <c r="A443" s="1"/>
      <c r="B443" s="19"/>
      <c r="C443" s="19"/>
      <c r="D443" s="1"/>
    </row>
    <row r="444" spans="1:4" x14ac:dyDescent="0.15">
      <c r="A444" s="1"/>
      <c r="B444" s="19"/>
      <c r="C444" s="19"/>
      <c r="D444" s="1"/>
    </row>
    <row r="445" spans="1:4" x14ac:dyDescent="0.15">
      <c r="A445" s="1"/>
      <c r="B445" s="19"/>
      <c r="C445" s="19"/>
      <c r="D445" s="1"/>
    </row>
    <row r="446" spans="1:4" x14ac:dyDescent="0.15">
      <c r="A446" s="1"/>
      <c r="B446" s="19"/>
      <c r="C446" s="19"/>
      <c r="D446" s="1"/>
    </row>
    <row r="447" spans="1:4" x14ac:dyDescent="0.15">
      <c r="A447" s="1"/>
      <c r="B447" s="19"/>
      <c r="C447" s="19"/>
      <c r="D447" s="1"/>
    </row>
    <row r="448" spans="1:4" x14ac:dyDescent="0.15">
      <c r="A448" s="36"/>
    </row>
    <row r="449" spans="1:4" x14ac:dyDescent="0.15">
      <c r="A449" s="1"/>
      <c r="B449" s="19"/>
      <c r="C449" s="19"/>
      <c r="D449" s="1"/>
    </row>
    <row r="450" spans="1:4" x14ac:dyDescent="0.15">
      <c r="A450" s="1"/>
      <c r="B450" s="19"/>
      <c r="C450" s="19"/>
      <c r="D450" s="1"/>
    </row>
    <row r="451" spans="1:4" x14ac:dyDescent="0.15">
      <c r="A451" s="1"/>
      <c r="B451" s="19"/>
      <c r="C451" s="19"/>
      <c r="D451" s="1"/>
    </row>
    <row r="452" spans="1:4" x14ac:dyDescent="0.15">
      <c r="A452" s="1"/>
      <c r="B452" s="19"/>
      <c r="C452" s="19"/>
      <c r="D452" s="1"/>
    </row>
    <row r="453" spans="1:4" x14ac:dyDescent="0.15">
      <c r="A453" s="1"/>
      <c r="B453" s="19"/>
      <c r="C453" s="19"/>
      <c r="D453" s="1"/>
    </row>
    <row r="454" spans="1:4" x14ac:dyDescent="0.15">
      <c r="A454" s="1"/>
      <c r="B454" s="19"/>
      <c r="C454" s="19"/>
      <c r="D454" s="1"/>
    </row>
    <row r="455" spans="1:4" x14ac:dyDescent="0.15">
      <c r="A455" s="1"/>
      <c r="B455" s="19"/>
      <c r="C455" s="19"/>
      <c r="D455" s="1"/>
    </row>
    <row r="456" spans="1:4" x14ac:dyDescent="0.15">
      <c r="A456" s="1"/>
      <c r="B456" s="19"/>
      <c r="C456" s="19"/>
      <c r="D456" s="1"/>
    </row>
    <row r="457" spans="1:4" x14ac:dyDescent="0.15">
      <c r="A457" s="1"/>
      <c r="B457" s="19"/>
      <c r="C457" s="19"/>
      <c r="D457" s="1"/>
    </row>
    <row r="458" spans="1:4" x14ac:dyDescent="0.15">
      <c r="A458" s="1"/>
      <c r="B458" s="19"/>
      <c r="C458" s="19"/>
      <c r="D458" s="1"/>
    </row>
    <row r="459" spans="1:4" x14ac:dyDescent="0.15">
      <c r="A459" s="1"/>
      <c r="B459" s="19"/>
      <c r="C459" s="19"/>
      <c r="D459" s="1"/>
    </row>
    <row r="460" spans="1:4" x14ac:dyDescent="0.15">
      <c r="A460" s="1"/>
      <c r="B460" s="19"/>
      <c r="C460" s="19"/>
      <c r="D460" s="1"/>
    </row>
    <row r="461" spans="1:4" x14ac:dyDescent="0.15">
      <c r="A461" s="1"/>
      <c r="B461" s="19"/>
      <c r="C461" s="19"/>
      <c r="D461" s="1"/>
    </row>
    <row r="462" spans="1:4" x14ac:dyDescent="0.15">
      <c r="A462" s="1"/>
      <c r="B462" s="19"/>
      <c r="C462" s="19"/>
      <c r="D462" s="1"/>
    </row>
    <row r="463" spans="1:4" x14ac:dyDescent="0.15">
      <c r="A463" s="1"/>
      <c r="B463" s="19"/>
      <c r="C463" s="19"/>
      <c r="D463" s="1"/>
    </row>
    <row r="464" spans="1:4" x14ac:dyDescent="0.15">
      <c r="A464" s="1"/>
      <c r="B464" s="19"/>
      <c r="C464" s="19"/>
      <c r="D464" s="1"/>
    </row>
    <row r="465" spans="1:4" x14ac:dyDescent="0.15">
      <c r="A465" s="36"/>
    </row>
    <row r="466" spans="1:4" x14ac:dyDescent="0.15">
      <c r="A466" s="1"/>
      <c r="B466" s="19"/>
      <c r="C466" s="19"/>
      <c r="D466" s="1"/>
    </row>
    <row r="467" spans="1:4" x14ac:dyDescent="0.15">
      <c r="A467" s="1"/>
      <c r="B467" s="19"/>
      <c r="C467" s="19"/>
      <c r="D467" s="1"/>
    </row>
    <row r="468" spans="1:4" x14ac:dyDescent="0.15">
      <c r="A468" s="1"/>
      <c r="B468" s="19"/>
      <c r="C468" s="19"/>
      <c r="D468" s="1"/>
    </row>
    <row r="469" spans="1:4" x14ac:dyDescent="0.15">
      <c r="A469" s="1"/>
      <c r="B469" s="19"/>
      <c r="C469" s="19"/>
      <c r="D469" s="1"/>
    </row>
    <row r="470" spans="1:4" x14ac:dyDescent="0.15">
      <c r="A470" s="1"/>
      <c r="B470" s="19"/>
      <c r="C470" s="19"/>
      <c r="D470" s="1"/>
    </row>
    <row r="471" spans="1:4" x14ac:dyDescent="0.15">
      <c r="A471" s="1"/>
      <c r="B471" s="19"/>
      <c r="C471" s="19"/>
      <c r="D471" s="1"/>
    </row>
    <row r="472" spans="1:4" x14ac:dyDescent="0.15">
      <c r="A472" s="1"/>
      <c r="B472" s="19"/>
      <c r="C472" s="19"/>
      <c r="D472" s="1"/>
    </row>
    <row r="473" spans="1:4" x14ac:dyDescent="0.15">
      <c r="A473" s="1"/>
      <c r="B473" s="19"/>
      <c r="C473" s="19"/>
      <c r="D473" s="1"/>
    </row>
    <row r="474" spans="1:4" x14ac:dyDescent="0.15">
      <c r="A474" s="1"/>
      <c r="B474" s="19"/>
      <c r="C474" s="19"/>
      <c r="D474" s="1"/>
    </row>
    <row r="475" spans="1:4" x14ac:dyDescent="0.15">
      <c r="A475" s="1"/>
      <c r="B475" s="19"/>
      <c r="C475" s="19"/>
      <c r="D475" s="1"/>
    </row>
    <row r="476" spans="1:4" x14ac:dyDescent="0.15">
      <c r="A476" s="1"/>
      <c r="B476" s="19"/>
      <c r="C476" s="19"/>
      <c r="D476" s="1"/>
    </row>
    <row r="477" spans="1:4" x14ac:dyDescent="0.15">
      <c r="A477" s="1"/>
      <c r="B477" s="19"/>
      <c r="C477" s="19"/>
      <c r="D477" s="1"/>
    </row>
    <row r="478" spans="1:4" x14ac:dyDescent="0.15">
      <c r="A478" s="1"/>
      <c r="B478" s="19"/>
      <c r="C478" s="19"/>
      <c r="D478" s="1"/>
    </row>
    <row r="479" spans="1:4" x14ac:dyDescent="0.15">
      <c r="A479" s="1"/>
      <c r="B479" s="19"/>
      <c r="C479" s="19"/>
      <c r="D479" s="1"/>
    </row>
    <row r="480" spans="1:4" x14ac:dyDescent="0.15">
      <c r="A480" s="1"/>
      <c r="B480" s="19"/>
      <c r="C480" s="19"/>
      <c r="D480" s="1"/>
    </row>
    <row r="481" spans="1:4" x14ac:dyDescent="0.15">
      <c r="A481" s="1"/>
      <c r="B481" s="19"/>
      <c r="C481" s="19"/>
      <c r="D481" s="1"/>
    </row>
    <row r="482" spans="1:4" x14ac:dyDescent="0.15">
      <c r="A482" s="36"/>
    </row>
    <row r="483" spans="1:4" x14ac:dyDescent="0.15">
      <c r="A483" s="1"/>
      <c r="B483" s="19"/>
      <c r="C483" s="19"/>
      <c r="D483" s="1"/>
    </row>
    <row r="484" spans="1:4" x14ac:dyDescent="0.15">
      <c r="A484" s="1"/>
      <c r="B484" s="19"/>
      <c r="C484" s="19"/>
      <c r="D484" s="1"/>
    </row>
    <row r="485" spans="1:4" x14ac:dyDescent="0.15">
      <c r="A485" s="1"/>
      <c r="B485" s="19"/>
      <c r="C485" s="19"/>
      <c r="D485" s="1"/>
    </row>
    <row r="486" spans="1:4" x14ac:dyDescent="0.15">
      <c r="A486" s="1"/>
      <c r="B486" s="19"/>
      <c r="C486" s="19"/>
      <c r="D486" s="1"/>
    </row>
    <row r="487" spans="1:4" x14ac:dyDescent="0.15">
      <c r="A487" s="1"/>
      <c r="B487" s="19"/>
      <c r="C487" s="19"/>
      <c r="D487" s="1"/>
    </row>
    <row r="488" spans="1:4" x14ac:dyDescent="0.15">
      <c r="A488" s="1"/>
      <c r="B488" s="19"/>
      <c r="C488" s="19"/>
      <c r="D488" s="1"/>
    </row>
    <row r="489" spans="1:4" x14ac:dyDescent="0.15">
      <c r="A489" s="1"/>
      <c r="B489" s="19"/>
      <c r="C489" s="19"/>
      <c r="D489" s="1"/>
    </row>
    <row r="490" spans="1:4" x14ac:dyDescent="0.15">
      <c r="A490" s="1"/>
      <c r="B490" s="19"/>
      <c r="C490" s="19"/>
      <c r="D490" s="1"/>
    </row>
    <row r="491" spans="1:4" x14ac:dyDescent="0.15">
      <c r="A491" s="1"/>
      <c r="B491" s="19"/>
      <c r="C491" s="19"/>
      <c r="D491" s="1"/>
    </row>
    <row r="492" spans="1:4" x14ac:dyDescent="0.15">
      <c r="A492" s="1"/>
      <c r="B492" s="19"/>
      <c r="C492" s="19"/>
      <c r="D492" s="1"/>
    </row>
    <row r="493" spans="1:4" x14ac:dyDescent="0.15">
      <c r="A493" s="1"/>
      <c r="B493" s="19"/>
      <c r="C493" s="19"/>
      <c r="D493" s="1"/>
    </row>
    <row r="494" spans="1:4" x14ac:dyDescent="0.15">
      <c r="A494" s="1"/>
      <c r="B494" s="19"/>
      <c r="C494" s="19"/>
      <c r="D494" s="1"/>
    </row>
    <row r="495" spans="1:4" x14ac:dyDescent="0.15">
      <c r="A495" s="1"/>
      <c r="B495" s="19"/>
      <c r="C495" s="19"/>
      <c r="D495" s="1"/>
    </row>
    <row r="496" spans="1:4" x14ac:dyDescent="0.15">
      <c r="A496" s="1"/>
      <c r="B496" s="19"/>
      <c r="C496" s="19"/>
      <c r="D496" s="1"/>
    </row>
    <row r="497" spans="1:4" x14ac:dyDescent="0.15">
      <c r="A497" s="1"/>
      <c r="B497" s="19"/>
      <c r="C497" s="19"/>
      <c r="D497" s="1"/>
    </row>
    <row r="498" spans="1:4" x14ac:dyDescent="0.15">
      <c r="A498" s="1"/>
      <c r="B498" s="19"/>
      <c r="C498" s="19"/>
      <c r="D498" s="1"/>
    </row>
    <row r="499" spans="1:4" x14ac:dyDescent="0.15">
      <c r="A499" s="36"/>
    </row>
    <row r="500" spans="1:4" x14ac:dyDescent="0.15">
      <c r="A500" s="1"/>
      <c r="B500" s="19"/>
      <c r="C500" s="19"/>
      <c r="D500" s="1"/>
    </row>
    <row r="501" spans="1:4" x14ac:dyDescent="0.15">
      <c r="A501" s="1"/>
      <c r="B501" s="19"/>
      <c r="C501" s="19"/>
      <c r="D501" s="1"/>
    </row>
    <row r="502" spans="1:4" x14ac:dyDescent="0.15">
      <c r="A502" s="1"/>
      <c r="B502" s="19"/>
      <c r="C502" s="19"/>
      <c r="D502" s="1"/>
    </row>
    <row r="503" spans="1:4" x14ac:dyDescent="0.15">
      <c r="A503" s="1"/>
      <c r="B503" s="19"/>
      <c r="C503" s="19"/>
      <c r="D503" s="1"/>
    </row>
    <row r="504" spans="1:4" x14ac:dyDescent="0.15">
      <c r="A504" s="1"/>
      <c r="B504" s="19"/>
      <c r="C504" s="19"/>
      <c r="D504" s="1"/>
    </row>
    <row r="505" spans="1:4" x14ac:dyDescent="0.15">
      <c r="A505" s="1"/>
      <c r="B505" s="19"/>
      <c r="C505" s="19"/>
      <c r="D505" s="1"/>
    </row>
    <row r="506" spans="1:4" x14ac:dyDescent="0.15">
      <c r="A506" s="1"/>
      <c r="B506" s="19"/>
      <c r="C506" s="19"/>
      <c r="D506" s="1"/>
    </row>
    <row r="507" spans="1:4" x14ac:dyDescent="0.15">
      <c r="A507" s="1"/>
      <c r="B507" s="19"/>
      <c r="C507" s="19"/>
      <c r="D507" s="1"/>
    </row>
    <row r="508" spans="1:4" x14ac:dyDescent="0.15">
      <c r="A508" s="1"/>
      <c r="B508" s="19"/>
      <c r="C508" s="19"/>
      <c r="D508" s="1"/>
    </row>
    <row r="509" spans="1:4" x14ac:dyDescent="0.15">
      <c r="A509" s="1"/>
      <c r="B509" s="19"/>
      <c r="C509" s="19"/>
      <c r="D509" s="1"/>
    </row>
    <row r="510" spans="1:4" x14ac:dyDescent="0.15">
      <c r="A510" s="1"/>
      <c r="B510" s="19"/>
      <c r="C510" s="19"/>
      <c r="D510" s="1"/>
    </row>
    <row r="511" spans="1:4" x14ac:dyDescent="0.15">
      <c r="A511" s="1"/>
      <c r="B511" s="19"/>
      <c r="C511" s="19"/>
      <c r="D511" s="1"/>
    </row>
    <row r="512" spans="1:4" x14ac:dyDescent="0.15">
      <c r="A512" s="1"/>
      <c r="B512" s="19"/>
      <c r="C512" s="19"/>
      <c r="D512" s="1"/>
    </row>
    <row r="513" spans="1:4" x14ac:dyDescent="0.15">
      <c r="A513" s="1"/>
      <c r="B513" s="19"/>
      <c r="C513" s="19"/>
      <c r="D513" s="1"/>
    </row>
    <row r="514" spans="1:4" x14ac:dyDescent="0.15">
      <c r="A514" s="1"/>
      <c r="B514" s="19"/>
      <c r="C514" s="19"/>
      <c r="D514" s="1"/>
    </row>
    <row r="515" spans="1:4" x14ac:dyDescent="0.15">
      <c r="A515" s="1"/>
      <c r="B515" s="19"/>
      <c r="C515" s="19"/>
      <c r="D515" s="1"/>
    </row>
    <row r="516" spans="1:4" x14ac:dyDescent="0.15">
      <c r="A516" s="36"/>
    </row>
    <row r="517" spans="1:4" x14ac:dyDescent="0.15">
      <c r="A517" s="1"/>
      <c r="B517" s="19"/>
      <c r="C517" s="19"/>
      <c r="D517" s="1"/>
    </row>
    <row r="518" spans="1:4" x14ac:dyDescent="0.15">
      <c r="A518" s="1"/>
      <c r="B518" s="19"/>
      <c r="C518" s="19"/>
      <c r="D518" s="1"/>
    </row>
    <row r="519" spans="1:4" x14ac:dyDescent="0.15">
      <c r="A519" s="1"/>
      <c r="B519" s="19"/>
      <c r="C519" s="19"/>
      <c r="D519" s="1"/>
    </row>
    <row r="520" spans="1:4" x14ac:dyDescent="0.15">
      <c r="A520" s="1"/>
      <c r="B520" s="19"/>
      <c r="C520" s="19"/>
      <c r="D520" s="1"/>
    </row>
    <row r="521" spans="1:4" x14ac:dyDescent="0.15">
      <c r="A521" s="1"/>
      <c r="B521" s="19"/>
      <c r="C521" s="19"/>
      <c r="D521" s="1"/>
    </row>
    <row r="522" spans="1:4" x14ac:dyDescent="0.15">
      <c r="A522" s="1"/>
      <c r="B522" s="19"/>
      <c r="C522" s="19"/>
      <c r="D522" s="1"/>
    </row>
    <row r="523" spans="1:4" x14ac:dyDescent="0.15">
      <c r="A523" s="1"/>
      <c r="B523" s="19"/>
      <c r="C523" s="19"/>
      <c r="D523" s="1"/>
    </row>
    <row r="524" spans="1:4" x14ac:dyDescent="0.15">
      <c r="A524" s="1"/>
      <c r="B524" s="19"/>
      <c r="C524" s="19"/>
      <c r="D524" s="1"/>
    </row>
    <row r="525" spans="1:4" x14ac:dyDescent="0.15">
      <c r="A525" s="1"/>
      <c r="B525" s="19"/>
      <c r="C525" s="19"/>
      <c r="D525" s="1"/>
    </row>
    <row r="526" spans="1:4" x14ac:dyDescent="0.15">
      <c r="A526" s="1"/>
      <c r="B526" s="19"/>
      <c r="C526" s="19"/>
      <c r="D526" s="1"/>
    </row>
    <row r="527" spans="1:4" x14ac:dyDescent="0.15">
      <c r="A527" s="1"/>
      <c r="B527" s="19"/>
      <c r="C527" s="19"/>
      <c r="D527" s="1"/>
    </row>
    <row r="528" spans="1:4" x14ac:dyDescent="0.15">
      <c r="A528" s="1"/>
      <c r="B528" s="19"/>
      <c r="C528" s="19"/>
      <c r="D528" s="1"/>
    </row>
    <row r="529" spans="1:4" x14ac:dyDescent="0.15">
      <c r="A529" s="1"/>
      <c r="B529" s="19"/>
      <c r="C529" s="19"/>
      <c r="D529" s="1"/>
    </row>
    <row r="530" spans="1:4" x14ac:dyDescent="0.15">
      <c r="A530" s="1"/>
      <c r="B530" s="19"/>
      <c r="C530" s="19"/>
      <c r="D530" s="1"/>
    </row>
    <row r="531" spans="1:4" x14ac:dyDescent="0.15">
      <c r="A531" s="1"/>
      <c r="B531" s="19"/>
      <c r="C531" s="19"/>
      <c r="D531" s="1"/>
    </row>
    <row r="532" spans="1:4" x14ac:dyDescent="0.15">
      <c r="A532" s="1"/>
      <c r="B532" s="19"/>
      <c r="C532" s="19"/>
      <c r="D532" s="1"/>
    </row>
    <row r="533" spans="1:4" x14ac:dyDescent="0.15">
      <c r="A533" s="36"/>
    </row>
    <row r="534" spans="1:4" x14ac:dyDescent="0.15">
      <c r="A534" s="1"/>
      <c r="B534" s="19"/>
      <c r="C534" s="19"/>
      <c r="D534" s="1"/>
    </row>
    <row r="535" spans="1:4" x14ac:dyDescent="0.15">
      <c r="A535" s="1"/>
      <c r="B535" s="19"/>
      <c r="C535" s="19"/>
      <c r="D535" s="1"/>
    </row>
    <row r="536" spans="1:4" x14ac:dyDescent="0.15">
      <c r="A536" s="1"/>
      <c r="B536" s="19"/>
      <c r="C536" s="19"/>
      <c r="D536" s="1"/>
    </row>
    <row r="537" spans="1:4" x14ac:dyDescent="0.15">
      <c r="A537" s="1"/>
      <c r="B537" s="19"/>
      <c r="C537" s="19"/>
      <c r="D537" s="1"/>
    </row>
    <row r="538" spans="1:4" x14ac:dyDescent="0.15">
      <c r="A538" s="1"/>
      <c r="B538" s="19"/>
      <c r="C538" s="19"/>
      <c r="D538" s="1"/>
    </row>
    <row r="539" spans="1:4" x14ac:dyDescent="0.15">
      <c r="A539" s="1"/>
      <c r="B539" s="19"/>
      <c r="C539" s="19"/>
      <c r="D539" s="1"/>
    </row>
    <row r="540" spans="1:4" x14ac:dyDescent="0.15">
      <c r="A540" s="1"/>
      <c r="B540" s="19"/>
      <c r="C540" s="19"/>
      <c r="D540" s="1"/>
    </row>
    <row r="541" spans="1:4" x14ac:dyDescent="0.15">
      <c r="A541" s="1"/>
      <c r="B541" s="19"/>
      <c r="C541" s="19"/>
      <c r="D541" s="1"/>
    </row>
    <row r="542" spans="1:4" x14ac:dyDescent="0.15">
      <c r="A542" s="1"/>
      <c r="B542" s="19"/>
      <c r="C542" s="19"/>
      <c r="D542" s="1"/>
    </row>
    <row r="543" spans="1:4" x14ac:dyDescent="0.15">
      <c r="A543" s="1"/>
      <c r="B543" s="19"/>
      <c r="C543" s="19"/>
      <c r="D543" s="1"/>
    </row>
    <row r="544" spans="1:4" x14ac:dyDescent="0.15">
      <c r="A544" s="1"/>
      <c r="B544" s="19"/>
      <c r="C544" s="19"/>
      <c r="D544" s="1"/>
    </row>
    <row r="545" spans="1:4" x14ac:dyDescent="0.15">
      <c r="A545" s="1"/>
      <c r="B545" s="19"/>
      <c r="C545" s="19"/>
      <c r="D545" s="1"/>
    </row>
    <row r="546" spans="1:4" x14ac:dyDescent="0.15">
      <c r="A546" s="1"/>
      <c r="B546" s="19"/>
      <c r="C546" s="19"/>
      <c r="D546" s="1"/>
    </row>
    <row r="547" spans="1:4" x14ac:dyDescent="0.15">
      <c r="A547" s="1"/>
      <c r="B547" s="19"/>
      <c r="C547" s="19"/>
      <c r="D547" s="1"/>
    </row>
    <row r="548" spans="1:4" x14ac:dyDescent="0.15">
      <c r="A548" s="1"/>
      <c r="B548" s="19"/>
      <c r="C548" s="19"/>
      <c r="D548" s="1"/>
    </row>
    <row r="549" spans="1:4" x14ac:dyDescent="0.15">
      <c r="A549" s="1"/>
      <c r="B549" s="19"/>
      <c r="C549" s="19"/>
      <c r="D549" s="1"/>
    </row>
    <row r="550" spans="1:4" x14ac:dyDescent="0.15">
      <c r="A550" s="36"/>
    </row>
    <row r="551" spans="1:4" x14ac:dyDescent="0.15">
      <c r="A551" s="1"/>
      <c r="B551" s="19"/>
      <c r="C551" s="19"/>
      <c r="D551" s="1"/>
    </row>
    <row r="552" spans="1:4" x14ac:dyDescent="0.15">
      <c r="A552" s="1"/>
      <c r="B552" s="19"/>
      <c r="C552" s="19"/>
      <c r="D552" s="1"/>
    </row>
    <row r="553" spans="1:4" x14ac:dyDescent="0.15">
      <c r="A553" s="1"/>
      <c r="B553" s="19"/>
      <c r="C553" s="19"/>
      <c r="D553" s="1"/>
    </row>
    <row r="554" spans="1:4" x14ac:dyDescent="0.15">
      <c r="A554" s="1"/>
      <c r="B554" s="19"/>
      <c r="C554" s="19"/>
      <c r="D554" s="1"/>
    </row>
    <row r="555" spans="1:4" x14ac:dyDescent="0.15">
      <c r="A555" s="1"/>
      <c r="B555" s="19"/>
      <c r="C555" s="19"/>
      <c r="D555" s="1"/>
    </row>
    <row r="556" spans="1:4" x14ac:dyDescent="0.15">
      <c r="A556" s="1"/>
      <c r="B556" s="19"/>
      <c r="C556" s="19"/>
      <c r="D556" s="1"/>
    </row>
    <row r="557" spans="1:4" x14ac:dyDescent="0.15">
      <c r="A557" s="1"/>
      <c r="B557" s="19"/>
      <c r="C557" s="19"/>
      <c r="D557" s="1"/>
    </row>
    <row r="558" spans="1:4" x14ac:dyDescent="0.15">
      <c r="A558" s="1"/>
      <c r="B558" s="19"/>
      <c r="C558" s="19"/>
      <c r="D558" s="1"/>
    </row>
    <row r="559" spans="1:4" x14ac:dyDescent="0.15">
      <c r="A559" s="1"/>
      <c r="B559" s="19"/>
      <c r="C559" s="19"/>
      <c r="D559" s="1"/>
    </row>
    <row r="560" spans="1:4" x14ac:dyDescent="0.15">
      <c r="A560" s="1"/>
      <c r="B560" s="19"/>
      <c r="C560" s="19"/>
      <c r="D560" s="1"/>
    </row>
    <row r="561" spans="1:4" x14ac:dyDescent="0.15">
      <c r="A561" s="1"/>
      <c r="B561" s="19"/>
      <c r="C561" s="19"/>
      <c r="D561" s="1"/>
    </row>
    <row r="562" spans="1:4" x14ac:dyDescent="0.15">
      <c r="A562" s="1"/>
      <c r="B562" s="19"/>
      <c r="C562" s="19"/>
      <c r="D562" s="1"/>
    </row>
    <row r="563" spans="1:4" x14ac:dyDescent="0.15">
      <c r="A563" s="1"/>
      <c r="B563" s="19"/>
      <c r="C563" s="19"/>
      <c r="D563" s="1"/>
    </row>
    <row r="564" spans="1:4" x14ac:dyDescent="0.15">
      <c r="A564" s="1"/>
      <c r="B564" s="19"/>
      <c r="C564" s="19"/>
      <c r="D564" s="1"/>
    </row>
    <row r="565" spans="1:4" x14ac:dyDescent="0.15">
      <c r="A565" s="1"/>
      <c r="B565" s="19"/>
      <c r="C565" s="19"/>
      <c r="D565" s="1"/>
    </row>
    <row r="566" spans="1:4" x14ac:dyDescent="0.15">
      <c r="A566" s="1"/>
      <c r="B566" s="19"/>
      <c r="C566" s="19"/>
      <c r="D566" s="1"/>
    </row>
    <row r="567" spans="1:4" x14ac:dyDescent="0.15">
      <c r="A567" s="36"/>
    </row>
    <row r="568" spans="1:4" x14ac:dyDescent="0.15">
      <c r="A568" s="1"/>
      <c r="B568" s="19"/>
      <c r="C568" s="19"/>
      <c r="D568" s="1"/>
    </row>
    <row r="569" spans="1:4" x14ac:dyDescent="0.15">
      <c r="A569" s="1"/>
      <c r="B569" s="19"/>
      <c r="C569" s="19"/>
      <c r="D569" s="1"/>
    </row>
    <row r="570" spans="1:4" x14ac:dyDescent="0.15">
      <c r="A570" s="1"/>
      <c r="B570" s="19"/>
      <c r="C570" s="19"/>
      <c r="D570" s="1"/>
    </row>
    <row r="571" spans="1:4" x14ac:dyDescent="0.15">
      <c r="A571" s="1"/>
      <c r="B571" s="19"/>
      <c r="C571" s="19"/>
      <c r="D571" s="1"/>
    </row>
    <row r="572" spans="1:4" x14ac:dyDescent="0.15">
      <c r="A572" s="1"/>
      <c r="B572" s="19"/>
      <c r="C572" s="19"/>
      <c r="D572" s="1"/>
    </row>
    <row r="573" spans="1:4" x14ac:dyDescent="0.15">
      <c r="A573" s="1"/>
      <c r="B573" s="19"/>
      <c r="C573" s="19"/>
      <c r="D573" s="1"/>
    </row>
    <row r="574" spans="1:4" x14ac:dyDescent="0.15">
      <c r="A574" s="1"/>
      <c r="B574" s="19"/>
      <c r="C574" s="19"/>
      <c r="D574" s="1"/>
    </row>
    <row r="575" spans="1:4" x14ac:dyDescent="0.15">
      <c r="A575" s="1"/>
      <c r="B575" s="19"/>
      <c r="C575" s="19"/>
      <c r="D575" s="1"/>
    </row>
    <row r="576" spans="1:4" x14ac:dyDescent="0.15">
      <c r="A576" s="1"/>
      <c r="B576" s="19"/>
      <c r="C576" s="19"/>
      <c r="D576" s="1"/>
    </row>
    <row r="577" spans="1:4" x14ac:dyDescent="0.15">
      <c r="A577" s="1"/>
      <c r="B577" s="19"/>
      <c r="C577" s="19"/>
      <c r="D577" s="1"/>
    </row>
    <row r="578" spans="1:4" x14ac:dyDescent="0.15">
      <c r="A578" s="1"/>
      <c r="B578" s="19"/>
      <c r="C578" s="19"/>
      <c r="D578" s="1"/>
    </row>
    <row r="579" spans="1:4" x14ac:dyDescent="0.15">
      <c r="A579" s="1"/>
      <c r="B579" s="19"/>
      <c r="C579" s="19"/>
      <c r="D579" s="1"/>
    </row>
    <row r="580" spans="1:4" x14ac:dyDescent="0.15">
      <c r="A580" s="1"/>
      <c r="B580" s="19"/>
      <c r="C580" s="19"/>
      <c r="D580" s="1"/>
    </row>
    <row r="581" spans="1:4" x14ac:dyDescent="0.15">
      <c r="A581" s="1"/>
      <c r="B581" s="19"/>
      <c r="C581" s="19"/>
      <c r="D581" s="1"/>
    </row>
    <row r="582" spans="1:4" x14ac:dyDescent="0.15">
      <c r="A582" s="1"/>
      <c r="B582" s="19"/>
      <c r="C582" s="19"/>
      <c r="D582" s="1"/>
    </row>
    <row r="583" spans="1:4" x14ac:dyDescent="0.15">
      <c r="A583" s="1"/>
      <c r="B583" s="19"/>
      <c r="C583" s="19"/>
      <c r="D583" s="1"/>
    </row>
    <row r="584" spans="1:4" x14ac:dyDescent="0.15">
      <c r="A584" s="36"/>
    </row>
    <row r="585" spans="1:4" x14ac:dyDescent="0.15">
      <c r="A585" s="1"/>
      <c r="B585" s="19"/>
      <c r="C585" s="19"/>
      <c r="D585" s="1"/>
    </row>
    <row r="586" spans="1:4" x14ac:dyDescent="0.15">
      <c r="A586" s="1"/>
      <c r="B586" s="19"/>
      <c r="C586" s="19"/>
      <c r="D586" s="1"/>
    </row>
    <row r="587" spans="1:4" x14ac:dyDescent="0.15">
      <c r="A587" s="1"/>
      <c r="B587" s="19"/>
      <c r="C587" s="19"/>
      <c r="D587" s="1"/>
    </row>
    <row r="588" spans="1:4" x14ac:dyDescent="0.15">
      <c r="A588" s="1"/>
      <c r="B588" s="19"/>
      <c r="C588" s="19"/>
      <c r="D588" s="1"/>
    </row>
    <row r="589" spans="1:4" x14ac:dyDescent="0.15">
      <c r="A589" s="1"/>
      <c r="B589" s="19"/>
      <c r="C589" s="19"/>
      <c r="D589" s="1"/>
    </row>
    <row r="590" spans="1:4" x14ac:dyDescent="0.15">
      <c r="A590" s="1"/>
      <c r="B590" s="19"/>
      <c r="C590" s="19"/>
      <c r="D590" s="1"/>
    </row>
    <row r="591" spans="1:4" x14ac:dyDescent="0.15">
      <c r="A591" s="1"/>
      <c r="B591" s="19"/>
      <c r="C591" s="19"/>
      <c r="D591" s="1"/>
    </row>
    <row r="592" spans="1:4" x14ac:dyDescent="0.15">
      <c r="A592" s="1"/>
      <c r="B592" s="19"/>
      <c r="C592" s="19"/>
      <c r="D592" s="1"/>
    </row>
    <row r="593" spans="1:4" x14ac:dyDescent="0.15">
      <c r="A593" s="1"/>
      <c r="B593" s="19"/>
      <c r="C593" s="19"/>
      <c r="D593" s="1"/>
    </row>
    <row r="594" spans="1:4" x14ac:dyDescent="0.15">
      <c r="A594" s="1"/>
      <c r="B594" s="19"/>
      <c r="C594" s="19"/>
      <c r="D594" s="1"/>
    </row>
    <row r="595" spans="1:4" x14ac:dyDescent="0.15">
      <c r="A595" s="1"/>
      <c r="B595" s="19"/>
      <c r="C595" s="19"/>
      <c r="D595" s="1"/>
    </row>
    <row r="596" spans="1:4" x14ac:dyDescent="0.15">
      <c r="A596" s="1"/>
      <c r="B596" s="19"/>
      <c r="C596" s="19"/>
      <c r="D596" s="1"/>
    </row>
    <row r="597" spans="1:4" x14ac:dyDescent="0.15">
      <c r="A597" s="1"/>
      <c r="B597" s="19"/>
      <c r="C597" s="19"/>
      <c r="D597" s="1"/>
    </row>
    <row r="598" spans="1:4" x14ac:dyDescent="0.15">
      <c r="A598" s="1"/>
      <c r="B598" s="19"/>
      <c r="C598" s="19"/>
      <c r="D598" s="1"/>
    </row>
    <row r="599" spans="1:4" x14ac:dyDescent="0.15">
      <c r="A599" s="1"/>
      <c r="B599" s="19"/>
      <c r="C599" s="19"/>
      <c r="D599" s="1"/>
    </row>
    <row r="600" spans="1:4" x14ac:dyDescent="0.15">
      <c r="A600" s="1"/>
      <c r="B600" s="19"/>
      <c r="C600" s="19"/>
      <c r="D600" s="1"/>
    </row>
    <row r="601" spans="1:4" x14ac:dyDescent="0.15">
      <c r="A601" s="36"/>
    </row>
    <row r="602" spans="1:4" x14ac:dyDescent="0.15">
      <c r="A602" s="1"/>
      <c r="B602" s="19"/>
      <c r="C602" s="19"/>
      <c r="D602" s="1"/>
    </row>
    <row r="603" spans="1:4" x14ac:dyDescent="0.15">
      <c r="A603" s="1"/>
      <c r="B603" s="19"/>
      <c r="C603" s="19"/>
      <c r="D603" s="1"/>
    </row>
    <row r="604" spans="1:4" x14ac:dyDescent="0.15">
      <c r="A604" s="1"/>
      <c r="B604" s="19"/>
      <c r="C604" s="19"/>
      <c r="D604" s="1"/>
    </row>
    <row r="605" spans="1:4" x14ac:dyDescent="0.15">
      <c r="A605" s="1"/>
      <c r="B605" s="19"/>
      <c r="C605" s="19"/>
      <c r="D605" s="1"/>
    </row>
    <row r="606" spans="1:4" x14ac:dyDescent="0.15">
      <c r="A606" s="1"/>
      <c r="B606" s="19"/>
      <c r="C606" s="19"/>
      <c r="D606" s="1"/>
    </row>
    <row r="607" spans="1:4" x14ac:dyDescent="0.15">
      <c r="A607" s="1"/>
      <c r="B607" s="19"/>
      <c r="C607" s="19"/>
      <c r="D607" s="1"/>
    </row>
    <row r="608" spans="1:4" x14ac:dyDescent="0.15">
      <c r="A608" s="1"/>
      <c r="B608" s="19"/>
      <c r="C608" s="19"/>
      <c r="D608" s="1"/>
    </row>
    <row r="609" spans="1:4" x14ac:dyDescent="0.15">
      <c r="A609" s="1"/>
      <c r="B609" s="19"/>
      <c r="C609" s="19"/>
      <c r="D609" s="1"/>
    </row>
    <row r="610" spans="1:4" x14ac:dyDescent="0.15">
      <c r="A610" s="1"/>
      <c r="B610" s="19"/>
      <c r="C610" s="19"/>
      <c r="D610" s="1"/>
    </row>
    <row r="611" spans="1:4" x14ac:dyDescent="0.15">
      <c r="A611" s="1"/>
      <c r="B611" s="19"/>
      <c r="C611" s="19"/>
      <c r="D611" s="1"/>
    </row>
    <row r="612" spans="1:4" x14ac:dyDescent="0.15">
      <c r="A612" s="1"/>
      <c r="B612" s="19"/>
      <c r="C612" s="19"/>
      <c r="D612" s="1"/>
    </row>
    <row r="613" spans="1:4" x14ac:dyDescent="0.15">
      <c r="A613" s="1"/>
      <c r="B613" s="19"/>
      <c r="C613" s="19"/>
      <c r="D613" s="1"/>
    </row>
    <row r="614" spans="1:4" x14ac:dyDescent="0.15">
      <c r="A614" s="1"/>
      <c r="B614" s="19"/>
      <c r="C614" s="19"/>
      <c r="D614" s="1"/>
    </row>
    <row r="615" spans="1:4" x14ac:dyDescent="0.15">
      <c r="A615" s="1"/>
      <c r="B615" s="19"/>
      <c r="C615" s="19"/>
      <c r="D615" s="1"/>
    </row>
    <row r="616" spans="1:4" x14ac:dyDescent="0.15">
      <c r="A616" s="1"/>
      <c r="B616" s="19"/>
      <c r="C616" s="19"/>
      <c r="D616" s="1"/>
    </row>
    <row r="617" spans="1:4" x14ac:dyDescent="0.15">
      <c r="A617" s="1"/>
      <c r="B617" s="19"/>
      <c r="C617" s="19"/>
      <c r="D617" s="1"/>
    </row>
    <row r="618" spans="1:4" x14ac:dyDescent="0.15">
      <c r="A618" s="36"/>
    </row>
    <row r="619" spans="1:4" x14ac:dyDescent="0.15">
      <c r="A619" s="1"/>
      <c r="B619" s="19"/>
      <c r="C619" s="19"/>
      <c r="D619" s="1"/>
    </row>
    <row r="620" spans="1:4" x14ac:dyDescent="0.15">
      <c r="A620" s="1"/>
      <c r="B620" s="19"/>
      <c r="C620" s="19"/>
      <c r="D620" s="1"/>
    </row>
    <row r="621" spans="1:4" x14ac:dyDescent="0.15">
      <c r="A621" s="1"/>
      <c r="B621" s="19"/>
      <c r="C621" s="19"/>
      <c r="D621" s="1"/>
    </row>
    <row r="622" spans="1:4" x14ac:dyDescent="0.15">
      <c r="A622" s="1"/>
      <c r="B622" s="19"/>
      <c r="C622" s="19"/>
      <c r="D622" s="1"/>
    </row>
    <row r="623" spans="1:4" x14ac:dyDescent="0.15">
      <c r="A623" s="1"/>
      <c r="B623" s="19"/>
      <c r="C623" s="19"/>
      <c r="D623" s="1"/>
    </row>
    <row r="624" spans="1:4" x14ac:dyDescent="0.15">
      <c r="A624" s="1"/>
      <c r="B624" s="19"/>
      <c r="C624" s="19"/>
      <c r="D624" s="1"/>
    </row>
    <row r="625" spans="1:4" x14ac:dyDescent="0.15">
      <c r="A625" s="1"/>
      <c r="B625" s="19"/>
      <c r="C625" s="19"/>
      <c r="D625" s="1"/>
    </row>
    <row r="626" spans="1:4" x14ac:dyDescent="0.15">
      <c r="A626" s="1"/>
      <c r="B626" s="19"/>
      <c r="C626" s="19"/>
      <c r="D626" s="1"/>
    </row>
    <row r="627" spans="1:4" x14ac:dyDescent="0.15">
      <c r="A627" s="1"/>
      <c r="B627" s="19"/>
      <c r="C627" s="19"/>
      <c r="D627" s="1"/>
    </row>
    <row r="628" spans="1:4" x14ac:dyDescent="0.15">
      <c r="A628" s="1"/>
      <c r="B628" s="19"/>
      <c r="C628" s="19"/>
      <c r="D628" s="1"/>
    </row>
    <row r="629" spans="1:4" x14ac:dyDescent="0.15">
      <c r="A629" s="1"/>
      <c r="B629" s="19"/>
      <c r="C629" s="19"/>
      <c r="D629" s="1"/>
    </row>
    <row r="630" spans="1:4" x14ac:dyDescent="0.15">
      <c r="A630" s="1"/>
      <c r="B630" s="19"/>
      <c r="C630" s="19"/>
      <c r="D630" s="1"/>
    </row>
    <row r="631" spans="1:4" x14ac:dyDescent="0.15">
      <c r="A631" s="1"/>
      <c r="B631" s="19"/>
      <c r="C631" s="19"/>
      <c r="D631" s="1"/>
    </row>
    <row r="632" spans="1:4" x14ac:dyDescent="0.15">
      <c r="A632" s="1"/>
      <c r="B632" s="19"/>
      <c r="C632" s="19"/>
      <c r="D632" s="1"/>
    </row>
    <row r="633" spans="1:4" x14ac:dyDescent="0.15">
      <c r="A633" s="1"/>
      <c r="B633" s="19"/>
      <c r="C633" s="19"/>
      <c r="D633" s="1"/>
    </row>
    <row r="634" spans="1:4" x14ac:dyDescent="0.15">
      <c r="A634" s="1"/>
      <c r="B634" s="19"/>
      <c r="C634" s="19"/>
      <c r="D634" s="1"/>
    </row>
    <row r="635" spans="1:4" x14ac:dyDescent="0.15">
      <c r="A635" s="36"/>
    </row>
    <row r="636" spans="1:4" x14ac:dyDescent="0.15">
      <c r="A636" s="1"/>
      <c r="B636" s="19"/>
      <c r="C636" s="19"/>
      <c r="D636" s="1"/>
    </row>
    <row r="637" spans="1:4" x14ac:dyDescent="0.15">
      <c r="A637" s="1"/>
      <c r="B637" s="19"/>
      <c r="C637" s="19"/>
      <c r="D637" s="1"/>
    </row>
    <row r="638" spans="1:4" x14ac:dyDescent="0.15">
      <c r="A638" s="1"/>
      <c r="B638" s="19"/>
      <c r="C638" s="19"/>
      <c r="D638" s="1"/>
    </row>
    <row r="639" spans="1:4" x14ac:dyDescent="0.15">
      <c r="A639" s="1"/>
      <c r="B639" s="19"/>
      <c r="C639" s="19"/>
      <c r="D639" s="1"/>
    </row>
    <row r="640" spans="1:4" x14ac:dyDescent="0.15">
      <c r="A640" s="1"/>
      <c r="B640" s="19"/>
      <c r="C640" s="19"/>
      <c r="D640" s="1"/>
    </row>
    <row r="641" spans="1:4" x14ac:dyDescent="0.15">
      <c r="A641" s="1"/>
      <c r="B641" s="19"/>
      <c r="C641" s="19"/>
      <c r="D641" s="1"/>
    </row>
    <row r="642" spans="1:4" x14ac:dyDescent="0.15">
      <c r="A642" s="1"/>
      <c r="B642" s="19"/>
      <c r="C642" s="19"/>
      <c r="D642" s="1"/>
    </row>
    <row r="643" spans="1:4" x14ac:dyDescent="0.15">
      <c r="A643" s="1"/>
      <c r="B643" s="19"/>
      <c r="C643" s="19"/>
      <c r="D643" s="1"/>
    </row>
    <row r="644" spans="1:4" x14ac:dyDescent="0.15">
      <c r="A644" s="1"/>
      <c r="B644" s="19"/>
      <c r="C644" s="19"/>
      <c r="D644" s="1"/>
    </row>
    <row r="645" spans="1:4" x14ac:dyDescent="0.15">
      <c r="A645" s="1"/>
      <c r="B645" s="19"/>
      <c r="C645" s="19"/>
      <c r="D645" s="1"/>
    </row>
    <row r="646" spans="1:4" x14ac:dyDescent="0.15">
      <c r="A646" s="1"/>
      <c r="B646" s="19"/>
      <c r="C646" s="19"/>
      <c r="D646" s="1"/>
    </row>
    <row r="647" spans="1:4" x14ac:dyDescent="0.15">
      <c r="A647" s="1"/>
      <c r="B647" s="19"/>
      <c r="C647" s="19"/>
      <c r="D647" s="1"/>
    </row>
    <row r="648" spans="1:4" x14ac:dyDescent="0.15">
      <c r="A648" s="1"/>
      <c r="B648" s="19"/>
      <c r="C648" s="19"/>
      <c r="D648" s="1"/>
    </row>
    <row r="649" spans="1:4" x14ac:dyDescent="0.15">
      <c r="A649" s="1"/>
      <c r="B649" s="19"/>
      <c r="C649" s="19"/>
      <c r="D649" s="1"/>
    </row>
    <row r="650" spans="1:4" x14ac:dyDescent="0.15">
      <c r="A650" s="1"/>
      <c r="B650" s="19"/>
      <c r="C650" s="19"/>
      <c r="D650" s="1"/>
    </row>
    <row r="651" spans="1:4" x14ac:dyDescent="0.15">
      <c r="A651" s="1"/>
      <c r="B651" s="19"/>
      <c r="C651" s="19"/>
      <c r="D651" s="1"/>
    </row>
    <row r="652" spans="1:4" x14ac:dyDescent="0.15">
      <c r="A652" s="36"/>
    </row>
    <row r="653" spans="1:4" x14ac:dyDescent="0.15">
      <c r="A653" s="1"/>
      <c r="B653" s="19"/>
      <c r="C653" s="19"/>
      <c r="D653" s="1"/>
    </row>
    <row r="654" spans="1:4" x14ac:dyDescent="0.15">
      <c r="A654" s="1"/>
      <c r="B654" s="19"/>
      <c r="C654" s="19"/>
      <c r="D654" s="1"/>
    </row>
    <row r="655" spans="1:4" x14ac:dyDescent="0.15">
      <c r="A655" s="1"/>
      <c r="B655" s="19"/>
      <c r="C655" s="19"/>
      <c r="D655" s="1"/>
    </row>
    <row r="656" spans="1:4" x14ac:dyDescent="0.15">
      <c r="A656" s="1"/>
      <c r="B656" s="19"/>
      <c r="C656" s="19"/>
      <c r="D656" s="1"/>
    </row>
    <row r="657" spans="1:4" x14ac:dyDescent="0.15">
      <c r="A657" s="1"/>
      <c r="B657" s="19"/>
      <c r="C657" s="19"/>
      <c r="D657" s="1"/>
    </row>
    <row r="658" spans="1:4" x14ac:dyDescent="0.15">
      <c r="A658" s="1"/>
      <c r="B658" s="19"/>
      <c r="C658" s="19"/>
      <c r="D658" s="1"/>
    </row>
    <row r="659" spans="1:4" x14ac:dyDescent="0.15">
      <c r="A659" s="1"/>
      <c r="B659" s="19"/>
      <c r="C659" s="19"/>
      <c r="D659" s="1"/>
    </row>
    <row r="660" spans="1:4" x14ac:dyDescent="0.15">
      <c r="A660" s="1"/>
      <c r="B660" s="19"/>
      <c r="C660" s="19"/>
      <c r="D660" s="1"/>
    </row>
    <row r="661" spans="1:4" x14ac:dyDescent="0.15">
      <c r="A661" s="1"/>
      <c r="B661" s="19"/>
      <c r="C661" s="19"/>
      <c r="D661" s="1"/>
    </row>
    <row r="662" spans="1:4" x14ac:dyDescent="0.15">
      <c r="A662" s="1"/>
      <c r="B662" s="19"/>
      <c r="C662" s="19"/>
      <c r="D662" s="1"/>
    </row>
    <row r="663" spans="1:4" x14ac:dyDescent="0.15">
      <c r="A663" s="1"/>
      <c r="B663" s="19"/>
      <c r="C663" s="19"/>
      <c r="D663" s="1"/>
    </row>
    <row r="664" spans="1:4" x14ac:dyDescent="0.15">
      <c r="A664" s="1"/>
      <c r="B664" s="19"/>
      <c r="C664" s="19"/>
      <c r="D664" s="1"/>
    </row>
    <row r="665" spans="1:4" x14ac:dyDescent="0.15">
      <c r="A665" s="1"/>
      <c r="B665" s="19"/>
      <c r="C665" s="19"/>
      <c r="D665" s="1"/>
    </row>
    <row r="666" spans="1:4" x14ac:dyDescent="0.15">
      <c r="A666" s="1"/>
      <c r="B666" s="19"/>
      <c r="C666" s="19"/>
      <c r="D666" s="1"/>
    </row>
    <row r="667" spans="1:4" x14ac:dyDescent="0.15">
      <c r="A667" s="1"/>
      <c r="B667" s="19"/>
      <c r="C667" s="19"/>
      <c r="D667" s="1"/>
    </row>
    <row r="668" spans="1:4" x14ac:dyDescent="0.15">
      <c r="A668" s="1"/>
      <c r="B668" s="19"/>
      <c r="C668" s="19"/>
      <c r="D668" s="1"/>
    </row>
    <row r="669" spans="1:4" x14ac:dyDescent="0.15">
      <c r="A669" s="36"/>
    </row>
    <row r="670" spans="1:4" x14ac:dyDescent="0.15">
      <c r="A670" s="1"/>
      <c r="B670" s="19"/>
      <c r="C670" s="19"/>
      <c r="D670" s="1"/>
    </row>
    <row r="671" spans="1:4" x14ac:dyDescent="0.15">
      <c r="A671" s="1"/>
      <c r="B671" s="19"/>
      <c r="C671" s="19"/>
      <c r="D671" s="1"/>
    </row>
    <row r="672" spans="1:4" x14ac:dyDescent="0.15">
      <c r="A672" s="1"/>
      <c r="B672" s="19"/>
      <c r="C672" s="19"/>
      <c r="D672" s="1"/>
    </row>
    <row r="673" spans="1:4" x14ac:dyDescent="0.15">
      <c r="A673" s="1"/>
      <c r="B673" s="19"/>
      <c r="C673" s="19"/>
      <c r="D673" s="1"/>
    </row>
    <row r="674" spans="1:4" x14ac:dyDescent="0.15">
      <c r="A674" s="1"/>
      <c r="B674" s="19"/>
      <c r="C674" s="19"/>
      <c r="D674" s="1"/>
    </row>
    <row r="675" spans="1:4" x14ac:dyDescent="0.15">
      <c r="A675" s="1"/>
      <c r="B675" s="19"/>
      <c r="C675" s="19"/>
      <c r="D675" s="1"/>
    </row>
    <row r="676" spans="1:4" x14ac:dyDescent="0.15">
      <c r="A676" s="1"/>
      <c r="B676" s="19"/>
      <c r="C676" s="19"/>
      <c r="D676" s="1"/>
    </row>
    <row r="677" spans="1:4" x14ac:dyDescent="0.15">
      <c r="A677" s="1"/>
      <c r="B677" s="19"/>
      <c r="C677" s="19"/>
      <c r="D677" s="1"/>
    </row>
    <row r="678" spans="1:4" x14ac:dyDescent="0.15">
      <c r="A678" s="1"/>
      <c r="B678" s="19"/>
      <c r="C678" s="19"/>
      <c r="D678" s="1"/>
    </row>
    <row r="679" spans="1:4" x14ac:dyDescent="0.15">
      <c r="A679" s="1"/>
      <c r="B679" s="19"/>
      <c r="C679" s="19"/>
      <c r="D679" s="1"/>
    </row>
    <row r="680" spans="1:4" x14ac:dyDescent="0.15">
      <c r="A680" s="1"/>
      <c r="B680" s="19"/>
      <c r="C680" s="19"/>
      <c r="D680" s="1"/>
    </row>
    <row r="681" spans="1:4" x14ac:dyDescent="0.15">
      <c r="A681" s="1"/>
      <c r="B681" s="19"/>
      <c r="C681" s="19"/>
      <c r="D681" s="1"/>
    </row>
    <row r="682" spans="1:4" x14ac:dyDescent="0.15">
      <c r="A682" s="1"/>
      <c r="B682" s="19"/>
      <c r="C682" s="19"/>
      <c r="D682" s="1"/>
    </row>
    <row r="683" spans="1:4" x14ac:dyDescent="0.15">
      <c r="A683" s="1"/>
      <c r="B683" s="19"/>
      <c r="C683" s="19"/>
      <c r="D683" s="1"/>
    </row>
    <row r="684" spans="1:4" x14ac:dyDescent="0.15">
      <c r="A684" s="1"/>
      <c r="B684" s="19"/>
      <c r="C684" s="19"/>
      <c r="D684" s="1"/>
    </row>
    <row r="685" spans="1:4" x14ac:dyDescent="0.15">
      <c r="A685" s="1"/>
      <c r="B685" s="19"/>
      <c r="C685" s="19"/>
      <c r="D685" s="1"/>
    </row>
    <row r="686" spans="1:4" x14ac:dyDescent="0.15">
      <c r="A686" s="36"/>
    </row>
    <row r="687" spans="1:4" x14ac:dyDescent="0.15">
      <c r="A687" s="1"/>
      <c r="B687" s="19"/>
      <c r="C687" s="19"/>
      <c r="D687" s="1"/>
    </row>
    <row r="688" spans="1:4" x14ac:dyDescent="0.15">
      <c r="A688" s="1"/>
      <c r="B688" s="19"/>
      <c r="C688" s="19"/>
      <c r="D688" s="1"/>
    </row>
    <row r="689" spans="1:4" x14ac:dyDescent="0.15">
      <c r="A689" s="1"/>
      <c r="B689" s="19"/>
      <c r="C689" s="19"/>
      <c r="D689" s="1"/>
    </row>
    <row r="690" spans="1:4" x14ac:dyDescent="0.15">
      <c r="A690" s="1"/>
      <c r="B690" s="19"/>
      <c r="C690" s="19"/>
      <c r="D690" s="1"/>
    </row>
    <row r="691" spans="1:4" x14ac:dyDescent="0.15">
      <c r="A691" s="1"/>
      <c r="B691" s="19"/>
      <c r="C691" s="19"/>
      <c r="D691" s="1"/>
    </row>
    <row r="692" spans="1:4" x14ac:dyDescent="0.15">
      <c r="A692" s="1"/>
      <c r="B692" s="19"/>
      <c r="C692" s="19"/>
      <c r="D692" s="1"/>
    </row>
    <row r="693" spans="1:4" x14ac:dyDescent="0.15">
      <c r="A693" s="1"/>
      <c r="B693" s="19"/>
      <c r="C693" s="19"/>
      <c r="D693" s="1"/>
    </row>
    <row r="694" spans="1:4" x14ac:dyDescent="0.15">
      <c r="A694" s="1"/>
      <c r="B694" s="19"/>
      <c r="C694" s="19"/>
      <c r="D694" s="1"/>
    </row>
    <row r="695" spans="1:4" x14ac:dyDescent="0.15">
      <c r="A695" s="1"/>
      <c r="B695" s="19"/>
      <c r="C695" s="19"/>
      <c r="D695" s="1"/>
    </row>
    <row r="696" spans="1:4" x14ac:dyDescent="0.15">
      <c r="A696" s="1"/>
      <c r="B696" s="19"/>
      <c r="C696" s="19"/>
      <c r="D696" s="1"/>
    </row>
    <row r="697" spans="1:4" x14ac:dyDescent="0.15">
      <c r="A697" s="1"/>
      <c r="B697" s="19"/>
      <c r="C697" s="19"/>
      <c r="D697" s="1"/>
    </row>
    <row r="698" spans="1:4" x14ac:dyDescent="0.15">
      <c r="A698" s="1"/>
      <c r="B698" s="19"/>
      <c r="C698" s="19"/>
      <c r="D698" s="1"/>
    </row>
    <row r="699" spans="1:4" x14ac:dyDescent="0.15">
      <c r="A699" s="1"/>
      <c r="B699" s="19"/>
      <c r="C699" s="19"/>
      <c r="D699" s="1"/>
    </row>
    <row r="700" spans="1:4" x14ac:dyDescent="0.15">
      <c r="A700" s="1"/>
      <c r="B700" s="19"/>
      <c r="C700" s="19"/>
      <c r="D700" s="1"/>
    </row>
    <row r="701" spans="1:4" x14ac:dyDescent="0.15">
      <c r="A701" s="1"/>
      <c r="B701" s="19"/>
      <c r="C701" s="19"/>
      <c r="D701" s="1"/>
    </row>
    <row r="702" spans="1:4" x14ac:dyDescent="0.15">
      <c r="A702" s="1"/>
      <c r="B702" s="19"/>
      <c r="C702" s="19"/>
      <c r="D702" s="1"/>
    </row>
    <row r="703" spans="1:4" x14ac:dyDescent="0.15">
      <c r="A703" s="36"/>
    </row>
    <row r="704" spans="1:4" x14ac:dyDescent="0.15">
      <c r="A704" s="1"/>
      <c r="B704" s="19"/>
      <c r="C704" s="19"/>
      <c r="D704" s="1"/>
    </row>
    <row r="705" spans="1:4" x14ac:dyDescent="0.15">
      <c r="A705" s="1"/>
      <c r="B705" s="19"/>
      <c r="C705" s="19"/>
      <c r="D705" s="1"/>
    </row>
    <row r="706" spans="1:4" x14ac:dyDescent="0.15">
      <c r="A706" s="1"/>
      <c r="B706" s="19"/>
      <c r="C706" s="19"/>
      <c r="D706" s="1"/>
    </row>
    <row r="707" spans="1:4" x14ac:dyDescent="0.15">
      <c r="A707" s="1"/>
      <c r="B707" s="19"/>
      <c r="C707" s="19"/>
      <c r="D707" s="1"/>
    </row>
    <row r="708" spans="1:4" x14ac:dyDescent="0.15">
      <c r="A708" s="1"/>
      <c r="B708" s="19"/>
      <c r="C708" s="19"/>
      <c r="D708" s="1"/>
    </row>
    <row r="709" spans="1:4" x14ac:dyDescent="0.15">
      <c r="A709" s="1"/>
      <c r="B709" s="19"/>
      <c r="C709" s="19"/>
      <c r="D709" s="1"/>
    </row>
    <row r="710" spans="1:4" x14ac:dyDescent="0.15">
      <c r="A710" s="1"/>
      <c r="B710" s="19"/>
      <c r="C710" s="19"/>
      <c r="D710" s="1"/>
    </row>
    <row r="711" spans="1:4" x14ac:dyDescent="0.15">
      <c r="A711" s="1"/>
      <c r="B711" s="19"/>
      <c r="C711" s="19"/>
      <c r="D711" s="1"/>
    </row>
    <row r="712" spans="1:4" x14ac:dyDescent="0.15">
      <c r="A712" s="1"/>
      <c r="B712" s="19"/>
      <c r="C712" s="19"/>
      <c r="D712" s="1"/>
    </row>
    <row r="713" spans="1:4" x14ac:dyDescent="0.15">
      <c r="A713" s="1"/>
      <c r="B713" s="19"/>
      <c r="C713" s="19"/>
      <c r="D713" s="1"/>
    </row>
    <row r="714" spans="1:4" x14ac:dyDescent="0.15">
      <c r="A714" s="1"/>
      <c r="B714" s="19"/>
      <c r="C714" s="19"/>
      <c r="D714" s="1"/>
    </row>
    <row r="715" spans="1:4" x14ac:dyDescent="0.15">
      <c r="A715" s="1"/>
      <c r="B715" s="19"/>
      <c r="C715" s="19"/>
      <c r="D715" s="1"/>
    </row>
    <row r="716" spans="1:4" x14ac:dyDescent="0.15">
      <c r="A716" s="1"/>
      <c r="B716" s="19"/>
      <c r="C716" s="19"/>
      <c r="D716" s="1"/>
    </row>
    <row r="717" spans="1:4" x14ac:dyDescent="0.15">
      <c r="A717" s="1"/>
      <c r="B717" s="19"/>
      <c r="C717" s="19"/>
      <c r="D717" s="1"/>
    </row>
    <row r="718" spans="1:4" x14ac:dyDescent="0.15">
      <c r="A718" s="1"/>
      <c r="B718" s="19"/>
      <c r="C718" s="19"/>
      <c r="D718" s="1"/>
    </row>
    <row r="719" spans="1:4" x14ac:dyDescent="0.15">
      <c r="A719" s="1"/>
      <c r="B719" s="19"/>
      <c r="C719" s="19"/>
      <c r="D719" s="1"/>
    </row>
    <row r="720" spans="1:4" x14ac:dyDescent="0.15">
      <c r="A720" s="36"/>
    </row>
    <row r="721" spans="1:4" x14ac:dyDescent="0.15">
      <c r="A721" s="1"/>
      <c r="B721" s="19"/>
      <c r="C721" s="19"/>
      <c r="D721" s="1"/>
    </row>
    <row r="722" spans="1:4" x14ac:dyDescent="0.15">
      <c r="A722" s="1"/>
      <c r="B722" s="19"/>
      <c r="C722" s="19"/>
      <c r="D722" s="1"/>
    </row>
    <row r="723" spans="1:4" x14ac:dyDescent="0.15">
      <c r="A723" s="1"/>
      <c r="B723" s="19"/>
      <c r="C723" s="19"/>
      <c r="D723" s="1"/>
    </row>
    <row r="724" spans="1:4" x14ac:dyDescent="0.15">
      <c r="A724" s="1"/>
      <c r="B724" s="19"/>
      <c r="C724" s="19"/>
      <c r="D724" s="1"/>
    </row>
    <row r="725" spans="1:4" x14ac:dyDescent="0.15">
      <c r="A725" s="1"/>
      <c r="B725" s="19"/>
      <c r="C725" s="19"/>
      <c r="D725" s="1"/>
    </row>
    <row r="726" spans="1:4" x14ac:dyDescent="0.15">
      <c r="A726" s="1"/>
      <c r="B726" s="19"/>
      <c r="C726" s="19"/>
      <c r="D726" s="1"/>
    </row>
    <row r="727" spans="1:4" x14ac:dyDescent="0.15">
      <c r="A727" s="1"/>
      <c r="B727" s="19"/>
      <c r="C727" s="19"/>
      <c r="D727" s="1"/>
    </row>
    <row r="728" spans="1:4" x14ac:dyDescent="0.15">
      <c r="A728" s="1"/>
      <c r="B728" s="19"/>
      <c r="C728" s="19"/>
      <c r="D728" s="1"/>
    </row>
    <row r="729" spans="1:4" x14ac:dyDescent="0.15">
      <c r="A729" s="1"/>
      <c r="B729" s="19"/>
      <c r="C729" s="19"/>
      <c r="D729" s="1"/>
    </row>
    <row r="730" spans="1:4" x14ac:dyDescent="0.15">
      <c r="A730" s="1"/>
      <c r="B730" s="19"/>
      <c r="C730" s="19"/>
      <c r="D730" s="1"/>
    </row>
    <row r="731" spans="1:4" x14ac:dyDescent="0.15">
      <c r="A731" s="1"/>
      <c r="B731" s="19"/>
      <c r="C731" s="19"/>
      <c r="D731" s="1"/>
    </row>
    <row r="732" spans="1:4" x14ac:dyDescent="0.15">
      <c r="A732" s="1"/>
      <c r="B732" s="19"/>
      <c r="C732" s="19"/>
      <c r="D732" s="1"/>
    </row>
    <row r="733" spans="1:4" x14ac:dyDescent="0.15">
      <c r="A733" s="1"/>
      <c r="B733" s="19"/>
      <c r="C733" s="19"/>
      <c r="D733" s="1"/>
    </row>
    <row r="734" spans="1:4" x14ac:dyDescent="0.15">
      <c r="A734" s="1"/>
      <c r="B734" s="19"/>
      <c r="C734" s="19"/>
      <c r="D734" s="1"/>
    </row>
    <row r="735" spans="1:4" x14ac:dyDescent="0.15">
      <c r="A735" s="1"/>
      <c r="B735" s="19"/>
      <c r="C735" s="19"/>
      <c r="D735" s="1"/>
    </row>
    <row r="736" spans="1:4" x14ac:dyDescent="0.15">
      <c r="A736" s="1"/>
      <c r="B736" s="19"/>
      <c r="C736" s="19"/>
      <c r="D736" s="1"/>
    </row>
    <row r="737" spans="1:4" x14ac:dyDescent="0.15">
      <c r="A737" s="36"/>
    </row>
    <row r="738" spans="1:4" x14ac:dyDescent="0.15">
      <c r="A738" s="1"/>
      <c r="B738" s="19"/>
      <c r="C738" s="19"/>
      <c r="D738" s="1"/>
    </row>
    <row r="739" spans="1:4" x14ac:dyDescent="0.15">
      <c r="A739" s="1"/>
      <c r="B739" s="19"/>
      <c r="C739" s="19"/>
      <c r="D739" s="1"/>
    </row>
    <row r="740" spans="1:4" x14ac:dyDescent="0.15">
      <c r="A740" s="1"/>
      <c r="B740" s="19"/>
      <c r="C740" s="19"/>
      <c r="D740" s="1"/>
    </row>
    <row r="741" spans="1:4" x14ac:dyDescent="0.15">
      <c r="A741" s="1"/>
      <c r="B741" s="19"/>
      <c r="C741" s="19"/>
      <c r="D741" s="1"/>
    </row>
    <row r="742" spans="1:4" x14ac:dyDescent="0.15">
      <c r="A742" s="1"/>
      <c r="B742" s="19"/>
      <c r="C742" s="19"/>
      <c r="D742" s="1"/>
    </row>
    <row r="743" spans="1:4" x14ac:dyDescent="0.15">
      <c r="A743" s="1"/>
      <c r="B743" s="19"/>
      <c r="C743" s="19"/>
      <c r="D743" s="1"/>
    </row>
    <row r="744" spans="1:4" x14ac:dyDescent="0.15">
      <c r="A744" s="1"/>
      <c r="B744" s="19"/>
      <c r="C744" s="19"/>
      <c r="D744" s="1"/>
    </row>
    <row r="745" spans="1:4" x14ac:dyDescent="0.15">
      <c r="A745" s="1"/>
      <c r="B745" s="19"/>
      <c r="C745" s="19"/>
      <c r="D745" s="1"/>
    </row>
    <row r="746" spans="1:4" x14ac:dyDescent="0.15">
      <c r="A746" s="1"/>
      <c r="B746" s="19"/>
      <c r="C746" s="19"/>
      <c r="D746" s="1"/>
    </row>
    <row r="747" spans="1:4" x14ac:dyDescent="0.15">
      <c r="A747" s="1"/>
      <c r="B747" s="19"/>
      <c r="C747" s="19"/>
      <c r="D747" s="1"/>
    </row>
    <row r="748" spans="1:4" x14ac:dyDescent="0.15">
      <c r="A748" s="1"/>
      <c r="B748" s="19"/>
      <c r="C748" s="19"/>
      <c r="D748" s="1"/>
    </row>
    <row r="749" spans="1:4" x14ac:dyDescent="0.15">
      <c r="A749" s="1"/>
      <c r="B749" s="19"/>
      <c r="C749" s="19"/>
      <c r="D749" s="1"/>
    </row>
    <row r="750" spans="1:4" x14ac:dyDescent="0.15">
      <c r="A750" s="1"/>
      <c r="B750" s="19"/>
      <c r="C750" s="19"/>
      <c r="D750" s="1"/>
    </row>
    <row r="751" spans="1:4" x14ac:dyDescent="0.15">
      <c r="A751" s="1"/>
      <c r="B751" s="19"/>
      <c r="C751" s="19"/>
      <c r="D751" s="1"/>
    </row>
    <row r="752" spans="1:4" x14ac:dyDescent="0.15">
      <c r="A752" s="1"/>
      <c r="B752" s="19"/>
      <c r="C752" s="19"/>
      <c r="D752" s="1"/>
    </row>
    <row r="753" spans="1:4" x14ac:dyDescent="0.15">
      <c r="A753" s="1"/>
      <c r="B753" s="19"/>
      <c r="C753" s="19"/>
      <c r="D753" s="1"/>
    </row>
    <row r="754" spans="1:4" x14ac:dyDescent="0.15">
      <c r="A754" s="36"/>
    </row>
    <row r="755" spans="1:4" x14ac:dyDescent="0.15">
      <c r="A755" s="1"/>
      <c r="B755" s="19"/>
      <c r="C755" s="19"/>
      <c r="D755" s="1"/>
    </row>
    <row r="756" spans="1:4" x14ac:dyDescent="0.15">
      <c r="A756" s="1"/>
      <c r="B756" s="19"/>
      <c r="C756" s="19"/>
      <c r="D756" s="1"/>
    </row>
    <row r="757" spans="1:4" x14ac:dyDescent="0.15">
      <c r="A757" s="1"/>
      <c r="B757" s="19"/>
      <c r="C757" s="19"/>
      <c r="D757" s="1"/>
    </row>
    <row r="758" spans="1:4" x14ac:dyDescent="0.15">
      <c r="A758" s="1"/>
      <c r="B758" s="19"/>
      <c r="C758" s="19"/>
      <c r="D758" s="1"/>
    </row>
    <row r="759" spans="1:4" x14ac:dyDescent="0.15">
      <c r="A759" s="1"/>
      <c r="B759" s="19"/>
      <c r="C759" s="19"/>
      <c r="D759" s="1"/>
    </row>
    <row r="760" spans="1:4" x14ac:dyDescent="0.15">
      <c r="A760" s="1"/>
      <c r="B760" s="19"/>
      <c r="C760" s="19"/>
      <c r="D760" s="1"/>
    </row>
    <row r="761" spans="1:4" x14ac:dyDescent="0.15">
      <c r="A761" s="1"/>
      <c r="B761" s="19"/>
      <c r="C761" s="19"/>
      <c r="D761" s="1"/>
    </row>
    <row r="762" spans="1:4" x14ac:dyDescent="0.15">
      <c r="A762" s="1"/>
      <c r="B762" s="19"/>
      <c r="C762" s="19"/>
      <c r="D762" s="1"/>
    </row>
    <row r="763" spans="1:4" x14ac:dyDescent="0.15">
      <c r="A763" s="1"/>
      <c r="B763" s="19"/>
      <c r="C763" s="19"/>
      <c r="D763" s="1"/>
    </row>
    <row r="764" spans="1:4" x14ac:dyDescent="0.15">
      <c r="A764" s="1"/>
      <c r="B764" s="19"/>
      <c r="C764" s="19"/>
      <c r="D764" s="1"/>
    </row>
    <row r="765" spans="1:4" x14ac:dyDescent="0.15">
      <c r="A765" s="1"/>
      <c r="B765" s="19"/>
      <c r="C765" s="19"/>
      <c r="D765" s="1"/>
    </row>
    <row r="766" spans="1:4" x14ac:dyDescent="0.15">
      <c r="A766" s="1"/>
      <c r="B766" s="19"/>
      <c r="C766" s="19"/>
      <c r="D766" s="1"/>
    </row>
    <row r="767" spans="1:4" x14ac:dyDescent="0.15">
      <c r="A767" s="1"/>
      <c r="B767" s="19"/>
      <c r="C767" s="19"/>
      <c r="D767" s="1"/>
    </row>
    <row r="768" spans="1:4" x14ac:dyDescent="0.15">
      <c r="A768" s="1"/>
      <c r="B768" s="19"/>
      <c r="C768" s="19"/>
      <c r="D768" s="1"/>
    </row>
    <row r="769" spans="1:4" x14ac:dyDescent="0.15">
      <c r="A769" s="1"/>
      <c r="B769" s="19"/>
      <c r="C769" s="19"/>
      <c r="D769" s="1"/>
    </row>
    <row r="770" spans="1:4" x14ac:dyDescent="0.15">
      <c r="A770" s="1"/>
      <c r="B770" s="19"/>
      <c r="C770" s="19"/>
      <c r="D770" s="1"/>
    </row>
    <row r="771" spans="1:4" x14ac:dyDescent="0.15">
      <c r="A771" s="36"/>
    </row>
    <row r="772" spans="1:4" x14ac:dyDescent="0.15">
      <c r="A772" s="1"/>
      <c r="B772" s="19"/>
      <c r="C772" s="19"/>
      <c r="D772" s="1"/>
    </row>
    <row r="773" spans="1:4" x14ac:dyDescent="0.15">
      <c r="A773" s="1"/>
      <c r="B773" s="19"/>
      <c r="C773" s="19"/>
      <c r="D773" s="1"/>
    </row>
    <row r="774" spans="1:4" x14ac:dyDescent="0.15">
      <c r="A774" s="1"/>
      <c r="B774" s="19"/>
      <c r="C774" s="19"/>
      <c r="D774" s="1"/>
    </row>
    <row r="775" spans="1:4" x14ac:dyDescent="0.15">
      <c r="A775" s="1"/>
      <c r="B775" s="19"/>
      <c r="C775" s="19"/>
      <c r="D775" s="1"/>
    </row>
    <row r="776" spans="1:4" x14ac:dyDescent="0.15">
      <c r="A776" s="1"/>
      <c r="B776" s="19"/>
      <c r="C776" s="19"/>
      <c r="D776" s="1"/>
    </row>
    <row r="777" spans="1:4" x14ac:dyDescent="0.15">
      <c r="A777" s="1"/>
      <c r="B777" s="19"/>
      <c r="C777" s="19"/>
      <c r="D777" s="1"/>
    </row>
    <row r="778" spans="1:4" x14ac:dyDescent="0.15">
      <c r="A778" s="1"/>
      <c r="B778" s="19"/>
      <c r="C778" s="19"/>
      <c r="D778" s="1"/>
    </row>
    <row r="779" spans="1:4" x14ac:dyDescent="0.15">
      <c r="A779" s="1"/>
      <c r="B779" s="19"/>
      <c r="C779" s="19"/>
      <c r="D779" s="1"/>
    </row>
    <row r="780" spans="1:4" x14ac:dyDescent="0.15">
      <c r="A780" s="1"/>
      <c r="B780" s="19"/>
      <c r="C780" s="19"/>
      <c r="D780" s="1"/>
    </row>
    <row r="781" spans="1:4" x14ac:dyDescent="0.15">
      <c r="A781" s="1"/>
      <c r="B781" s="19"/>
      <c r="C781" s="19"/>
      <c r="D781" s="1"/>
    </row>
    <row r="782" spans="1:4" x14ac:dyDescent="0.15">
      <c r="A782" s="1"/>
      <c r="B782" s="19"/>
      <c r="C782" s="19"/>
      <c r="D782" s="1"/>
    </row>
    <row r="783" spans="1:4" x14ac:dyDescent="0.15">
      <c r="A783" s="1"/>
      <c r="B783" s="19"/>
      <c r="C783" s="19"/>
      <c r="D783" s="1"/>
    </row>
    <row r="784" spans="1:4" x14ac:dyDescent="0.15">
      <c r="A784" s="1"/>
      <c r="B784" s="19"/>
      <c r="C784" s="19"/>
      <c r="D784" s="1"/>
    </row>
    <row r="785" spans="1:4" x14ac:dyDescent="0.15">
      <c r="A785" s="1"/>
      <c r="B785" s="19"/>
      <c r="C785" s="19"/>
      <c r="D785" s="1"/>
    </row>
    <row r="786" spans="1:4" x14ac:dyDescent="0.15">
      <c r="A786" s="1"/>
      <c r="B786" s="19"/>
      <c r="C786" s="19"/>
      <c r="D786" s="1"/>
    </row>
    <row r="787" spans="1:4" x14ac:dyDescent="0.15">
      <c r="A787" s="1"/>
      <c r="B787" s="19"/>
      <c r="C787" s="19"/>
      <c r="D787" s="1"/>
    </row>
    <row r="788" spans="1:4" x14ac:dyDescent="0.15">
      <c r="A788" s="36"/>
    </row>
    <row r="789" spans="1:4" x14ac:dyDescent="0.15">
      <c r="A789" s="1"/>
      <c r="B789" s="19"/>
      <c r="C789" s="19"/>
      <c r="D789" s="1"/>
    </row>
    <row r="790" spans="1:4" x14ac:dyDescent="0.15">
      <c r="A790" s="1"/>
      <c r="B790" s="19"/>
      <c r="C790" s="19"/>
      <c r="D790" s="1"/>
    </row>
    <row r="791" spans="1:4" x14ac:dyDescent="0.15">
      <c r="A791" s="1"/>
      <c r="B791" s="19"/>
      <c r="C791" s="19"/>
      <c r="D791" s="1"/>
    </row>
    <row r="792" spans="1:4" x14ac:dyDescent="0.15">
      <c r="A792" s="1"/>
      <c r="B792" s="19"/>
      <c r="C792" s="19"/>
      <c r="D792" s="1"/>
    </row>
    <row r="793" spans="1:4" x14ac:dyDescent="0.15">
      <c r="A793" s="1"/>
      <c r="B793" s="19"/>
      <c r="C793" s="19"/>
      <c r="D793" s="1"/>
    </row>
    <row r="794" spans="1:4" x14ac:dyDescent="0.15">
      <c r="A794" s="1"/>
      <c r="B794" s="19"/>
      <c r="C794" s="19"/>
      <c r="D794" s="1"/>
    </row>
    <row r="795" spans="1:4" x14ac:dyDescent="0.15">
      <c r="A795" s="1"/>
      <c r="B795" s="19"/>
      <c r="C795" s="19"/>
      <c r="D795" s="1"/>
    </row>
    <row r="796" spans="1:4" x14ac:dyDescent="0.15">
      <c r="A796" s="1"/>
      <c r="B796" s="19"/>
      <c r="C796" s="19"/>
      <c r="D796" s="1"/>
    </row>
    <row r="797" spans="1:4" x14ac:dyDescent="0.15">
      <c r="A797" s="1"/>
      <c r="B797" s="19"/>
      <c r="C797" s="19"/>
      <c r="D797" s="1"/>
    </row>
    <row r="798" spans="1:4" x14ac:dyDescent="0.15">
      <c r="A798" s="1"/>
      <c r="B798" s="19"/>
      <c r="C798" s="19"/>
      <c r="D798" s="1"/>
    </row>
    <row r="799" spans="1:4" x14ac:dyDescent="0.15">
      <c r="A799" s="1"/>
      <c r="B799" s="19"/>
      <c r="C799" s="19"/>
      <c r="D799" s="1"/>
    </row>
    <row r="800" spans="1:4" x14ac:dyDescent="0.15">
      <c r="A800" s="1"/>
      <c r="B800" s="19"/>
      <c r="C800" s="19"/>
      <c r="D800" s="1"/>
    </row>
    <row r="801" spans="1:4" x14ac:dyDescent="0.15">
      <c r="A801" s="1"/>
      <c r="B801" s="19"/>
      <c r="C801" s="19"/>
      <c r="D801" s="1"/>
    </row>
    <row r="802" spans="1:4" x14ac:dyDescent="0.15">
      <c r="A802" s="1"/>
      <c r="B802" s="19"/>
      <c r="C802" s="19"/>
      <c r="D802" s="1"/>
    </row>
    <row r="803" spans="1:4" x14ac:dyDescent="0.15">
      <c r="A803" s="1"/>
      <c r="B803" s="19"/>
      <c r="C803" s="19"/>
      <c r="D803" s="1"/>
    </row>
    <row r="804" spans="1:4" x14ac:dyDescent="0.15">
      <c r="A804" s="1"/>
      <c r="B804" s="19"/>
      <c r="C804" s="19"/>
      <c r="D804" s="1"/>
    </row>
    <row r="805" spans="1:4" x14ac:dyDescent="0.15">
      <c r="A805" s="36"/>
    </row>
    <row r="806" spans="1:4" x14ac:dyDescent="0.15">
      <c r="A806" s="1"/>
      <c r="B806" s="19"/>
      <c r="C806" s="19"/>
      <c r="D806" s="1"/>
    </row>
    <row r="807" spans="1:4" x14ac:dyDescent="0.15">
      <c r="A807" s="1"/>
      <c r="B807" s="19"/>
      <c r="C807" s="19"/>
      <c r="D807" s="1"/>
    </row>
    <row r="808" spans="1:4" x14ac:dyDescent="0.15">
      <c r="A808" s="1"/>
      <c r="B808" s="19"/>
      <c r="C808" s="19"/>
      <c r="D808" s="1"/>
    </row>
    <row r="809" spans="1:4" x14ac:dyDescent="0.15">
      <c r="A809" s="1"/>
      <c r="B809" s="19"/>
      <c r="C809" s="19"/>
      <c r="D809" s="1"/>
    </row>
    <row r="810" spans="1:4" x14ac:dyDescent="0.15">
      <c r="A810" s="1"/>
      <c r="B810" s="19"/>
      <c r="C810" s="19"/>
      <c r="D810" s="1"/>
    </row>
    <row r="811" spans="1:4" x14ac:dyDescent="0.15">
      <c r="A811" s="1"/>
      <c r="B811" s="19"/>
      <c r="C811" s="19"/>
      <c r="D811" s="1"/>
    </row>
    <row r="812" spans="1:4" x14ac:dyDescent="0.15">
      <c r="A812" s="1"/>
      <c r="B812" s="19"/>
      <c r="C812" s="19"/>
      <c r="D812" s="1"/>
    </row>
    <row r="813" spans="1:4" x14ac:dyDescent="0.15">
      <c r="A813" s="1"/>
      <c r="B813" s="19"/>
      <c r="C813" s="19"/>
      <c r="D813" s="1"/>
    </row>
    <row r="814" spans="1:4" x14ac:dyDescent="0.15">
      <c r="A814" s="1"/>
      <c r="B814" s="19"/>
      <c r="C814" s="19"/>
      <c r="D814" s="1"/>
    </row>
    <row r="815" spans="1:4" x14ac:dyDescent="0.15">
      <c r="A815" s="1"/>
      <c r="B815" s="19"/>
      <c r="C815" s="19"/>
      <c r="D815" s="1"/>
    </row>
    <row r="816" spans="1:4" x14ac:dyDescent="0.15">
      <c r="A816" s="1"/>
      <c r="B816" s="19"/>
      <c r="C816" s="19"/>
      <c r="D816" s="1"/>
    </row>
    <row r="817" spans="1:4" x14ac:dyDescent="0.15">
      <c r="A817" s="1"/>
      <c r="B817" s="19"/>
      <c r="C817" s="19"/>
      <c r="D817" s="1"/>
    </row>
    <row r="818" spans="1:4" x14ac:dyDescent="0.15">
      <c r="A818" s="1"/>
      <c r="B818" s="19"/>
      <c r="C818" s="19"/>
      <c r="D818" s="1"/>
    </row>
    <row r="819" spans="1:4" x14ac:dyDescent="0.15">
      <c r="A819" s="1"/>
      <c r="B819" s="19"/>
      <c r="C819" s="19"/>
      <c r="D819" s="1"/>
    </row>
    <row r="820" spans="1:4" x14ac:dyDescent="0.15">
      <c r="A820" s="1"/>
      <c r="B820" s="19"/>
      <c r="C820" s="19"/>
      <c r="D820" s="1"/>
    </row>
    <row r="821" spans="1:4" x14ac:dyDescent="0.15">
      <c r="A821" s="1"/>
      <c r="B821" s="19"/>
      <c r="C821" s="19"/>
      <c r="D821" s="1"/>
    </row>
    <row r="822" spans="1:4" x14ac:dyDescent="0.15">
      <c r="A822" s="36"/>
    </row>
    <row r="823" spans="1:4" x14ac:dyDescent="0.15">
      <c r="A823" s="1"/>
      <c r="B823" s="19"/>
      <c r="C823" s="19"/>
      <c r="D823" s="1"/>
    </row>
    <row r="824" spans="1:4" x14ac:dyDescent="0.15">
      <c r="A824" s="1"/>
      <c r="B824" s="19"/>
      <c r="C824" s="19"/>
      <c r="D824" s="1"/>
    </row>
    <row r="825" spans="1:4" x14ac:dyDescent="0.15">
      <c r="A825" s="1"/>
      <c r="B825" s="19"/>
      <c r="C825" s="19"/>
      <c r="D825" s="1"/>
    </row>
    <row r="826" spans="1:4" x14ac:dyDescent="0.15">
      <c r="A826" s="1"/>
      <c r="B826" s="19"/>
      <c r="C826" s="19"/>
      <c r="D826" s="1"/>
    </row>
    <row r="827" spans="1:4" x14ac:dyDescent="0.15">
      <c r="A827" s="1"/>
      <c r="B827" s="19"/>
      <c r="C827" s="19"/>
      <c r="D827" s="1"/>
    </row>
    <row r="828" spans="1:4" x14ac:dyDescent="0.15">
      <c r="A828" s="1"/>
      <c r="B828" s="19"/>
      <c r="C828" s="19"/>
      <c r="D828" s="1"/>
    </row>
    <row r="829" spans="1:4" x14ac:dyDescent="0.15">
      <c r="A829" s="1"/>
      <c r="B829" s="19"/>
      <c r="C829" s="19"/>
      <c r="D829" s="1"/>
    </row>
    <row r="830" spans="1:4" x14ac:dyDescent="0.15">
      <c r="A830" s="1"/>
      <c r="B830" s="19"/>
      <c r="C830" s="19"/>
      <c r="D830" s="1"/>
    </row>
    <row r="831" spans="1:4" x14ac:dyDescent="0.15">
      <c r="A831" s="1"/>
      <c r="B831" s="19"/>
      <c r="C831" s="19"/>
      <c r="D831" s="1"/>
    </row>
    <row r="832" spans="1:4" x14ac:dyDescent="0.15">
      <c r="A832" s="1"/>
      <c r="B832" s="19"/>
      <c r="C832" s="19"/>
      <c r="D832" s="1"/>
    </row>
    <row r="833" spans="1:4" x14ac:dyDescent="0.15">
      <c r="A833" s="1"/>
      <c r="B833" s="19"/>
      <c r="C833" s="19"/>
      <c r="D833" s="1"/>
    </row>
    <row r="834" spans="1:4" x14ac:dyDescent="0.15">
      <c r="A834" s="1"/>
      <c r="B834" s="19"/>
      <c r="C834" s="19"/>
      <c r="D834" s="1"/>
    </row>
    <row r="835" spans="1:4" x14ac:dyDescent="0.15">
      <c r="A835" s="1"/>
      <c r="B835" s="19"/>
      <c r="C835" s="19"/>
      <c r="D835" s="1"/>
    </row>
    <row r="836" spans="1:4" x14ac:dyDescent="0.15">
      <c r="A836" s="1"/>
      <c r="B836" s="19"/>
      <c r="C836" s="19"/>
      <c r="D836" s="1"/>
    </row>
    <row r="837" spans="1:4" x14ac:dyDescent="0.15">
      <c r="A837" s="1"/>
      <c r="B837" s="19"/>
      <c r="C837" s="19"/>
      <c r="D837" s="1"/>
    </row>
    <row r="838" spans="1:4" x14ac:dyDescent="0.15">
      <c r="A838" s="1"/>
      <c r="B838" s="19"/>
      <c r="C838" s="19"/>
      <c r="D838" s="1"/>
    </row>
    <row r="839" spans="1:4" x14ac:dyDescent="0.15">
      <c r="A839" s="36"/>
    </row>
    <row r="840" spans="1:4" x14ac:dyDescent="0.15">
      <c r="A840" s="1"/>
      <c r="B840" s="19"/>
      <c r="C840" s="19"/>
      <c r="D840" s="1"/>
    </row>
    <row r="841" spans="1:4" x14ac:dyDescent="0.15">
      <c r="A841" s="1"/>
      <c r="B841" s="19"/>
      <c r="C841" s="19"/>
      <c r="D841" s="1"/>
    </row>
    <row r="842" spans="1:4" x14ac:dyDescent="0.15">
      <c r="A842" s="1"/>
      <c r="B842" s="19"/>
      <c r="C842" s="19"/>
      <c r="D842" s="1"/>
    </row>
    <row r="843" spans="1:4" x14ac:dyDescent="0.15">
      <c r="A843" s="1"/>
      <c r="B843" s="19"/>
      <c r="C843" s="19"/>
      <c r="D843" s="1"/>
    </row>
    <row r="844" spans="1:4" x14ac:dyDescent="0.15">
      <c r="A844" s="1"/>
      <c r="B844" s="19"/>
      <c r="C844" s="19"/>
      <c r="D844" s="1"/>
    </row>
    <row r="845" spans="1:4" x14ac:dyDescent="0.15">
      <c r="A845" s="1"/>
      <c r="B845" s="19"/>
      <c r="C845" s="19"/>
      <c r="D845" s="1"/>
    </row>
    <row r="846" spans="1:4" x14ac:dyDescent="0.15">
      <c r="A846" s="1"/>
      <c r="B846" s="19"/>
      <c r="C846" s="19"/>
      <c r="D846" s="1"/>
    </row>
    <row r="847" spans="1:4" x14ac:dyDescent="0.15">
      <c r="A847" s="1"/>
      <c r="B847" s="19"/>
      <c r="C847" s="19"/>
      <c r="D847" s="1"/>
    </row>
    <row r="848" spans="1:4" x14ac:dyDescent="0.15">
      <c r="A848" s="1"/>
      <c r="B848" s="19"/>
      <c r="C848" s="19"/>
      <c r="D848" s="1"/>
    </row>
    <row r="849" spans="1:4" x14ac:dyDescent="0.15">
      <c r="A849" s="1"/>
      <c r="B849" s="19"/>
      <c r="C849" s="19"/>
      <c r="D849" s="1"/>
    </row>
    <row r="850" spans="1:4" x14ac:dyDescent="0.15">
      <c r="A850" s="1"/>
      <c r="B850" s="19"/>
      <c r="C850" s="19"/>
      <c r="D850" s="1"/>
    </row>
    <row r="851" spans="1:4" x14ac:dyDescent="0.15">
      <c r="A851" s="1"/>
      <c r="B851" s="19"/>
      <c r="C851" s="19"/>
      <c r="D851" s="1"/>
    </row>
    <row r="852" spans="1:4" x14ac:dyDescent="0.15">
      <c r="A852" s="1"/>
      <c r="B852" s="19"/>
      <c r="C852" s="19"/>
      <c r="D852" s="1"/>
    </row>
    <row r="853" spans="1:4" x14ac:dyDescent="0.15">
      <c r="A853" s="1"/>
      <c r="B853" s="19"/>
      <c r="C853" s="19"/>
      <c r="D853" s="1"/>
    </row>
    <row r="854" spans="1:4" x14ac:dyDescent="0.15">
      <c r="A854" s="1"/>
      <c r="B854" s="19"/>
      <c r="C854" s="19"/>
      <c r="D854" s="1"/>
    </row>
    <row r="855" spans="1:4" x14ac:dyDescent="0.15">
      <c r="A855" s="1"/>
      <c r="B855" s="19"/>
      <c r="C855" s="19"/>
      <c r="D855" s="1"/>
    </row>
    <row r="856" spans="1:4" x14ac:dyDescent="0.15">
      <c r="A856" s="36"/>
    </row>
    <row r="857" spans="1:4" x14ac:dyDescent="0.15">
      <c r="A857" s="1"/>
      <c r="B857" s="19"/>
      <c r="C857" s="19"/>
      <c r="D857" s="1"/>
    </row>
    <row r="858" spans="1:4" x14ac:dyDescent="0.15">
      <c r="A858" s="1"/>
      <c r="B858" s="19"/>
      <c r="C858" s="19"/>
      <c r="D858" s="1"/>
    </row>
    <row r="859" spans="1:4" x14ac:dyDescent="0.15">
      <c r="A859" s="1"/>
      <c r="B859" s="19"/>
      <c r="C859" s="19"/>
      <c r="D859" s="1"/>
    </row>
    <row r="860" spans="1:4" x14ac:dyDescent="0.15">
      <c r="A860" s="1"/>
      <c r="B860" s="19"/>
      <c r="C860" s="19"/>
      <c r="D860" s="1"/>
    </row>
    <row r="861" spans="1:4" x14ac:dyDescent="0.15">
      <c r="A861" s="1"/>
      <c r="B861" s="19"/>
      <c r="C861" s="19"/>
      <c r="D861" s="1"/>
    </row>
    <row r="862" spans="1:4" x14ac:dyDescent="0.15">
      <c r="A862" s="1"/>
      <c r="B862" s="19"/>
      <c r="C862" s="19"/>
      <c r="D862" s="1"/>
    </row>
    <row r="863" spans="1:4" x14ac:dyDescent="0.15">
      <c r="A863" s="1"/>
      <c r="B863" s="19"/>
      <c r="C863" s="19"/>
      <c r="D863" s="1"/>
    </row>
    <row r="864" spans="1:4" x14ac:dyDescent="0.15">
      <c r="A864" s="1"/>
      <c r="B864" s="19"/>
      <c r="C864" s="19"/>
      <c r="D864" s="1"/>
    </row>
    <row r="865" spans="1:4" x14ac:dyDescent="0.15">
      <c r="A865" s="1"/>
      <c r="B865" s="19"/>
      <c r="C865" s="19"/>
      <c r="D865" s="1"/>
    </row>
    <row r="866" spans="1:4" x14ac:dyDescent="0.15">
      <c r="A866" s="1"/>
      <c r="B866" s="19"/>
      <c r="C866" s="19"/>
      <c r="D866" s="1"/>
    </row>
    <row r="867" spans="1:4" x14ac:dyDescent="0.15">
      <c r="A867" s="1"/>
      <c r="B867" s="19"/>
      <c r="C867" s="19"/>
      <c r="D867" s="1"/>
    </row>
    <row r="868" spans="1:4" x14ac:dyDescent="0.15">
      <c r="A868" s="1"/>
      <c r="B868" s="19"/>
      <c r="C868" s="19"/>
      <c r="D868" s="1"/>
    </row>
    <row r="869" spans="1:4" x14ac:dyDescent="0.15">
      <c r="A869" s="1"/>
      <c r="B869" s="19"/>
      <c r="C869" s="19"/>
      <c r="D869" s="1"/>
    </row>
    <row r="870" spans="1:4" x14ac:dyDescent="0.15">
      <c r="A870" s="1"/>
      <c r="B870" s="19"/>
      <c r="C870" s="19"/>
      <c r="D870" s="1"/>
    </row>
    <row r="871" spans="1:4" x14ac:dyDescent="0.15">
      <c r="A871" s="1"/>
      <c r="B871" s="19"/>
      <c r="C871" s="19"/>
      <c r="D871" s="1"/>
    </row>
    <row r="872" spans="1:4" x14ac:dyDescent="0.15">
      <c r="A872" s="1"/>
      <c r="B872" s="19"/>
      <c r="C872" s="19"/>
      <c r="D872" s="1"/>
    </row>
    <row r="873" spans="1:4" x14ac:dyDescent="0.15">
      <c r="A873" s="36"/>
    </row>
    <row r="874" spans="1:4" x14ac:dyDescent="0.15">
      <c r="A874" s="1"/>
      <c r="B874" s="19"/>
      <c r="C874" s="19"/>
      <c r="D874" s="1"/>
    </row>
    <row r="875" spans="1:4" x14ac:dyDescent="0.15">
      <c r="A875" s="1"/>
      <c r="B875" s="19"/>
      <c r="C875" s="19"/>
      <c r="D875" s="1"/>
    </row>
    <row r="876" spans="1:4" x14ac:dyDescent="0.15">
      <c r="A876" s="1"/>
      <c r="B876" s="19"/>
      <c r="C876" s="19"/>
      <c r="D876" s="1"/>
    </row>
    <row r="877" spans="1:4" x14ac:dyDescent="0.15">
      <c r="A877" s="1"/>
      <c r="B877" s="19"/>
      <c r="C877" s="19"/>
      <c r="D877" s="1"/>
    </row>
    <row r="878" spans="1:4" x14ac:dyDescent="0.15">
      <c r="A878" s="1"/>
      <c r="B878" s="19"/>
      <c r="C878" s="19"/>
      <c r="D878" s="1"/>
    </row>
    <row r="879" spans="1:4" x14ac:dyDescent="0.15">
      <c r="A879" s="1"/>
      <c r="B879" s="19"/>
      <c r="C879" s="19"/>
      <c r="D879" s="1"/>
    </row>
    <row r="880" spans="1:4" x14ac:dyDescent="0.15">
      <c r="A880" s="1"/>
      <c r="B880" s="19"/>
      <c r="C880" s="19"/>
      <c r="D880" s="1"/>
    </row>
    <row r="881" spans="1:4" x14ac:dyDescent="0.15">
      <c r="A881" s="1"/>
      <c r="B881" s="19"/>
      <c r="C881" s="19"/>
      <c r="D881" s="1"/>
    </row>
    <row r="882" spans="1:4" x14ac:dyDescent="0.15">
      <c r="A882" s="1"/>
      <c r="B882" s="19"/>
      <c r="C882" s="19"/>
      <c r="D882" s="1"/>
    </row>
    <row r="883" spans="1:4" x14ac:dyDescent="0.15">
      <c r="A883" s="1"/>
      <c r="B883" s="19"/>
      <c r="C883" s="19"/>
      <c r="D883" s="1"/>
    </row>
    <row r="884" spans="1:4" x14ac:dyDescent="0.15">
      <c r="A884" s="1"/>
      <c r="B884" s="19"/>
      <c r="C884" s="19"/>
      <c r="D884" s="1"/>
    </row>
    <row r="885" spans="1:4" x14ac:dyDescent="0.15">
      <c r="A885" s="1"/>
      <c r="B885" s="19"/>
      <c r="C885" s="19"/>
      <c r="D885" s="1"/>
    </row>
    <row r="886" spans="1:4" x14ac:dyDescent="0.15">
      <c r="A886" s="1"/>
      <c r="B886" s="19"/>
      <c r="C886" s="19"/>
      <c r="D886" s="1"/>
    </row>
    <row r="887" spans="1:4" x14ac:dyDescent="0.15">
      <c r="A887" s="1"/>
      <c r="B887" s="19"/>
      <c r="C887" s="19"/>
      <c r="D887" s="1"/>
    </row>
    <row r="888" spans="1:4" x14ac:dyDescent="0.15">
      <c r="A888" s="1"/>
      <c r="B888" s="19"/>
      <c r="C888" s="19"/>
      <c r="D888" s="1"/>
    </row>
    <row r="889" spans="1:4" x14ac:dyDescent="0.15">
      <c r="A889" s="1"/>
      <c r="B889" s="19"/>
      <c r="C889" s="19"/>
      <c r="D889" s="1"/>
    </row>
    <row r="890" spans="1:4" x14ac:dyDescent="0.15">
      <c r="A890" s="36"/>
    </row>
    <row r="891" spans="1:4" x14ac:dyDescent="0.15">
      <c r="A891" s="1"/>
      <c r="B891" s="19"/>
      <c r="C891" s="19"/>
      <c r="D891" s="1"/>
    </row>
    <row r="892" spans="1:4" x14ac:dyDescent="0.15">
      <c r="A892" s="1"/>
      <c r="B892" s="19"/>
      <c r="C892" s="19"/>
      <c r="D892" s="1"/>
    </row>
    <row r="893" spans="1:4" x14ac:dyDescent="0.15">
      <c r="A893" s="1"/>
      <c r="B893" s="19"/>
      <c r="C893" s="19"/>
      <c r="D893" s="1"/>
    </row>
    <row r="894" spans="1:4" x14ac:dyDescent="0.15">
      <c r="A894" s="1"/>
      <c r="B894" s="19"/>
      <c r="C894" s="19"/>
      <c r="D894" s="1"/>
    </row>
    <row r="895" spans="1:4" x14ac:dyDescent="0.15">
      <c r="A895" s="1"/>
      <c r="B895" s="19"/>
      <c r="C895" s="19"/>
      <c r="D895" s="1"/>
    </row>
    <row r="896" spans="1:4" x14ac:dyDescent="0.15">
      <c r="A896" s="1"/>
      <c r="B896" s="19"/>
      <c r="C896" s="19"/>
      <c r="D896" s="1"/>
    </row>
    <row r="897" spans="1:4" x14ac:dyDescent="0.15">
      <c r="A897" s="1"/>
      <c r="B897" s="19"/>
      <c r="C897" s="19"/>
      <c r="D897" s="1"/>
    </row>
    <row r="898" spans="1:4" x14ac:dyDescent="0.15">
      <c r="A898" s="1"/>
      <c r="B898" s="19"/>
      <c r="C898" s="19"/>
      <c r="D898" s="1"/>
    </row>
    <row r="899" spans="1:4" x14ac:dyDescent="0.15">
      <c r="A899" s="1"/>
      <c r="B899" s="19"/>
      <c r="C899" s="19"/>
      <c r="D899" s="1"/>
    </row>
    <row r="900" spans="1:4" x14ac:dyDescent="0.15">
      <c r="A900" s="1"/>
      <c r="B900" s="19"/>
      <c r="C900" s="19"/>
      <c r="D900" s="1"/>
    </row>
    <row r="901" spans="1:4" x14ac:dyDescent="0.15">
      <c r="A901" s="1"/>
      <c r="B901" s="19"/>
      <c r="C901" s="19"/>
      <c r="D901" s="1"/>
    </row>
    <row r="902" spans="1:4" x14ac:dyDescent="0.15">
      <c r="A902" s="1"/>
      <c r="B902" s="19"/>
      <c r="C902" s="19"/>
      <c r="D902" s="1"/>
    </row>
    <row r="903" spans="1:4" x14ac:dyDescent="0.15">
      <c r="A903" s="1"/>
      <c r="B903" s="19"/>
      <c r="C903" s="19"/>
      <c r="D903" s="1"/>
    </row>
    <row r="904" spans="1:4" x14ac:dyDescent="0.15">
      <c r="A904" s="1"/>
      <c r="B904" s="19"/>
      <c r="C904" s="19"/>
      <c r="D904" s="1"/>
    </row>
    <row r="905" spans="1:4" x14ac:dyDescent="0.15">
      <c r="A905" s="1"/>
      <c r="B905" s="19"/>
      <c r="C905" s="19"/>
      <c r="D905" s="1"/>
    </row>
    <row r="906" spans="1:4" x14ac:dyDescent="0.15">
      <c r="A906" s="1"/>
      <c r="B906" s="19"/>
      <c r="C906" s="19"/>
      <c r="D906" s="1"/>
    </row>
    <row r="907" spans="1:4" x14ac:dyDescent="0.15">
      <c r="A907" s="36"/>
    </row>
    <row r="908" spans="1:4" x14ac:dyDescent="0.15">
      <c r="A908" s="1"/>
      <c r="B908" s="19"/>
      <c r="C908" s="19"/>
      <c r="D908" s="1"/>
    </row>
    <row r="909" spans="1:4" x14ac:dyDescent="0.15">
      <c r="A909" s="1"/>
      <c r="B909" s="19"/>
      <c r="C909" s="19"/>
      <c r="D909" s="1"/>
    </row>
    <row r="910" spans="1:4" x14ac:dyDescent="0.15">
      <c r="A910" s="1"/>
      <c r="B910" s="19"/>
      <c r="C910" s="19"/>
      <c r="D910" s="1"/>
    </row>
    <row r="911" spans="1:4" x14ac:dyDescent="0.15">
      <c r="A911" s="1"/>
      <c r="B911" s="19"/>
      <c r="C911" s="19"/>
      <c r="D911" s="1"/>
    </row>
    <row r="912" spans="1:4" x14ac:dyDescent="0.15">
      <c r="A912" s="1"/>
      <c r="B912" s="19"/>
      <c r="C912" s="19"/>
      <c r="D912" s="1"/>
    </row>
    <row r="913" spans="1:4" x14ac:dyDescent="0.15">
      <c r="A913" s="1"/>
      <c r="B913" s="19"/>
      <c r="C913" s="19"/>
      <c r="D913" s="1"/>
    </row>
    <row r="914" spans="1:4" x14ac:dyDescent="0.15">
      <c r="A914" s="1"/>
      <c r="B914" s="19"/>
      <c r="C914" s="19"/>
      <c r="D914" s="1"/>
    </row>
    <row r="915" spans="1:4" x14ac:dyDescent="0.15">
      <c r="A915" s="1"/>
      <c r="B915" s="19"/>
      <c r="C915" s="19"/>
      <c r="D915" s="1"/>
    </row>
    <row r="916" spans="1:4" x14ac:dyDescent="0.15">
      <c r="A916" s="1"/>
      <c r="B916" s="19"/>
      <c r="C916" s="19"/>
      <c r="D916" s="1"/>
    </row>
    <row r="917" spans="1:4" x14ac:dyDescent="0.15">
      <c r="A917" s="1"/>
      <c r="B917" s="19"/>
      <c r="C917" s="19"/>
      <c r="D917" s="1"/>
    </row>
    <row r="918" spans="1:4" x14ac:dyDescent="0.15">
      <c r="A918" s="1"/>
      <c r="B918" s="19"/>
      <c r="C918" s="19"/>
      <c r="D918" s="1"/>
    </row>
    <row r="919" spans="1:4" x14ac:dyDescent="0.15">
      <c r="A919" s="1"/>
      <c r="B919" s="19"/>
      <c r="C919" s="19"/>
      <c r="D919" s="1"/>
    </row>
    <row r="920" spans="1:4" x14ac:dyDescent="0.15">
      <c r="A920" s="1"/>
      <c r="B920" s="19"/>
      <c r="C920" s="19"/>
      <c r="D920" s="1"/>
    </row>
    <row r="921" spans="1:4" x14ac:dyDescent="0.15">
      <c r="A921" s="1"/>
      <c r="B921" s="19"/>
      <c r="C921" s="19"/>
      <c r="D921" s="1"/>
    </row>
    <row r="922" spans="1:4" x14ac:dyDescent="0.15">
      <c r="A922" s="1"/>
      <c r="B922" s="19"/>
      <c r="C922" s="19"/>
      <c r="D922" s="1"/>
    </row>
    <row r="923" spans="1:4" x14ac:dyDescent="0.15">
      <c r="A923" s="1"/>
      <c r="B923" s="19"/>
      <c r="C923" s="19"/>
      <c r="D923" s="1"/>
    </row>
    <row r="924" spans="1:4" x14ac:dyDescent="0.15">
      <c r="A924" s="36"/>
    </row>
    <row r="925" spans="1:4" x14ac:dyDescent="0.15">
      <c r="A925" s="1"/>
      <c r="B925" s="19"/>
      <c r="C925" s="19"/>
      <c r="D925" s="1"/>
    </row>
    <row r="926" spans="1:4" x14ac:dyDescent="0.15">
      <c r="A926" s="1"/>
      <c r="B926" s="19"/>
      <c r="C926" s="19"/>
      <c r="D926" s="1"/>
    </row>
    <row r="927" spans="1:4" x14ac:dyDescent="0.15">
      <c r="A927" s="1"/>
      <c r="B927" s="19"/>
      <c r="C927" s="19"/>
      <c r="D927" s="1"/>
    </row>
    <row r="928" spans="1:4" x14ac:dyDescent="0.15">
      <c r="A928" s="1"/>
      <c r="B928" s="19"/>
      <c r="C928" s="19"/>
      <c r="D928" s="1"/>
    </row>
    <row r="929" spans="1:4" x14ac:dyDescent="0.15">
      <c r="A929" s="1"/>
      <c r="B929" s="19"/>
      <c r="C929" s="19"/>
      <c r="D929" s="1"/>
    </row>
    <row r="930" spans="1:4" x14ac:dyDescent="0.15">
      <c r="A930" s="1"/>
      <c r="B930" s="19"/>
      <c r="C930" s="19"/>
      <c r="D930" s="1"/>
    </row>
    <row r="931" spans="1:4" x14ac:dyDescent="0.15">
      <c r="A931" s="1"/>
      <c r="B931" s="19"/>
      <c r="C931" s="19"/>
      <c r="D931" s="1"/>
    </row>
    <row r="932" spans="1:4" x14ac:dyDescent="0.15">
      <c r="A932" s="1"/>
      <c r="B932" s="19"/>
      <c r="C932" s="19"/>
      <c r="D932" s="1"/>
    </row>
    <row r="933" spans="1:4" x14ac:dyDescent="0.15">
      <c r="A933" s="1"/>
      <c r="B933" s="19"/>
      <c r="C933" s="19"/>
      <c r="D933" s="1"/>
    </row>
    <row r="934" spans="1:4" x14ac:dyDescent="0.15">
      <c r="A934" s="1"/>
      <c r="B934" s="19"/>
      <c r="C934" s="19"/>
      <c r="D934" s="1"/>
    </row>
    <row r="935" spans="1:4" x14ac:dyDescent="0.15">
      <c r="A935" s="1"/>
      <c r="B935" s="19"/>
      <c r="C935" s="19"/>
      <c r="D935" s="1"/>
    </row>
    <row r="936" spans="1:4" x14ac:dyDescent="0.15">
      <c r="A936" s="1"/>
      <c r="B936" s="19"/>
      <c r="C936" s="19"/>
      <c r="D936" s="1"/>
    </row>
    <row r="937" spans="1:4" x14ac:dyDescent="0.15">
      <c r="A937" s="1"/>
      <c r="B937" s="19"/>
      <c r="C937" s="19"/>
      <c r="D937" s="1"/>
    </row>
    <row r="938" spans="1:4" x14ac:dyDescent="0.15">
      <c r="A938" s="1"/>
      <c r="B938" s="19"/>
      <c r="C938" s="19"/>
      <c r="D938" s="1"/>
    </row>
    <row r="939" spans="1:4" x14ac:dyDescent="0.15">
      <c r="A939" s="1"/>
      <c r="B939" s="19"/>
      <c r="C939" s="19"/>
      <c r="D939" s="1"/>
    </row>
    <row r="940" spans="1:4" x14ac:dyDescent="0.15">
      <c r="A940" s="1"/>
      <c r="B940" s="19"/>
      <c r="C940" s="19"/>
      <c r="D940" s="1"/>
    </row>
    <row r="941" spans="1:4" x14ac:dyDescent="0.15">
      <c r="A941" s="36"/>
    </row>
    <row r="942" spans="1:4" x14ac:dyDescent="0.15">
      <c r="A942" s="1"/>
      <c r="B942" s="19"/>
      <c r="C942" s="19"/>
      <c r="D942" s="1"/>
    </row>
    <row r="943" spans="1:4" x14ac:dyDescent="0.15">
      <c r="A943" s="1"/>
      <c r="B943" s="19"/>
      <c r="C943" s="19"/>
      <c r="D943" s="1"/>
    </row>
    <row r="944" spans="1:4" x14ac:dyDescent="0.15">
      <c r="A944" s="1"/>
      <c r="B944" s="19"/>
      <c r="C944" s="19"/>
      <c r="D944" s="1"/>
    </row>
    <row r="945" spans="1:4" x14ac:dyDescent="0.15">
      <c r="A945" s="1"/>
      <c r="B945" s="19"/>
      <c r="C945" s="19"/>
      <c r="D945" s="1"/>
    </row>
    <row r="946" spans="1:4" x14ac:dyDescent="0.15">
      <c r="A946" s="1"/>
      <c r="B946" s="19"/>
      <c r="C946" s="19"/>
      <c r="D946" s="1"/>
    </row>
    <row r="947" spans="1:4" x14ac:dyDescent="0.15">
      <c r="A947" s="1"/>
      <c r="B947" s="19"/>
      <c r="C947" s="19"/>
      <c r="D947" s="1"/>
    </row>
    <row r="948" spans="1:4" x14ac:dyDescent="0.15">
      <c r="A948" s="1"/>
      <c r="B948" s="19"/>
      <c r="C948" s="19"/>
      <c r="D948" s="1"/>
    </row>
    <row r="949" spans="1:4" x14ac:dyDescent="0.15">
      <c r="A949" s="1"/>
      <c r="B949" s="19"/>
      <c r="C949" s="19"/>
      <c r="D949" s="1"/>
    </row>
    <row r="950" spans="1:4" x14ac:dyDescent="0.15">
      <c r="A950" s="1"/>
      <c r="B950" s="19"/>
      <c r="C950" s="19"/>
      <c r="D950" s="1"/>
    </row>
    <row r="951" spans="1:4" x14ac:dyDescent="0.15">
      <c r="A951" s="1"/>
      <c r="B951" s="19"/>
      <c r="C951" s="19"/>
      <c r="D951" s="1"/>
    </row>
    <row r="952" spans="1:4" x14ac:dyDescent="0.15">
      <c r="A952" s="1"/>
      <c r="B952" s="19"/>
      <c r="C952" s="19"/>
      <c r="D952" s="1"/>
    </row>
    <row r="953" spans="1:4" x14ac:dyDescent="0.15">
      <c r="A953" s="1"/>
      <c r="B953" s="19"/>
      <c r="C953" s="19"/>
      <c r="D953" s="1"/>
    </row>
    <row r="954" spans="1:4" x14ac:dyDescent="0.15">
      <c r="A954" s="1"/>
      <c r="B954" s="19"/>
      <c r="C954" s="19"/>
      <c r="D954" s="1"/>
    </row>
    <row r="955" spans="1:4" x14ac:dyDescent="0.15">
      <c r="A955" s="1"/>
      <c r="B955" s="19"/>
      <c r="C955" s="19"/>
      <c r="D955" s="1"/>
    </row>
    <row r="956" spans="1:4" x14ac:dyDescent="0.15">
      <c r="A956" s="1"/>
      <c r="B956" s="19"/>
      <c r="C956" s="19"/>
      <c r="D956" s="1"/>
    </row>
    <row r="957" spans="1:4" x14ac:dyDescent="0.15">
      <c r="A957" s="1"/>
      <c r="B957" s="19"/>
      <c r="C957" s="19"/>
      <c r="D957" s="1"/>
    </row>
    <row r="958" spans="1:4" x14ac:dyDescent="0.15">
      <c r="A958" s="36"/>
    </row>
    <row r="959" spans="1:4" x14ac:dyDescent="0.15">
      <c r="A959" s="1"/>
      <c r="B959" s="19"/>
      <c r="C959" s="19"/>
      <c r="D959" s="1"/>
    </row>
    <row r="960" spans="1:4" x14ac:dyDescent="0.15">
      <c r="A960" s="1"/>
      <c r="B960" s="19"/>
      <c r="C960" s="19"/>
      <c r="D960" s="1"/>
    </row>
    <row r="961" spans="1:4" x14ac:dyDescent="0.15">
      <c r="A961" s="1"/>
      <c r="B961" s="19"/>
      <c r="C961" s="19"/>
      <c r="D961" s="1"/>
    </row>
    <row r="962" spans="1:4" x14ac:dyDescent="0.15">
      <c r="A962" s="1"/>
      <c r="B962" s="19"/>
      <c r="C962" s="19"/>
      <c r="D962" s="1"/>
    </row>
    <row r="963" spans="1:4" x14ac:dyDescent="0.15">
      <c r="A963" s="1"/>
      <c r="B963" s="19"/>
      <c r="C963" s="19"/>
      <c r="D963" s="1"/>
    </row>
    <row r="964" spans="1:4" x14ac:dyDescent="0.15">
      <c r="A964" s="1"/>
      <c r="B964" s="19"/>
      <c r="C964" s="19"/>
      <c r="D964" s="1"/>
    </row>
    <row r="965" spans="1:4" x14ac:dyDescent="0.15">
      <c r="A965" s="1"/>
      <c r="B965" s="19"/>
      <c r="C965" s="19"/>
      <c r="D965" s="1"/>
    </row>
    <row r="966" spans="1:4" x14ac:dyDescent="0.15">
      <c r="A966" s="1"/>
      <c r="B966" s="19"/>
      <c r="C966" s="19"/>
      <c r="D966" s="1"/>
    </row>
    <row r="967" spans="1:4" x14ac:dyDescent="0.15">
      <c r="A967" s="1"/>
      <c r="B967" s="19"/>
      <c r="C967" s="19"/>
      <c r="D967" s="1"/>
    </row>
    <row r="968" spans="1:4" x14ac:dyDescent="0.15">
      <c r="A968" s="1"/>
      <c r="B968" s="19"/>
      <c r="C968" s="19"/>
      <c r="D968" s="1"/>
    </row>
    <row r="969" spans="1:4" x14ac:dyDescent="0.15">
      <c r="A969" s="1"/>
      <c r="B969" s="19"/>
      <c r="C969" s="19"/>
      <c r="D969" s="1"/>
    </row>
    <row r="970" spans="1:4" x14ac:dyDescent="0.15">
      <c r="A970" s="1"/>
      <c r="B970" s="19"/>
      <c r="C970" s="19"/>
      <c r="D970" s="1"/>
    </row>
    <row r="971" spans="1:4" x14ac:dyDescent="0.15">
      <c r="A971" s="1"/>
      <c r="B971" s="19"/>
      <c r="C971" s="19"/>
      <c r="D971" s="1"/>
    </row>
    <row r="972" spans="1:4" x14ac:dyDescent="0.15">
      <c r="A972" s="1"/>
      <c r="B972" s="19"/>
      <c r="C972" s="19"/>
      <c r="D972" s="1"/>
    </row>
    <row r="973" spans="1:4" x14ac:dyDescent="0.15">
      <c r="A973" s="1"/>
      <c r="B973" s="19"/>
      <c r="C973" s="19"/>
      <c r="D973" s="1"/>
    </row>
    <row r="974" spans="1:4" x14ac:dyDescent="0.15">
      <c r="A974" s="1"/>
      <c r="B974" s="19"/>
      <c r="C974" s="19"/>
      <c r="D974" s="1"/>
    </row>
    <row r="975" spans="1:4" x14ac:dyDescent="0.15">
      <c r="A975" s="36"/>
    </row>
    <row r="976" spans="1:4" x14ac:dyDescent="0.15">
      <c r="A976" s="1"/>
      <c r="B976" s="19"/>
      <c r="C976" s="19"/>
      <c r="D976" s="1"/>
    </row>
    <row r="977" spans="1:4" x14ac:dyDescent="0.15">
      <c r="A977" s="1"/>
      <c r="B977" s="19"/>
      <c r="C977" s="19"/>
      <c r="D977" s="1"/>
    </row>
    <row r="978" spans="1:4" x14ac:dyDescent="0.15">
      <c r="A978" s="1"/>
      <c r="B978" s="19"/>
      <c r="C978" s="19"/>
      <c r="D978" s="1"/>
    </row>
    <row r="979" spans="1:4" x14ac:dyDescent="0.15">
      <c r="A979" s="1"/>
      <c r="B979" s="19"/>
      <c r="C979" s="19"/>
      <c r="D979" s="1"/>
    </row>
    <row r="980" spans="1:4" x14ac:dyDescent="0.15">
      <c r="A980" s="1"/>
      <c r="B980" s="19"/>
      <c r="C980" s="19"/>
      <c r="D980" s="1"/>
    </row>
    <row r="981" spans="1:4" x14ac:dyDescent="0.15">
      <c r="A981" s="1"/>
      <c r="B981" s="19"/>
      <c r="C981" s="19"/>
      <c r="D981" s="1"/>
    </row>
    <row r="982" spans="1:4" x14ac:dyDescent="0.15">
      <c r="A982" s="1"/>
      <c r="B982" s="19"/>
      <c r="C982" s="19"/>
      <c r="D982" s="1"/>
    </row>
    <row r="983" spans="1:4" x14ac:dyDescent="0.15">
      <c r="A983" s="1"/>
      <c r="B983" s="19"/>
      <c r="C983" s="19"/>
      <c r="D983" s="1"/>
    </row>
    <row r="984" spans="1:4" x14ac:dyDescent="0.15">
      <c r="A984" s="1"/>
      <c r="B984" s="19"/>
      <c r="C984" s="19"/>
      <c r="D984" s="1"/>
    </row>
    <row r="985" spans="1:4" x14ac:dyDescent="0.15">
      <c r="A985" s="1"/>
      <c r="B985" s="19"/>
      <c r="C985" s="19"/>
      <c r="D985" s="1"/>
    </row>
    <row r="986" spans="1:4" x14ac:dyDescent="0.15">
      <c r="A986" s="1"/>
      <c r="B986" s="19"/>
      <c r="C986" s="19"/>
      <c r="D986" s="1"/>
    </row>
    <row r="987" spans="1:4" x14ac:dyDescent="0.15">
      <c r="A987" s="1"/>
      <c r="B987" s="19"/>
      <c r="C987" s="19"/>
      <c r="D987" s="1"/>
    </row>
    <row r="988" spans="1:4" x14ac:dyDescent="0.15">
      <c r="A988" s="1"/>
      <c r="B988" s="19"/>
      <c r="C988" s="19"/>
      <c r="D988" s="1"/>
    </row>
    <row r="989" spans="1:4" x14ac:dyDescent="0.15">
      <c r="A989" s="1"/>
      <c r="B989" s="19"/>
      <c r="C989" s="19"/>
      <c r="D989" s="1"/>
    </row>
    <row r="990" spans="1:4" x14ac:dyDescent="0.15">
      <c r="A990" s="1"/>
      <c r="B990" s="19"/>
      <c r="C990" s="19"/>
      <c r="D990" s="1"/>
    </row>
    <row r="991" spans="1:4" x14ac:dyDescent="0.15">
      <c r="A991" s="1"/>
      <c r="B991" s="19"/>
      <c r="C991" s="19"/>
      <c r="D991" s="1"/>
    </row>
    <row r="992" spans="1:4" x14ac:dyDescent="0.15">
      <c r="A992" s="36"/>
    </row>
    <row r="993" spans="1:4" x14ac:dyDescent="0.15">
      <c r="A993" s="1"/>
      <c r="B993" s="19"/>
      <c r="C993" s="19"/>
      <c r="D993" s="1"/>
    </row>
    <row r="994" spans="1:4" x14ac:dyDescent="0.15">
      <c r="A994" s="1"/>
      <c r="B994" s="19"/>
      <c r="C994" s="19"/>
      <c r="D994" s="1"/>
    </row>
    <row r="995" spans="1:4" x14ac:dyDescent="0.15">
      <c r="A995" s="1"/>
      <c r="B995" s="19"/>
      <c r="C995" s="19"/>
      <c r="D995" s="1"/>
    </row>
    <row r="996" spans="1:4" x14ac:dyDescent="0.15">
      <c r="A996" s="1"/>
      <c r="B996" s="19"/>
      <c r="C996" s="19"/>
      <c r="D996" s="1"/>
    </row>
    <row r="997" spans="1:4" x14ac:dyDescent="0.15">
      <c r="A997" s="1"/>
      <c r="B997" s="19"/>
      <c r="C997" s="19"/>
      <c r="D997" s="1"/>
    </row>
    <row r="998" spans="1:4" x14ac:dyDescent="0.15">
      <c r="A998" s="1"/>
      <c r="B998" s="19"/>
      <c r="C998" s="19"/>
      <c r="D998" s="1"/>
    </row>
    <row r="999" spans="1:4" x14ac:dyDescent="0.15">
      <c r="A999" s="1"/>
      <c r="B999" s="19"/>
      <c r="C999" s="19"/>
      <c r="D999" s="1"/>
    </row>
    <row r="1000" spans="1:4" x14ac:dyDescent="0.15">
      <c r="A1000" s="1"/>
      <c r="B1000" s="19"/>
      <c r="C1000" s="19"/>
      <c r="D1000" s="1"/>
    </row>
    <row r="1001" spans="1:4" x14ac:dyDescent="0.15">
      <c r="A1001" s="1"/>
      <c r="B1001" s="19"/>
      <c r="C1001" s="19"/>
      <c r="D1001" s="1"/>
    </row>
    <row r="1002" spans="1:4" x14ac:dyDescent="0.15">
      <c r="A1002" s="1"/>
      <c r="B1002" s="19"/>
      <c r="C1002" s="19"/>
      <c r="D1002" s="1"/>
    </row>
    <row r="1003" spans="1:4" x14ac:dyDescent="0.15">
      <c r="A1003" s="1"/>
      <c r="B1003" s="19"/>
      <c r="C1003" s="19"/>
      <c r="D1003" s="1"/>
    </row>
    <row r="1004" spans="1:4" x14ac:dyDescent="0.15">
      <c r="A1004" s="1"/>
      <c r="B1004" s="19"/>
      <c r="C1004" s="19"/>
      <c r="D1004" s="1"/>
    </row>
    <row r="1005" spans="1:4" x14ac:dyDescent="0.15">
      <c r="A1005" s="1"/>
      <c r="B1005" s="19"/>
      <c r="C1005" s="19"/>
      <c r="D1005" s="1"/>
    </row>
    <row r="1006" spans="1:4" x14ac:dyDescent="0.15">
      <c r="A1006" s="1"/>
      <c r="B1006" s="19"/>
      <c r="C1006" s="19"/>
      <c r="D1006" s="1"/>
    </row>
    <row r="1007" spans="1:4" x14ac:dyDescent="0.15">
      <c r="A1007" s="1"/>
      <c r="B1007" s="19"/>
      <c r="C1007" s="19"/>
      <c r="D1007" s="1"/>
    </row>
    <row r="1008" spans="1:4" x14ac:dyDescent="0.15">
      <c r="A1008" s="1"/>
      <c r="B1008" s="19"/>
      <c r="C1008" s="19"/>
      <c r="D1008" s="1"/>
    </row>
    <row r="1009" spans="1:4" x14ac:dyDescent="0.15">
      <c r="A1009" s="36"/>
    </row>
    <row r="1010" spans="1:4" x14ac:dyDescent="0.15">
      <c r="A1010" s="1"/>
      <c r="B1010" s="19"/>
      <c r="C1010" s="19"/>
      <c r="D1010" s="1"/>
    </row>
    <row r="1011" spans="1:4" x14ac:dyDescent="0.15">
      <c r="A1011" s="1"/>
      <c r="B1011" s="19"/>
      <c r="C1011" s="19"/>
      <c r="D1011" s="1"/>
    </row>
    <row r="1012" spans="1:4" x14ac:dyDescent="0.15">
      <c r="A1012" s="1"/>
      <c r="B1012" s="19"/>
      <c r="C1012" s="19"/>
      <c r="D1012" s="1"/>
    </row>
    <row r="1013" spans="1:4" x14ac:dyDescent="0.15">
      <c r="A1013" s="1"/>
      <c r="B1013" s="19"/>
      <c r="C1013" s="19"/>
      <c r="D1013" s="1"/>
    </row>
    <row r="1014" spans="1:4" x14ac:dyDescent="0.15">
      <c r="A1014" s="1"/>
      <c r="B1014" s="19"/>
      <c r="C1014" s="19"/>
      <c r="D1014" s="1"/>
    </row>
    <row r="1015" spans="1:4" x14ac:dyDescent="0.15">
      <c r="A1015" s="1"/>
      <c r="B1015" s="19"/>
      <c r="C1015" s="19"/>
      <c r="D1015" s="1"/>
    </row>
    <row r="1016" spans="1:4" x14ac:dyDescent="0.15">
      <c r="A1016" s="1"/>
      <c r="B1016" s="19"/>
      <c r="C1016" s="19"/>
      <c r="D1016" s="1"/>
    </row>
    <row r="1017" spans="1:4" x14ac:dyDescent="0.15">
      <c r="A1017" s="1"/>
      <c r="B1017" s="19"/>
      <c r="C1017" s="19"/>
      <c r="D1017" s="1"/>
    </row>
    <row r="1018" spans="1:4" x14ac:dyDescent="0.15">
      <c r="A1018" s="1"/>
      <c r="B1018" s="19"/>
      <c r="C1018" s="19"/>
      <c r="D1018" s="1"/>
    </row>
    <row r="1019" spans="1:4" x14ac:dyDescent="0.15">
      <c r="A1019" s="1"/>
      <c r="B1019" s="19"/>
      <c r="C1019" s="19"/>
      <c r="D1019" s="1"/>
    </row>
    <row r="1020" spans="1:4" x14ac:dyDescent="0.15">
      <c r="A1020" s="1"/>
      <c r="B1020" s="19"/>
      <c r="C1020" s="19"/>
      <c r="D1020" s="1"/>
    </row>
    <row r="1021" spans="1:4" x14ac:dyDescent="0.15">
      <c r="A1021" s="1"/>
      <c r="B1021" s="19"/>
      <c r="C1021" s="19"/>
      <c r="D1021" s="1"/>
    </row>
    <row r="1022" spans="1:4" x14ac:dyDescent="0.15">
      <c r="A1022" s="1"/>
      <c r="B1022" s="19"/>
      <c r="C1022" s="19"/>
      <c r="D1022" s="1"/>
    </row>
    <row r="1023" spans="1:4" x14ac:dyDescent="0.15">
      <c r="A1023" s="1"/>
      <c r="B1023" s="19"/>
      <c r="C1023" s="19"/>
      <c r="D1023" s="1"/>
    </row>
    <row r="1024" spans="1:4" x14ac:dyDescent="0.15">
      <c r="A1024" s="1"/>
      <c r="B1024" s="19"/>
      <c r="C1024" s="19"/>
      <c r="D1024" s="1"/>
    </row>
    <row r="1025" spans="1:4" x14ac:dyDescent="0.15">
      <c r="A1025" s="1"/>
      <c r="B1025" s="19"/>
      <c r="C1025" s="19"/>
      <c r="D1025" s="1"/>
    </row>
    <row r="1026" spans="1:4" x14ac:dyDescent="0.15">
      <c r="A1026" s="36"/>
    </row>
    <row r="1027" spans="1:4" x14ac:dyDescent="0.15">
      <c r="A1027" s="1"/>
      <c r="B1027" s="19"/>
      <c r="C1027" s="19"/>
      <c r="D1027" s="1"/>
    </row>
    <row r="1028" spans="1:4" x14ac:dyDescent="0.15">
      <c r="A1028" s="1"/>
      <c r="B1028" s="19"/>
      <c r="C1028" s="19"/>
      <c r="D1028" s="1"/>
    </row>
    <row r="1029" spans="1:4" x14ac:dyDescent="0.15">
      <c r="A1029" s="1"/>
      <c r="B1029" s="19"/>
      <c r="C1029" s="19"/>
      <c r="D1029" s="1"/>
    </row>
    <row r="1030" spans="1:4" x14ac:dyDescent="0.15">
      <c r="A1030" s="1"/>
      <c r="B1030" s="19"/>
      <c r="C1030" s="19"/>
      <c r="D1030" s="1"/>
    </row>
    <row r="1031" spans="1:4" x14ac:dyDescent="0.15">
      <c r="A1031" s="1"/>
      <c r="B1031" s="19"/>
      <c r="C1031" s="19"/>
      <c r="D1031" s="1"/>
    </row>
    <row r="1032" spans="1:4" x14ac:dyDescent="0.15">
      <c r="A1032" s="1"/>
      <c r="B1032" s="19"/>
      <c r="C1032" s="19"/>
      <c r="D1032" s="1"/>
    </row>
    <row r="1033" spans="1:4" x14ac:dyDescent="0.15">
      <c r="A1033" s="1"/>
      <c r="B1033" s="19"/>
      <c r="C1033" s="19"/>
      <c r="D1033" s="1"/>
    </row>
    <row r="1034" spans="1:4" x14ac:dyDescent="0.15">
      <c r="A1034" s="1"/>
      <c r="B1034" s="19"/>
      <c r="C1034" s="19"/>
      <c r="D1034" s="1"/>
    </row>
    <row r="1035" spans="1:4" x14ac:dyDescent="0.15">
      <c r="A1035" s="1"/>
      <c r="B1035" s="19"/>
      <c r="C1035" s="19"/>
      <c r="D1035" s="1"/>
    </row>
    <row r="1036" spans="1:4" x14ac:dyDescent="0.15">
      <c r="A1036" s="1"/>
      <c r="B1036" s="19"/>
      <c r="C1036" s="19"/>
      <c r="D1036" s="1"/>
    </row>
    <row r="1037" spans="1:4" x14ac:dyDescent="0.15">
      <c r="A1037" s="1"/>
      <c r="B1037" s="19"/>
      <c r="C1037" s="19"/>
      <c r="D1037" s="1"/>
    </row>
    <row r="1038" spans="1:4" x14ac:dyDescent="0.15">
      <c r="A1038" s="1"/>
      <c r="B1038" s="19"/>
      <c r="C1038" s="19"/>
      <c r="D1038" s="1"/>
    </row>
    <row r="1039" spans="1:4" x14ac:dyDescent="0.15">
      <c r="A1039" s="1"/>
      <c r="B1039" s="19"/>
      <c r="C1039" s="19"/>
      <c r="D1039" s="1"/>
    </row>
    <row r="1040" spans="1:4" x14ac:dyDescent="0.15">
      <c r="A1040" s="1"/>
      <c r="B1040" s="19"/>
      <c r="C1040" s="19"/>
      <c r="D1040" s="1"/>
    </row>
    <row r="1041" spans="1:4" x14ac:dyDescent="0.15">
      <c r="A1041" s="1"/>
      <c r="B1041" s="19"/>
      <c r="C1041" s="19"/>
      <c r="D1041" s="1"/>
    </row>
    <row r="1042" spans="1:4" x14ac:dyDescent="0.15">
      <c r="A1042" s="1"/>
      <c r="B1042" s="19"/>
      <c r="C1042" s="19"/>
      <c r="D1042" s="1"/>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734C3-4027-4B1B-94BD-B72B642D78D8}">
  <sheetPr>
    <tabColor rgb="FFFF0000"/>
  </sheetPr>
  <dimension ref="B1:H63"/>
  <sheetViews>
    <sheetView workbookViewId="0">
      <selection activeCell="A3" sqref="A3"/>
    </sheetView>
  </sheetViews>
  <sheetFormatPr defaultRowHeight="13.5" x14ac:dyDescent="0.15"/>
  <cols>
    <col min="3" max="4" width="11.625" customWidth="1"/>
    <col min="6" max="6" width="9" customWidth="1"/>
    <col min="7" max="8" width="11.625" customWidth="1"/>
  </cols>
  <sheetData>
    <row r="1" spans="2:8" ht="14.25" thickBot="1" x14ac:dyDescent="0.2">
      <c r="B1" t="s">
        <v>137</v>
      </c>
      <c r="F1" t="s">
        <v>138</v>
      </c>
    </row>
    <row r="2" spans="2:8" x14ac:dyDescent="0.15">
      <c r="B2" s="27" t="s">
        <v>62</v>
      </c>
      <c r="C2" s="30" t="s">
        <v>37</v>
      </c>
      <c r="D2" s="31" t="s">
        <v>112</v>
      </c>
      <c r="F2" s="27" t="s">
        <v>62</v>
      </c>
      <c r="G2" s="30" t="s">
        <v>37</v>
      </c>
      <c r="H2" s="31" t="s">
        <v>112</v>
      </c>
    </row>
    <row r="3" spans="2:8" x14ac:dyDescent="0.15">
      <c r="B3" s="28"/>
      <c r="C3" s="26"/>
      <c r="D3" s="25"/>
      <c r="F3" s="28"/>
      <c r="G3" s="26"/>
      <c r="H3" s="25"/>
    </row>
    <row r="4" spans="2:8" x14ac:dyDescent="0.15">
      <c r="B4" s="32">
        <v>1</v>
      </c>
      <c r="C4" s="26">
        <f>SUMIFS(内訳・費目詳細!$K:$K,内訳・費目詳細!$B:$B,$B4,内訳・費目詳細!$F:$F,"（ア）*")+SUMIFS(内訳・費目詳細!$K:$K,内訳・費目詳細!$B:$B,$B4,内訳・費目詳細!$F:$F,"（イ）")</f>
        <v>0</v>
      </c>
      <c r="D4" s="25">
        <f>ROUNDDOWN(C4/1000,0)</f>
        <v>0</v>
      </c>
      <c r="F4" s="32">
        <v>1</v>
      </c>
      <c r="G4" s="26">
        <f>SUMIFS(内訳・費目詳細!$K:$K,内訳・費目詳細!$B:$B,$B4,内訳・費目詳細!$F:$F,"（ウ）")</f>
        <v>0</v>
      </c>
      <c r="H4" s="25">
        <f>ROUNDDOWN(G4/1000,0)</f>
        <v>0</v>
      </c>
    </row>
    <row r="5" spans="2:8" x14ac:dyDescent="0.15">
      <c r="B5" s="32">
        <v>2</v>
      </c>
      <c r="C5" s="26">
        <f>SUMIFS(内訳・費目詳細!$K:$K,内訳・費目詳細!$B:$B,$B5,内訳・費目詳細!$F:$F,"（ア）*")+SUMIFS(内訳・費目詳細!$K:$K,内訳・費目詳細!$B:$B,$B5,内訳・費目詳細!$F:$F,"（イ）")</f>
        <v>0</v>
      </c>
      <c r="D5" s="25">
        <f t="shared" ref="D5:D63" si="0">ROUNDDOWN(C5/1000,0)</f>
        <v>0</v>
      </c>
      <c r="F5" s="32">
        <v>2</v>
      </c>
      <c r="G5" s="26">
        <f>SUMIFS(内訳・費目詳細!$K:$K,内訳・費目詳細!$B:$B,$B5,内訳・費目詳細!$F:$F,"（ウ）")</f>
        <v>0</v>
      </c>
      <c r="H5" s="25">
        <f t="shared" ref="H5:H63" si="1">ROUNDDOWN(G5/1000,0)</f>
        <v>0</v>
      </c>
    </row>
    <row r="6" spans="2:8" x14ac:dyDescent="0.15">
      <c r="B6" s="32">
        <v>3</v>
      </c>
      <c r="C6" s="26">
        <f>SUMIFS(内訳・費目詳細!$K:$K,内訳・費目詳細!$B:$B,$B6,内訳・費目詳細!$F:$F,"（ア）*")+SUMIFS(内訳・費目詳細!$K:$K,内訳・費目詳細!$B:$B,$B6,内訳・費目詳細!$F:$F,"（イ）")</f>
        <v>0</v>
      </c>
      <c r="D6" s="25">
        <f t="shared" si="0"/>
        <v>0</v>
      </c>
      <c r="F6" s="32">
        <v>3</v>
      </c>
      <c r="G6" s="26">
        <f>SUMIFS(内訳・費目詳細!$K:$K,内訳・費目詳細!$B:$B,$B6,内訳・費目詳細!$F:$F,"（ウ）")</f>
        <v>0</v>
      </c>
      <c r="H6" s="25">
        <f t="shared" si="1"/>
        <v>0</v>
      </c>
    </row>
    <row r="7" spans="2:8" x14ac:dyDescent="0.15">
      <c r="B7" s="32">
        <v>4</v>
      </c>
      <c r="C7" s="26">
        <f>SUMIFS(内訳・費目詳細!$K:$K,内訳・費目詳細!$B:$B,$B7,内訳・費目詳細!$F:$F,"（ア）*")+SUMIFS(内訳・費目詳細!$K:$K,内訳・費目詳細!$B:$B,$B7,内訳・費目詳細!$F:$F,"（イ）")</f>
        <v>0</v>
      </c>
      <c r="D7" s="25">
        <f t="shared" si="0"/>
        <v>0</v>
      </c>
      <c r="F7" s="32">
        <v>4</v>
      </c>
      <c r="G7" s="26">
        <f>SUMIFS(内訳・費目詳細!$K:$K,内訳・費目詳細!$B:$B,$B7,内訳・費目詳細!$F:$F,"（ウ）")</f>
        <v>0</v>
      </c>
      <c r="H7" s="25">
        <f t="shared" si="1"/>
        <v>0</v>
      </c>
    </row>
    <row r="8" spans="2:8" x14ac:dyDescent="0.15">
      <c r="B8" s="32">
        <v>5</v>
      </c>
      <c r="C8" s="26">
        <f>SUMIFS(内訳・費目詳細!$K:$K,内訳・費目詳細!$B:$B,$B8,内訳・費目詳細!$F:$F,"（ア）*")+SUMIFS(内訳・費目詳細!$K:$K,内訳・費目詳細!$B:$B,$B8,内訳・費目詳細!$F:$F,"（イ）")</f>
        <v>0</v>
      </c>
      <c r="D8" s="25">
        <f t="shared" si="0"/>
        <v>0</v>
      </c>
      <c r="F8" s="32">
        <v>5</v>
      </c>
      <c r="G8" s="26">
        <f>SUMIFS(内訳・費目詳細!$K:$K,内訳・費目詳細!$B:$B,$B8,内訳・費目詳細!$F:$F,"（ウ）")</f>
        <v>0</v>
      </c>
      <c r="H8" s="25">
        <f t="shared" si="1"/>
        <v>0</v>
      </c>
    </row>
    <row r="9" spans="2:8" x14ac:dyDescent="0.15">
      <c r="B9" s="32">
        <v>6</v>
      </c>
      <c r="C9" s="26">
        <f>SUMIFS(内訳・費目詳細!$K:$K,内訳・費目詳細!$B:$B,$B9,内訳・費目詳細!$F:$F,"（ア）*")+SUMIFS(内訳・費目詳細!$K:$K,内訳・費目詳細!$B:$B,$B9,内訳・費目詳細!$F:$F,"（イ）")</f>
        <v>0</v>
      </c>
      <c r="D9" s="25">
        <f t="shared" si="0"/>
        <v>0</v>
      </c>
      <c r="F9" s="32">
        <v>6</v>
      </c>
      <c r="G9" s="26">
        <f>SUMIFS(内訳・費目詳細!$K:$K,内訳・費目詳細!$B:$B,$B9,内訳・費目詳細!$F:$F,"（ウ）")</f>
        <v>0</v>
      </c>
      <c r="H9" s="25">
        <f t="shared" si="1"/>
        <v>0</v>
      </c>
    </row>
    <row r="10" spans="2:8" x14ac:dyDescent="0.15">
      <c r="B10" s="32">
        <v>7</v>
      </c>
      <c r="C10" s="26">
        <f>SUMIFS(内訳・費目詳細!$K:$K,内訳・費目詳細!$B:$B,$B10,内訳・費目詳細!$F:$F,"（ア）*")+SUMIFS(内訳・費目詳細!$K:$K,内訳・費目詳細!$B:$B,$B10,内訳・費目詳細!$F:$F,"（イ）")</f>
        <v>0</v>
      </c>
      <c r="D10" s="25">
        <f t="shared" si="0"/>
        <v>0</v>
      </c>
      <c r="F10" s="32">
        <v>7</v>
      </c>
      <c r="G10" s="26">
        <f>SUMIFS(内訳・費目詳細!$K:$K,内訳・費目詳細!$B:$B,$B10,内訳・費目詳細!$F:$F,"（ウ）")</f>
        <v>0</v>
      </c>
      <c r="H10" s="25">
        <f t="shared" si="1"/>
        <v>0</v>
      </c>
    </row>
    <row r="11" spans="2:8" x14ac:dyDescent="0.15">
      <c r="B11" s="32">
        <v>8</v>
      </c>
      <c r="C11" s="26">
        <f>SUMIFS(内訳・費目詳細!$K:$K,内訳・費目詳細!$B:$B,$B11,内訳・費目詳細!$F:$F,"（ア）*")+SUMIFS(内訳・費目詳細!$K:$K,内訳・費目詳細!$B:$B,$B11,内訳・費目詳細!$F:$F,"（イ）")</f>
        <v>0</v>
      </c>
      <c r="D11" s="25">
        <f t="shared" si="0"/>
        <v>0</v>
      </c>
      <c r="F11" s="32">
        <v>8</v>
      </c>
      <c r="G11" s="26">
        <f>SUMIFS(内訳・費目詳細!$K:$K,内訳・費目詳細!$B:$B,$B11,内訳・費目詳細!$F:$F,"（ウ）")</f>
        <v>0</v>
      </c>
      <c r="H11" s="25">
        <f t="shared" si="1"/>
        <v>0</v>
      </c>
    </row>
    <row r="12" spans="2:8" x14ac:dyDescent="0.15">
      <c r="B12" s="32">
        <v>9</v>
      </c>
      <c r="C12" s="26">
        <f>SUMIFS(内訳・費目詳細!$K:$K,内訳・費目詳細!$B:$B,$B12,内訳・費目詳細!$F:$F,"（ア）*")+SUMIFS(内訳・費目詳細!$K:$K,内訳・費目詳細!$B:$B,$B12,内訳・費目詳細!$F:$F,"（イ）")</f>
        <v>0</v>
      </c>
      <c r="D12" s="25">
        <f t="shared" si="0"/>
        <v>0</v>
      </c>
      <c r="F12" s="32">
        <v>9</v>
      </c>
      <c r="G12" s="26">
        <f>SUMIFS(内訳・費目詳細!$K:$K,内訳・費目詳細!$B:$B,$B12,内訳・費目詳細!$F:$F,"（ウ）")</f>
        <v>0</v>
      </c>
      <c r="H12" s="25">
        <f t="shared" si="1"/>
        <v>0</v>
      </c>
    </row>
    <row r="13" spans="2:8" x14ac:dyDescent="0.15">
      <c r="B13" s="32">
        <v>10</v>
      </c>
      <c r="C13" s="26">
        <f>SUMIFS(内訳・費目詳細!$K:$K,内訳・費目詳細!$B:$B,$B13,内訳・費目詳細!$F:$F,"（ア）*")+SUMIFS(内訳・費目詳細!$K:$K,内訳・費目詳細!$B:$B,$B13,内訳・費目詳細!$F:$F,"（イ）")</f>
        <v>0</v>
      </c>
      <c r="D13" s="25">
        <f t="shared" si="0"/>
        <v>0</v>
      </c>
      <c r="F13" s="32">
        <v>10</v>
      </c>
      <c r="G13" s="26">
        <f>SUMIFS(内訳・費目詳細!$K:$K,内訳・費目詳細!$B:$B,$B13,内訳・費目詳細!$F:$F,"（ウ）")</f>
        <v>0</v>
      </c>
      <c r="H13" s="25">
        <f t="shared" si="1"/>
        <v>0</v>
      </c>
    </row>
    <row r="14" spans="2:8" x14ac:dyDescent="0.15">
      <c r="B14" s="32">
        <v>11</v>
      </c>
      <c r="C14" s="26">
        <f>SUMIFS(内訳・費目詳細!$K:$K,内訳・費目詳細!$B:$B,$B14,内訳・費目詳細!$F:$F,"（ア）*")+SUMIFS(内訳・費目詳細!$K:$K,内訳・費目詳細!$B:$B,$B14,内訳・費目詳細!$F:$F,"（イ）")</f>
        <v>0</v>
      </c>
      <c r="D14" s="25">
        <f t="shared" si="0"/>
        <v>0</v>
      </c>
      <c r="F14" s="32">
        <v>11</v>
      </c>
      <c r="G14" s="26">
        <f>SUMIFS(内訳・費目詳細!$K:$K,内訳・費目詳細!$B:$B,$B14,内訳・費目詳細!$F:$F,"（ウ）")</f>
        <v>0</v>
      </c>
      <c r="H14" s="25">
        <f t="shared" si="1"/>
        <v>0</v>
      </c>
    </row>
    <row r="15" spans="2:8" x14ac:dyDescent="0.15">
      <c r="B15" s="32">
        <v>12</v>
      </c>
      <c r="C15" s="26">
        <f>SUMIFS(内訳・費目詳細!$K:$K,内訳・費目詳細!$B:$B,$B15,内訳・費目詳細!$F:$F,"（ア）*")+SUMIFS(内訳・費目詳細!$K:$K,内訳・費目詳細!$B:$B,$B15,内訳・費目詳細!$F:$F,"（イ）")</f>
        <v>0</v>
      </c>
      <c r="D15" s="25">
        <f t="shared" si="0"/>
        <v>0</v>
      </c>
      <c r="F15" s="32">
        <v>12</v>
      </c>
      <c r="G15" s="26">
        <f>SUMIFS(内訳・費目詳細!$K:$K,内訳・費目詳細!$B:$B,$B15,内訳・費目詳細!$F:$F,"（ウ）")</f>
        <v>0</v>
      </c>
      <c r="H15" s="25">
        <f t="shared" si="1"/>
        <v>0</v>
      </c>
    </row>
    <row r="16" spans="2:8" x14ac:dyDescent="0.15">
      <c r="B16" s="32">
        <v>13</v>
      </c>
      <c r="C16" s="26">
        <f>SUMIFS(内訳・費目詳細!$K:$K,内訳・費目詳細!$B:$B,$B16,内訳・費目詳細!$F:$F,"（ア）*")+SUMIFS(内訳・費目詳細!$K:$K,内訳・費目詳細!$B:$B,$B16,内訳・費目詳細!$F:$F,"（イ）")</f>
        <v>0</v>
      </c>
      <c r="D16" s="25">
        <f t="shared" si="0"/>
        <v>0</v>
      </c>
      <c r="F16" s="32">
        <v>13</v>
      </c>
      <c r="G16" s="26">
        <f>SUMIFS(内訳・費目詳細!$K:$K,内訳・費目詳細!$B:$B,$B16,内訳・費目詳細!$F:$F,"（ウ）")</f>
        <v>0</v>
      </c>
      <c r="H16" s="25">
        <f t="shared" si="1"/>
        <v>0</v>
      </c>
    </row>
    <row r="17" spans="2:8" x14ac:dyDescent="0.15">
      <c r="B17" s="32">
        <v>14</v>
      </c>
      <c r="C17" s="26">
        <f>SUMIFS(内訳・費目詳細!$K:$K,内訳・費目詳細!$B:$B,$B17,内訳・費目詳細!$F:$F,"（ア）*")+SUMIFS(内訳・費目詳細!$K:$K,内訳・費目詳細!$B:$B,$B17,内訳・費目詳細!$F:$F,"（イ）")</f>
        <v>0</v>
      </c>
      <c r="D17" s="25">
        <f t="shared" si="0"/>
        <v>0</v>
      </c>
      <c r="F17" s="32">
        <v>14</v>
      </c>
      <c r="G17" s="26">
        <f>SUMIFS(内訳・費目詳細!$K:$K,内訳・費目詳細!$B:$B,$B17,内訳・費目詳細!$F:$F,"（ウ）")</f>
        <v>0</v>
      </c>
      <c r="H17" s="25">
        <f t="shared" si="1"/>
        <v>0</v>
      </c>
    </row>
    <row r="18" spans="2:8" x14ac:dyDescent="0.15">
      <c r="B18" s="32">
        <v>15</v>
      </c>
      <c r="C18" s="26">
        <f>SUMIFS(内訳・費目詳細!$K:$K,内訳・費目詳細!$B:$B,$B18,内訳・費目詳細!$F:$F,"（ア）*")+SUMIFS(内訳・費目詳細!$K:$K,内訳・費目詳細!$B:$B,$B18,内訳・費目詳細!$F:$F,"（イ）")</f>
        <v>0</v>
      </c>
      <c r="D18" s="25">
        <f t="shared" si="0"/>
        <v>0</v>
      </c>
      <c r="F18" s="32">
        <v>15</v>
      </c>
      <c r="G18" s="26">
        <f>SUMIFS(内訳・費目詳細!$K:$K,内訳・費目詳細!$B:$B,$B18,内訳・費目詳細!$F:$F,"（ウ）")</f>
        <v>0</v>
      </c>
      <c r="H18" s="25">
        <f t="shared" si="1"/>
        <v>0</v>
      </c>
    </row>
    <row r="19" spans="2:8" x14ac:dyDescent="0.15">
      <c r="B19" s="32">
        <v>16</v>
      </c>
      <c r="C19" s="26">
        <f>SUMIFS(内訳・費目詳細!$K:$K,内訳・費目詳細!$B:$B,$B19,内訳・費目詳細!$F:$F,"（ア）*")+SUMIFS(内訳・費目詳細!$K:$K,内訳・費目詳細!$B:$B,$B19,内訳・費目詳細!$F:$F,"（イ）")</f>
        <v>0</v>
      </c>
      <c r="D19" s="25">
        <f t="shared" si="0"/>
        <v>0</v>
      </c>
      <c r="F19" s="32">
        <v>16</v>
      </c>
      <c r="G19" s="26">
        <f>SUMIFS(内訳・費目詳細!$K:$K,内訳・費目詳細!$B:$B,$B19,内訳・費目詳細!$F:$F,"（ウ）")</f>
        <v>0</v>
      </c>
      <c r="H19" s="25">
        <f t="shared" si="1"/>
        <v>0</v>
      </c>
    </row>
    <row r="20" spans="2:8" x14ac:dyDescent="0.15">
      <c r="B20" s="32">
        <v>17</v>
      </c>
      <c r="C20" s="26">
        <f>SUMIFS(内訳・費目詳細!$K:$K,内訳・費目詳細!$B:$B,$B20,内訳・費目詳細!$F:$F,"（ア）*")+SUMIFS(内訳・費目詳細!$K:$K,内訳・費目詳細!$B:$B,$B20,内訳・費目詳細!$F:$F,"（イ）")</f>
        <v>0</v>
      </c>
      <c r="D20" s="25">
        <f t="shared" si="0"/>
        <v>0</v>
      </c>
      <c r="F20" s="32">
        <v>17</v>
      </c>
      <c r="G20" s="26">
        <f>SUMIFS(内訳・費目詳細!$K:$K,内訳・費目詳細!$B:$B,$B20,内訳・費目詳細!$F:$F,"（ウ）")</f>
        <v>0</v>
      </c>
      <c r="H20" s="25">
        <f t="shared" si="1"/>
        <v>0</v>
      </c>
    </row>
    <row r="21" spans="2:8" x14ac:dyDescent="0.15">
      <c r="B21" s="32">
        <v>18</v>
      </c>
      <c r="C21" s="26">
        <f>SUMIFS(内訳・費目詳細!$K:$K,内訳・費目詳細!$B:$B,$B21,内訳・費目詳細!$F:$F,"（ア）*")+SUMIFS(内訳・費目詳細!$K:$K,内訳・費目詳細!$B:$B,$B21,内訳・費目詳細!$F:$F,"（イ）")</f>
        <v>0</v>
      </c>
      <c r="D21" s="25">
        <f t="shared" si="0"/>
        <v>0</v>
      </c>
      <c r="F21" s="32">
        <v>18</v>
      </c>
      <c r="G21" s="26">
        <f>SUMIFS(内訳・費目詳細!$K:$K,内訳・費目詳細!$B:$B,$B21,内訳・費目詳細!$F:$F,"（ウ）")</f>
        <v>0</v>
      </c>
      <c r="H21" s="25">
        <f t="shared" si="1"/>
        <v>0</v>
      </c>
    </row>
    <row r="22" spans="2:8" x14ac:dyDescent="0.15">
      <c r="B22" s="32">
        <v>19</v>
      </c>
      <c r="C22" s="26">
        <f>SUMIFS(内訳・費目詳細!$K:$K,内訳・費目詳細!$B:$B,$B22,内訳・費目詳細!$F:$F,"（ア）*")+SUMIFS(内訳・費目詳細!$K:$K,内訳・費目詳細!$B:$B,$B22,内訳・費目詳細!$F:$F,"（イ）")</f>
        <v>0</v>
      </c>
      <c r="D22" s="25">
        <f t="shared" si="0"/>
        <v>0</v>
      </c>
      <c r="F22" s="32">
        <v>19</v>
      </c>
      <c r="G22" s="26">
        <f>SUMIFS(内訳・費目詳細!$K:$K,内訳・費目詳細!$B:$B,$B22,内訳・費目詳細!$F:$F,"（ウ）")</f>
        <v>0</v>
      </c>
      <c r="H22" s="25">
        <f t="shared" si="1"/>
        <v>0</v>
      </c>
    </row>
    <row r="23" spans="2:8" x14ac:dyDescent="0.15">
      <c r="B23" s="32">
        <v>20</v>
      </c>
      <c r="C23" s="26">
        <f>SUMIFS(内訳・費目詳細!$K:$K,内訳・費目詳細!$B:$B,$B23,内訳・費目詳細!$F:$F,"（ア）*")+SUMIFS(内訳・費目詳細!$K:$K,内訳・費目詳細!$B:$B,$B23,内訳・費目詳細!$F:$F,"（イ）")</f>
        <v>0</v>
      </c>
      <c r="D23" s="25">
        <f t="shared" si="0"/>
        <v>0</v>
      </c>
      <c r="F23" s="32">
        <v>20</v>
      </c>
      <c r="G23" s="26">
        <f>SUMIFS(内訳・費目詳細!$K:$K,内訳・費目詳細!$B:$B,$B23,内訳・費目詳細!$F:$F,"（ウ）")</f>
        <v>0</v>
      </c>
      <c r="H23" s="25">
        <f t="shared" si="1"/>
        <v>0</v>
      </c>
    </row>
    <row r="24" spans="2:8" x14ac:dyDescent="0.15">
      <c r="B24" s="32">
        <v>21</v>
      </c>
      <c r="C24" s="26">
        <f>SUMIFS(内訳・費目詳細!$K:$K,内訳・費目詳細!$B:$B,$B24,内訳・費目詳細!$F:$F,"（ア）*")+SUMIFS(内訳・費目詳細!$K:$K,内訳・費目詳細!$B:$B,$B24,内訳・費目詳細!$F:$F,"（イ）")</f>
        <v>0</v>
      </c>
      <c r="D24" s="25">
        <f t="shared" si="0"/>
        <v>0</v>
      </c>
      <c r="F24" s="32">
        <v>21</v>
      </c>
      <c r="G24" s="26">
        <f>SUMIFS(内訳・費目詳細!$K:$K,内訳・費目詳細!$B:$B,$B24,内訳・費目詳細!$F:$F,"（ウ）")</f>
        <v>0</v>
      </c>
      <c r="H24" s="25">
        <f t="shared" si="1"/>
        <v>0</v>
      </c>
    </row>
    <row r="25" spans="2:8" x14ac:dyDescent="0.15">
      <c r="B25" s="32">
        <v>22</v>
      </c>
      <c r="C25" s="26">
        <f>SUMIFS(内訳・費目詳細!$K:$K,内訳・費目詳細!$B:$B,$B25,内訳・費目詳細!$F:$F,"（ア）*")+SUMIFS(内訳・費目詳細!$K:$K,内訳・費目詳細!$B:$B,$B25,内訳・費目詳細!$F:$F,"（イ）")</f>
        <v>0</v>
      </c>
      <c r="D25" s="25">
        <f t="shared" si="0"/>
        <v>0</v>
      </c>
      <c r="F25" s="32">
        <v>22</v>
      </c>
      <c r="G25" s="26">
        <f>SUMIFS(内訳・費目詳細!$K:$K,内訳・費目詳細!$B:$B,$B25,内訳・費目詳細!$F:$F,"（ウ）")</f>
        <v>0</v>
      </c>
      <c r="H25" s="25">
        <f t="shared" si="1"/>
        <v>0</v>
      </c>
    </row>
    <row r="26" spans="2:8" x14ac:dyDescent="0.15">
      <c r="B26" s="32">
        <v>23</v>
      </c>
      <c r="C26" s="26">
        <f>SUMIFS(内訳・費目詳細!$K:$K,内訳・費目詳細!$B:$B,$B26,内訳・費目詳細!$F:$F,"（ア）*")+SUMIFS(内訳・費目詳細!$K:$K,内訳・費目詳細!$B:$B,$B26,内訳・費目詳細!$F:$F,"（イ）")</f>
        <v>0</v>
      </c>
      <c r="D26" s="25">
        <f t="shared" si="0"/>
        <v>0</v>
      </c>
      <c r="F26" s="32">
        <v>23</v>
      </c>
      <c r="G26" s="26">
        <f>SUMIFS(内訳・費目詳細!$K:$K,内訳・費目詳細!$B:$B,$B26,内訳・費目詳細!$F:$F,"（ウ）")</f>
        <v>0</v>
      </c>
      <c r="H26" s="25">
        <f t="shared" si="1"/>
        <v>0</v>
      </c>
    </row>
    <row r="27" spans="2:8" x14ac:dyDescent="0.15">
      <c r="B27" s="32">
        <v>24</v>
      </c>
      <c r="C27" s="26">
        <f>SUMIFS(内訳・費目詳細!$K:$K,内訳・費目詳細!$B:$B,$B27,内訳・費目詳細!$F:$F,"（ア）*")+SUMIFS(内訳・費目詳細!$K:$K,内訳・費目詳細!$B:$B,$B27,内訳・費目詳細!$F:$F,"（イ）")</f>
        <v>0</v>
      </c>
      <c r="D27" s="25">
        <f t="shared" si="0"/>
        <v>0</v>
      </c>
      <c r="F27" s="32">
        <v>24</v>
      </c>
      <c r="G27" s="26">
        <f>SUMIFS(内訳・費目詳細!$K:$K,内訳・費目詳細!$B:$B,$B27,内訳・費目詳細!$F:$F,"（ウ）")</f>
        <v>0</v>
      </c>
      <c r="H27" s="25">
        <f t="shared" si="1"/>
        <v>0</v>
      </c>
    </row>
    <row r="28" spans="2:8" x14ac:dyDescent="0.15">
      <c r="B28" s="32">
        <v>25</v>
      </c>
      <c r="C28" s="26">
        <f>SUMIFS(内訳・費目詳細!$K:$K,内訳・費目詳細!$B:$B,$B28,内訳・費目詳細!$F:$F,"（ア）*")+SUMIFS(内訳・費目詳細!$K:$K,内訳・費目詳細!$B:$B,$B28,内訳・費目詳細!$F:$F,"（イ）")</f>
        <v>0</v>
      </c>
      <c r="D28" s="25">
        <f t="shared" si="0"/>
        <v>0</v>
      </c>
      <c r="F28" s="32">
        <v>25</v>
      </c>
      <c r="G28" s="26">
        <f>SUMIFS(内訳・費目詳細!$K:$K,内訳・費目詳細!$B:$B,$B28,内訳・費目詳細!$F:$F,"（ウ）")</f>
        <v>0</v>
      </c>
      <c r="H28" s="25">
        <f t="shared" si="1"/>
        <v>0</v>
      </c>
    </row>
    <row r="29" spans="2:8" x14ac:dyDescent="0.15">
      <c r="B29" s="32">
        <v>26</v>
      </c>
      <c r="C29" s="26">
        <f>SUMIFS(内訳・費目詳細!$K:$K,内訳・費目詳細!$B:$B,$B29,内訳・費目詳細!$F:$F,"（ア）*")+SUMIFS(内訳・費目詳細!$K:$K,内訳・費目詳細!$B:$B,$B29,内訳・費目詳細!$F:$F,"（イ）")</f>
        <v>0</v>
      </c>
      <c r="D29" s="25">
        <f t="shared" si="0"/>
        <v>0</v>
      </c>
      <c r="F29" s="32">
        <v>26</v>
      </c>
      <c r="G29" s="26">
        <f>SUMIFS(内訳・費目詳細!$K:$K,内訳・費目詳細!$B:$B,$B29,内訳・費目詳細!$F:$F,"（ウ）")</f>
        <v>0</v>
      </c>
      <c r="H29" s="25">
        <f t="shared" si="1"/>
        <v>0</v>
      </c>
    </row>
    <row r="30" spans="2:8" x14ac:dyDescent="0.15">
      <c r="B30" s="32">
        <v>27</v>
      </c>
      <c r="C30" s="26">
        <f>SUMIFS(内訳・費目詳細!$K:$K,内訳・費目詳細!$B:$B,$B30,内訳・費目詳細!$F:$F,"（ア）*")+SUMIFS(内訳・費目詳細!$K:$K,内訳・費目詳細!$B:$B,$B30,内訳・費目詳細!$F:$F,"（イ）")</f>
        <v>0</v>
      </c>
      <c r="D30" s="25">
        <f t="shared" si="0"/>
        <v>0</v>
      </c>
      <c r="F30" s="32">
        <v>27</v>
      </c>
      <c r="G30" s="26">
        <f>SUMIFS(内訳・費目詳細!$K:$K,内訳・費目詳細!$B:$B,$B30,内訳・費目詳細!$F:$F,"（ウ）")</f>
        <v>0</v>
      </c>
      <c r="H30" s="25">
        <f t="shared" si="1"/>
        <v>0</v>
      </c>
    </row>
    <row r="31" spans="2:8" x14ac:dyDescent="0.15">
      <c r="B31" s="32">
        <v>28</v>
      </c>
      <c r="C31" s="26">
        <f>SUMIFS(内訳・費目詳細!$K:$K,内訳・費目詳細!$B:$B,$B31,内訳・費目詳細!$F:$F,"（ア）*")+SUMIFS(内訳・費目詳細!$K:$K,内訳・費目詳細!$B:$B,$B31,内訳・費目詳細!$F:$F,"（イ）")</f>
        <v>0</v>
      </c>
      <c r="D31" s="25">
        <f t="shared" si="0"/>
        <v>0</v>
      </c>
      <c r="F31" s="32">
        <v>28</v>
      </c>
      <c r="G31" s="26">
        <f>SUMIFS(内訳・費目詳細!$K:$K,内訳・費目詳細!$B:$B,$B31,内訳・費目詳細!$F:$F,"（ウ）")</f>
        <v>0</v>
      </c>
      <c r="H31" s="25">
        <f t="shared" si="1"/>
        <v>0</v>
      </c>
    </row>
    <row r="32" spans="2:8" x14ac:dyDescent="0.15">
      <c r="B32" s="32">
        <v>29</v>
      </c>
      <c r="C32" s="26">
        <f>SUMIFS(内訳・費目詳細!$K:$K,内訳・費目詳細!$B:$B,$B32,内訳・費目詳細!$F:$F,"（ア）*")+SUMIFS(内訳・費目詳細!$K:$K,内訳・費目詳細!$B:$B,$B32,内訳・費目詳細!$F:$F,"（イ）")</f>
        <v>0</v>
      </c>
      <c r="D32" s="25">
        <f t="shared" si="0"/>
        <v>0</v>
      </c>
      <c r="F32" s="32">
        <v>29</v>
      </c>
      <c r="G32" s="26">
        <f>SUMIFS(内訳・費目詳細!$K:$K,内訳・費目詳細!$B:$B,$B32,内訳・費目詳細!$F:$F,"（ウ）")</f>
        <v>0</v>
      </c>
      <c r="H32" s="25">
        <f t="shared" si="1"/>
        <v>0</v>
      </c>
    </row>
    <row r="33" spans="2:8" x14ac:dyDescent="0.15">
      <c r="B33" s="32">
        <v>30</v>
      </c>
      <c r="C33" s="26">
        <f>SUMIFS(内訳・費目詳細!$K:$K,内訳・費目詳細!$B:$B,$B33,内訳・費目詳細!$F:$F,"（ア）*")+SUMIFS(内訳・費目詳細!$K:$K,内訳・費目詳細!$B:$B,$B33,内訳・費目詳細!$F:$F,"（イ）")</f>
        <v>0</v>
      </c>
      <c r="D33" s="25">
        <f t="shared" si="0"/>
        <v>0</v>
      </c>
      <c r="F33" s="32">
        <v>30</v>
      </c>
      <c r="G33" s="26">
        <f>SUMIFS(内訳・費目詳細!$K:$K,内訳・費目詳細!$B:$B,$B33,内訳・費目詳細!$F:$F,"（ウ）")</f>
        <v>0</v>
      </c>
      <c r="H33" s="25">
        <f t="shared" si="1"/>
        <v>0</v>
      </c>
    </row>
    <row r="34" spans="2:8" x14ac:dyDescent="0.15">
      <c r="B34" s="32">
        <v>31</v>
      </c>
      <c r="C34" s="26">
        <f>SUMIFS(内訳・費目詳細!$K:$K,内訳・費目詳細!$B:$B,$B34,内訳・費目詳細!$F:$F,"（ア）*")+SUMIFS(内訳・費目詳細!$K:$K,内訳・費目詳細!$B:$B,$B34,内訳・費目詳細!$F:$F,"（イ）")</f>
        <v>0</v>
      </c>
      <c r="D34" s="25">
        <f t="shared" si="0"/>
        <v>0</v>
      </c>
      <c r="F34" s="32">
        <v>31</v>
      </c>
      <c r="G34" s="26">
        <f>SUMIFS(内訳・費目詳細!$K:$K,内訳・費目詳細!$B:$B,$B34,内訳・費目詳細!$F:$F,"（ウ）")</f>
        <v>0</v>
      </c>
      <c r="H34" s="25">
        <f t="shared" si="1"/>
        <v>0</v>
      </c>
    </row>
    <row r="35" spans="2:8" x14ac:dyDescent="0.15">
      <c r="B35" s="32">
        <v>32</v>
      </c>
      <c r="C35" s="26">
        <f>SUMIFS(内訳・費目詳細!$K:$K,内訳・費目詳細!$B:$B,$B35,内訳・費目詳細!$F:$F,"（ア）*")+SUMIFS(内訳・費目詳細!$K:$K,内訳・費目詳細!$B:$B,$B35,内訳・費目詳細!$F:$F,"（イ）")</f>
        <v>0</v>
      </c>
      <c r="D35" s="25">
        <f t="shared" si="0"/>
        <v>0</v>
      </c>
      <c r="F35" s="32">
        <v>32</v>
      </c>
      <c r="G35" s="26">
        <f>SUMIFS(内訳・費目詳細!$K:$K,内訳・費目詳細!$B:$B,$B35,内訳・費目詳細!$F:$F,"（ウ）")</f>
        <v>0</v>
      </c>
      <c r="H35" s="25">
        <f t="shared" si="1"/>
        <v>0</v>
      </c>
    </row>
    <row r="36" spans="2:8" x14ac:dyDescent="0.15">
      <c r="B36" s="32">
        <v>33</v>
      </c>
      <c r="C36" s="26">
        <f>SUMIFS(内訳・費目詳細!$K:$K,内訳・費目詳細!$B:$B,$B36,内訳・費目詳細!$F:$F,"（ア）*")+SUMIFS(内訳・費目詳細!$K:$K,内訳・費目詳細!$B:$B,$B36,内訳・費目詳細!$F:$F,"（イ）")</f>
        <v>0</v>
      </c>
      <c r="D36" s="25">
        <f t="shared" si="0"/>
        <v>0</v>
      </c>
      <c r="F36" s="32">
        <v>33</v>
      </c>
      <c r="G36" s="26">
        <f>SUMIFS(内訳・費目詳細!$K:$K,内訳・費目詳細!$B:$B,$B36,内訳・費目詳細!$F:$F,"（ウ）")</f>
        <v>0</v>
      </c>
      <c r="H36" s="25">
        <f t="shared" si="1"/>
        <v>0</v>
      </c>
    </row>
    <row r="37" spans="2:8" x14ac:dyDescent="0.15">
      <c r="B37" s="32">
        <v>34</v>
      </c>
      <c r="C37" s="26">
        <f>SUMIFS(内訳・費目詳細!$K:$K,内訳・費目詳細!$B:$B,$B37,内訳・費目詳細!$F:$F,"（ア）*")+SUMIFS(内訳・費目詳細!$K:$K,内訳・費目詳細!$B:$B,$B37,内訳・費目詳細!$F:$F,"（イ）")</f>
        <v>0</v>
      </c>
      <c r="D37" s="25">
        <f t="shared" si="0"/>
        <v>0</v>
      </c>
      <c r="F37" s="32">
        <v>34</v>
      </c>
      <c r="G37" s="26">
        <f>SUMIFS(内訳・費目詳細!$K:$K,内訳・費目詳細!$B:$B,$B37,内訳・費目詳細!$F:$F,"（ウ）")</f>
        <v>0</v>
      </c>
      <c r="H37" s="25">
        <f t="shared" si="1"/>
        <v>0</v>
      </c>
    </row>
    <row r="38" spans="2:8" x14ac:dyDescent="0.15">
      <c r="B38" s="32">
        <v>35</v>
      </c>
      <c r="C38" s="26">
        <f>SUMIFS(内訳・費目詳細!$K:$K,内訳・費目詳細!$B:$B,$B38,内訳・費目詳細!$F:$F,"（ア）*")+SUMIFS(内訳・費目詳細!$K:$K,内訳・費目詳細!$B:$B,$B38,内訳・費目詳細!$F:$F,"（イ）")</f>
        <v>0</v>
      </c>
      <c r="D38" s="25">
        <f t="shared" si="0"/>
        <v>0</v>
      </c>
      <c r="F38" s="32">
        <v>35</v>
      </c>
      <c r="G38" s="26">
        <f>SUMIFS(内訳・費目詳細!$K:$K,内訳・費目詳細!$B:$B,$B38,内訳・費目詳細!$F:$F,"（ウ）")</f>
        <v>0</v>
      </c>
      <c r="H38" s="25">
        <f t="shared" si="1"/>
        <v>0</v>
      </c>
    </row>
    <row r="39" spans="2:8" x14ac:dyDescent="0.15">
      <c r="B39" s="32">
        <v>36</v>
      </c>
      <c r="C39" s="26">
        <f>SUMIFS(内訳・費目詳細!$K:$K,内訳・費目詳細!$B:$B,$B39,内訳・費目詳細!$F:$F,"（ア）*")+SUMIFS(内訳・費目詳細!$K:$K,内訳・費目詳細!$B:$B,$B39,内訳・費目詳細!$F:$F,"（イ）")</f>
        <v>0</v>
      </c>
      <c r="D39" s="25">
        <f t="shared" si="0"/>
        <v>0</v>
      </c>
      <c r="F39" s="32">
        <v>36</v>
      </c>
      <c r="G39" s="26">
        <f>SUMIFS(内訳・費目詳細!$K:$K,内訳・費目詳細!$B:$B,$B39,内訳・費目詳細!$F:$F,"（ウ）")</f>
        <v>0</v>
      </c>
      <c r="H39" s="25">
        <f t="shared" si="1"/>
        <v>0</v>
      </c>
    </row>
    <row r="40" spans="2:8" x14ac:dyDescent="0.15">
      <c r="B40" s="32">
        <v>37</v>
      </c>
      <c r="C40" s="26">
        <f>SUMIFS(内訳・費目詳細!$K:$K,内訳・費目詳細!$B:$B,$B40,内訳・費目詳細!$F:$F,"（ア）*")+SUMIFS(内訳・費目詳細!$K:$K,内訳・費目詳細!$B:$B,$B40,内訳・費目詳細!$F:$F,"（イ）")</f>
        <v>0</v>
      </c>
      <c r="D40" s="25">
        <f t="shared" si="0"/>
        <v>0</v>
      </c>
      <c r="F40" s="32">
        <v>37</v>
      </c>
      <c r="G40" s="26">
        <f>SUMIFS(内訳・費目詳細!$K:$K,内訳・費目詳細!$B:$B,$B40,内訳・費目詳細!$F:$F,"（ウ）")</f>
        <v>0</v>
      </c>
      <c r="H40" s="25">
        <f t="shared" si="1"/>
        <v>0</v>
      </c>
    </row>
    <row r="41" spans="2:8" x14ac:dyDescent="0.15">
      <c r="B41" s="32">
        <v>38</v>
      </c>
      <c r="C41" s="26">
        <f>SUMIFS(内訳・費目詳細!$K:$K,内訳・費目詳細!$B:$B,$B41,内訳・費目詳細!$F:$F,"（ア）*")+SUMIFS(内訳・費目詳細!$K:$K,内訳・費目詳細!$B:$B,$B41,内訳・費目詳細!$F:$F,"（イ）")</f>
        <v>0</v>
      </c>
      <c r="D41" s="25">
        <f t="shared" si="0"/>
        <v>0</v>
      </c>
      <c r="F41" s="32">
        <v>38</v>
      </c>
      <c r="G41" s="26">
        <f>SUMIFS(内訳・費目詳細!$K:$K,内訳・費目詳細!$B:$B,$B41,内訳・費目詳細!$F:$F,"（ウ）")</f>
        <v>0</v>
      </c>
      <c r="H41" s="25">
        <f t="shared" si="1"/>
        <v>0</v>
      </c>
    </row>
    <row r="42" spans="2:8" x14ac:dyDescent="0.15">
      <c r="B42" s="32">
        <v>39</v>
      </c>
      <c r="C42" s="26">
        <f>SUMIFS(内訳・費目詳細!$K:$K,内訳・費目詳細!$B:$B,$B42,内訳・費目詳細!$F:$F,"（ア）*")+SUMIFS(内訳・費目詳細!$K:$K,内訳・費目詳細!$B:$B,$B42,内訳・費目詳細!$F:$F,"（イ）")</f>
        <v>0</v>
      </c>
      <c r="D42" s="25">
        <f t="shared" si="0"/>
        <v>0</v>
      </c>
      <c r="F42" s="32">
        <v>39</v>
      </c>
      <c r="G42" s="26">
        <f>SUMIFS(内訳・費目詳細!$K:$K,内訳・費目詳細!$B:$B,$B42,内訳・費目詳細!$F:$F,"（ウ）")</f>
        <v>0</v>
      </c>
      <c r="H42" s="25">
        <f t="shared" si="1"/>
        <v>0</v>
      </c>
    </row>
    <row r="43" spans="2:8" x14ac:dyDescent="0.15">
      <c r="B43" s="32">
        <v>40</v>
      </c>
      <c r="C43" s="26">
        <f>SUMIFS(内訳・費目詳細!$K:$K,内訳・費目詳細!$B:$B,$B43,内訳・費目詳細!$F:$F,"（ア）*")+SUMIFS(内訳・費目詳細!$K:$K,内訳・費目詳細!$B:$B,$B43,内訳・費目詳細!$F:$F,"（イ）")</f>
        <v>0</v>
      </c>
      <c r="D43" s="25">
        <f t="shared" si="0"/>
        <v>0</v>
      </c>
      <c r="F43" s="32">
        <v>40</v>
      </c>
      <c r="G43" s="26">
        <f>SUMIFS(内訳・費目詳細!$K:$K,内訳・費目詳細!$B:$B,$B43,内訳・費目詳細!$F:$F,"（ウ）")</f>
        <v>0</v>
      </c>
      <c r="H43" s="25">
        <f t="shared" si="1"/>
        <v>0</v>
      </c>
    </row>
    <row r="44" spans="2:8" x14ac:dyDescent="0.15">
      <c r="B44" s="32">
        <v>41</v>
      </c>
      <c r="C44" s="26">
        <f>SUMIFS(内訳・費目詳細!$K:$K,内訳・費目詳細!$B:$B,$B44,内訳・費目詳細!$F:$F,"（ア）*")+SUMIFS(内訳・費目詳細!$K:$K,内訳・費目詳細!$B:$B,$B44,内訳・費目詳細!$F:$F,"（イ）")</f>
        <v>0</v>
      </c>
      <c r="D44" s="25">
        <f t="shared" si="0"/>
        <v>0</v>
      </c>
      <c r="F44" s="32">
        <v>41</v>
      </c>
      <c r="G44" s="26">
        <f>SUMIFS(内訳・費目詳細!$K:$K,内訳・費目詳細!$B:$B,$B44,内訳・費目詳細!$F:$F,"（ウ）")</f>
        <v>0</v>
      </c>
      <c r="H44" s="25">
        <f t="shared" si="1"/>
        <v>0</v>
      </c>
    </row>
    <row r="45" spans="2:8" x14ac:dyDescent="0.15">
      <c r="B45" s="32">
        <v>42</v>
      </c>
      <c r="C45" s="26">
        <f>SUMIFS(内訳・費目詳細!$K:$K,内訳・費目詳細!$B:$B,$B45,内訳・費目詳細!$F:$F,"（ア）*")+SUMIFS(内訳・費目詳細!$K:$K,内訳・費目詳細!$B:$B,$B45,内訳・費目詳細!$F:$F,"（イ）")</f>
        <v>0</v>
      </c>
      <c r="D45" s="25">
        <f t="shared" si="0"/>
        <v>0</v>
      </c>
      <c r="F45" s="32">
        <v>42</v>
      </c>
      <c r="G45" s="26">
        <f>SUMIFS(内訳・費目詳細!$K:$K,内訳・費目詳細!$B:$B,$B45,内訳・費目詳細!$F:$F,"（ウ）")</f>
        <v>0</v>
      </c>
      <c r="H45" s="25">
        <f t="shared" si="1"/>
        <v>0</v>
      </c>
    </row>
    <row r="46" spans="2:8" x14ac:dyDescent="0.15">
      <c r="B46" s="32">
        <v>43</v>
      </c>
      <c r="C46" s="26">
        <f>SUMIFS(内訳・費目詳細!$K:$K,内訳・費目詳細!$B:$B,$B46,内訳・費目詳細!$F:$F,"（ア）*")+SUMIFS(内訳・費目詳細!$K:$K,内訳・費目詳細!$B:$B,$B46,内訳・費目詳細!$F:$F,"（イ）")</f>
        <v>0</v>
      </c>
      <c r="D46" s="25">
        <f t="shared" si="0"/>
        <v>0</v>
      </c>
      <c r="F46" s="32">
        <v>43</v>
      </c>
      <c r="G46" s="26">
        <f>SUMIFS(内訳・費目詳細!$K:$K,内訳・費目詳細!$B:$B,$B46,内訳・費目詳細!$F:$F,"（ウ）")</f>
        <v>0</v>
      </c>
      <c r="H46" s="25">
        <f t="shared" si="1"/>
        <v>0</v>
      </c>
    </row>
    <row r="47" spans="2:8" x14ac:dyDescent="0.15">
      <c r="B47" s="32">
        <v>44</v>
      </c>
      <c r="C47" s="26">
        <f>SUMIFS(内訳・費目詳細!$K:$K,内訳・費目詳細!$B:$B,$B47,内訳・費目詳細!$F:$F,"（ア）*")+SUMIFS(内訳・費目詳細!$K:$K,内訳・費目詳細!$B:$B,$B47,内訳・費目詳細!$F:$F,"（イ）")</f>
        <v>0</v>
      </c>
      <c r="D47" s="25">
        <f t="shared" si="0"/>
        <v>0</v>
      </c>
      <c r="F47" s="32">
        <v>44</v>
      </c>
      <c r="G47" s="26">
        <f>SUMIFS(内訳・費目詳細!$K:$K,内訳・費目詳細!$B:$B,$B47,内訳・費目詳細!$F:$F,"（ウ）")</f>
        <v>0</v>
      </c>
      <c r="H47" s="25">
        <f t="shared" si="1"/>
        <v>0</v>
      </c>
    </row>
    <row r="48" spans="2:8" x14ac:dyDescent="0.15">
      <c r="B48" s="32">
        <v>45</v>
      </c>
      <c r="C48" s="26">
        <f>SUMIFS(内訳・費目詳細!$K:$K,内訳・費目詳細!$B:$B,$B48,内訳・費目詳細!$F:$F,"（ア）*")+SUMIFS(内訳・費目詳細!$K:$K,内訳・費目詳細!$B:$B,$B48,内訳・費目詳細!$F:$F,"（イ）")</f>
        <v>0</v>
      </c>
      <c r="D48" s="25">
        <f t="shared" si="0"/>
        <v>0</v>
      </c>
      <c r="F48" s="32">
        <v>45</v>
      </c>
      <c r="G48" s="26">
        <f>SUMIFS(内訳・費目詳細!$K:$K,内訳・費目詳細!$B:$B,$B48,内訳・費目詳細!$F:$F,"（ウ）")</f>
        <v>0</v>
      </c>
      <c r="H48" s="25">
        <f t="shared" si="1"/>
        <v>0</v>
      </c>
    </row>
    <row r="49" spans="2:8" x14ac:dyDescent="0.15">
      <c r="B49" s="32">
        <v>46</v>
      </c>
      <c r="C49" s="26">
        <f>SUMIFS(内訳・費目詳細!$K:$K,内訳・費目詳細!$B:$B,$B49,内訳・費目詳細!$F:$F,"（ア）*")+SUMIFS(内訳・費目詳細!$K:$K,内訳・費目詳細!$B:$B,$B49,内訳・費目詳細!$F:$F,"（イ）")</f>
        <v>0</v>
      </c>
      <c r="D49" s="25">
        <f t="shared" si="0"/>
        <v>0</v>
      </c>
      <c r="F49" s="32">
        <v>46</v>
      </c>
      <c r="G49" s="26">
        <f>SUMIFS(内訳・費目詳細!$K:$K,内訳・費目詳細!$B:$B,$B49,内訳・費目詳細!$F:$F,"（ウ）")</f>
        <v>0</v>
      </c>
      <c r="H49" s="25">
        <f t="shared" si="1"/>
        <v>0</v>
      </c>
    </row>
    <row r="50" spans="2:8" x14ac:dyDescent="0.15">
      <c r="B50" s="32">
        <v>47</v>
      </c>
      <c r="C50" s="26">
        <f>SUMIFS(内訳・費目詳細!$K:$K,内訳・費目詳細!$B:$B,$B50,内訳・費目詳細!$F:$F,"（ア）*")+SUMIFS(内訳・費目詳細!$K:$K,内訳・費目詳細!$B:$B,$B50,内訳・費目詳細!$F:$F,"（イ）")</f>
        <v>0</v>
      </c>
      <c r="D50" s="25">
        <f t="shared" si="0"/>
        <v>0</v>
      </c>
      <c r="F50" s="32">
        <v>47</v>
      </c>
      <c r="G50" s="26">
        <f>SUMIFS(内訳・費目詳細!$K:$K,内訳・費目詳細!$B:$B,$B50,内訳・費目詳細!$F:$F,"（ウ）")</f>
        <v>0</v>
      </c>
      <c r="H50" s="25">
        <f t="shared" si="1"/>
        <v>0</v>
      </c>
    </row>
    <row r="51" spans="2:8" x14ac:dyDescent="0.15">
      <c r="B51" s="32">
        <v>48</v>
      </c>
      <c r="C51" s="26">
        <f>SUMIFS(内訳・費目詳細!$K:$K,内訳・費目詳細!$B:$B,$B51,内訳・費目詳細!$F:$F,"（ア）*")+SUMIFS(内訳・費目詳細!$K:$K,内訳・費目詳細!$B:$B,$B51,内訳・費目詳細!$F:$F,"（イ）")</f>
        <v>0</v>
      </c>
      <c r="D51" s="25">
        <f t="shared" si="0"/>
        <v>0</v>
      </c>
      <c r="F51" s="32">
        <v>48</v>
      </c>
      <c r="G51" s="26">
        <f>SUMIFS(内訳・費目詳細!$K:$K,内訳・費目詳細!$B:$B,$B51,内訳・費目詳細!$F:$F,"（ウ）")</f>
        <v>0</v>
      </c>
      <c r="H51" s="25">
        <f t="shared" si="1"/>
        <v>0</v>
      </c>
    </row>
    <row r="52" spans="2:8" x14ac:dyDescent="0.15">
      <c r="B52" s="32">
        <v>49</v>
      </c>
      <c r="C52" s="26">
        <f>SUMIFS(内訳・費目詳細!$K:$K,内訳・費目詳細!$B:$B,$B52,内訳・費目詳細!$F:$F,"（ア）*")+SUMIFS(内訳・費目詳細!$K:$K,内訳・費目詳細!$B:$B,$B52,内訳・費目詳細!$F:$F,"（イ）")</f>
        <v>0</v>
      </c>
      <c r="D52" s="25">
        <f t="shared" si="0"/>
        <v>0</v>
      </c>
      <c r="F52" s="32">
        <v>49</v>
      </c>
      <c r="G52" s="26">
        <f>SUMIFS(内訳・費目詳細!$K:$K,内訳・費目詳細!$B:$B,$B52,内訳・費目詳細!$F:$F,"（ウ）")</f>
        <v>0</v>
      </c>
      <c r="H52" s="25">
        <f t="shared" si="1"/>
        <v>0</v>
      </c>
    </row>
    <row r="53" spans="2:8" x14ac:dyDescent="0.15">
      <c r="B53" s="32">
        <v>50</v>
      </c>
      <c r="C53" s="26">
        <f>SUMIFS(内訳・費目詳細!$K:$K,内訳・費目詳細!$B:$B,$B53,内訳・費目詳細!$F:$F,"（ア）*")+SUMIFS(内訳・費目詳細!$K:$K,内訳・費目詳細!$B:$B,$B53,内訳・費目詳細!$F:$F,"（イ）")</f>
        <v>0</v>
      </c>
      <c r="D53" s="25">
        <f t="shared" si="0"/>
        <v>0</v>
      </c>
      <c r="F53" s="32">
        <v>50</v>
      </c>
      <c r="G53" s="26">
        <f>SUMIFS(内訳・費目詳細!$K:$K,内訳・費目詳細!$B:$B,$B53,内訳・費目詳細!$F:$F,"（ウ）")</f>
        <v>0</v>
      </c>
      <c r="H53" s="25">
        <f t="shared" si="1"/>
        <v>0</v>
      </c>
    </row>
    <row r="54" spans="2:8" x14ac:dyDescent="0.15">
      <c r="B54" s="32">
        <v>51</v>
      </c>
      <c r="C54" s="26">
        <f>SUMIFS(内訳・費目詳細!$K:$K,内訳・費目詳細!$B:$B,$B54,内訳・費目詳細!$F:$F,"（ア）*")+SUMIFS(内訳・費目詳細!$K:$K,内訳・費目詳細!$B:$B,$B54,内訳・費目詳細!$F:$F,"（イ）")</f>
        <v>0</v>
      </c>
      <c r="D54" s="25">
        <f t="shared" si="0"/>
        <v>0</v>
      </c>
      <c r="F54" s="32">
        <v>51</v>
      </c>
      <c r="G54" s="26">
        <f>SUMIFS(内訳・費目詳細!$K:$K,内訳・費目詳細!$B:$B,$B54,内訳・費目詳細!$F:$F,"（ウ）")</f>
        <v>0</v>
      </c>
      <c r="H54" s="25">
        <f t="shared" si="1"/>
        <v>0</v>
      </c>
    </row>
    <row r="55" spans="2:8" x14ac:dyDescent="0.15">
      <c r="B55" s="32">
        <v>52</v>
      </c>
      <c r="C55" s="26">
        <f>SUMIFS(内訳・費目詳細!$K:$K,内訳・費目詳細!$B:$B,$B55,内訳・費目詳細!$F:$F,"（ア）*")+SUMIFS(内訳・費目詳細!$K:$K,内訳・費目詳細!$B:$B,$B55,内訳・費目詳細!$F:$F,"（イ）")</f>
        <v>0</v>
      </c>
      <c r="D55" s="25">
        <f t="shared" si="0"/>
        <v>0</v>
      </c>
      <c r="F55" s="32">
        <v>52</v>
      </c>
      <c r="G55" s="26">
        <f>SUMIFS(内訳・費目詳細!$K:$K,内訳・費目詳細!$B:$B,$B55,内訳・費目詳細!$F:$F,"（ウ）")</f>
        <v>0</v>
      </c>
      <c r="H55" s="25">
        <f t="shared" si="1"/>
        <v>0</v>
      </c>
    </row>
    <row r="56" spans="2:8" x14ac:dyDescent="0.15">
      <c r="B56" s="32">
        <v>53</v>
      </c>
      <c r="C56" s="26">
        <f>SUMIFS(内訳・費目詳細!$K:$K,内訳・費目詳細!$B:$B,$B56,内訳・費目詳細!$F:$F,"（ア）*")+SUMIFS(内訳・費目詳細!$K:$K,内訳・費目詳細!$B:$B,$B56,内訳・費目詳細!$F:$F,"（イ）")</f>
        <v>0</v>
      </c>
      <c r="D56" s="25">
        <f t="shared" si="0"/>
        <v>0</v>
      </c>
      <c r="F56" s="32">
        <v>53</v>
      </c>
      <c r="G56" s="26">
        <f>SUMIFS(内訳・費目詳細!$K:$K,内訳・費目詳細!$B:$B,$B56,内訳・費目詳細!$F:$F,"（ウ）")</f>
        <v>0</v>
      </c>
      <c r="H56" s="25">
        <f t="shared" si="1"/>
        <v>0</v>
      </c>
    </row>
    <row r="57" spans="2:8" x14ac:dyDescent="0.15">
      <c r="B57" s="32">
        <v>54</v>
      </c>
      <c r="C57" s="26">
        <f>SUMIFS(内訳・費目詳細!$K:$K,内訳・費目詳細!$B:$B,$B57,内訳・費目詳細!$F:$F,"（ア）*")+SUMIFS(内訳・費目詳細!$K:$K,内訳・費目詳細!$B:$B,$B57,内訳・費目詳細!$F:$F,"（イ）")</f>
        <v>0</v>
      </c>
      <c r="D57" s="25">
        <f t="shared" si="0"/>
        <v>0</v>
      </c>
      <c r="F57" s="32">
        <v>54</v>
      </c>
      <c r="G57" s="26">
        <f>SUMIFS(内訳・費目詳細!$K:$K,内訳・費目詳細!$B:$B,$B57,内訳・費目詳細!$F:$F,"（ウ）")</f>
        <v>0</v>
      </c>
      <c r="H57" s="25">
        <f t="shared" si="1"/>
        <v>0</v>
      </c>
    </row>
    <row r="58" spans="2:8" x14ac:dyDescent="0.15">
      <c r="B58" s="32">
        <v>55</v>
      </c>
      <c r="C58" s="26">
        <f>SUMIFS(内訳・費目詳細!$K:$K,内訳・費目詳細!$B:$B,$B58,内訳・費目詳細!$F:$F,"（ア）*")+SUMIFS(内訳・費目詳細!$K:$K,内訳・費目詳細!$B:$B,$B58,内訳・費目詳細!$F:$F,"（イ）")</f>
        <v>0</v>
      </c>
      <c r="D58" s="25">
        <f t="shared" si="0"/>
        <v>0</v>
      </c>
      <c r="F58" s="32">
        <v>55</v>
      </c>
      <c r="G58" s="26">
        <f>SUMIFS(内訳・費目詳細!$K:$K,内訳・費目詳細!$B:$B,$B58,内訳・費目詳細!$F:$F,"（ウ）")</f>
        <v>0</v>
      </c>
      <c r="H58" s="25">
        <f t="shared" si="1"/>
        <v>0</v>
      </c>
    </row>
    <row r="59" spans="2:8" x14ac:dyDescent="0.15">
      <c r="B59" s="32">
        <v>56</v>
      </c>
      <c r="C59" s="26">
        <f>SUMIFS(内訳・費目詳細!$K:$K,内訳・費目詳細!$B:$B,$B59,内訳・費目詳細!$F:$F,"（ア）*")+SUMIFS(内訳・費目詳細!$K:$K,内訳・費目詳細!$B:$B,$B59,内訳・費目詳細!$F:$F,"（イ）")</f>
        <v>0</v>
      </c>
      <c r="D59" s="25">
        <f t="shared" si="0"/>
        <v>0</v>
      </c>
      <c r="F59" s="32">
        <v>56</v>
      </c>
      <c r="G59" s="26">
        <f>SUMIFS(内訳・費目詳細!$K:$K,内訳・費目詳細!$B:$B,$B59,内訳・費目詳細!$F:$F,"（ウ）")</f>
        <v>0</v>
      </c>
      <c r="H59" s="25">
        <f t="shared" si="1"/>
        <v>0</v>
      </c>
    </row>
    <row r="60" spans="2:8" x14ac:dyDescent="0.15">
      <c r="B60" s="32">
        <v>57</v>
      </c>
      <c r="C60" s="26">
        <f>SUMIFS(内訳・費目詳細!$K:$K,内訳・費目詳細!$B:$B,$B60,内訳・費目詳細!$F:$F,"（ア）*")+SUMIFS(内訳・費目詳細!$K:$K,内訳・費目詳細!$B:$B,$B60,内訳・費目詳細!$F:$F,"（イ）")</f>
        <v>0</v>
      </c>
      <c r="D60" s="25">
        <f t="shared" si="0"/>
        <v>0</v>
      </c>
      <c r="F60" s="32">
        <v>57</v>
      </c>
      <c r="G60" s="26">
        <f>SUMIFS(内訳・費目詳細!$K:$K,内訳・費目詳細!$B:$B,$B60,内訳・費目詳細!$F:$F,"（ウ）")</f>
        <v>0</v>
      </c>
      <c r="H60" s="25">
        <f t="shared" si="1"/>
        <v>0</v>
      </c>
    </row>
    <row r="61" spans="2:8" x14ac:dyDescent="0.15">
      <c r="B61" s="32">
        <v>58</v>
      </c>
      <c r="C61" s="26">
        <f>SUMIFS(内訳・費目詳細!$K:$K,内訳・費目詳細!$B:$B,$B61,内訳・費目詳細!$F:$F,"（ア）*")+SUMIFS(内訳・費目詳細!$K:$K,内訳・費目詳細!$B:$B,$B61,内訳・費目詳細!$F:$F,"（イ）")</f>
        <v>0</v>
      </c>
      <c r="D61" s="25">
        <f t="shared" si="0"/>
        <v>0</v>
      </c>
      <c r="F61" s="32">
        <v>58</v>
      </c>
      <c r="G61" s="26">
        <f>SUMIFS(内訳・費目詳細!$K:$K,内訳・費目詳細!$B:$B,$B61,内訳・費目詳細!$F:$F,"（ウ）")</f>
        <v>0</v>
      </c>
      <c r="H61" s="25">
        <f t="shared" si="1"/>
        <v>0</v>
      </c>
    </row>
    <row r="62" spans="2:8" x14ac:dyDescent="0.15">
      <c r="B62" s="32">
        <v>59</v>
      </c>
      <c r="C62" s="26">
        <f>SUMIFS(内訳・費目詳細!$K:$K,内訳・費目詳細!$B:$B,$B62,内訳・費目詳細!$F:$F,"（ア）*")+SUMIFS(内訳・費目詳細!$K:$K,内訳・費目詳細!$B:$B,$B62,内訳・費目詳細!$F:$F,"（イ）")</f>
        <v>0</v>
      </c>
      <c r="D62" s="25">
        <f t="shared" si="0"/>
        <v>0</v>
      </c>
      <c r="F62" s="32">
        <v>59</v>
      </c>
      <c r="G62" s="26">
        <f>SUMIFS(内訳・費目詳細!$K:$K,内訳・費目詳細!$B:$B,$B62,内訳・費目詳細!$F:$F,"（ウ）")</f>
        <v>0</v>
      </c>
      <c r="H62" s="25">
        <f t="shared" si="1"/>
        <v>0</v>
      </c>
    </row>
    <row r="63" spans="2:8" ht="14.25" thickBot="1" x14ac:dyDescent="0.2">
      <c r="B63" s="33">
        <v>60</v>
      </c>
      <c r="C63" s="26">
        <f>SUMIFS(内訳・費目詳細!$K:$K,内訳・費目詳細!$B:$B,$B63,内訳・費目詳細!$F:$F,"（ア）*")+SUMIFS(内訳・費目詳細!$K:$K,内訳・費目詳細!$B:$B,$B63,内訳・費目詳細!$F:$F,"（イ）")</f>
        <v>0</v>
      </c>
      <c r="D63" s="37">
        <f t="shared" si="0"/>
        <v>0</v>
      </c>
      <c r="F63" s="33">
        <v>60</v>
      </c>
      <c r="G63" s="29">
        <f>SUMIFS(内訳・費目詳細!$K:$K,内訳・費目詳細!$B:$B,$B63,内訳・費目詳細!$F:$F,"（ウ）")</f>
        <v>0</v>
      </c>
      <c r="H63" s="37">
        <f t="shared" si="1"/>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初めにご確認ください</vt:lpstr>
      <vt:lpstr>総括表</vt:lpstr>
      <vt:lpstr>申請一覧 </vt:lpstr>
      <vt:lpstr>内訳・費目詳細</vt:lpstr>
      <vt:lpstr>（札幌市使用）申請者は使用しません</vt:lpstr>
      <vt:lpstr>プルダウン用</vt:lpstr>
      <vt:lpstr>基準単価</vt:lpstr>
      <vt:lpstr>所要額集計表</vt:lpstr>
      <vt:lpstr>'申請一覧 '!Print_Area</vt:lpstr>
      <vt:lpstr>総括表!Print_Area</vt:lpstr>
      <vt:lpstr>内訳・費目詳細!Print_Area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山本 健太</cp:lastModifiedBy>
  <cp:lastPrinted>2023-07-03T05:02:41Z</cp:lastPrinted>
  <dcterms:created xsi:type="dcterms:W3CDTF">2018-06-19T01:27:02Z</dcterms:created>
  <dcterms:modified xsi:type="dcterms:W3CDTF">2023-12-26T07:39:37Z</dcterms:modified>
</cp:coreProperties>
</file>