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Intranet-fs4\高齢保健福祉部\福祉施設課\事業指導係\【08】新型コロナウイルス\補助金・予算等関係\04　R5年度\04　公式HP・周知\01_HP掲載用\060304　所要額調査（第2回）\"/>
    </mc:Choice>
  </mc:AlternateContent>
  <xr:revisionPtr revIDLastSave="0" documentId="13_ncr:1_{8FEEE35D-A519-4E02-964B-BDE967E58EA0}" xr6:coauthVersionLast="47" xr6:coauthVersionMax="47" xr10:uidLastSave="{00000000-0000-0000-0000-000000000000}"/>
  <bookViews>
    <workbookView xWindow="-120" yWindow="-120" windowWidth="27870" windowHeight="16440" tabRatio="804" xr2:uid="{00000000-000D-0000-FFFF-FFFF00000000}"/>
  </bookViews>
  <sheets>
    <sheet name="施設内療養に要する費用の考え方" sheetId="7" r:id="rId1"/>
    <sheet name="施設内療養に要する費用の補助に係るチェックリスト" sheetId="1" r:id="rId2"/>
    <sheet name="施設内療養費チェックシート （小規模施設　記載例)" sheetId="17" r:id="rId3"/>
    <sheet name="施設内療養費チェックシート （小規模施設) " sheetId="19" r:id="rId4"/>
    <sheet name="施設内療養費チェックシート （大規模施設　記載例）" sheetId="16" r:id="rId5"/>
    <sheet name="施設内療養費チェックシート （大規模施設）" sheetId="20" r:id="rId6"/>
    <sheet name="計算用" sheetId="5" state="hidden" r:id="rId7"/>
  </sheets>
  <definedNames>
    <definedName name="_xlnm.Print_Area" localSheetId="1">施設内療養に要する費用の補助に係るチェックリスト!$A$1:$R$34</definedName>
    <definedName name="_xlnm.Print_Area" localSheetId="2">'施設内療養費チェックシート （小規模施設　記載例)'!$B$3:$BP$107</definedName>
    <definedName name="_xlnm.Print_Area" localSheetId="3">'施設内療養費チェックシート （小規模施設) '!$B$3:$BP$107</definedName>
    <definedName name="_xlnm.Print_Area" localSheetId="4">'施設内療養費チェックシート （大規模施設　記載例）'!$B$3:$BP$107</definedName>
    <definedName name="_xlnm.Print_Area" localSheetId="5">'施設内療養費チェックシート （大規模施設）'!$B$3:$BP$107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106" i="16" l="1"/>
  <c r="H105" i="20"/>
  <c r="H106" i="20" s="1"/>
  <c r="BN5" i="20"/>
  <c r="BO5" i="20" s="1"/>
  <c r="BN6" i="20"/>
  <c r="BO6" i="20"/>
  <c r="BN7" i="20"/>
  <c r="BO7" i="20"/>
  <c r="BN8" i="20"/>
  <c r="BO8" i="20"/>
  <c r="BN9" i="20"/>
  <c r="BO9" i="20"/>
  <c r="BN10" i="20"/>
  <c r="BO10" i="20"/>
  <c r="BN11" i="20"/>
  <c r="BO11" i="20"/>
  <c r="BN12" i="20"/>
  <c r="BO12" i="20"/>
  <c r="BN13" i="20"/>
  <c r="BO13" i="20"/>
  <c r="BN14" i="20"/>
  <c r="BO14" i="20"/>
  <c r="BN15" i="20"/>
  <c r="BO15" i="20"/>
  <c r="BN16" i="20"/>
  <c r="BO16" i="20"/>
  <c r="BN17" i="20"/>
  <c r="BO17" i="20"/>
  <c r="BN18" i="20"/>
  <c r="BO18" i="20"/>
  <c r="BN19" i="20"/>
  <c r="BO19" i="20"/>
  <c r="BN20" i="20"/>
  <c r="BO20" i="20"/>
  <c r="BN21" i="20"/>
  <c r="BO21" i="20"/>
  <c r="BN22" i="20"/>
  <c r="BO22" i="20"/>
  <c r="BN23" i="20"/>
  <c r="BO23" i="20"/>
  <c r="BN24" i="20"/>
  <c r="BO24" i="20"/>
  <c r="BN25" i="20"/>
  <c r="BO25" i="20"/>
  <c r="BN26" i="20"/>
  <c r="BO26" i="20"/>
  <c r="BN27" i="20"/>
  <c r="BO27" i="20"/>
  <c r="BN28" i="20"/>
  <c r="BO28" i="20"/>
  <c r="BN29" i="20"/>
  <c r="BO29" i="20"/>
  <c r="BN30" i="20"/>
  <c r="BO30" i="20"/>
  <c r="BN31" i="20"/>
  <c r="BO31" i="20"/>
  <c r="BN32" i="20"/>
  <c r="BO32" i="20"/>
  <c r="BN33" i="20"/>
  <c r="BO33" i="20"/>
  <c r="BN34" i="20"/>
  <c r="BO34" i="20"/>
  <c r="BN35" i="20"/>
  <c r="BO35" i="20" s="1"/>
  <c r="BN36" i="20"/>
  <c r="BO36" i="20" s="1"/>
  <c r="BN37" i="20"/>
  <c r="BO37" i="20" s="1"/>
  <c r="BN38" i="20"/>
  <c r="BO38" i="20"/>
  <c r="BN39" i="20"/>
  <c r="BO39" i="20" s="1"/>
  <c r="BN40" i="20"/>
  <c r="BO40" i="20" s="1"/>
  <c r="BN41" i="20"/>
  <c r="BO41" i="20" s="1"/>
  <c r="BN42" i="20"/>
  <c r="BO42" i="20"/>
  <c r="BN43" i="20"/>
  <c r="BO43" i="20" s="1"/>
  <c r="BN44" i="20"/>
  <c r="BO44" i="20" s="1"/>
  <c r="BN45" i="20"/>
  <c r="BO45" i="20" s="1"/>
  <c r="BN46" i="20"/>
  <c r="BO46" i="20"/>
  <c r="BN47" i="20"/>
  <c r="BO47" i="20" s="1"/>
  <c r="BN48" i="20"/>
  <c r="BO48" i="20" s="1"/>
  <c r="BN49" i="20"/>
  <c r="BO49" i="20" s="1"/>
  <c r="BN50" i="20"/>
  <c r="BO50" i="20"/>
  <c r="BN51" i="20"/>
  <c r="BO51" i="20" s="1"/>
  <c r="BN52" i="20"/>
  <c r="BO52" i="20" s="1"/>
  <c r="BN53" i="20"/>
  <c r="BO53" i="20" s="1"/>
  <c r="BN54" i="20"/>
  <c r="BO54" i="20"/>
  <c r="BN55" i="20"/>
  <c r="BO55" i="20" s="1"/>
  <c r="BN56" i="20"/>
  <c r="BO56" i="20" s="1"/>
  <c r="BN57" i="20"/>
  <c r="BO57" i="20" s="1"/>
  <c r="BN58" i="20"/>
  <c r="BO58" i="20"/>
  <c r="BN59" i="20"/>
  <c r="BO59" i="20" s="1"/>
  <c r="BN60" i="20"/>
  <c r="BO60" i="20" s="1"/>
  <c r="BN61" i="20"/>
  <c r="BO61" i="20" s="1"/>
  <c r="BN62" i="20"/>
  <c r="BO62" i="20"/>
  <c r="BN63" i="20"/>
  <c r="BO63" i="20" s="1"/>
  <c r="BN64" i="20"/>
  <c r="BO64" i="20" s="1"/>
  <c r="BN65" i="20"/>
  <c r="BO65" i="20" s="1"/>
  <c r="BN66" i="20"/>
  <c r="BO66" i="20"/>
  <c r="BN67" i="20"/>
  <c r="BO67" i="20" s="1"/>
  <c r="BN68" i="20"/>
  <c r="BO68" i="20" s="1"/>
  <c r="BN69" i="20"/>
  <c r="BO69" i="20" s="1"/>
  <c r="BN70" i="20"/>
  <c r="BO70" i="20"/>
  <c r="BN71" i="20"/>
  <c r="BO71" i="20" s="1"/>
  <c r="BN72" i="20"/>
  <c r="BO72" i="20" s="1"/>
  <c r="BN73" i="20"/>
  <c r="BO73" i="20" s="1"/>
  <c r="BN74" i="20"/>
  <c r="BO74" i="20"/>
  <c r="BN75" i="20"/>
  <c r="BO75" i="20" s="1"/>
  <c r="BN76" i="20"/>
  <c r="BO76" i="20" s="1"/>
  <c r="BN77" i="20"/>
  <c r="BO77" i="20" s="1"/>
  <c r="BN78" i="20"/>
  <c r="BO78" i="20"/>
  <c r="BN79" i="20"/>
  <c r="BO79" i="20" s="1"/>
  <c r="BN80" i="20"/>
  <c r="BO80" i="20" s="1"/>
  <c r="BN81" i="20"/>
  <c r="BO81" i="20" s="1"/>
  <c r="BN82" i="20"/>
  <c r="BO82" i="20"/>
  <c r="BN83" i="20"/>
  <c r="BO83" i="20" s="1"/>
  <c r="BN84" i="20"/>
  <c r="BO84" i="20" s="1"/>
  <c r="BN85" i="20"/>
  <c r="BO85" i="20" s="1"/>
  <c r="BN86" i="20"/>
  <c r="BO86" i="20"/>
  <c r="BN87" i="20"/>
  <c r="BO87" i="20" s="1"/>
  <c r="BN88" i="20"/>
  <c r="BO88" i="20" s="1"/>
  <c r="BN89" i="20"/>
  <c r="BO89" i="20" s="1"/>
  <c r="BN90" i="20"/>
  <c r="BO90" i="20"/>
  <c r="BN91" i="20"/>
  <c r="BO91" i="20" s="1"/>
  <c r="BN92" i="20"/>
  <c r="BO92" i="20" s="1"/>
  <c r="BN93" i="20"/>
  <c r="BO93" i="20" s="1"/>
  <c r="BN94" i="20"/>
  <c r="BO94" i="20"/>
  <c r="BN95" i="20"/>
  <c r="BO95" i="20" s="1"/>
  <c r="BN96" i="20"/>
  <c r="BO96" i="20" s="1"/>
  <c r="BN97" i="20"/>
  <c r="BO97" i="20" s="1"/>
  <c r="BN98" i="20"/>
  <c r="BO98" i="20"/>
  <c r="BN99" i="20"/>
  <c r="BO99" i="20" s="1"/>
  <c r="BN100" i="20"/>
  <c r="BO100" i="20" s="1"/>
  <c r="BN101" i="20"/>
  <c r="BO101" i="20" s="1"/>
  <c r="BN102" i="20"/>
  <c r="BO102" i="20"/>
  <c r="BN103" i="20"/>
  <c r="BO103" i="20" s="1"/>
  <c r="BN104" i="20"/>
  <c r="BO104" i="20" s="1"/>
  <c r="E105" i="20"/>
  <c r="E106" i="20" s="1"/>
  <c r="F105" i="20"/>
  <c r="F106" i="20" s="1"/>
  <c r="G105" i="20"/>
  <c r="G106" i="20"/>
  <c r="I105" i="20"/>
  <c r="I106" i="20" s="1"/>
  <c r="J105" i="20"/>
  <c r="J106" i="20" s="1"/>
  <c r="K105" i="20"/>
  <c r="K106" i="20" s="1"/>
  <c r="L105" i="20"/>
  <c r="L106" i="20" s="1"/>
  <c r="M105" i="20"/>
  <c r="M106" i="20" s="1"/>
  <c r="N105" i="20"/>
  <c r="N106" i="20" s="1"/>
  <c r="O105" i="20"/>
  <c r="O106" i="20" s="1"/>
  <c r="P105" i="20"/>
  <c r="P106" i="20"/>
  <c r="Q105" i="20"/>
  <c r="Q106" i="20" s="1"/>
  <c r="R105" i="20"/>
  <c r="R106" i="20" s="1"/>
  <c r="S105" i="20"/>
  <c r="S106" i="20" s="1"/>
  <c r="T105" i="20"/>
  <c r="T106" i="20"/>
  <c r="U105" i="20"/>
  <c r="U106" i="20" s="1"/>
  <c r="V105" i="20"/>
  <c r="V106" i="20" s="1"/>
  <c r="W105" i="20"/>
  <c r="W106" i="20" s="1"/>
  <c r="X105" i="20"/>
  <c r="X106" i="20"/>
  <c r="Y105" i="20"/>
  <c r="Y106" i="20" s="1"/>
  <c r="Z105" i="20"/>
  <c r="Z106" i="20" s="1"/>
  <c r="AA105" i="20"/>
  <c r="AA106" i="20" s="1"/>
  <c r="AB105" i="20"/>
  <c r="AB106" i="20"/>
  <c r="AC105" i="20"/>
  <c r="AC106" i="20" s="1"/>
  <c r="AD105" i="20"/>
  <c r="AD106" i="20" s="1"/>
  <c r="AE105" i="20"/>
  <c r="AE106" i="20" s="1"/>
  <c r="AF105" i="20"/>
  <c r="AF106" i="20"/>
  <c r="AG105" i="20"/>
  <c r="AG106" i="20" s="1"/>
  <c r="AH105" i="20"/>
  <c r="AH106" i="20" s="1"/>
  <c r="AI105" i="20"/>
  <c r="AI106" i="20" s="1"/>
  <c r="AJ105" i="20"/>
  <c r="AJ106" i="20"/>
  <c r="AK105" i="20"/>
  <c r="AK106" i="20" s="1"/>
  <c r="AL105" i="20"/>
  <c r="AL106" i="20" s="1"/>
  <c r="AM105" i="20"/>
  <c r="AM106" i="20" s="1"/>
  <c r="AN105" i="20"/>
  <c r="AN106" i="20"/>
  <c r="AO105" i="20"/>
  <c r="AO106" i="20" s="1"/>
  <c r="AP105" i="20"/>
  <c r="AP106" i="20" s="1"/>
  <c r="AQ105" i="20"/>
  <c r="AQ106" i="20" s="1"/>
  <c r="AR105" i="20"/>
  <c r="AR106" i="20" s="1"/>
  <c r="AS105" i="20"/>
  <c r="AS106" i="20" s="1"/>
  <c r="AT105" i="20"/>
  <c r="AT106" i="20" s="1"/>
  <c r="AU105" i="20"/>
  <c r="AU106" i="20" s="1"/>
  <c r="AV105" i="20"/>
  <c r="AV106" i="20"/>
  <c r="AW105" i="20"/>
  <c r="AW106" i="20" s="1"/>
  <c r="AX105" i="20"/>
  <c r="AX106" i="20"/>
  <c r="AY105" i="20"/>
  <c r="AY106" i="20" s="1"/>
  <c r="AZ105" i="20"/>
  <c r="AZ106" i="20" s="1"/>
  <c r="BA105" i="20"/>
  <c r="BA106" i="20" s="1"/>
  <c r="BB105" i="20"/>
  <c r="BB106" i="20" s="1"/>
  <c r="BC105" i="20"/>
  <c r="BC106" i="20" s="1"/>
  <c r="BD105" i="20"/>
  <c r="BD106" i="20"/>
  <c r="BE105" i="20"/>
  <c r="BE106" i="20" s="1"/>
  <c r="BF105" i="20"/>
  <c r="BF106" i="20" s="1"/>
  <c r="BG105" i="20"/>
  <c r="BG106" i="20" s="1"/>
  <c r="BH105" i="20"/>
  <c r="BH106" i="20" s="1"/>
  <c r="BI105" i="20"/>
  <c r="BI106" i="20" s="1"/>
  <c r="BJ105" i="20"/>
  <c r="BJ106" i="20" s="1"/>
  <c r="BK105" i="20"/>
  <c r="BK106" i="20" s="1"/>
  <c r="BL105" i="20"/>
  <c r="BL106" i="20"/>
  <c r="BN104" i="16"/>
  <c r="BN103" i="16"/>
  <c r="BN102" i="16"/>
  <c r="BN101" i="16"/>
  <c r="BN100" i="16"/>
  <c r="BN99" i="16"/>
  <c r="BN98" i="16"/>
  <c r="BN97" i="16"/>
  <c r="BN96" i="16"/>
  <c r="BN95" i="16"/>
  <c r="BN94" i="16"/>
  <c r="BN93" i="16"/>
  <c r="BN92" i="16"/>
  <c r="BN91" i="16"/>
  <c r="BN90" i="16"/>
  <c r="BN89" i="16"/>
  <c r="BN88" i="16"/>
  <c r="BN87" i="16"/>
  <c r="BN86" i="16"/>
  <c r="BN85" i="16"/>
  <c r="BN84" i="16"/>
  <c r="BN83" i="16"/>
  <c r="BN82" i="16"/>
  <c r="BN81" i="16"/>
  <c r="BN80" i="16"/>
  <c r="BN79" i="16"/>
  <c r="BN78" i="16"/>
  <c r="BN77" i="16"/>
  <c r="BN76" i="16"/>
  <c r="BN75" i="16"/>
  <c r="BN74" i="16"/>
  <c r="BN73" i="16"/>
  <c r="BN72" i="16"/>
  <c r="BN71" i="16"/>
  <c r="BN70" i="16"/>
  <c r="BN69" i="16"/>
  <c r="BN68" i="16"/>
  <c r="BN67" i="16"/>
  <c r="BN66" i="16"/>
  <c r="BN65" i="16"/>
  <c r="BN64" i="16"/>
  <c r="BN63" i="16"/>
  <c r="BN62" i="16"/>
  <c r="BN61" i="16"/>
  <c r="BN60" i="16"/>
  <c r="BN59" i="16"/>
  <c r="BN58" i="16"/>
  <c r="BN57" i="16"/>
  <c r="BN56" i="16"/>
  <c r="BN55" i="16"/>
  <c r="BN54" i="16"/>
  <c r="BN53" i="16"/>
  <c r="BN52" i="16"/>
  <c r="BN51" i="16"/>
  <c r="BN50" i="16"/>
  <c r="BN49" i="16"/>
  <c r="BN48" i="16"/>
  <c r="BN47" i="16"/>
  <c r="BN46" i="16"/>
  <c r="BN45" i="16"/>
  <c r="BN44" i="16"/>
  <c r="BN43" i="16"/>
  <c r="BN42" i="16"/>
  <c r="BN41" i="16"/>
  <c r="BN40" i="16"/>
  <c r="BN39" i="16"/>
  <c r="BN38" i="16"/>
  <c r="BN37" i="16"/>
  <c r="BN36" i="16"/>
  <c r="BN35" i="16"/>
  <c r="BN34" i="16"/>
  <c r="BN33" i="16"/>
  <c r="BN32" i="16"/>
  <c r="BN31" i="16"/>
  <c r="BN30" i="16"/>
  <c r="BN29" i="16"/>
  <c r="BN28" i="16"/>
  <c r="BN27" i="16"/>
  <c r="BN26" i="16"/>
  <c r="BN25" i="16"/>
  <c r="BN24" i="16"/>
  <c r="BN23" i="16"/>
  <c r="BN22" i="16"/>
  <c r="BN21" i="16"/>
  <c r="BN20" i="16"/>
  <c r="BN19" i="16"/>
  <c r="BN18" i="16"/>
  <c r="BN17" i="16"/>
  <c r="BN16" i="16"/>
  <c r="BN15" i="16"/>
  <c r="BN14" i="16"/>
  <c r="BN13" i="16"/>
  <c r="BN12" i="16"/>
  <c r="BN11" i="16"/>
  <c r="BN10" i="16"/>
  <c r="BN9" i="16"/>
  <c r="BN8" i="16"/>
  <c r="BN7" i="16"/>
  <c r="BN6" i="16"/>
  <c r="BN5" i="16"/>
  <c r="BO103" i="16"/>
  <c r="BO102" i="16"/>
  <c r="BO101" i="16"/>
  <c r="BO100" i="16"/>
  <c r="BO99" i="16"/>
  <c r="BO98" i="16"/>
  <c r="BO97" i="16"/>
  <c r="BO96" i="16"/>
  <c r="BO95" i="16"/>
  <c r="BO94" i="16"/>
  <c r="BO93" i="16"/>
  <c r="BO92" i="16"/>
  <c r="BO91" i="16"/>
  <c r="BO90" i="16"/>
  <c r="BO89" i="16"/>
  <c r="BO88" i="16"/>
  <c r="BO87" i="16"/>
  <c r="BO86" i="16"/>
  <c r="BO85" i="16"/>
  <c r="BO84" i="16"/>
  <c r="BO83" i="16"/>
  <c r="BO82" i="16"/>
  <c r="BO81" i="16"/>
  <c r="BO80" i="16"/>
  <c r="BO79" i="16"/>
  <c r="BO78" i="16"/>
  <c r="BO77" i="16"/>
  <c r="BO76" i="16"/>
  <c r="BO75" i="16"/>
  <c r="BO74" i="16"/>
  <c r="BO73" i="16"/>
  <c r="BO72" i="16"/>
  <c r="BO71" i="16"/>
  <c r="BO70" i="16"/>
  <c r="BO69" i="16"/>
  <c r="BO68" i="16"/>
  <c r="BO67" i="16"/>
  <c r="BO66" i="16"/>
  <c r="BO65" i="16"/>
  <c r="BO64" i="16"/>
  <c r="BO63" i="16"/>
  <c r="BO62" i="16"/>
  <c r="BO61" i="16"/>
  <c r="BO60" i="16"/>
  <c r="BO59" i="16"/>
  <c r="BO58" i="16"/>
  <c r="BO57" i="16"/>
  <c r="BO56" i="16"/>
  <c r="BO55" i="16"/>
  <c r="BO54" i="16"/>
  <c r="BO53" i="16"/>
  <c r="BO52" i="16"/>
  <c r="BO51" i="16"/>
  <c r="BO50" i="16"/>
  <c r="BO49" i="16"/>
  <c r="BO48" i="16"/>
  <c r="BO47" i="16"/>
  <c r="BO46" i="16"/>
  <c r="BO45" i="16"/>
  <c r="BO44" i="16"/>
  <c r="BO43" i="16"/>
  <c r="BO42" i="16"/>
  <c r="BO41" i="16"/>
  <c r="BO40" i="16"/>
  <c r="BO39" i="16"/>
  <c r="BO38" i="16"/>
  <c r="BO37" i="16"/>
  <c r="BO36" i="16"/>
  <c r="BO35" i="16"/>
  <c r="BO34" i="16"/>
  <c r="BO33" i="16"/>
  <c r="BO32" i="16"/>
  <c r="BO31" i="16"/>
  <c r="BO30" i="16"/>
  <c r="BO29" i="16"/>
  <c r="BO28" i="16"/>
  <c r="BO27" i="16"/>
  <c r="BO26" i="16"/>
  <c r="BO25" i="16"/>
  <c r="BO24" i="16"/>
  <c r="BO23" i="16"/>
  <c r="BO22" i="16"/>
  <c r="BO21" i="16"/>
  <c r="BO20" i="16"/>
  <c r="BO19" i="16"/>
  <c r="BO18" i="16"/>
  <c r="BO17" i="16"/>
  <c r="BO16" i="16"/>
  <c r="BO15" i="16"/>
  <c r="BO14" i="16"/>
  <c r="BO13" i="16"/>
  <c r="BO12" i="16"/>
  <c r="BO11" i="16"/>
  <c r="BO10" i="16"/>
  <c r="BO9" i="16"/>
  <c r="BO8" i="16"/>
  <c r="BO7" i="16"/>
  <c r="BO6" i="16"/>
  <c r="BO5" i="16"/>
  <c r="BO104" i="16"/>
  <c r="BL105" i="16"/>
  <c r="BL106" i="16"/>
  <c r="BK105" i="16"/>
  <c r="BK106" i="16"/>
  <c r="BJ105" i="16"/>
  <c r="BJ106" i="16"/>
  <c r="BI105" i="16"/>
  <c r="BI106" i="16"/>
  <c r="BH105" i="16"/>
  <c r="BH106" i="16"/>
  <c r="BG105" i="16"/>
  <c r="BG106" i="16"/>
  <c r="BF105" i="16"/>
  <c r="BF106" i="16"/>
  <c r="BE105" i="16"/>
  <c r="BE106" i="16"/>
  <c r="BD105" i="16"/>
  <c r="BD106" i="16"/>
  <c r="BC105" i="16"/>
  <c r="BC106" i="16"/>
  <c r="BB105" i="16"/>
  <c r="BB106" i="16"/>
  <c r="BA105" i="16"/>
  <c r="BA106" i="16"/>
  <c r="AZ105" i="16"/>
  <c r="AZ106" i="16"/>
  <c r="AY105" i="16"/>
  <c r="AY106" i="16"/>
  <c r="AX105" i="16"/>
  <c r="AX106" i="16"/>
  <c r="AW105" i="16"/>
  <c r="AW106" i="16"/>
  <c r="AV105" i="16"/>
  <c r="AV106" i="16"/>
  <c r="AU105" i="16"/>
  <c r="AU106" i="16"/>
  <c r="AT105" i="16"/>
  <c r="AT106" i="16"/>
  <c r="AS105" i="16"/>
  <c r="AS106" i="16"/>
  <c r="AR105" i="16"/>
  <c r="AR106" i="16"/>
  <c r="AQ105" i="16"/>
  <c r="AQ106" i="16"/>
  <c r="AP105" i="16"/>
  <c r="AP106" i="16"/>
  <c r="AO105" i="16"/>
  <c r="AO106" i="16"/>
  <c r="AN105" i="16"/>
  <c r="AN106" i="16"/>
  <c r="AM105" i="16"/>
  <c r="AM106" i="16"/>
  <c r="AL105" i="16"/>
  <c r="AL106" i="16"/>
  <c r="AK105" i="16"/>
  <c r="AK106" i="16"/>
  <c r="AJ105" i="16"/>
  <c r="AJ106" i="16"/>
  <c r="AI105" i="16"/>
  <c r="AI106" i="16"/>
  <c r="AH105" i="16"/>
  <c r="AH106" i="16"/>
  <c r="AG105" i="16"/>
  <c r="AG106" i="16"/>
  <c r="AF105" i="16"/>
  <c r="AF106" i="16"/>
  <c r="AE105" i="16"/>
  <c r="AE106" i="16"/>
  <c r="AD105" i="16"/>
  <c r="AD106" i="16"/>
  <c r="AC105" i="16"/>
  <c r="AC106" i="16"/>
  <c r="AB105" i="16"/>
  <c r="AB106" i="16"/>
  <c r="AA105" i="16"/>
  <c r="AA106" i="16"/>
  <c r="Z105" i="16"/>
  <c r="Z106" i="16"/>
  <c r="Y105" i="16"/>
  <c r="Y106" i="16"/>
  <c r="X105" i="16"/>
  <c r="X106" i="16"/>
  <c r="W105" i="16"/>
  <c r="W106" i="16"/>
  <c r="V105" i="16"/>
  <c r="V106" i="16"/>
  <c r="U105" i="16"/>
  <c r="U106" i="16"/>
  <c r="T105" i="16"/>
  <c r="T106" i="16"/>
  <c r="S105" i="16"/>
  <c r="S106" i="16"/>
  <c r="R105" i="16"/>
  <c r="R106" i="16"/>
  <c r="Q105" i="16"/>
  <c r="Q106" i="16"/>
  <c r="P105" i="16"/>
  <c r="P106" i="16"/>
  <c r="O105" i="16"/>
  <c r="O106" i="16"/>
  <c r="N105" i="16"/>
  <c r="N106" i="16"/>
  <c r="M105" i="16"/>
  <c r="M106" i="16"/>
  <c r="L105" i="16"/>
  <c r="L106" i="16"/>
  <c r="K105" i="16"/>
  <c r="K106" i="16"/>
  <c r="J105" i="16"/>
  <c r="J106" i="16"/>
  <c r="I105" i="16"/>
  <c r="I106" i="16"/>
  <c r="H105" i="16"/>
  <c r="H106" i="16"/>
  <c r="G105" i="16"/>
  <c r="G106" i="16"/>
  <c r="F105" i="16"/>
  <c r="F106" i="16"/>
  <c r="E105" i="16"/>
  <c r="E106" i="16"/>
  <c r="BO105" i="16"/>
  <c r="BO107" i="16"/>
  <c r="BO108" i="16"/>
  <c r="E105" i="19"/>
  <c r="E106" i="19" s="1"/>
  <c r="BN5" i="19"/>
  <c r="BO5" i="19"/>
  <c r="BN6" i="19"/>
  <c r="BO6" i="19"/>
  <c r="BN7" i="19"/>
  <c r="BO7" i="19"/>
  <c r="BN8" i="19"/>
  <c r="BO8" i="19"/>
  <c r="BN9" i="19"/>
  <c r="BO9" i="19"/>
  <c r="BN10" i="19"/>
  <c r="BO10" i="19"/>
  <c r="BN11" i="19"/>
  <c r="BO11" i="19"/>
  <c r="BN12" i="19"/>
  <c r="BO12" i="19"/>
  <c r="BN13" i="19"/>
  <c r="BO13" i="19"/>
  <c r="BN14" i="19"/>
  <c r="BO14" i="19"/>
  <c r="BN15" i="19"/>
  <c r="BO15" i="19"/>
  <c r="BN16" i="19"/>
  <c r="BO16" i="19"/>
  <c r="BN17" i="19"/>
  <c r="BO17" i="19"/>
  <c r="BN18" i="19"/>
  <c r="BO18" i="19"/>
  <c r="BN19" i="19"/>
  <c r="BO19" i="19"/>
  <c r="BN20" i="19"/>
  <c r="BO20" i="19"/>
  <c r="BN21" i="19"/>
  <c r="BO21" i="19"/>
  <c r="BN22" i="19"/>
  <c r="BO22" i="19"/>
  <c r="BN23" i="19"/>
  <c r="BO23" i="19"/>
  <c r="BN24" i="19"/>
  <c r="BO24" i="19"/>
  <c r="BN25" i="19"/>
  <c r="BO25" i="19"/>
  <c r="BN26" i="19"/>
  <c r="BO26" i="19"/>
  <c r="BN27" i="19"/>
  <c r="BO27" i="19"/>
  <c r="BN28" i="19"/>
  <c r="BO28" i="19"/>
  <c r="BN29" i="19"/>
  <c r="BO29" i="19"/>
  <c r="BN30" i="19"/>
  <c r="BO30" i="19"/>
  <c r="BN31" i="19"/>
  <c r="BO31" i="19"/>
  <c r="BN32" i="19"/>
  <c r="BO32" i="19"/>
  <c r="BN33" i="19"/>
  <c r="BO33" i="19"/>
  <c r="BN34" i="19"/>
  <c r="BO34" i="19" s="1"/>
  <c r="BN35" i="19"/>
  <c r="BO35" i="19" s="1"/>
  <c r="BN36" i="19"/>
  <c r="BO36" i="19" s="1"/>
  <c r="BN37" i="19"/>
  <c r="BO37" i="19" s="1"/>
  <c r="BN38" i="19"/>
  <c r="BO38" i="19" s="1"/>
  <c r="BN39" i="19"/>
  <c r="BO39" i="19" s="1"/>
  <c r="BN40" i="19"/>
  <c r="BO40" i="19" s="1"/>
  <c r="BN41" i="19"/>
  <c r="BO41" i="19" s="1"/>
  <c r="BN42" i="19"/>
  <c r="BO42" i="19" s="1"/>
  <c r="BN43" i="19"/>
  <c r="BO43" i="19" s="1"/>
  <c r="BN44" i="19"/>
  <c r="BO44" i="19" s="1"/>
  <c r="BN45" i="19"/>
  <c r="BO45" i="19" s="1"/>
  <c r="BN46" i="19"/>
  <c r="BO46" i="19" s="1"/>
  <c r="BN47" i="19"/>
  <c r="BO47" i="19" s="1"/>
  <c r="BN48" i="19"/>
  <c r="BO48" i="19" s="1"/>
  <c r="BN49" i="19"/>
  <c r="BO49" i="19" s="1"/>
  <c r="BN50" i="19"/>
  <c r="BO50" i="19" s="1"/>
  <c r="BN51" i="19"/>
  <c r="BO51" i="19" s="1"/>
  <c r="BN52" i="19"/>
  <c r="BO52" i="19" s="1"/>
  <c r="BN53" i="19"/>
  <c r="BO53" i="19" s="1"/>
  <c r="BN54" i="19"/>
  <c r="BO54" i="19" s="1"/>
  <c r="BN55" i="19"/>
  <c r="BO55" i="19" s="1"/>
  <c r="BN56" i="19"/>
  <c r="BO56" i="19" s="1"/>
  <c r="BN57" i="19"/>
  <c r="BO57" i="19" s="1"/>
  <c r="BN58" i="19"/>
  <c r="BO58" i="19" s="1"/>
  <c r="BN59" i="19"/>
  <c r="BO59" i="19" s="1"/>
  <c r="BN60" i="19"/>
  <c r="BO60" i="19" s="1"/>
  <c r="BN61" i="19"/>
  <c r="BO61" i="19" s="1"/>
  <c r="BN62" i="19"/>
  <c r="BO62" i="19" s="1"/>
  <c r="BN63" i="19"/>
  <c r="BO63" i="19" s="1"/>
  <c r="BN64" i="19"/>
  <c r="BO64" i="19" s="1"/>
  <c r="BN65" i="19"/>
  <c r="BO65" i="19" s="1"/>
  <c r="BN66" i="19"/>
  <c r="BO66" i="19" s="1"/>
  <c r="BN67" i="19"/>
  <c r="BO67" i="19" s="1"/>
  <c r="BN68" i="19"/>
  <c r="BO68" i="19" s="1"/>
  <c r="BN69" i="19"/>
  <c r="BO69" i="19" s="1"/>
  <c r="BN70" i="19"/>
  <c r="BO70" i="19" s="1"/>
  <c r="BN71" i="19"/>
  <c r="BO71" i="19" s="1"/>
  <c r="BN72" i="19"/>
  <c r="BO72" i="19" s="1"/>
  <c r="BN73" i="19"/>
  <c r="BO73" i="19" s="1"/>
  <c r="BN74" i="19"/>
  <c r="BO74" i="19" s="1"/>
  <c r="BN75" i="19"/>
  <c r="BO75" i="19" s="1"/>
  <c r="BN76" i="19"/>
  <c r="BO76" i="19" s="1"/>
  <c r="BN77" i="19"/>
  <c r="BO77" i="19" s="1"/>
  <c r="BN78" i="19"/>
  <c r="BO78" i="19" s="1"/>
  <c r="BN79" i="19"/>
  <c r="BO79" i="19" s="1"/>
  <c r="BN80" i="19"/>
  <c r="BO80" i="19" s="1"/>
  <c r="BN81" i="19"/>
  <c r="BO81" i="19" s="1"/>
  <c r="BN82" i="19"/>
  <c r="BO82" i="19" s="1"/>
  <c r="BN83" i="19"/>
  <c r="BO83" i="19" s="1"/>
  <c r="BN84" i="19"/>
  <c r="BO84" i="19" s="1"/>
  <c r="BN85" i="19"/>
  <c r="BO85" i="19" s="1"/>
  <c r="BN86" i="19"/>
  <c r="BO86" i="19" s="1"/>
  <c r="BN87" i="19"/>
  <c r="BO87" i="19" s="1"/>
  <c r="BN88" i="19"/>
  <c r="BO88" i="19" s="1"/>
  <c r="BN89" i="19"/>
  <c r="BO89" i="19" s="1"/>
  <c r="BN90" i="19"/>
  <c r="BO90" i="19" s="1"/>
  <c r="BN91" i="19"/>
  <c r="BO91" i="19" s="1"/>
  <c r="BN92" i="19"/>
  <c r="BO92" i="19" s="1"/>
  <c r="BN93" i="19"/>
  <c r="BO93" i="19" s="1"/>
  <c r="BN94" i="19"/>
  <c r="BO94" i="19" s="1"/>
  <c r="BN95" i="19"/>
  <c r="BO95" i="19" s="1"/>
  <c r="BN96" i="19"/>
  <c r="BO96" i="19" s="1"/>
  <c r="BN97" i="19"/>
  <c r="BO97" i="19" s="1"/>
  <c r="BN98" i="19"/>
  <c r="BO98" i="19" s="1"/>
  <c r="BN99" i="19"/>
  <c r="BO99" i="19" s="1"/>
  <c r="BN100" i="19"/>
  <c r="BO100" i="19" s="1"/>
  <c r="BN101" i="19"/>
  <c r="BO101" i="19" s="1"/>
  <c r="BN102" i="19"/>
  <c r="BO102" i="19" s="1"/>
  <c r="BN103" i="19"/>
  <c r="BO103" i="19" s="1"/>
  <c r="BN104" i="19"/>
  <c r="BO104" i="19" s="1"/>
  <c r="F105" i="19"/>
  <c r="F106" i="19" s="1"/>
  <c r="G105" i="19"/>
  <c r="G106" i="19" s="1"/>
  <c r="H105" i="19"/>
  <c r="H106" i="19" s="1"/>
  <c r="I105" i="19"/>
  <c r="I106" i="19" s="1"/>
  <c r="J105" i="19"/>
  <c r="J106" i="19" s="1"/>
  <c r="K105" i="19"/>
  <c r="K106" i="19" s="1"/>
  <c r="L105" i="19"/>
  <c r="L106" i="19" s="1"/>
  <c r="M105" i="19"/>
  <c r="M106" i="19" s="1"/>
  <c r="N105" i="19"/>
  <c r="N106" i="19" s="1"/>
  <c r="O105" i="19"/>
  <c r="O106" i="19" s="1"/>
  <c r="P105" i="19"/>
  <c r="P106" i="19" s="1"/>
  <c r="Q105" i="19"/>
  <c r="Q106" i="19" s="1"/>
  <c r="R105" i="19"/>
  <c r="R106" i="19" s="1"/>
  <c r="S105" i="19"/>
  <c r="S106" i="19" s="1"/>
  <c r="T105" i="19"/>
  <c r="T106" i="19" s="1"/>
  <c r="U105" i="19"/>
  <c r="U106" i="19" s="1"/>
  <c r="V105" i="19"/>
  <c r="V106" i="19" s="1"/>
  <c r="W105" i="19"/>
  <c r="W106" i="19" s="1"/>
  <c r="X105" i="19"/>
  <c r="X106" i="19" s="1"/>
  <c r="Y105" i="19"/>
  <c r="Y106" i="19" s="1"/>
  <c r="Z105" i="19"/>
  <c r="Z106" i="19" s="1"/>
  <c r="AA105" i="19"/>
  <c r="AA106" i="19" s="1"/>
  <c r="AB105" i="19"/>
  <c r="AB106" i="19" s="1"/>
  <c r="AC105" i="19"/>
  <c r="AC106" i="19" s="1"/>
  <c r="AD105" i="19"/>
  <c r="AD106" i="19" s="1"/>
  <c r="AE105" i="19"/>
  <c r="AE106" i="19" s="1"/>
  <c r="AF105" i="19"/>
  <c r="AF106" i="19" s="1"/>
  <c r="AG105" i="19"/>
  <c r="AG106" i="19" s="1"/>
  <c r="AH105" i="19"/>
  <c r="AH106" i="19" s="1"/>
  <c r="AI105" i="19"/>
  <c r="AI106" i="19" s="1"/>
  <c r="AJ105" i="19"/>
  <c r="AJ106" i="19" s="1"/>
  <c r="AK105" i="19"/>
  <c r="AK106" i="19" s="1"/>
  <c r="AL105" i="19"/>
  <c r="AL106" i="19" s="1"/>
  <c r="AM105" i="19"/>
  <c r="AM106" i="19" s="1"/>
  <c r="AN105" i="19"/>
  <c r="AN106" i="19" s="1"/>
  <c r="AO105" i="19"/>
  <c r="AO106" i="19" s="1"/>
  <c r="AP105" i="19"/>
  <c r="AP106" i="19" s="1"/>
  <c r="AQ105" i="19"/>
  <c r="AQ106" i="19" s="1"/>
  <c r="AR105" i="19"/>
  <c r="AR106" i="19" s="1"/>
  <c r="AS105" i="19"/>
  <c r="AS106" i="19" s="1"/>
  <c r="AT105" i="19"/>
  <c r="AT106" i="19" s="1"/>
  <c r="AU105" i="19"/>
  <c r="AU106" i="19" s="1"/>
  <c r="AV105" i="19"/>
  <c r="AV106" i="19" s="1"/>
  <c r="AW105" i="19"/>
  <c r="AW106" i="19" s="1"/>
  <c r="AX105" i="19"/>
  <c r="AX106" i="19" s="1"/>
  <c r="AY105" i="19"/>
  <c r="AY106" i="19" s="1"/>
  <c r="AZ105" i="19"/>
  <c r="AZ106" i="19" s="1"/>
  <c r="BA105" i="19"/>
  <c r="BA106" i="19" s="1"/>
  <c r="BB105" i="19"/>
  <c r="BB106" i="19" s="1"/>
  <c r="BC105" i="19"/>
  <c r="BC106" i="19" s="1"/>
  <c r="BD105" i="19"/>
  <c r="BD106" i="19" s="1"/>
  <c r="BE105" i="19"/>
  <c r="BE106" i="19" s="1"/>
  <c r="BF105" i="19"/>
  <c r="BF106" i="19" s="1"/>
  <c r="BG105" i="19"/>
  <c r="BG106" i="19" s="1"/>
  <c r="BH105" i="19"/>
  <c r="BH106" i="19" s="1"/>
  <c r="BI105" i="19"/>
  <c r="BI106" i="19" s="1"/>
  <c r="BJ105" i="19"/>
  <c r="BJ106" i="19" s="1"/>
  <c r="BK105" i="19"/>
  <c r="BK106" i="19" s="1"/>
  <c r="BL105" i="19"/>
  <c r="BL106" i="19" s="1"/>
  <c r="BO6" i="17"/>
  <c r="BO7" i="17"/>
  <c r="BO8" i="17"/>
  <c r="BO9" i="17"/>
  <c r="BO10" i="17"/>
  <c r="BO11" i="17"/>
  <c r="BO12" i="17"/>
  <c r="BO13" i="17"/>
  <c r="BO14" i="17"/>
  <c r="BO15" i="17"/>
  <c r="BO16" i="17"/>
  <c r="BO17" i="17"/>
  <c r="BO18" i="17"/>
  <c r="BO19" i="17"/>
  <c r="BO20" i="17"/>
  <c r="BO21" i="17"/>
  <c r="BO22" i="17"/>
  <c r="BO23" i="17"/>
  <c r="BO24" i="17"/>
  <c r="BO25" i="17"/>
  <c r="BO26" i="17"/>
  <c r="BO27" i="17"/>
  <c r="BO28" i="17"/>
  <c r="BO29" i="17"/>
  <c r="BO30" i="17"/>
  <c r="BO31" i="17"/>
  <c r="BO32" i="17"/>
  <c r="BO33" i="17"/>
  <c r="BO34" i="17"/>
  <c r="BN35" i="17"/>
  <c r="BO35" i="17"/>
  <c r="BN36" i="17"/>
  <c r="BO36" i="17"/>
  <c r="BN37" i="17"/>
  <c r="BO37" i="17"/>
  <c r="BN38" i="17"/>
  <c r="BO38" i="17"/>
  <c r="BN39" i="17"/>
  <c r="BO39" i="17"/>
  <c r="BN40" i="17"/>
  <c r="BO40" i="17"/>
  <c r="BN41" i="17"/>
  <c r="BO41" i="17"/>
  <c r="BN42" i="17"/>
  <c r="BO42" i="17"/>
  <c r="BN43" i="17"/>
  <c r="BO43" i="17"/>
  <c r="BN44" i="17"/>
  <c r="BO44" i="17"/>
  <c r="BN45" i="17"/>
  <c r="BO45" i="17"/>
  <c r="BN46" i="17"/>
  <c r="BO46" i="17"/>
  <c r="BN47" i="17"/>
  <c r="BO47" i="17"/>
  <c r="BN48" i="17"/>
  <c r="BO48" i="17"/>
  <c r="BN49" i="17"/>
  <c r="BO49" i="17"/>
  <c r="BN50" i="17"/>
  <c r="BO50" i="17"/>
  <c r="BN51" i="17"/>
  <c r="BO51" i="17"/>
  <c r="BN52" i="17"/>
  <c r="BO52" i="17"/>
  <c r="BN53" i="17"/>
  <c r="BO53" i="17"/>
  <c r="BN54" i="17"/>
  <c r="BO54" i="17"/>
  <c r="BN55" i="17"/>
  <c r="BO55" i="17"/>
  <c r="BN56" i="17"/>
  <c r="BO56" i="17"/>
  <c r="BN57" i="17"/>
  <c r="BO57" i="17"/>
  <c r="BN58" i="17"/>
  <c r="BO58" i="17"/>
  <c r="BN59" i="17"/>
  <c r="BO59" i="17"/>
  <c r="BN60" i="17"/>
  <c r="BO60" i="17"/>
  <c r="BN61" i="17"/>
  <c r="BO61" i="17"/>
  <c r="BN62" i="17"/>
  <c r="BO62" i="17"/>
  <c r="BN63" i="17"/>
  <c r="BO63" i="17"/>
  <c r="BN64" i="17"/>
  <c r="BO64" i="17"/>
  <c r="BN65" i="17"/>
  <c r="BO65" i="17"/>
  <c r="BN66" i="17"/>
  <c r="BO66" i="17"/>
  <c r="BN67" i="17"/>
  <c r="BO67" i="17"/>
  <c r="BN68" i="17"/>
  <c r="BO68" i="17"/>
  <c r="BN69" i="17"/>
  <c r="BO69" i="17"/>
  <c r="BN70" i="17"/>
  <c r="BO70" i="17"/>
  <c r="BN71" i="17"/>
  <c r="BO71" i="17"/>
  <c r="BN72" i="17"/>
  <c r="BO72" i="17"/>
  <c r="BN73" i="17"/>
  <c r="BO73" i="17"/>
  <c r="BN74" i="17"/>
  <c r="BO74" i="17"/>
  <c r="BN75" i="17"/>
  <c r="BO75" i="17"/>
  <c r="BN76" i="17"/>
  <c r="BO76" i="17"/>
  <c r="BN77" i="17"/>
  <c r="BO77" i="17"/>
  <c r="BN78" i="17"/>
  <c r="BO78" i="17"/>
  <c r="BN79" i="17"/>
  <c r="BO79" i="17"/>
  <c r="BN80" i="17"/>
  <c r="BO80" i="17"/>
  <c r="BN81" i="17"/>
  <c r="BO81" i="17"/>
  <c r="BN82" i="17"/>
  <c r="BO82" i="17"/>
  <c r="BN83" i="17"/>
  <c r="BO83" i="17"/>
  <c r="BN84" i="17"/>
  <c r="BO84" i="17"/>
  <c r="BN85" i="17"/>
  <c r="BO85" i="17"/>
  <c r="BN86" i="17"/>
  <c r="BO86" i="17"/>
  <c r="BN87" i="17"/>
  <c r="BO87" i="17"/>
  <c r="BN88" i="17"/>
  <c r="BO88" i="17"/>
  <c r="BN89" i="17"/>
  <c r="BO89" i="17"/>
  <c r="BN90" i="17"/>
  <c r="BO90" i="17"/>
  <c r="BN91" i="17"/>
  <c r="BO91" i="17"/>
  <c r="BN92" i="17"/>
  <c r="BO92" i="17"/>
  <c r="BN93" i="17"/>
  <c r="BO93" i="17"/>
  <c r="BN94" i="17"/>
  <c r="BO94" i="17"/>
  <c r="BN95" i="17"/>
  <c r="BO95" i="17"/>
  <c r="BN96" i="17"/>
  <c r="BO96" i="17"/>
  <c r="BN97" i="17"/>
  <c r="BO97" i="17"/>
  <c r="BN98" i="17"/>
  <c r="BO98" i="17"/>
  <c r="BN99" i="17"/>
  <c r="BO99" i="17"/>
  <c r="BN100" i="17"/>
  <c r="BO100" i="17"/>
  <c r="BN101" i="17"/>
  <c r="BO101" i="17"/>
  <c r="BN102" i="17"/>
  <c r="BO102" i="17"/>
  <c r="BN103" i="17"/>
  <c r="BO103" i="17"/>
  <c r="BN104" i="17"/>
  <c r="BO104" i="17"/>
  <c r="BO105" i="17"/>
  <c r="E105" i="17"/>
  <c r="E106" i="17"/>
  <c r="F105" i="17"/>
  <c r="F106" i="17"/>
  <c r="G105" i="17"/>
  <c r="G106" i="17"/>
  <c r="H105" i="17"/>
  <c r="H106" i="17"/>
  <c r="I105" i="17"/>
  <c r="I106" i="17"/>
  <c r="J105" i="17"/>
  <c r="J106" i="17"/>
  <c r="K105" i="17"/>
  <c r="K106" i="17"/>
  <c r="L105" i="17"/>
  <c r="L106" i="17"/>
  <c r="M105" i="17"/>
  <c r="M106" i="17"/>
  <c r="N105" i="17"/>
  <c r="N106" i="17"/>
  <c r="O105" i="17"/>
  <c r="O106" i="17"/>
  <c r="P105" i="17"/>
  <c r="P106" i="17"/>
  <c r="Q105" i="17"/>
  <c r="Q106" i="17"/>
  <c r="R105" i="17"/>
  <c r="R106" i="17"/>
  <c r="S105" i="17"/>
  <c r="S106" i="17"/>
  <c r="T105" i="17"/>
  <c r="T106" i="17"/>
  <c r="U105" i="17"/>
  <c r="U106" i="17"/>
  <c r="V105" i="17"/>
  <c r="V106" i="17"/>
  <c r="W105" i="17"/>
  <c r="W106" i="17"/>
  <c r="X105" i="17"/>
  <c r="X106" i="17"/>
  <c r="Y105" i="17"/>
  <c r="Y106" i="17"/>
  <c r="Z105" i="17"/>
  <c r="Z106" i="17"/>
  <c r="AA105" i="17"/>
  <c r="AA106" i="17"/>
  <c r="AB105" i="17"/>
  <c r="AB106" i="17"/>
  <c r="AC105" i="17"/>
  <c r="AC106" i="17"/>
  <c r="AD105" i="17"/>
  <c r="AD106" i="17"/>
  <c r="AE105" i="17"/>
  <c r="AE106" i="17"/>
  <c r="AF105" i="17"/>
  <c r="AF106" i="17"/>
  <c r="AG105" i="17"/>
  <c r="AG106" i="17"/>
  <c r="AH105" i="17"/>
  <c r="AH106" i="17"/>
  <c r="AI105" i="17"/>
  <c r="AI106" i="17"/>
  <c r="AJ105" i="17"/>
  <c r="AJ106" i="17"/>
  <c r="AK105" i="17"/>
  <c r="AK106" i="17"/>
  <c r="AL105" i="17"/>
  <c r="AL106" i="17"/>
  <c r="AM105" i="17"/>
  <c r="AM106" i="17"/>
  <c r="AN105" i="17"/>
  <c r="AN106" i="17"/>
  <c r="AO105" i="17"/>
  <c r="AO106" i="17"/>
  <c r="AP105" i="17"/>
  <c r="AP106" i="17"/>
  <c r="AQ105" i="17"/>
  <c r="AQ106" i="17"/>
  <c r="AR105" i="17"/>
  <c r="AR106" i="17"/>
  <c r="AS105" i="17"/>
  <c r="AS106" i="17"/>
  <c r="AT105" i="17"/>
  <c r="AT106" i="17"/>
  <c r="AU105" i="17"/>
  <c r="AU106" i="17"/>
  <c r="AV105" i="17"/>
  <c r="AV106" i="17"/>
  <c r="AW105" i="17"/>
  <c r="AW106" i="17"/>
  <c r="AX105" i="17"/>
  <c r="AX106" i="17"/>
  <c r="AY105" i="17"/>
  <c r="AY106" i="17"/>
  <c r="AZ105" i="17"/>
  <c r="AZ106" i="17"/>
  <c r="BA105" i="17"/>
  <c r="BA106" i="17"/>
  <c r="BB105" i="17"/>
  <c r="BB106" i="17"/>
  <c r="BC105" i="17"/>
  <c r="BC106" i="17"/>
  <c r="BD105" i="17"/>
  <c r="BD106" i="17"/>
  <c r="BE105" i="17"/>
  <c r="BE106" i="17"/>
  <c r="BF105" i="17"/>
  <c r="BF106" i="17"/>
  <c r="BG105" i="17"/>
  <c r="BG106" i="17"/>
  <c r="BH105" i="17"/>
  <c r="BH106" i="17"/>
  <c r="BI105" i="17"/>
  <c r="BI106" i="17"/>
  <c r="BJ105" i="17"/>
  <c r="BJ106" i="17"/>
  <c r="BK105" i="17"/>
  <c r="BK106" i="17"/>
  <c r="BL105" i="17"/>
  <c r="BL106" i="17"/>
  <c r="BO106" i="17"/>
  <c r="BO107" i="17"/>
  <c r="BO108" i="17"/>
  <c r="BN5" i="17"/>
  <c r="BN34" i="17"/>
  <c r="BN33" i="17"/>
  <c r="BN32" i="17"/>
  <c r="BN31" i="17"/>
  <c r="BN30" i="17"/>
  <c r="BN29" i="17"/>
  <c r="BN28" i="17"/>
  <c r="BN27" i="17"/>
  <c r="BN26" i="17"/>
  <c r="BN25" i="17"/>
  <c r="BN24" i="17"/>
  <c r="BN23" i="17"/>
  <c r="BN22" i="17"/>
  <c r="BN21" i="17"/>
  <c r="BN20" i="17"/>
  <c r="BN19" i="17"/>
  <c r="BN18" i="17"/>
  <c r="BN17" i="17"/>
  <c r="BN16" i="17"/>
  <c r="BN15" i="17"/>
  <c r="BN14" i="17"/>
  <c r="BN13" i="17"/>
  <c r="BN12" i="17"/>
  <c r="BN11" i="17"/>
  <c r="BN10" i="17"/>
  <c r="BN9" i="17"/>
  <c r="BN8" i="17"/>
  <c r="BN7" i="17"/>
  <c r="BN6" i="17"/>
  <c r="BO5" i="17"/>
  <c r="BO106" i="20" l="1"/>
  <c r="BO105" i="20"/>
  <c r="BO107" i="20" s="1"/>
  <c r="BO108" i="20" s="1"/>
  <c r="BO105" i="19"/>
  <c r="BO106" i="19"/>
  <c r="BO107" i="19" l="1"/>
  <c r="BO108" i="19" s="1"/>
</calcChain>
</file>

<file path=xl/sharedStrings.xml><?xml version="1.0" encoding="utf-8"?>
<sst xmlns="http://schemas.openxmlformats.org/spreadsheetml/2006/main" count="85" uniqueCount="41">
  <si>
    <t>感染対策等を行った上での施設内療養に要する費用の補助に係るチェックリスト</t>
    <rPh sb="0" eb="2">
      <t>カンセン</t>
    </rPh>
    <rPh sb="2" eb="4">
      <t>タイサク</t>
    </rPh>
    <rPh sb="4" eb="5">
      <t>ナド</t>
    </rPh>
    <rPh sb="6" eb="7">
      <t>オコナ</t>
    </rPh>
    <rPh sb="9" eb="10">
      <t>ウエ</t>
    </rPh>
    <rPh sb="12" eb="15">
      <t>シセツナイ</t>
    </rPh>
    <rPh sb="15" eb="17">
      <t>リョウヨウ</t>
    </rPh>
    <rPh sb="18" eb="19">
      <t>ヨウ</t>
    </rPh>
    <rPh sb="21" eb="23">
      <t>ヒヨウ</t>
    </rPh>
    <rPh sb="24" eb="26">
      <t>ホジョ</t>
    </rPh>
    <rPh sb="27" eb="28">
      <t>カカ</t>
    </rPh>
    <phoneticPr fontId="15"/>
  </si>
  <si>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モノ</t>
    </rPh>
    <rPh sb="28" eb="30">
      <t>バアイ</t>
    </rPh>
    <rPh sb="35" eb="37">
      <t>キサイ</t>
    </rPh>
    <rPh sb="42" eb="44">
      <t>カノウ</t>
    </rPh>
    <phoneticPr fontId="15"/>
  </si>
  <si>
    <t>確認項目</t>
    <rPh sb="0" eb="2">
      <t>カクニン</t>
    </rPh>
    <rPh sb="2" eb="4">
      <t>コウモク</t>
    </rPh>
    <phoneticPr fontId="15"/>
  </si>
  <si>
    <t>必要な感染予防策を講じた上でサービス提供を実施した。</t>
    <rPh sb="0" eb="2">
      <t>ヒツヨウ</t>
    </rPh>
    <rPh sb="3" eb="5">
      <t>カンセン</t>
    </rPh>
    <rPh sb="5" eb="8">
      <t>ヨボウサク</t>
    </rPh>
    <rPh sb="9" eb="10">
      <t>コウ</t>
    </rPh>
    <rPh sb="12" eb="13">
      <t>ウエ</t>
    </rPh>
    <rPh sb="18" eb="20">
      <t>テイキョウ</t>
    </rPh>
    <rPh sb="21" eb="23">
      <t>ジッシ</t>
    </rPh>
    <phoneticPr fontId="15"/>
  </si>
  <si>
    <t>ゾーニング（区域をわける）を実施した。</t>
    <rPh sb="6" eb="8">
      <t>クイキ</t>
    </rPh>
    <rPh sb="14" eb="16">
      <t>ジッシ</t>
    </rPh>
    <phoneticPr fontId="15"/>
  </si>
  <si>
    <t>コホーティング（隔離）の実施や担当職員を分ける等のための勤務調整を実施した。</t>
    <rPh sb="8" eb="10">
      <t>カクリ</t>
    </rPh>
    <rPh sb="12" eb="14">
      <t>ジッシ</t>
    </rPh>
    <rPh sb="15" eb="17">
      <t>タントウ</t>
    </rPh>
    <rPh sb="17" eb="19">
      <t>ショクイン</t>
    </rPh>
    <rPh sb="20" eb="21">
      <t>ワ</t>
    </rPh>
    <rPh sb="23" eb="24">
      <t>ナド</t>
    </rPh>
    <rPh sb="28" eb="30">
      <t>キンム</t>
    </rPh>
    <rPh sb="30" eb="32">
      <t>チョウセイ</t>
    </rPh>
    <rPh sb="33" eb="35">
      <t>ジッシ</t>
    </rPh>
    <phoneticPr fontId="15"/>
  </si>
  <si>
    <t>状態の急減に備えた・日常的な入所者の健康観察を実施した。</t>
    <rPh sb="0" eb="2">
      <t>ジョウタイ</t>
    </rPh>
    <rPh sb="3" eb="5">
      <t>キュウゲン</t>
    </rPh>
    <rPh sb="6" eb="7">
      <t>ソナ</t>
    </rPh>
    <rPh sb="10" eb="13">
      <t>ニチジョウテキ</t>
    </rPh>
    <rPh sb="14" eb="17">
      <t>ニュウショシャ</t>
    </rPh>
    <rPh sb="18" eb="20">
      <t>ケンコウ</t>
    </rPh>
    <rPh sb="20" eb="22">
      <t>カンサツ</t>
    </rPh>
    <rPh sb="23" eb="25">
      <t>ジッシ</t>
    </rPh>
    <phoneticPr fontId="15"/>
  </si>
  <si>
    <t>症状に変化があった場合等の保健所等への連絡・報告フローを確認した。</t>
    <rPh sb="0" eb="2">
      <t>ショウジョウ</t>
    </rPh>
    <rPh sb="3" eb="5">
      <t>ヘンカ</t>
    </rPh>
    <rPh sb="9" eb="11">
      <t>バアイ</t>
    </rPh>
    <rPh sb="11" eb="12">
      <t>ナド</t>
    </rPh>
    <rPh sb="13" eb="17">
      <t>ホケンショナド</t>
    </rPh>
    <rPh sb="19" eb="21">
      <t>レンラク</t>
    </rPh>
    <rPh sb="22" eb="24">
      <t>ホウコク</t>
    </rPh>
    <rPh sb="28" eb="30">
      <t>カクニン</t>
    </rPh>
    <phoneticPr fontId="15"/>
  </si>
  <si>
    <t>常時（夜間、深夜、早朝を含む。）、１人以上の職員を配置した。
※　やむを得ない事情により、本要件を満たすことが難しい状況があった場合は、「その他」に事情を記載すること。</t>
    <rPh sb="0" eb="2">
      <t>ジョウジ</t>
    </rPh>
    <rPh sb="3" eb="5">
      <t>ヤカン</t>
    </rPh>
    <rPh sb="6" eb="8">
      <t>シンヤ</t>
    </rPh>
    <rPh sb="9" eb="11">
      <t>ソウチョウ</t>
    </rPh>
    <rPh sb="12" eb="13">
      <t>フク</t>
    </rPh>
    <rPh sb="18" eb="19">
      <t>ニン</t>
    </rPh>
    <rPh sb="19" eb="21">
      <t>イジョウ</t>
    </rPh>
    <rPh sb="22" eb="24">
      <t>ショクイン</t>
    </rPh>
    <rPh sb="25" eb="27">
      <t>ハイチ</t>
    </rPh>
    <rPh sb="36" eb="37">
      <t>エ</t>
    </rPh>
    <rPh sb="39" eb="41">
      <t>ジジョウ</t>
    </rPh>
    <rPh sb="45" eb="46">
      <t>ホン</t>
    </rPh>
    <rPh sb="46" eb="48">
      <t>ヨウケン</t>
    </rPh>
    <rPh sb="49" eb="50">
      <t>ミ</t>
    </rPh>
    <rPh sb="55" eb="56">
      <t>ムズカ</t>
    </rPh>
    <rPh sb="58" eb="60">
      <t>ジョウキョウ</t>
    </rPh>
    <rPh sb="64" eb="66">
      <t>バアイ</t>
    </rPh>
    <rPh sb="71" eb="72">
      <t>タ</t>
    </rPh>
    <rPh sb="74" eb="76">
      <t>ジジョウ</t>
    </rPh>
    <rPh sb="77" eb="79">
      <t>キサイ</t>
    </rPh>
    <phoneticPr fontId="15"/>
  </si>
  <si>
    <t>その他</t>
    <rPh sb="2" eb="3">
      <t>タ</t>
    </rPh>
    <phoneticPr fontId="15"/>
  </si>
  <si>
    <t>本資料の記載内容に虚偽がないことを証明するとともに、記載内容を証明する資料を適切に保管している</t>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phoneticPr fontId="15"/>
  </si>
  <si>
    <t>ことを誓約します。</t>
    <rPh sb="3" eb="5">
      <t>セイヤク</t>
    </rPh>
    <phoneticPr fontId="15"/>
  </si>
  <si>
    <t>　※各項目は施設内療養時の手引きを参考に実施すること。</t>
    <rPh sb="2" eb="5">
      <t>カクコウモク</t>
    </rPh>
    <rPh sb="6" eb="9">
      <t>シセツナイ</t>
    </rPh>
    <rPh sb="9" eb="11">
      <t>リョウヨウ</t>
    </rPh>
    <rPh sb="11" eb="12">
      <t>トキ</t>
    </rPh>
    <rPh sb="13" eb="15">
      <t>テビ</t>
    </rPh>
    <rPh sb="17" eb="19">
      <t>サンコウ</t>
    </rPh>
    <rPh sb="20" eb="22">
      <t>ジッシ</t>
    </rPh>
    <phoneticPr fontId="15"/>
  </si>
  <si>
    <t>※　本資料への虚偽記載があった場合は、札幌市からの補助の返還や指定取消となる場合があります。</t>
    <rPh sb="2" eb="3">
      <t>ホン</t>
    </rPh>
    <rPh sb="3" eb="5">
      <t>シリョウ</t>
    </rPh>
    <rPh sb="7" eb="9">
      <t>キョギ</t>
    </rPh>
    <rPh sb="9" eb="11">
      <t>キサイ</t>
    </rPh>
    <rPh sb="15" eb="17">
      <t>バアイ</t>
    </rPh>
    <rPh sb="19" eb="22">
      <t>サッポロシ</t>
    </rPh>
    <rPh sb="25" eb="27">
      <t>ホジョ</t>
    </rPh>
    <rPh sb="28" eb="30">
      <t>ヘンカン</t>
    </rPh>
    <rPh sb="31" eb="33">
      <t>シテイ</t>
    </rPh>
    <rPh sb="33" eb="34">
      <t>ト</t>
    </rPh>
    <rPh sb="34" eb="35">
      <t>ケ</t>
    </rPh>
    <rPh sb="38" eb="40">
      <t>バアイ</t>
    </rPh>
    <phoneticPr fontId="15"/>
  </si>
  <si>
    <t>入院</t>
    <rPh sb="0" eb="2">
      <t>ニュウイン</t>
    </rPh>
    <phoneticPr fontId="15"/>
  </si>
  <si>
    <t>追加補助の金額</t>
    <rPh sb="0" eb="4">
      <t>ツイカホジョ</t>
    </rPh>
    <rPh sb="5" eb="7">
      <t>キンガク</t>
    </rPh>
    <phoneticPr fontId="21"/>
  </si>
  <si>
    <t>療養者数</t>
    <rPh sb="0" eb="4">
      <t>リョウヨウシャスウ</t>
    </rPh>
    <phoneticPr fontId="21"/>
  </si>
  <si>
    <t>通常分の支給額</t>
    <rPh sb="0" eb="2">
      <t>ツウジョウ</t>
    </rPh>
    <rPh sb="2" eb="3">
      <t>ブン</t>
    </rPh>
    <rPh sb="4" eb="7">
      <t>シキュウガク</t>
    </rPh>
    <phoneticPr fontId="21"/>
  </si>
  <si>
    <t>　　日付
発症日</t>
    <rPh sb="2" eb="4">
      <t>ヒヅケ</t>
    </rPh>
    <rPh sb="5" eb="8">
      <t>ハッショウビ</t>
    </rPh>
    <phoneticPr fontId="15"/>
  </si>
  <si>
    <t>法人名  
代表者職・氏名</t>
    <rPh sb="0" eb="2">
      <t>ホウジン</t>
    </rPh>
    <rPh sb="2" eb="3">
      <t>メイ</t>
    </rPh>
    <rPh sb="6" eb="9">
      <t>ダイヒョウシャ</t>
    </rPh>
    <rPh sb="9" eb="10">
      <t>ショク</t>
    </rPh>
    <rPh sb="11" eb="13">
      <t>シメイ</t>
    </rPh>
    <phoneticPr fontId="15"/>
  </si>
  <si>
    <t>令和  　年　　月  　日</t>
    <rPh sb="0" eb="2">
      <t>レイワ</t>
    </rPh>
    <rPh sb="5" eb="6">
      <t>ネン</t>
    </rPh>
    <rPh sb="8" eb="9">
      <t>ガツ</t>
    </rPh>
    <rPh sb="12" eb="13">
      <t>ニチ</t>
    </rPh>
    <phoneticPr fontId="15"/>
  </si>
  <si>
    <t>　※各項目を実施したことがわかる資料を保存しておき、求めがあった場合は、速やかに提出すること。</t>
    <rPh sb="2" eb="5">
      <t>カクコウモク</t>
    </rPh>
    <rPh sb="6" eb="8">
      <t>ジッシ</t>
    </rPh>
    <rPh sb="16" eb="18">
      <t>シリョウ</t>
    </rPh>
    <rPh sb="19" eb="21">
      <t>ホゾン</t>
    </rPh>
    <rPh sb="26" eb="27">
      <t>モト</t>
    </rPh>
    <rPh sb="32" eb="34">
      <t>バアイ</t>
    </rPh>
    <rPh sb="36" eb="37">
      <t>スミ</t>
    </rPh>
    <rPh sb="40" eb="42">
      <t>テイシュツ</t>
    </rPh>
    <phoneticPr fontId="15"/>
  </si>
  <si>
    <t>合計額</t>
    <rPh sb="0" eb="3">
      <t>ゴウケイガク</t>
    </rPh>
    <phoneticPr fontId="15"/>
  </si>
  <si>
    <t>円</t>
    <rPh sb="0" eb="1">
      <t>エン</t>
    </rPh>
    <phoneticPr fontId="21"/>
  </si>
  <si>
    <t>◆小規模施設（定員29人以下）</t>
    <rPh sb="1" eb="4">
      <t>ショウキボ</t>
    </rPh>
    <rPh sb="4" eb="6">
      <t>シセツ</t>
    </rPh>
    <rPh sb="7" eb="9">
      <t>テイイン</t>
    </rPh>
    <rPh sb="11" eb="12">
      <t>ニン</t>
    </rPh>
    <rPh sb="12" eb="14">
      <t>イカ</t>
    </rPh>
    <phoneticPr fontId="21"/>
  </si>
  <si>
    <t>事業所・施設の名称</t>
    <rPh sb="0" eb="3">
      <t>ジギョウショ</t>
    </rPh>
    <rPh sb="4" eb="6">
      <t>シセツ</t>
    </rPh>
    <rPh sb="7" eb="9">
      <t>メイショウ</t>
    </rPh>
    <phoneticPr fontId="15"/>
  </si>
  <si>
    <t>○</t>
  </si>
  <si>
    <t>○</t>
    <phoneticPr fontId="15"/>
  </si>
  <si>
    <t>◆大規模施設（定員30人以上）</t>
    <rPh sb="1" eb="4">
      <t>ダイキボ</t>
    </rPh>
    <rPh sb="4" eb="6">
      <t>シセツ</t>
    </rPh>
    <rPh sb="7" eb="9">
      <t>テイイン</t>
    </rPh>
    <rPh sb="11" eb="12">
      <t>ニン</t>
    </rPh>
    <rPh sb="12" eb="14">
      <t>イジョウ</t>
    </rPh>
    <phoneticPr fontId="21"/>
  </si>
  <si>
    <t>グループホーム　介護保険課</t>
    <rPh sb="8" eb="13">
      <t>カイゴホケンカ</t>
    </rPh>
    <phoneticPr fontId="15"/>
  </si>
  <si>
    <t>有料老人ホーム　介護保険課</t>
    <rPh sb="0" eb="4">
      <t>ユウリョウロウジン</t>
    </rPh>
    <rPh sb="8" eb="13">
      <t>カイゴホケンカ</t>
    </rPh>
    <phoneticPr fontId="15"/>
  </si>
  <si>
    <t>※令和５年５月８日以降の施設内療養に要する費用の場合は、この欄の記入は不要です。</t>
    <rPh sb="1" eb="3">
      <t>レイワ</t>
    </rPh>
    <rPh sb="4" eb="5">
      <t>ネン</t>
    </rPh>
    <rPh sb="6" eb="7">
      <t>ガツ</t>
    </rPh>
    <rPh sb="8" eb="9">
      <t>ニチ</t>
    </rPh>
    <rPh sb="9" eb="11">
      <t>イコウ</t>
    </rPh>
    <rPh sb="12" eb="14">
      <t>シセツ</t>
    </rPh>
    <rPh sb="14" eb="15">
      <t>ナイ</t>
    </rPh>
    <rPh sb="15" eb="17">
      <t>リョウヨウ</t>
    </rPh>
    <rPh sb="18" eb="19">
      <t>ヨウ</t>
    </rPh>
    <rPh sb="21" eb="23">
      <t>ヒヨウ</t>
    </rPh>
    <rPh sb="24" eb="26">
      <t>バアイ</t>
    </rPh>
    <rPh sb="30" eb="31">
      <t>ラン</t>
    </rPh>
    <rPh sb="32" eb="34">
      <t>キニュウ</t>
    </rPh>
    <rPh sb="35" eb="37">
      <t>フヨウ</t>
    </rPh>
    <phoneticPr fontId="15"/>
  </si>
  <si>
    <t>３　施設内療養の実施に係るチェックリスト</t>
    <rPh sb="2" eb="7">
      <t>シセツナイリョウヨウ</t>
    </rPh>
    <rPh sb="8" eb="10">
      <t>ジッシ</t>
    </rPh>
    <rPh sb="11" eb="12">
      <t>カカ</t>
    </rPh>
    <phoneticPr fontId="15"/>
  </si>
  <si>
    <t>２　新型コロナウイルス対応体制等に係るチェックリスト</t>
    <rPh sb="2" eb="4">
      <t>シンガタ</t>
    </rPh>
    <rPh sb="11" eb="13">
      <t>タイオウ</t>
    </rPh>
    <rPh sb="13" eb="16">
      <t>タイセイトウ</t>
    </rPh>
    <rPh sb="17" eb="18">
      <t>カカ</t>
    </rPh>
    <phoneticPr fontId="15"/>
  </si>
  <si>
    <t>申請日時点において、上記調査で回答した①医療機関の確保②研修及び訓練の実施③オミクロン株対応ワクチンの接種の要件をすべて満たしている。</t>
    <phoneticPr fontId="15"/>
  </si>
  <si>
    <t>担当職員を分ける等のための勤務調整を実施した。</t>
    <rPh sb="0" eb="2">
      <t>タントウ</t>
    </rPh>
    <rPh sb="2" eb="4">
      <t>ショクイン</t>
    </rPh>
    <rPh sb="5" eb="6">
      <t>ワ</t>
    </rPh>
    <rPh sb="8" eb="9">
      <t>トウ</t>
    </rPh>
    <rPh sb="13" eb="15">
      <t>キンム</t>
    </rPh>
    <rPh sb="15" eb="17">
      <t>チョウセイ</t>
    </rPh>
    <rPh sb="18" eb="20">
      <t>ジッシ</t>
    </rPh>
    <phoneticPr fontId="15"/>
  </si>
  <si>
    <t>「新型コロナウイルス感染症の感染症法上の位置づけ変更に伴う「施設内療養に要する費用の補助」に関する追加要件とその実施状況調査について（令和５年（2023年）４月17日付）」にて、各補助要件を満たしていると回答した。</t>
    <rPh sb="1" eb="3">
      <t>シンガタ</t>
    </rPh>
    <rPh sb="10" eb="13">
      <t>カンセンショウ</t>
    </rPh>
    <rPh sb="14" eb="17">
      <t>カンセンショウ</t>
    </rPh>
    <rPh sb="17" eb="18">
      <t>ホウ</t>
    </rPh>
    <rPh sb="18" eb="19">
      <t>ジョウ</t>
    </rPh>
    <rPh sb="20" eb="22">
      <t>イチ</t>
    </rPh>
    <rPh sb="24" eb="26">
      <t>ヘンコウ</t>
    </rPh>
    <rPh sb="27" eb="28">
      <t>トモナ</t>
    </rPh>
    <rPh sb="30" eb="32">
      <t>シセツ</t>
    </rPh>
    <rPh sb="32" eb="33">
      <t>ナイ</t>
    </rPh>
    <rPh sb="33" eb="35">
      <t>リョウヨウ</t>
    </rPh>
    <rPh sb="36" eb="37">
      <t>ヨウ</t>
    </rPh>
    <rPh sb="39" eb="41">
      <t>ヒヨウ</t>
    </rPh>
    <rPh sb="42" eb="44">
      <t>ホジョ</t>
    </rPh>
    <rPh sb="46" eb="47">
      <t>カン</t>
    </rPh>
    <rPh sb="49" eb="51">
      <t>ツイカ</t>
    </rPh>
    <rPh sb="51" eb="53">
      <t>ヨウケン</t>
    </rPh>
    <rPh sb="56" eb="58">
      <t>ジッシ</t>
    </rPh>
    <rPh sb="58" eb="60">
      <t>ジョウキョウ</t>
    </rPh>
    <rPh sb="60" eb="62">
      <t>チョウサ</t>
    </rPh>
    <rPh sb="67" eb="69">
      <t>レイワ</t>
    </rPh>
    <rPh sb="70" eb="71">
      <t>ネン</t>
    </rPh>
    <rPh sb="76" eb="77">
      <t>ネン</t>
    </rPh>
    <rPh sb="79" eb="80">
      <t>ガツ</t>
    </rPh>
    <rPh sb="82" eb="83">
      <t>ニチ</t>
    </rPh>
    <rPh sb="83" eb="84">
      <t>ヅケ</t>
    </rPh>
    <rPh sb="89" eb="90">
      <t>カク</t>
    </rPh>
    <phoneticPr fontId="15"/>
  </si>
  <si>
    <t>※調査日（R5.4.17）より以前に開設している事業所・施設で、未回答の場合や要件を満たしていなかった場合は、R5.5.8以降の施設内療養に要した費用は対象外となります。</t>
    <rPh sb="1" eb="3">
      <t>チョウサ</t>
    </rPh>
    <rPh sb="14" eb="16">
      <t>イゼン</t>
    </rPh>
    <rPh sb="17" eb="19">
      <t>カイセツ</t>
    </rPh>
    <rPh sb="23" eb="26">
      <t>ジギョウショ</t>
    </rPh>
    <rPh sb="27" eb="29">
      <t>シセツ</t>
    </rPh>
    <rPh sb="31" eb="34">
      <t>ミカイトウ</t>
    </rPh>
    <rPh sb="35" eb="37">
      <t>バアイ</t>
    </rPh>
    <rPh sb="38" eb="40">
      <t>ヨウケン</t>
    </rPh>
    <rPh sb="41" eb="42">
      <t>ミ</t>
    </rPh>
    <rPh sb="50" eb="52">
      <t>バアイ</t>
    </rPh>
    <rPh sb="60" eb="62">
      <t>イコウ</t>
    </rPh>
    <rPh sb="63" eb="68">
      <t>シセツナイリョウヨウ</t>
    </rPh>
    <rPh sb="69" eb="70">
      <t>ヨウ</t>
    </rPh>
    <rPh sb="72" eb="74">
      <t>ヒヨウ</t>
    </rPh>
    <rPh sb="75" eb="78">
      <t>タイショウガイ</t>
    </rPh>
    <phoneticPr fontId="15"/>
  </si>
  <si>
    <t>※令和５年５月８日以前の施設内療養に要する費用の場合は、この欄のチェックは不要です。</t>
    <rPh sb="1" eb="3">
      <t>レイワ</t>
    </rPh>
    <rPh sb="4" eb="5">
      <t>ネン</t>
    </rPh>
    <rPh sb="6" eb="7">
      <t>ガツ</t>
    </rPh>
    <rPh sb="8" eb="9">
      <t>ニチ</t>
    </rPh>
    <rPh sb="9" eb="11">
      <t>イゼン</t>
    </rPh>
    <rPh sb="12" eb="14">
      <t>シセツ</t>
    </rPh>
    <rPh sb="14" eb="15">
      <t>ナイ</t>
    </rPh>
    <rPh sb="15" eb="17">
      <t>リョウヨウ</t>
    </rPh>
    <rPh sb="18" eb="19">
      <t>ヨウ</t>
    </rPh>
    <rPh sb="21" eb="23">
      <t>ヒヨウ</t>
    </rPh>
    <rPh sb="24" eb="26">
      <t>バアイ</t>
    </rPh>
    <rPh sb="30" eb="31">
      <t>ラン</t>
    </rPh>
    <rPh sb="37" eb="39">
      <t>フヨウ</t>
    </rPh>
    <phoneticPr fontId="15"/>
  </si>
  <si>
    <t>療養日数</t>
    <rPh sb="0" eb="4">
      <t>リョウヨウニッスウ</t>
    </rPh>
    <phoneticPr fontId="21"/>
  </si>
  <si>
    <t>千円</t>
    <rPh sb="0" eb="2">
      <t>センエン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</si>
</sst>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_);[Red]\(0\)"/>
    <numFmt numFmtId="178" formatCode="[$-411]ge\.m\.d;@"/>
    <numFmt numFmtId="179" formatCode="#,##0_ "/>
  </numFmts>
  <fonts count="30"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2"/>
      <name val="ＭＳ 明朝"/>
      <family val="1"/>
      <charset val="128"/>
    </font>
    <font>
      <b/>
      <sz val="14"/>
      <name val="ＭＳ ゴシック"/>
      <family val="3"/>
      <charset val="128"/>
    </font>
    <font>
      <b/>
      <sz val="12"/>
      <name val="ＭＳ ゴシック"/>
      <family val="3"/>
      <charset val="128"/>
    </font>
    <font>
      <sz val="14"/>
      <name val="Century Gothic"/>
      <family val="2"/>
    </font>
    <font>
      <sz val="6"/>
      <name val="游ゴシック"/>
      <family val="2"/>
      <charset val="128"/>
      <scheme val="minor"/>
    </font>
    <font>
      <b/>
      <sz val="11"/>
      <color rgb="FFFF0000"/>
      <name val="游ゴシック"/>
      <family val="3"/>
      <charset val="128"/>
      <scheme val="minor"/>
    </font>
    <font>
      <sz val="9"/>
      <color theme="1"/>
      <name val="游ゴシック"/>
      <family val="2"/>
      <charset val="128"/>
      <scheme val="minor"/>
    </font>
    <font>
      <b/>
      <sz val="11"/>
      <color theme="1"/>
      <name val="游ゴシック"/>
      <family val="3"/>
      <charset val="128"/>
      <scheme val="minor"/>
    </font>
    <font>
      <b/>
      <sz val="12"/>
      <color rgb="FFFF0000"/>
      <name val="游ゴシック"/>
      <family val="3"/>
      <charset val="128"/>
      <scheme val="minor"/>
    </font>
    <font>
      <b/>
      <sz val="12"/>
      <color theme="1"/>
      <name val="游ゴシック"/>
      <family val="3"/>
      <charset val="128"/>
      <scheme val="minor"/>
    </font>
    <font>
      <sz val="12"/>
      <color rgb="FFFF0000"/>
      <name val="ＭＳ ゴシック"/>
      <family val="3"/>
      <charset val="128"/>
    </font>
    <font>
      <b/>
      <sz val="11"/>
      <color rgb="FFFF0000"/>
      <name val="ＭＳ Ｐゴシック"/>
      <family val="3"/>
      <charset val="128"/>
    </font>
    <font>
      <b/>
      <sz val="11"/>
      <name val="游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rgb="FFDAEEF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8"/>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medium">
        <color indexed="64"/>
      </diagonal>
    </border>
    <border>
      <left style="thin">
        <color indexed="64"/>
      </left>
      <right style="medium">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medium">
        <color indexed="64"/>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thin">
        <color indexed="64"/>
      </left>
      <right style="thin">
        <color indexed="64"/>
      </right>
      <top style="medium">
        <color indexed="64"/>
      </top>
      <bottom style="double">
        <color indexed="64"/>
      </bottom>
      <diagonal style="thin">
        <color indexed="64"/>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3">
    <xf numFmtId="0" fontId="0" fillId="0" borderId="0"/>
    <xf numFmtId="38" fontId="14" fillId="0" borderId="0" applyFont="0" applyFill="0" applyBorder="0" applyAlignment="0" applyProtection="0"/>
    <xf numFmtId="0" fontId="13" fillId="0" borderId="0">
      <alignment vertical="center"/>
    </xf>
  </cellStyleXfs>
  <cellXfs count="137">
    <xf numFmtId="0" fontId="0" fillId="0" borderId="0" xfId="0"/>
    <xf numFmtId="0" fontId="0" fillId="0" borderId="0" xfId="0" applyProtection="1"/>
    <xf numFmtId="38" fontId="17" fillId="0" borderId="0" xfId="1" applyFont="1" applyAlignment="1" applyProtection="1">
      <alignment vertical="center"/>
    </xf>
    <xf numFmtId="0" fontId="0" fillId="0" borderId="0" xfId="0" applyBorder="1" applyProtection="1"/>
    <xf numFmtId="38" fontId="19" fillId="0" borderId="0" xfId="1" applyFont="1" applyAlignment="1" applyProtection="1">
      <alignment vertical="center"/>
    </xf>
    <xf numFmtId="38" fontId="17" fillId="0" borderId="0" xfId="1" applyFont="1" applyAlignment="1" applyProtection="1">
      <alignment vertical="center" wrapText="1"/>
    </xf>
    <xf numFmtId="38" fontId="17" fillId="0" borderId="10" xfId="1" applyFont="1" applyBorder="1" applyAlignment="1" applyProtection="1">
      <alignment vertical="center"/>
    </xf>
    <xf numFmtId="38" fontId="17" fillId="0" borderId="11" xfId="1" applyFont="1" applyBorder="1" applyAlignment="1" applyProtection="1">
      <alignment vertical="center"/>
    </xf>
    <xf numFmtId="38" fontId="17" fillId="0" borderId="0" xfId="1" applyFont="1" applyBorder="1" applyAlignment="1" applyProtection="1">
      <alignment vertical="center"/>
    </xf>
    <xf numFmtId="38" fontId="17" fillId="0" borderId="0" xfId="1" applyFont="1" applyBorder="1" applyAlignment="1" applyProtection="1">
      <alignment horizontal="center" vertical="center"/>
    </xf>
    <xf numFmtId="49" fontId="17" fillId="0" borderId="0" xfId="1" applyNumberFormat="1" applyFont="1" applyFill="1" applyBorder="1" applyAlignment="1" applyProtection="1">
      <alignment vertical="center" wrapText="1"/>
    </xf>
    <xf numFmtId="0" fontId="17" fillId="0" borderId="5" xfId="0" applyFont="1" applyBorder="1" applyAlignment="1" applyProtection="1">
      <alignment vertical="center"/>
    </xf>
    <xf numFmtId="38" fontId="17" fillId="0" borderId="7" xfId="1" applyFont="1" applyBorder="1" applyAlignment="1" applyProtection="1">
      <alignment vertical="center"/>
    </xf>
    <xf numFmtId="49" fontId="17" fillId="0" borderId="7" xfId="1" applyNumberFormat="1" applyFont="1" applyFill="1" applyBorder="1" applyAlignment="1" applyProtection="1">
      <alignment vertical="center"/>
    </xf>
    <xf numFmtId="0" fontId="17" fillId="0" borderId="8" xfId="0" applyFont="1" applyBorder="1" applyAlignment="1" applyProtection="1">
      <alignment vertical="center"/>
    </xf>
    <xf numFmtId="49" fontId="17" fillId="0" borderId="0" xfId="1" applyNumberFormat="1" applyFont="1" applyFill="1" applyBorder="1" applyAlignment="1" applyProtection="1">
      <alignment vertical="center"/>
    </xf>
    <xf numFmtId="0" fontId="17" fillId="0" borderId="0" xfId="0" applyFont="1" applyBorder="1" applyAlignment="1" applyProtection="1">
      <alignment vertical="center"/>
    </xf>
    <xf numFmtId="38" fontId="19" fillId="0" borderId="0" xfId="1" applyFont="1" applyBorder="1" applyAlignment="1" applyProtection="1">
      <alignment vertical="center"/>
    </xf>
    <xf numFmtId="176" fontId="20" fillId="0" borderId="0" xfId="1" applyNumberFormat="1" applyFont="1" applyFill="1" applyBorder="1" applyAlignment="1" applyProtection="1">
      <alignment horizontal="right" vertical="center"/>
    </xf>
    <xf numFmtId="38" fontId="17" fillId="0" borderId="0" xfId="1" applyFont="1" applyBorder="1" applyAlignment="1" applyProtection="1">
      <alignment horizontal="left" vertical="center"/>
    </xf>
    <xf numFmtId="176" fontId="17" fillId="0" borderId="0" xfId="1" applyNumberFormat="1" applyFont="1" applyFill="1" applyBorder="1" applyAlignment="1" applyProtection="1">
      <alignment vertical="center" wrapText="1"/>
    </xf>
    <xf numFmtId="38" fontId="17" fillId="3" borderId="12" xfId="1" applyFont="1" applyFill="1" applyBorder="1" applyAlignment="1" applyProtection="1">
      <alignment vertical="center"/>
    </xf>
    <xf numFmtId="38" fontId="17" fillId="3" borderId="13" xfId="1" applyFont="1" applyFill="1" applyBorder="1" applyAlignment="1" applyProtection="1">
      <alignment vertical="center"/>
    </xf>
    <xf numFmtId="38" fontId="17" fillId="3" borderId="14" xfId="1" applyFont="1" applyFill="1" applyBorder="1" applyAlignment="1" applyProtection="1">
      <alignment vertical="center"/>
    </xf>
    <xf numFmtId="0" fontId="16" fillId="0" borderId="0" xfId="0" applyFont="1" applyAlignment="1" applyProtection="1">
      <alignment vertical="center"/>
    </xf>
    <xf numFmtId="0" fontId="13" fillId="0" borderId="0" xfId="2">
      <alignment vertical="center"/>
    </xf>
    <xf numFmtId="0" fontId="13" fillId="0" borderId="0" xfId="2" applyAlignment="1">
      <alignment horizontal="center" vertical="center"/>
    </xf>
    <xf numFmtId="0" fontId="13" fillId="0" borderId="0" xfId="2" applyBorder="1">
      <alignment vertical="center"/>
    </xf>
    <xf numFmtId="0" fontId="13" fillId="0" borderId="0" xfId="2" applyBorder="1" applyAlignment="1">
      <alignment horizontal="left" vertical="center"/>
    </xf>
    <xf numFmtId="0" fontId="7" fillId="0" borderId="0" xfId="2" applyFont="1" applyBorder="1" applyAlignment="1">
      <alignment horizontal="left" vertical="center"/>
    </xf>
    <xf numFmtId="178" fontId="23" fillId="6" borderId="29" xfId="2" applyNumberFormat="1" applyFont="1" applyFill="1" applyBorder="1" applyProtection="1">
      <alignment vertical="center"/>
      <protection locked="0"/>
    </xf>
    <xf numFmtId="177" fontId="13" fillId="5" borderId="16" xfId="2" applyNumberFormat="1" applyFill="1" applyBorder="1" applyProtection="1">
      <alignment vertical="center"/>
      <protection locked="0"/>
    </xf>
    <xf numFmtId="177" fontId="13" fillId="5" borderId="15" xfId="2" applyNumberFormat="1" applyFill="1" applyBorder="1" applyProtection="1">
      <alignment vertical="center"/>
      <protection locked="0"/>
    </xf>
    <xf numFmtId="178" fontId="13" fillId="8" borderId="16" xfId="2" applyNumberFormat="1" applyFill="1" applyBorder="1" applyProtection="1">
      <alignment vertical="center"/>
      <protection locked="0"/>
    </xf>
    <xf numFmtId="178" fontId="13" fillId="8" borderId="15" xfId="2" applyNumberFormat="1" applyFill="1" applyBorder="1" applyProtection="1">
      <alignment vertical="center"/>
      <protection locked="0"/>
    </xf>
    <xf numFmtId="0" fontId="6" fillId="0" borderId="0" xfId="2" applyFont="1" applyBorder="1">
      <alignment vertical="center"/>
    </xf>
    <xf numFmtId="38" fontId="27" fillId="0" borderId="0" xfId="1" applyFont="1" applyAlignment="1" applyProtection="1">
      <alignment vertical="center"/>
    </xf>
    <xf numFmtId="0" fontId="0" fillId="0" borderId="0" xfId="0" applyAlignment="1" applyProtection="1">
      <alignment vertical="center"/>
    </xf>
    <xf numFmtId="0" fontId="13" fillId="0" borderId="0" xfId="2" applyProtection="1">
      <alignment vertical="center"/>
    </xf>
    <xf numFmtId="0" fontId="13" fillId="0" borderId="0" xfId="2" applyAlignment="1" applyProtection="1">
      <alignment horizontal="center" vertical="center"/>
    </xf>
    <xf numFmtId="0" fontId="13" fillId="0" borderId="0" xfId="2" applyFill="1" applyAlignment="1" applyProtection="1">
      <alignment horizontal="center" vertical="center"/>
    </xf>
    <xf numFmtId="0" fontId="13" fillId="0" borderId="0" xfId="2" applyAlignment="1" applyProtection="1">
      <alignment vertical="center"/>
    </xf>
    <xf numFmtId="0" fontId="22" fillId="0" borderId="7" xfId="2" applyFont="1" applyBorder="1" applyAlignment="1" applyProtection="1">
      <alignment vertical="center"/>
    </xf>
    <xf numFmtId="0" fontId="24" fillId="0" borderId="7" xfId="2" applyFont="1" applyBorder="1" applyAlignment="1" applyProtection="1">
      <alignment vertical="center"/>
    </xf>
    <xf numFmtId="0" fontId="24" fillId="0" borderId="7" xfId="2" applyFont="1" applyBorder="1" applyAlignment="1" applyProtection="1">
      <alignment horizontal="center" vertical="center"/>
    </xf>
    <xf numFmtId="178" fontId="13" fillId="0" borderId="0" xfId="2" applyNumberFormat="1" applyBorder="1" applyProtection="1">
      <alignment vertical="center"/>
    </xf>
    <xf numFmtId="0" fontId="13" fillId="0" borderId="0" xfId="2" applyBorder="1" applyProtection="1">
      <alignment vertical="center"/>
    </xf>
    <xf numFmtId="0" fontId="13" fillId="0" borderId="28" xfId="2" applyBorder="1" applyAlignment="1" applyProtection="1">
      <alignment horizontal="center" vertical="center"/>
    </xf>
    <xf numFmtId="56" fontId="25" fillId="0" borderId="31" xfId="2" applyNumberFormat="1" applyFont="1" applyFill="1" applyBorder="1" applyAlignment="1" applyProtection="1">
      <alignment horizontal="left" vertical="center" wrapText="1"/>
    </xf>
    <xf numFmtId="178" fontId="23" fillId="6" borderId="29" xfId="2" applyNumberFormat="1" applyFont="1" applyFill="1" applyBorder="1" applyProtection="1">
      <alignment vertical="center"/>
    </xf>
    <xf numFmtId="56" fontId="12" fillId="0" borderId="29" xfId="2" applyNumberFormat="1" applyFont="1" applyFill="1" applyBorder="1" applyAlignment="1" applyProtection="1">
      <alignment horizontal="center" vertical="center"/>
    </xf>
    <xf numFmtId="0" fontId="4" fillId="7" borderId="30" xfId="2" applyFont="1" applyFill="1" applyBorder="1" applyAlignment="1" applyProtection="1">
      <alignment horizontal="center" vertical="center" wrapText="1"/>
    </xf>
    <xf numFmtId="0" fontId="13" fillId="0" borderId="0" xfId="2" applyFill="1" applyProtection="1">
      <alignment vertical="center"/>
    </xf>
    <xf numFmtId="14" fontId="13" fillId="0" borderId="0" xfId="2" applyNumberFormat="1" applyProtection="1">
      <alignment vertical="center"/>
    </xf>
    <xf numFmtId="0" fontId="9" fillId="0" borderId="19" xfId="2" applyFont="1" applyBorder="1" applyAlignment="1" applyProtection="1">
      <alignment horizontal="center" vertical="center"/>
    </xf>
    <xf numFmtId="178" fontId="13" fillId="8" borderId="16" xfId="2" applyNumberFormat="1" applyFill="1" applyBorder="1" applyProtection="1">
      <alignment vertical="center"/>
    </xf>
    <xf numFmtId="177" fontId="13" fillId="5" borderId="16" xfId="2" applyNumberFormat="1" applyFill="1" applyBorder="1" applyProtection="1">
      <alignment vertical="center"/>
    </xf>
    <xf numFmtId="0" fontId="10" fillId="4" borderId="16" xfId="2" applyFont="1" applyFill="1" applyBorder="1" applyAlignment="1" applyProtection="1">
      <alignment horizontal="center" vertical="center"/>
    </xf>
    <xf numFmtId="0" fontId="13" fillId="7" borderId="33" xfId="2" applyFill="1" applyBorder="1" applyProtection="1">
      <alignment vertical="center"/>
    </xf>
    <xf numFmtId="179" fontId="13" fillId="7" borderId="20" xfId="2" applyNumberFormat="1" applyFill="1" applyBorder="1" applyAlignment="1" applyProtection="1">
      <alignment vertical="center" shrinkToFit="1"/>
    </xf>
    <xf numFmtId="178" fontId="13" fillId="8" borderId="15" xfId="2" applyNumberFormat="1" applyFill="1" applyBorder="1" applyProtection="1">
      <alignment vertical="center"/>
    </xf>
    <xf numFmtId="177" fontId="13" fillId="5" borderId="15" xfId="2" applyNumberFormat="1" applyFill="1" applyBorder="1" applyProtection="1">
      <alignment vertical="center"/>
    </xf>
    <xf numFmtId="0" fontId="10" fillId="4" borderId="15" xfId="2" applyFont="1" applyFill="1" applyBorder="1" applyAlignment="1" applyProtection="1">
      <alignment horizontal="center" vertical="center"/>
    </xf>
    <xf numFmtId="0" fontId="13" fillId="7" borderId="32" xfId="2" applyFill="1" applyBorder="1" applyProtection="1">
      <alignment vertical="center"/>
    </xf>
    <xf numFmtId="179" fontId="13" fillId="7" borderId="27" xfId="2" applyNumberFormat="1" applyFill="1" applyBorder="1" applyProtection="1">
      <alignment vertical="center"/>
    </xf>
    <xf numFmtId="0" fontId="13" fillId="4" borderId="15" xfId="2" applyFill="1" applyBorder="1" applyAlignment="1" applyProtection="1">
      <alignment horizontal="center" vertical="center"/>
    </xf>
    <xf numFmtId="0" fontId="12" fillId="7" borderId="26" xfId="2" applyFont="1" applyFill="1" applyBorder="1" applyAlignment="1" applyProtection="1">
      <alignment horizontal="center" vertical="center"/>
    </xf>
    <xf numFmtId="0" fontId="13" fillId="7" borderId="25" xfId="2" applyFill="1" applyBorder="1" applyProtection="1">
      <alignment vertical="center"/>
    </xf>
    <xf numFmtId="0" fontId="13" fillId="7" borderId="25" xfId="2" applyFill="1" applyBorder="1" applyAlignment="1" applyProtection="1">
      <alignment horizontal="center" vertical="center"/>
    </xf>
    <xf numFmtId="0" fontId="13" fillId="7" borderId="24" xfId="2" applyFill="1" applyBorder="1" applyProtection="1">
      <alignment vertical="center"/>
    </xf>
    <xf numFmtId="179" fontId="13" fillId="7" borderId="23" xfId="2" applyNumberFormat="1" applyFill="1" applyBorder="1" applyProtection="1">
      <alignment vertical="center"/>
    </xf>
    <xf numFmtId="0" fontId="5" fillId="7" borderId="0" xfId="2" applyFont="1" applyFill="1" applyProtection="1">
      <alignment vertical="center"/>
    </xf>
    <xf numFmtId="0" fontId="13" fillId="7" borderId="18" xfId="2" applyFill="1" applyBorder="1" applyAlignment="1" applyProtection="1">
      <alignment horizontal="center" vertical="center"/>
    </xf>
    <xf numFmtId="0" fontId="13" fillId="7" borderId="17" xfId="2" applyFill="1" applyBorder="1" applyProtection="1">
      <alignment vertical="center"/>
    </xf>
    <xf numFmtId="179" fontId="13" fillId="7" borderId="17" xfId="2" applyNumberFormat="1" applyFill="1" applyBorder="1" applyProtection="1">
      <alignment vertical="center"/>
    </xf>
    <xf numFmtId="0" fontId="13" fillId="7" borderId="22" xfId="2" applyFill="1" applyBorder="1" applyProtection="1">
      <alignment vertical="center"/>
    </xf>
    <xf numFmtId="179" fontId="13" fillId="7" borderId="21" xfId="2" applyNumberFormat="1" applyFill="1" applyBorder="1" applyProtection="1">
      <alignment vertical="center"/>
    </xf>
    <xf numFmtId="0" fontId="5" fillId="0" borderId="0" xfId="2" applyFont="1" applyFill="1" applyProtection="1">
      <alignment vertical="center"/>
    </xf>
    <xf numFmtId="179" fontId="22" fillId="0" borderId="0" xfId="2" applyNumberFormat="1" applyFont="1" applyFill="1" applyProtection="1">
      <alignment vertical="center"/>
    </xf>
    <xf numFmtId="0" fontId="22" fillId="0" borderId="0" xfId="2" applyFont="1" applyFill="1" applyProtection="1">
      <alignment vertical="center"/>
    </xf>
    <xf numFmtId="0" fontId="24" fillId="0" borderId="0" xfId="2" applyFont="1" applyFill="1" applyBorder="1" applyProtection="1">
      <alignment vertical="center"/>
    </xf>
    <xf numFmtId="0" fontId="24" fillId="0" borderId="0" xfId="2" applyFont="1" applyFill="1" applyBorder="1" applyAlignment="1" applyProtection="1">
      <alignment vertical="center"/>
    </xf>
    <xf numFmtId="0" fontId="11" fillId="0" borderId="0" xfId="2" applyFont="1" applyAlignment="1" applyProtection="1">
      <alignment vertical="center"/>
    </xf>
    <xf numFmtId="0" fontId="5" fillId="0" borderId="0" xfId="2" applyFont="1" applyAlignment="1" applyProtection="1">
      <alignment vertical="center"/>
    </xf>
    <xf numFmtId="0" fontId="7" fillId="0" borderId="0" xfId="2" applyFont="1" applyAlignment="1" applyProtection="1">
      <alignment vertical="center"/>
    </xf>
    <xf numFmtId="0" fontId="8" fillId="0" borderId="0" xfId="2" applyFont="1" applyAlignment="1" applyProtection="1">
      <alignment vertical="center"/>
    </xf>
    <xf numFmtId="179" fontId="13" fillId="7" borderId="27" xfId="2" applyNumberFormat="1" applyFill="1" applyBorder="1" applyAlignment="1" applyProtection="1">
      <alignment vertical="center" shrinkToFit="1"/>
    </xf>
    <xf numFmtId="56" fontId="2" fillId="7" borderId="34" xfId="2" applyNumberFormat="1" applyFont="1" applyFill="1" applyBorder="1" applyAlignment="1" applyProtection="1">
      <alignment horizontal="center" vertical="center" wrapText="1"/>
    </xf>
    <xf numFmtId="0" fontId="13" fillId="7" borderId="38" xfId="2" applyFill="1" applyBorder="1" applyProtection="1">
      <alignment vertical="center"/>
    </xf>
    <xf numFmtId="0" fontId="13" fillId="7" borderId="15" xfId="2" applyFill="1" applyBorder="1" applyProtection="1">
      <alignment vertical="center"/>
    </xf>
    <xf numFmtId="179" fontId="29" fillId="0" borderId="0" xfId="2" applyNumberFormat="1" applyFont="1" applyFill="1" applyProtection="1">
      <alignment vertical="center"/>
    </xf>
    <xf numFmtId="0" fontId="29" fillId="0" borderId="0" xfId="2" applyFont="1" applyFill="1" applyProtection="1">
      <alignment vertical="center"/>
    </xf>
    <xf numFmtId="0" fontId="22" fillId="4" borderId="0" xfId="2" applyFont="1" applyFill="1" applyAlignment="1" applyProtection="1">
      <alignment vertical="center"/>
    </xf>
    <xf numFmtId="56" fontId="1" fillId="7" borderId="34" xfId="2" applyNumberFormat="1" applyFont="1" applyFill="1" applyBorder="1" applyAlignment="1" applyProtection="1">
      <alignment horizontal="center" vertical="center" wrapText="1"/>
    </xf>
    <xf numFmtId="0" fontId="13" fillId="0" borderId="0" xfId="2" applyBorder="1" applyAlignment="1">
      <alignment horizontal="left" vertical="center"/>
    </xf>
    <xf numFmtId="0" fontId="28" fillId="0" borderId="0" xfId="0" applyFont="1" applyAlignment="1" applyProtection="1">
      <alignment horizontal="left" wrapText="1"/>
    </xf>
    <xf numFmtId="38" fontId="17" fillId="0" borderId="0" xfId="1" applyFont="1" applyBorder="1" applyAlignment="1" applyProtection="1">
      <alignment horizontal="left" vertical="center"/>
    </xf>
    <xf numFmtId="38" fontId="17" fillId="3" borderId="0" xfId="1" applyFont="1" applyFill="1" applyBorder="1" applyAlignment="1" applyProtection="1">
      <alignment horizontal="distributed" vertical="center"/>
      <protection locked="0"/>
    </xf>
    <xf numFmtId="38" fontId="17" fillId="3" borderId="0" xfId="1" applyFont="1" applyFill="1" applyBorder="1" applyAlignment="1" applyProtection="1">
      <alignment horizontal="left" vertical="center" wrapText="1"/>
      <protection locked="0"/>
    </xf>
    <xf numFmtId="0" fontId="16" fillId="0" borderId="0" xfId="0" applyFont="1" applyBorder="1" applyAlignment="1" applyProtection="1">
      <alignment horizontal="center" vertical="center"/>
    </xf>
    <xf numFmtId="38" fontId="18" fillId="0" borderId="0" xfId="1" applyFont="1" applyAlignment="1" applyProtection="1">
      <alignment horizontal="center" vertical="center"/>
    </xf>
    <xf numFmtId="38" fontId="18" fillId="0" borderId="0" xfId="1" applyFont="1" applyBorder="1" applyAlignment="1" applyProtection="1">
      <alignment horizontal="center" vertical="center"/>
    </xf>
    <xf numFmtId="38" fontId="17" fillId="3" borderId="1" xfId="1" applyFont="1" applyFill="1" applyBorder="1" applyAlignment="1" applyProtection="1">
      <alignment horizontal="left" vertical="top"/>
      <protection locked="0"/>
    </xf>
    <xf numFmtId="38" fontId="17" fillId="3" borderId="2" xfId="1" applyFont="1" applyFill="1" applyBorder="1" applyAlignment="1" applyProtection="1">
      <alignment horizontal="left" vertical="top"/>
      <protection locked="0"/>
    </xf>
    <xf numFmtId="38" fontId="17" fillId="3" borderId="3" xfId="1" applyFont="1" applyFill="1" applyBorder="1" applyAlignment="1" applyProtection="1">
      <alignment horizontal="left" vertical="top"/>
      <protection locked="0"/>
    </xf>
    <xf numFmtId="38" fontId="17" fillId="3" borderId="4" xfId="1" applyFont="1" applyFill="1" applyBorder="1" applyAlignment="1" applyProtection="1">
      <alignment horizontal="left" vertical="top"/>
      <protection locked="0"/>
    </xf>
    <xf numFmtId="38" fontId="17" fillId="3" borderId="0" xfId="1" applyFont="1" applyFill="1" applyBorder="1" applyAlignment="1" applyProtection="1">
      <alignment horizontal="left" vertical="top"/>
      <protection locked="0"/>
    </xf>
    <xf numFmtId="38" fontId="17" fillId="3" borderId="5" xfId="1" applyFont="1" applyFill="1" applyBorder="1" applyAlignment="1" applyProtection="1">
      <alignment horizontal="left" vertical="top"/>
      <protection locked="0"/>
    </xf>
    <xf numFmtId="38" fontId="17" fillId="3" borderId="6" xfId="1" applyFont="1" applyFill="1" applyBorder="1" applyAlignment="1" applyProtection="1">
      <alignment horizontal="left" vertical="top"/>
      <protection locked="0"/>
    </xf>
    <xf numFmtId="38" fontId="17" fillId="3" borderId="7" xfId="1" applyFont="1" applyFill="1" applyBorder="1" applyAlignment="1" applyProtection="1">
      <alignment horizontal="left" vertical="top"/>
      <protection locked="0"/>
    </xf>
    <xf numFmtId="38" fontId="17" fillId="3" borderId="8" xfId="1" applyFont="1" applyFill="1" applyBorder="1" applyAlignment="1" applyProtection="1">
      <alignment horizontal="left" vertical="top"/>
      <protection locked="0"/>
    </xf>
    <xf numFmtId="38" fontId="19" fillId="2" borderId="9" xfId="1" applyFont="1" applyFill="1" applyBorder="1" applyAlignment="1" applyProtection="1">
      <alignment horizontal="center" vertical="center"/>
    </xf>
    <xf numFmtId="38" fontId="19" fillId="2" borderId="10" xfId="1" applyFont="1" applyFill="1" applyBorder="1" applyAlignment="1" applyProtection="1">
      <alignment horizontal="center" vertical="center"/>
    </xf>
    <xf numFmtId="38" fontId="19" fillId="2" borderId="11" xfId="1" applyFont="1" applyFill="1" applyBorder="1" applyAlignment="1" applyProtection="1">
      <alignment horizontal="center" vertical="center"/>
    </xf>
    <xf numFmtId="38" fontId="17" fillId="0" borderId="9" xfId="1" applyFont="1" applyBorder="1" applyAlignment="1" applyProtection="1">
      <alignment horizontal="left" vertical="top" wrapText="1"/>
    </xf>
    <xf numFmtId="38" fontId="17" fillId="0" borderId="10" xfId="1" applyFont="1" applyBorder="1" applyAlignment="1" applyProtection="1">
      <alignment horizontal="left" vertical="top"/>
    </xf>
    <xf numFmtId="38" fontId="17" fillId="0" borderId="11" xfId="1" applyFont="1" applyBorder="1" applyAlignment="1" applyProtection="1">
      <alignment horizontal="left" vertical="top"/>
    </xf>
    <xf numFmtId="38" fontId="17" fillId="0" borderId="9" xfId="1" applyFont="1" applyBorder="1" applyAlignment="1" applyProtection="1">
      <alignment horizontal="left" vertical="top"/>
      <protection locked="0"/>
    </xf>
    <xf numFmtId="38" fontId="17" fillId="0" borderId="10" xfId="1" applyFont="1" applyBorder="1" applyAlignment="1" applyProtection="1">
      <alignment horizontal="left" vertical="top"/>
      <protection locked="0"/>
    </xf>
    <xf numFmtId="38" fontId="17" fillId="0" borderId="11" xfId="1" applyFont="1" applyBorder="1" applyAlignment="1" applyProtection="1">
      <alignment horizontal="left" vertical="top"/>
      <protection locked="0"/>
    </xf>
    <xf numFmtId="38" fontId="17" fillId="0" borderId="0" xfId="1" applyFont="1" applyBorder="1" applyAlignment="1" applyProtection="1">
      <alignment horizontal="center" vertical="center"/>
    </xf>
    <xf numFmtId="38" fontId="17" fillId="0" borderId="9" xfId="1" applyFont="1" applyBorder="1" applyAlignment="1" applyProtection="1">
      <alignment horizontal="left" vertical="center" wrapText="1"/>
    </xf>
    <xf numFmtId="38" fontId="17" fillId="0" borderId="10" xfId="1" applyFont="1" applyBorder="1" applyAlignment="1" applyProtection="1">
      <alignment horizontal="left" vertical="center" wrapText="1"/>
    </xf>
    <xf numFmtId="38" fontId="17" fillId="0" borderId="11" xfId="1" applyFont="1" applyBorder="1" applyAlignment="1" applyProtection="1">
      <alignment horizontal="left" vertical="center" wrapText="1"/>
    </xf>
    <xf numFmtId="38" fontId="17" fillId="0" borderId="10" xfId="1" applyFont="1" applyBorder="1" applyAlignment="1" applyProtection="1">
      <alignment horizontal="left" vertical="center"/>
    </xf>
    <xf numFmtId="38" fontId="17" fillId="0" borderId="11" xfId="1" applyFont="1" applyBorder="1" applyAlignment="1" applyProtection="1">
      <alignment horizontal="left" vertical="center"/>
    </xf>
    <xf numFmtId="0" fontId="26" fillId="0" borderId="35" xfId="2" applyFont="1" applyBorder="1" applyAlignment="1" applyProtection="1">
      <alignment horizontal="center" vertical="center"/>
    </xf>
    <xf numFmtId="0" fontId="26" fillId="0" borderId="36" xfId="2" applyFont="1" applyBorder="1" applyAlignment="1" applyProtection="1">
      <alignment horizontal="center" vertical="center"/>
    </xf>
    <xf numFmtId="0" fontId="3" fillId="0" borderId="36" xfId="2" applyFont="1" applyBorder="1" applyAlignment="1" applyProtection="1">
      <alignment horizontal="left" vertical="center" shrinkToFit="1"/>
    </xf>
    <xf numFmtId="0" fontId="13" fillId="0" borderId="36" xfId="2" applyBorder="1" applyAlignment="1" applyProtection="1">
      <alignment horizontal="left" vertical="center" shrinkToFit="1"/>
    </xf>
    <xf numFmtId="0" fontId="13" fillId="0" borderId="37" xfId="2" applyBorder="1" applyAlignment="1" applyProtection="1">
      <alignment horizontal="left" vertical="center" shrinkToFit="1"/>
    </xf>
    <xf numFmtId="0" fontId="3" fillId="4" borderId="36" xfId="2" applyFont="1" applyFill="1" applyBorder="1" applyAlignment="1" applyProtection="1">
      <alignment horizontal="left" vertical="center" shrinkToFit="1"/>
      <protection locked="0"/>
    </xf>
    <xf numFmtId="0" fontId="13" fillId="4" borderId="36" xfId="2" applyFill="1" applyBorder="1" applyAlignment="1" applyProtection="1">
      <alignment horizontal="left" vertical="center" shrinkToFit="1"/>
      <protection locked="0"/>
    </xf>
    <xf numFmtId="0" fontId="13" fillId="4" borderId="37" xfId="2" applyFill="1" applyBorder="1" applyAlignment="1" applyProtection="1">
      <alignment horizontal="left" vertical="center" shrinkToFit="1"/>
      <protection locked="0"/>
    </xf>
    <xf numFmtId="0" fontId="10" fillId="4" borderId="16" xfId="2" applyFont="1" applyFill="1" applyBorder="1" applyAlignment="1" applyProtection="1">
      <alignment horizontal="center" vertical="center"/>
      <protection locked="0"/>
    </xf>
    <xf numFmtId="0" fontId="10" fillId="4" borderId="15" xfId="2" applyFont="1" applyFill="1" applyBorder="1" applyAlignment="1" applyProtection="1">
      <alignment horizontal="center" vertical="center"/>
      <protection locked="0"/>
    </xf>
    <xf numFmtId="0" fontId="13" fillId="4" borderId="15" xfId="2"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2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DAEEF3"/>
      <color rgb="FFDAF3EE"/>
      <color rgb="FFDAF3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xdr:row>
      <xdr:rowOff>2</xdr:rowOff>
    </xdr:from>
    <xdr:to>
      <xdr:col>11</xdr:col>
      <xdr:colOff>609600</xdr:colOff>
      <xdr:row>3</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8600" y="228602"/>
          <a:ext cx="8220075" cy="54387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【施設内療養費について】</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○通常分</a:t>
          </a:r>
          <a:br>
            <a:rPr lang="en-US" altLang="ja-JP" sz="1100">
              <a:solidFill>
                <a:schemeClr val="dk1"/>
              </a:solidFill>
              <a:effectLst/>
              <a:latin typeface="+mn-lt"/>
              <a:ea typeface="+mn-ea"/>
              <a:cs typeface="+mn-cs"/>
            </a:rPr>
          </a:br>
          <a:r>
            <a:rPr lang="ja-JP" altLang="en-US" sz="1100" b="1" u="none">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令和</a:t>
          </a:r>
          <a:r>
            <a:rPr lang="en-US" altLang="ja-JP" sz="1100" b="1">
              <a:solidFill>
                <a:sysClr val="windowText" lastClr="000000"/>
              </a:solidFill>
              <a:effectLst/>
              <a:latin typeface="+mn-lt"/>
              <a:ea typeface="+mn-ea"/>
              <a:cs typeface="+mn-cs"/>
            </a:rPr>
            <a:t>5</a:t>
          </a:r>
          <a:r>
            <a:rPr lang="ja-JP" altLang="ja-JP" sz="1100" b="1">
              <a:solidFill>
                <a:sysClr val="windowText" lastClr="000000"/>
              </a:solidFill>
              <a:effectLst/>
              <a:latin typeface="+mn-lt"/>
              <a:ea typeface="+mn-ea"/>
              <a:cs typeface="+mn-cs"/>
            </a:rPr>
            <a:t>年</a:t>
          </a:r>
          <a:r>
            <a:rPr lang="en-US" altLang="ja-JP" sz="1100" b="1">
              <a:solidFill>
                <a:sysClr val="windowText" lastClr="000000"/>
              </a:solidFill>
              <a:effectLst/>
              <a:latin typeface="+mn-lt"/>
              <a:ea typeface="+mn-ea"/>
              <a:cs typeface="+mn-cs"/>
            </a:rPr>
            <a:t>10</a:t>
          </a:r>
          <a:r>
            <a:rPr lang="ja-JP" altLang="ja-JP" sz="1100" b="1">
              <a:solidFill>
                <a:sysClr val="windowText" lastClr="000000"/>
              </a:solidFill>
              <a:effectLst/>
              <a:latin typeface="+mn-lt"/>
              <a:ea typeface="+mn-ea"/>
              <a:cs typeface="+mn-cs"/>
            </a:rPr>
            <a:t>月</a:t>
          </a:r>
          <a:r>
            <a:rPr lang="en-US" altLang="ja-JP" sz="1100" b="1">
              <a:solidFill>
                <a:sysClr val="windowText" lastClr="000000"/>
              </a:solidFill>
              <a:effectLst/>
              <a:latin typeface="+mn-lt"/>
              <a:ea typeface="+mn-ea"/>
              <a:cs typeface="+mn-cs"/>
            </a:rPr>
            <a:t>1</a:t>
          </a:r>
          <a:r>
            <a:rPr lang="ja-JP" altLang="ja-JP" sz="1100" b="1">
              <a:solidFill>
                <a:sysClr val="windowText" lastClr="000000"/>
              </a:solidFill>
              <a:effectLst/>
              <a:latin typeface="+mn-lt"/>
              <a:ea typeface="+mn-ea"/>
              <a:cs typeface="+mn-cs"/>
            </a:rPr>
            <a:t>日以降</a:t>
          </a:r>
          <a:endParaRPr lang="en-US" altLang="ja-JP" sz="11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a:solidFill>
                <a:sysClr val="windowText" lastClr="000000"/>
              </a:solidFill>
              <a:effectLst/>
              <a:latin typeface="+mn-lt"/>
              <a:ea typeface="+mn-ea"/>
              <a:cs typeface="+mn-cs"/>
            </a:rPr>
            <a:t>　　・</a:t>
          </a:r>
          <a:r>
            <a:rPr lang="en-US" altLang="ja-JP" sz="1100" b="1">
              <a:solidFill>
                <a:sysClr val="windowText" lastClr="000000"/>
              </a:solidFill>
              <a:effectLst/>
              <a:latin typeface="+mn-lt"/>
              <a:ea typeface="+mn-ea"/>
              <a:cs typeface="+mn-cs"/>
            </a:rPr>
            <a:t>1</a:t>
          </a:r>
          <a:r>
            <a:rPr lang="ja-JP" altLang="en-US" sz="1100" b="1">
              <a:solidFill>
                <a:sysClr val="windowText" lastClr="000000"/>
              </a:solidFill>
              <a:effectLst/>
              <a:latin typeface="+mn-lt"/>
              <a:ea typeface="+mn-ea"/>
              <a:cs typeface="+mn-cs"/>
            </a:rPr>
            <a:t>名につき</a:t>
          </a:r>
          <a:r>
            <a:rPr lang="en-US" altLang="ja-JP" sz="1100" b="1">
              <a:solidFill>
                <a:sysClr val="windowText" lastClr="000000"/>
              </a:solidFill>
              <a:effectLst/>
              <a:latin typeface="+mn-lt"/>
              <a:ea typeface="+mn-ea"/>
              <a:cs typeface="+mn-cs"/>
            </a:rPr>
            <a:t>1</a:t>
          </a:r>
          <a:r>
            <a:rPr lang="ja-JP" altLang="en-US" sz="1100" b="1">
              <a:solidFill>
                <a:sysClr val="windowText" lastClr="000000"/>
              </a:solidFill>
              <a:effectLst/>
              <a:latin typeface="+mn-lt"/>
              <a:ea typeface="+mn-ea"/>
              <a:cs typeface="+mn-cs"/>
            </a:rPr>
            <a:t>日</a:t>
          </a:r>
          <a:r>
            <a:rPr lang="en-US" altLang="ja-JP" sz="1100" b="1">
              <a:solidFill>
                <a:sysClr val="windowText" lastClr="000000"/>
              </a:solidFill>
              <a:effectLst/>
              <a:latin typeface="+mn-lt"/>
              <a:ea typeface="+mn-ea"/>
              <a:cs typeface="+mn-cs"/>
            </a:rPr>
            <a:t>5</a:t>
          </a:r>
          <a:r>
            <a:rPr lang="ja-JP" altLang="en-US" sz="1100" b="1">
              <a:solidFill>
                <a:sysClr val="windowText" lastClr="000000"/>
              </a:solidFill>
              <a:effectLst/>
              <a:latin typeface="+mn-lt"/>
              <a:ea typeface="+mn-ea"/>
              <a:cs typeface="+mn-cs"/>
            </a:rPr>
            <a:t>千円</a:t>
          </a:r>
          <a:r>
            <a:rPr lang="ja-JP" altLang="ja-JP" sz="1100" b="1" u="sng">
              <a:solidFill>
                <a:sysClr val="windowText" lastClr="000000"/>
              </a:solidFill>
              <a:effectLst/>
              <a:latin typeface="+mn-lt"/>
              <a:ea typeface="+mn-ea"/>
              <a:cs typeface="+mn-cs"/>
            </a:rPr>
            <a:t>（療養日数</a:t>
          </a:r>
          <a:r>
            <a:rPr lang="ja-JP" altLang="en-US" sz="1100" b="1" u="sng">
              <a:solidFill>
                <a:sysClr val="windowText" lastClr="000000"/>
              </a:solidFill>
              <a:effectLst/>
              <a:latin typeface="+mn-lt"/>
              <a:ea typeface="+mn-ea"/>
              <a:cs typeface="+mn-cs"/>
            </a:rPr>
            <a:t>（原則</a:t>
          </a:r>
          <a:r>
            <a:rPr lang="en-US" altLang="ja-JP" sz="1100" b="1" u="sng">
              <a:solidFill>
                <a:sysClr val="windowText" lastClr="000000"/>
              </a:solidFill>
              <a:effectLst/>
              <a:latin typeface="+mn-lt"/>
              <a:ea typeface="+mn-ea"/>
              <a:cs typeface="+mn-cs"/>
            </a:rPr>
            <a:t>10</a:t>
          </a:r>
          <a:r>
            <a:rPr lang="ja-JP" altLang="en-US" sz="1100" b="1" u="sng">
              <a:solidFill>
                <a:sysClr val="windowText" lastClr="000000"/>
              </a:solidFill>
              <a:effectLst/>
              <a:latin typeface="+mn-lt"/>
              <a:ea typeface="+mn-ea"/>
              <a:cs typeface="+mn-cs"/>
            </a:rPr>
            <a:t>日間まで）</a:t>
          </a:r>
          <a:r>
            <a:rPr lang="ja-JP" altLang="ja-JP" sz="1100" b="1" u="sng">
              <a:solidFill>
                <a:sysClr val="windowText" lastClr="000000"/>
              </a:solidFill>
              <a:effectLst/>
              <a:latin typeface="+mn-lt"/>
              <a:ea typeface="+mn-ea"/>
              <a:cs typeface="+mn-cs"/>
            </a:rPr>
            <a:t>に応じて支給）</a:t>
          </a:r>
          <a:endParaRPr lang="ja-JP" altLang="ja-JP">
            <a:solidFill>
              <a:sysClr val="windowText" lastClr="000000"/>
            </a:solidFill>
            <a:effectLst/>
          </a:endParaRPr>
        </a:p>
        <a:p>
          <a:endParaRPr lang="en-US" altLang="ja-JP" sz="1100" b="1">
            <a:solidFill>
              <a:srgbClr val="FF0000"/>
            </a:solidFill>
            <a:effectLst/>
            <a:latin typeface="+mn-lt"/>
            <a:ea typeface="+mn-ea"/>
            <a:cs typeface="+mn-cs"/>
          </a:endParaRPr>
        </a:p>
        <a:p>
          <a:endParaRPr lang="ja-JP" altLang="ja-JP" sz="1100">
            <a:solidFill>
              <a:srgbClr val="FF0000"/>
            </a:solidFill>
            <a:effectLst/>
            <a:latin typeface="+mn-lt"/>
            <a:ea typeface="+mn-ea"/>
            <a:cs typeface="+mn-cs"/>
          </a:endParaRPr>
        </a:p>
        <a:p>
          <a:r>
            <a:rPr lang="ja-JP" altLang="ja-JP" sz="1100" b="1">
              <a:solidFill>
                <a:schemeClr val="dk1"/>
              </a:solidFill>
              <a:effectLst/>
              <a:latin typeface="+mn-lt"/>
              <a:ea typeface="+mn-ea"/>
              <a:cs typeface="+mn-cs"/>
            </a:rPr>
            <a:t>○追加補助</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◆令和</a:t>
          </a:r>
          <a:r>
            <a:rPr lang="en-US" altLang="ja-JP" sz="1100">
              <a:solidFill>
                <a:sysClr val="windowText" lastClr="000000"/>
              </a:solidFill>
              <a:effectLst/>
              <a:latin typeface="+mn-lt"/>
              <a:ea typeface="+mn-ea"/>
              <a:cs typeface="+mn-cs"/>
            </a:rPr>
            <a:t>5</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10</a:t>
          </a:r>
          <a:r>
            <a:rPr lang="ja-JP" altLang="ja-JP" sz="1100">
              <a:solidFill>
                <a:sysClr val="windowText" lastClr="000000"/>
              </a:solidFill>
              <a:effectLst/>
              <a:latin typeface="+mn-lt"/>
              <a:ea typeface="+mn-ea"/>
              <a:cs typeface="+mn-cs"/>
            </a:rPr>
            <a:t>月</a:t>
          </a:r>
          <a:r>
            <a:rPr lang="en-US" altLang="ja-JP" sz="1100">
              <a:solidFill>
                <a:sysClr val="windowText" lastClr="000000"/>
              </a:solidFill>
              <a:effectLst/>
              <a:latin typeface="+mn-lt"/>
              <a:ea typeface="+mn-ea"/>
              <a:cs typeface="+mn-cs"/>
            </a:rPr>
            <a:t>1</a:t>
          </a:r>
          <a:r>
            <a:rPr lang="ja-JP" altLang="en-US" sz="1100">
              <a:solidFill>
                <a:sysClr val="windowText" lastClr="000000"/>
              </a:solidFill>
              <a:effectLst/>
              <a:latin typeface="+mn-lt"/>
              <a:ea typeface="+mn-ea"/>
              <a:cs typeface="+mn-cs"/>
            </a:rPr>
            <a:t>日以降</a:t>
          </a:r>
          <a:endParaRPr lang="ja-JP" altLang="ja-JP">
            <a:solidFill>
              <a:sysClr val="windowText" lastClr="000000"/>
            </a:solidFill>
            <a:effectLst/>
          </a:endParaRPr>
        </a:p>
        <a:p>
          <a:r>
            <a:rPr lang="ja-JP" altLang="ja-JP" sz="1100" b="1">
              <a:solidFill>
                <a:schemeClr val="dk1"/>
              </a:solidFill>
              <a:effectLst/>
              <a:latin typeface="+mn-lt"/>
              <a:ea typeface="+mn-ea"/>
              <a:cs typeface="+mn-cs"/>
            </a:rPr>
            <a:t>　　</a:t>
          </a:r>
          <a:r>
            <a:rPr lang="ja-JP" altLang="ja-JP" sz="1100">
              <a:solidFill>
                <a:schemeClr val="dk1"/>
              </a:solidFill>
              <a:effectLst/>
              <a:latin typeface="+mn-lt"/>
              <a:ea typeface="+mn-ea"/>
              <a:cs typeface="+mn-cs"/>
            </a:rPr>
            <a:t>①と②をいずれも満たす日について、</a:t>
          </a:r>
          <a:r>
            <a:rPr lang="en-US" altLang="ja-JP" sz="1100" u="sng">
              <a:solidFill>
                <a:srgbClr val="FF0000"/>
              </a:solidFill>
              <a:effectLst/>
              <a:latin typeface="+mn-lt"/>
              <a:ea typeface="+mn-ea"/>
              <a:cs typeface="+mn-cs"/>
            </a:rPr>
            <a:t>1</a:t>
          </a:r>
          <a:r>
            <a:rPr lang="ja-JP" altLang="ja-JP" sz="1100" u="sng">
              <a:solidFill>
                <a:srgbClr val="FF0000"/>
              </a:solidFill>
              <a:effectLst/>
              <a:latin typeface="+mn-lt"/>
              <a:ea typeface="+mn-ea"/>
              <a:cs typeface="+mn-cs"/>
            </a:rPr>
            <a:t>名</a:t>
          </a:r>
          <a:r>
            <a:rPr lang="en-US" altLang="ja-JP" sz="1100" u="sng">
              <a:solidFill>
                <a:srgbClr val="FF0000"/>
              </a:solidFill>
              <a:effectLst/>
              <a:latin typeface="+mn-lt"/>
              <a:ea typeface="+mn-ea"/>
              <a:cs typeface="+mn-cs"/>
            </a:rPr>
            <a:t>5</a:t>
          </a:r>
          <a:r>
            <a:rPr lang="ja-JP" altLang="en-US" sz="1100" u="sng">
              <a:solidFill>
                <a:srgbClr val="FF0000"/>
              </a:solidFill>
              <a:effectLst/>
              <a:latin typeface="+mn-lt"/>
              <a:ea typeface="+mn-ea"/>
              <a:cs typeface="+mn-cs"/>
            </a:rPr>
            <a:t>千</a:t>
          </a:r>
          <a:r>
            <a:rPr lang="ja-JP" altLang="ja-JP" sz="1100" u="sng">
              <a:solidFill>
                <a:srgbClr val="FF0000"/>
              </a:solidFill>
              <a:effectLst/>
              <a:latin typeface="+mn-lt"/>
              <a:ea typeface="+mn-ea"/>
              <a:cs typeface="+mn-cs"/>
            </a:rPr>
            <a:t>円</a:t>
          </a:r>
          <a:r>
            <a:rPr lang="ja-JP" altLang="ja-JP" sz="1100">
              <a:solidFill>
                <a:schemeClr val="dk1"/>
              </a:solidFill>
              <a:effectLst/>
              <a:latin typeface="+mn-lt"/>
              <a:ea typeface="+mn-ea"/>
              <a:cs typeface="+mn-cs"/>
            </a:rPr>
            <a:t>を追加で支給</a:t>
          </a:r>
          <a:endParaRPr lang="ja-JP" altLang="ja-JP">
            <a:effectLst/>
          </a:endParaRPr>
        </a:p>
        <a:p>
          <a:r>
            <a:rPr lang="ja-JP" altLang="ja-JP" sz="1100">
              <a:solidFill>
                <a:schemeClr val="dk1"/>
              </a:solidFill>
              <a:effectLst/>
              <a:latin typeface="+mn-lt"/>
              <a:ea typeface="+mn-ea"/>
              <a:cs typeface="+mn-cs"/>
            </a:rPr>
            <a:t>　　※日ごとに判断する必要があります。</a:t>
          </a:r>
          <a:endParaRPr lang="ja-JP" altLang="ja-JP">
            <a:effectLst/>
          </a:endParaRPr>
        </a:p>
        <a:p>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　　①当該介護施設等が所在する区域において、緊急事態措置又はまん延防止等重点措置が適用されている期間中である。</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　　　→札幌市は</a:t>
          </a:r>
          <a:r>
            <a:rPr lang="en-US" altLang="ja-JP" sz="1100">
              <a:solidFill>
                <a:schemeClr val="dk1"/>
              </a:solidFill>
              <a:effectLst/>
              <a:latin typeface="+mn-lt"/>
              <a:ea typeface="+mn-ea"/>
              <a:cs typeface="+mn-cs"/>
            </a:rPr>
            <a:t>R4.1.27</a:t>
          </a:r>
          <a:r>
            <a:rPr lang="ja-JP" altLang="ja-JP" sz="1100">
              <a:solidFill>
                <a:schemeClr val="dk1"/>
              </a:solidFill>
              <a:effectLst/>
              <a:latin typeface="+mn-lt"/>
              <a:ea typeface="+mn-ea"/>
              <a:cs typeface="+mn-cs"/>
            </a:rPr>
            <a:t>以降対象となっております。</a:t>
          </a:r>
          <a:endParaRPr lang="ja-JP" altLang="ja-JP">
            <a:effectLst/>
          </a:endParaRPr>
        </a:p>
        <a:p>
          <a:r>
            <a:rPr lang="ja-JP" altLang="ja-JP" sz="1100">
              <a:solidFill>
                <a:schemeClr val="dk1"/>
              </a:solidFill>
              <a:effectLst/>
              <a:latin typeface="+mn-lt"/>
              <a:ea typeface="+mn-ea"/>
              <a:cs typeface="+mn-cs"/>
            </a:rPr>
            <a:t>　　②小規模施設（定員</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人以下）：施設内療養者が</a:t>
          </a:r>
          <a:r>
            <a:rPr lang="en-US" altLang="ja-JP" sz="1100" u="sng">
              <a:solidFill>
                <a:srgbClr val="FF0000"/>
              </a:solidFill>
              <a:effectLst/>
              <a:latin typeface="+mn-lt"/>
              <a:ea typeface="+mn-ea"/>
              <a:cs typeface="+mn-cs"/>
            </a:rPr>
            <a:t>4</a:t>
          </a:r>
          <a:r>
            <a:rPr lang="ja-JP" altLang="ja-JP" sz="1100" u="sng">
              <a:solidFill>
                <a:srgbClr val="FF0000"/>
              </a:solidFill>
              <a:effectLst/>
              <a:latin typeface="+mn-lt"/>
              <a:ea typeface="+mn-ea"/>
              <a:cs typeface="+mn-cs"/>
            </a:rPr>
            <a:t>名以上</a:t>
          </a:r>
          <a:r>
            <a:rPr lang="ja-JP" altLang="ja-JP" sz="1100">
              <a:solidFill>
                <a:schemeClr val="dk1"/>
              </a:solidFill>
              <a:effectLst/>
              <a:latin typeface="+mn-lt"/>
              <a:ea typeface="+mn-ea"/>
              <a:cs typeface="+mn-cs"/>
            </a:rPr>
            <a:t>いる</a:t>
          </a:r>
          <a:endParaRPr lang="ja-JP" altLang="ja-JP">
            <a:effectLst/>
          </a:endParaRPr>
        </a:p>
        <a:p>
          <a:r>
            <a:rPr lang="ja-JP" altLang="ja-JP" sz="1100">
              <a:solidFill>
                <a:schemeClr val="dk1"/>
              </a:solidFill>
              <a:effectLst/>
              <a:latin typeface="+mn-lt"/>
              <a:ea typeface="+mn-ea"/>
              <a:cs typeface="+mn-cs"/>
            </a:rPr>
            <a:t>　　　大規模施設（定員</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人以上）：施設内療養者が</a:t>
          </a:r>
          <a:r>
            <a:rPr lang="en-US" altLang="ja-JP" sz="1100" u="sng">
              <a:solidFill>
                <a:srgbClr val="FF0000"/>
              </a:solidFill>
              <a:effectLst/>
              <a:latin typeface="+mn-lt"/>
              <a:ea typeface="+mn-ea"/>
              <a:cs typeface="+mn-cs"/>
            </a:rPr>
            <a:t>10</a:t>
          </a:r>
          <a:r>
            <a:rPr lang="ja-JP" altLang="ja-JP" sz="1100" u="sng">
              <a:solidFill>
                <a:srgbClr val="FF0000"/>
              </a:solidFill>
              <a:effectLst/>
              <a:latin typeface="+mn-lt"/>
              <a:ea typeface="+mn-ea"/>
              <a:cs typeface="+mn-cs"/>
            </a:rPr>
            <a:t>名以上</a:t>
          </a:r>
          <a:r>
            <a:rPr lang="ja-JP" altLang="ja-JP" sz="1100">
              <a:solidFill>
                <a:schemeClr val="dk1"/>
              </a:solidFill>
              <a:effectLst/>
              <a:latin typeface="+mn-lt"/>
              <a:ea typeface="+mn-ea"/>
              <a:cs typeface="+mn-cs"/>
            </a:rPr>
            <a:t>いる</a:t>
          </a:r>
          <a:endParaRPr lang="ja-JP" altLang="ja-JP">
            <a:effectLst/>
          </a:endParaRPr>
        </a:p>
        <a:p>
          <a:r>
            <a:rPr lang="ja-JP" altLang="ja-JP" sz="1100">
              <a:solidFill>
                <a:schemeClr val="dk1"/>
              </a:solidFill>
              <a:effectLst/>
              <a:latin typeface="+mn-lt"/>
              <a:ea typeface="+mn-ea"/>
              <a:cs typeface="+mn-cs"/>
            </a:rPr>
            <a:t>　　　　※施設内療養者は</a:t>
          </a:r>
          <a:r>
            <a:rPr lang="ja-JP" altLang="en-US" sz="1100">
              <a:solidFill>
                <a:schemeClr val="dk1"/>
              </a:solidFill>
              <a:effectLst/>
              <a:latin typeface="+mn-lt"/>
              <a:ea typeface="+mn-ea"/>
              <a:cs typeface="+mn-cs"/>
            </a:rPr>
            <a:t>原則</a:t>
          </a:r>
          <a:r>
            <a:rPr lang="ja-JP" altLang="ja-JP" sz="1100">
              <a:solidFill>
                <a:schemeClr val="dk1"/>
              </a:solidFill>
              <a:effectLst/>
              <a:latin typeface="+mn-lt"/>
              <a:ea typeface="+mn-ea"/>
              <a:cs typeface="+mn-cs"/>
            </a:rPr>
            <a:t>「発症後</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日以内」の者とする。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rgbClr val="FF0000"/>
              </a:solidFill>
              <a:effectLst/>
              <a:latin typeface="+mn-lt"/>
              <a:ea typeface="+mn-ea"/>
              <a:cs typeface="+mn-cs"/>
            </a:rPr>
            <a:t>（注意点）</a:t>
          </a:r>
        </a:p>
        <a:p>
          <a:r>
            <a:rPr lang="ja-JP" altLang="ja-JP" sz="1100" b="1" u="sng">
              <a:solidFill>
                <a:srgbClr val="FF0000"/>
              </a:solidFill>
              <a:effectLst/>
              <a:latin typeface="+mn-lt"/>
              <a:ea typeface="+mn-ea"/>
              <a:cs typeface="+mn-cs"/>
            </a:rPr>
            <a:t>・</a:t>
          </a:r>
          <a:r>
            <a:rPr lang="ja-JP" altLang="en-US" sz="1100" b="1" u="sng">
              <a:solidFill>
                <a:srgbClr val="FF0000"/>
              </a:solidFill>
              <a:effectLst/>
              <a:latin typeface="+mn-lt"/>
              <a:ea typeface="+mn-ea"/>
              <a:cs typeface="+mn-cs"/>
            </a:rPr>
            <a:t>令和５年度は施設内療養費は基準単価の計算には含まれません。</a:t>
          </a:r>
          <a:endParaRPr lang="en-US" altLang="ja-JP" sz="1100" b="1" u="sng">
            <a:solidFill>
              <a:srgbClr val="FF0000"/>
            </a:solidFill>
            <a:effectLst/>
            <a:latin typeface="+mn-lt"/>
            <a:ea typeface="+mn-ea"/>
            <a:cs typeface="+mn-cs"/>
          </a:endParaRPr>
        </a:p>
        <a:p>
          <a:r>
            <a:rPr lang="ja-JP" altLang="ja-JP" sz="1100">
              <a:solidFill>
                <a:schemeClr val="dk1"/>
              </a:solidFill>
              <a:effectLst/>
              <a:latin typeface="+mn-lt"/>
              <a:ea typeface="+mn-ea"/>
              <a:cs typeface="+mn-cs"/>
            </a:rPr>
            <a:t>・追加補助の限度額が</a:t>
          </a:r>
          <a:r>
            <a:rPr lang="ja-JP" altLang="en-US" sz="1100">
              <a:solidFill>
                <a:schemeClr val="dk1"/>
              </a:solidFill>
              <a:effectLst/>
              <a:latin typeface="+mn-lt"/>
              <a:ea typeface="+mn-ea"/>
              <a:cs typeface="+mn-cs"/>
            </a:rPr>
            <a:t>あります</a:t>
          </a:r>
          <a:r>
            <a:rPr lang="ja-JP" altLang="en-US" sz="1100" u="sng">
              <a:solidFill>
                <a:schemeClr val="dk1"/>
              </a:solidFill>
              <a:effectLst/>
              <a:latin typeface="+mn-lt"/>
              <a:ea typeface="+mn-ea"/>
              <a:cs typeface="+mn-cs"/>
            </a:rPr>
            <a:t>（個別協議の対象外です。）</a:t>
          </a:r>
          <a:endParaRPr lang="ja-JP" altLang="ja-JP" sz="1100" u="sng">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小規模施設（定員</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人以下）：</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万円</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施設</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大規模施設（定員</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人以上）：</a:t>
          </a:r>
          <a:r>
            <a:rPr lang="en-US" altLang="ja-JP" sz="1100">
              <a:solidFill>
                <a:schemeClr val="dk1"/>
              </a:solidFill>
              <a:effectLst/>
              <a:latin typeface="+mn-lt"/>
              <a:ea typeface="+mn-ea"/>
              <a:cs typeface="+mn-cs"/>
            </a:rPr>
            <a:t>500</a:t>
          </a:r>
          <a:r>
            <a:rPr lang="ja-JP" altLang="ja-JP" sz="1100">
              <a:solidFill>
                <a:schemeClr val="dk1"/>
              </a:solidFill>
              <a:effectLst/>
              <a:latin typeface="+mn-lt"/>
              <a:ea typeface="+mn-ea"/>
              <a:cs typeface="+mn-cs"/>
            </a:rPr>
            <a:t>万円</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施設</a:t>
          </a:r>
        </a:p>
        <a:p>
          <a:endParaRPr kumimoji="1" lang="ja-JP" altLang="en-US" sz="1100"/>
        </a:p>
      </xdr:txBody>
    </xdr:sp>
    <xdr:clientData/>
  </xdr:twoCellAnchor>
  <xdr:twoCellAnchor>
    <xdr:from>
      <xdr:col>12</xdr:col>
      <xdr:colOff>9525</xdr:colOff>
      <xdr:row>0</xdr:row>
      <xdr:rowOff>228598</xdr:rowOff>
    </xdr:from>
    <xdr:to>
      <xdr:col>23</xdr:col>
      <xdr:colOff>0</xdr:colOff>
      <xdr:row>2</xdr:row>
      <xdr:rowOff>4190999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34400" y="228598"/>
          <a:ext cx="8153400" cy="4419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【施設内療養</a:t>
          </a:r>
          <a:r>
            <a:rPr lang="ja-JP" altLang="en-US" sz="1100" b="1">
              <a:solidFill>
                <a:schemeClr val="dk1"/>
              </a:solidFill>
              <a:effectLst/>
              <a:latin typeface="+mn-lt"/>
              <a:ea typeface="+mn-ea"/>
              <a:cs typeface="+mn-cs"/>
            </a:rPr>
            <a:t>者の定義</a:t>
          </a:r>
          <a:r>
            <a:rPr lang="ja-JP" altLang="ja-JP" sz="1100" b="1">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○有症状者について</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◇発症日から起算して</a:t>
          </a:r>
          <a:r>
            <a:rPr lang="en-US" altLang="ja-JP" sz="1100" b="0" i="0" u="none" strike="noStrike" baseline="0">
              <a:solidFill>
                <a:schemeClr val="dk1"/>
              </a:solidFill>
              <a:latin typeface="+mn-lt"/>
              <a:ea typeface="+mn-ea"/>
              <a:cs typeface="+mn-cs"/>
            </a:rPr>
            <a:t>10 </a:t>
          </a:r>
          <a:r>
            <a:rPr lang="ja-JP" altLang="en-US" sz="1100" b="0" i="0" u="none" strike="noStrike" baseline="0">
              <a:solidFill>
                <a:schemeClr val="dk1"/>
              </a:solidFill>
              <a:latin typeface="+mn-lt"/>
              <a:ea typeface="+mn-ea"/>
              <a:cs typeface="+mn-cs"/>
            </a:rPr>
            <a:t>日以内の者（発症日を含めて</a:t>
          </a:r>
          <a:r>
            <a:rPr lang="en-US" altLang="ja-JP" sz="1100" b="0" i="0" u="none" strike="noStrike" baseline="0">
              <a:solidFill>
                <a:schemeClr val="dk1"/>
              </a:solidFill>
              <a:latin typeface="+mn-lt"/>
              <a:ea typeface="+mn-ea"/>
              <a:cs typeface="+mn-cs"/>
            </a:rPr>
            <a:t>10 </a:t>
          </a:r>
          <a:r>
            <a:rPr lang="ja-JP" altLang="en-US" sz="1100" b="0" i="0" u="none" strike="noStrike" baseline="0">
              <a:solidFill>
                <a:schemeClr val="dk1"/>
              </a:solidFill>
              <a:latin typeface="+mn-lt"/>
              <a:ea typeface="+mn-ea"/>
              <a:cs typeface="+mn-cs"/>
            </a:rPr>
            <a:t>日間）。</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◇ただし、発症日から</a:t>
          </a:r>
          <a:r>
            <a:rPr lang="en-US" altLang="ja-JP" sz="1100" b="0" i="0" u="none" strike="noStrike" baseline="0">
              <a:solidFill>
                <a:schemeClr val="dk1"/>
              </a:solidFill>
              <a:latin typeface="+mn-lt"/>
              <a:ea typeface="+mn-ea"/>
              <a:cs typeface="+mn-cs"/>
            </a:rPr>
            <a:t>10</a:t>
          </a:r>
          <a:r>
            <a:rPr lang="ja-JP" altLang="en-US" sz="1100" b="0" i="0" u="none" strike="noStrike" baseline="0">
              <a:solidFill>
                <a:schemeClr val="dk1"/>
              </a:solidFill>
              <a:latin typeface="+mn-lt"/>
              <a:ea typeface="+mn-ea"/>
              <a:cs typeface="+mn-cs"/>
            </a:rPr>
            <a:t>日間経過しても、症状軽快後</a:t>
          </a:r>
          <a:r>
            <a:rPr lang="en-US" altLang="ja-JP" sz="1100" b="0" i="0" u="none" strike="noStrike" baseline="0">
              <a:solidFill>
                <a:schemeClr val="dk1"/>
              </a:solidFill>
              <a:latin typeface="+mn-lt"/>
              <a:ea typeface="+mn-ea"/>
              <a:cs typeface="+mn-cs"/>
            </a:rPr>
            <a:t>72</a:t>
          </a:r>
          <a:r>
            <a:rPr lang="ja-JP" altLang="en-US" sz="1100" b="0" i="0" u="none" strike="noStrike" baseline="0">
              <a:solidFill>
                <a:schemeClr val="dk1"/>
              </a:solidFill>
              <a:latin typeface="+mn-lt"/>
              <a:ea typeface="+mn-ea"/>
              <a:cs typeface="+mn-cs"/>
            </a:rPr>
            <a:t> 時間経過していないために、</a:t>
          </a:r>
          <a:br>
            <a:rPr lang="en-US" altLang="ja-JP" sz="1100" b="0" i="0" u="none" strike="noStrike" baseline="0">
              <a:solidFill>
                <a:schemeClr val="dk1"/>
              </a:solidFill>
              <a:latin typeface="+mn-lt"/>
              <a:ea typeface="+mn-ea"/>
              <a:cs typeface="+mn-cs"/>
            </a:rPr>
          </a:br>
          <a:r>
            <a:rPr lang="ja-JP" altLang="en-US" sz="1100" b="0" i="0" u="none" strike="noStrike" baseline="0">
              <a:solidFill>
                <a:schemeClr val="dk1"/>
              </a:solidFill>
              <a:latin typeface="+mn-lt"/>
              <a:ea typeface="+mn-ea"/>
              <a:cs typeface="+mn-cs"/>
            </a:rPr>
            <a:t>　　基本となる療養解除基準（発症日から</a:t>
          </a:r>
          <a:r>
            <a:rPr lang="en-US" altLang="ja-JP" sz="1100" b="0" i="0" u="none" strike="noStrike" baseline="0">
              <a:solidFill>
                <a:schemeClr val="dk1"/>
              </a:solidFill>
              <a:latin typeface="+mn-lt"/>
              <a:ea typeface="+mn-ea"/>
              <a:cs typeface="+mn-cs"/>
            </a:rPr>
            <a:t>10 </a:t>
          </a:r>
          <a:r>
            <a:rPr lang="ja-JP" altLang="en-US" sz="1100" b="0" i="0" u="none" strike="noStrike" baseline="0">
              <a:solidFill>
                <a:schemeClr val="dk1"/>
              </a:solidFill>
              <a:latin typeface="+mn-lt"/>
              <a:ea typeface="+mn-ea"/>
              <a:cs typeface="+mn-cs"/>
            </a:rPr>
            <a:t>日間経過し、かつ、症状軽快後</a:t>
          </a:r>
          <a:r>
            <a:rPr lang="en-US" altLang="ja-JP" sz="1100" b="0" i="0" u="none" strike="noStrike" baseline="0">
              <a:solidFill>
                <a:schemeClr val="dk1"/>
              </a:solidFill>
              <a:latin typeface="+mn-lt"/>
              <a:ea typeface="+mn-ea"/>
              <a:cs typeface="+mn-cs"/>
            </a:rPr>
            <a:t>72 </a:t>
          </a:r>
          <a:r>
            <a:rPr lang="ja-JP" altLang="en-US" sz="1100" b="0" i="0" u="none" strike="noStrike" baseline="0">
              <a:solidFill>
                <a:schemeClr val="dk1"/>
              </a:solidFill>
              <a:latin typeface="+mn-lt"/>
              <a:ea typeface="+mn-ea"/>
              <a:cs typeface="+mn-cs"/>
            </a:rPr>
            <a:t>時間経過）を満たさない者については、</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当該基準を満たす日まで「施設内療養者」となります（ただし、発症日から起算して</a:t>
          </a:r>
          <a:r>
            <a:rPr lang="en-US" altLang="ja-JP" sz="1100" b="0" i="0" u="none" strike="noStrike" baseline="0">
              <a:solidFill>
                <a:schemeClr val="dk1"/>
              </a:solidFill>
              <a:latin typeface="+mn-lt"/>
              <a:ea typeface="+mn-ea"/>
              <a:cs typeface="+mn-cs"/>
            </a:rPr>
            <a:t>15 </a:t>
          </a:r>
          <a:r>
            <a:rPr lang="ja-JP" altLang="en-US" sz="1100" b="0" i="0" u="none" strike="noStrike" baseline="0">
              <a:solidFill>
                <a:schemeClr val="dk1"/>
              </a:solidFill>
              <a:latin typeface="+mn-lt"/>
              <a:ea typeface="+mn-ea"/>
              <a:cs typeface="+mn-cs"/>
            </a:rPr>
            <a:t>日目までが上限です）。</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◇なお、発症後</a:t>
          </a:r>
          <a:r>
            <a:rPr lang="en-US" altLang="ja-JP" sz="1100" b="0" i="0" u="none" strike="noStrike" baseline="0">
              <a:solidFill>
                <a:schemeClr val="dk1"/>
              </a:solidFill>
              <a:latin typeface="+mn-lt"/>
              <a:ea typeface="+mn-ea"/>
              <a:cs typeface="+mn-cs"/>
            </a:rPr>
            <a:t>5</a:t>
          </a:r>
          <a:r>
            <a:rPr lang="ja-JP" altLang="en-US" sz="1100" b="0" i="0" u="none" strike="noStrike" baseline="0">
              <a:solidFill>
                <a:schemeClr val="dk1"/>
              </a:solidFill>
              <a:latin typeface="+mn-lt"/>
              <a:ea typeface="+mn-ea"/>
              <a:cs typeface="+mn-cs"/>
            </a:rPr>
            <a:t>日を経過し、かつ、症状軽快から</a:t>
          </a:r>
          <a:r>
            <a:rPr lang="en-US" altLang="ja-JP" sz="1100" b="0" i="0" u="none" strike="noStrike" baseline="0">
              <a:solidFill>
                <a:schemeClr val="dk1"/>
              </a:solidFill>
              <a:latin typeface="+mn-lt"/>
              <a:ea typeface="+mn-ea"/>
              <a:cs typeface="+mn-cs"/>
            </a:rPr>
            <a:t>24 </a:t>
          </a:r>
          <a:r>
            <a:rPr lang="ja-JP" altLang="en-US" sz="1100" b="0" i="0" u="none" strike="noStrike" baseline="0">
              <a:solidFill>
                <a:schemeClr val="dk1"/>
              </a:solidFill>
              <a:latin typeface="+mn-lt"/>
              <a:ea typeface="+mn-ea"/>
              <a:cs typeface="+mn-cs"/>
            </a:rPr>
            <a:t>時間経過した者であって、</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当該療養者や高齢者施設等の個別の状況を踏まえて、「３　施設内療養の実施に係るチェックリスト①～⑥」の措置を継続　　</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しないこととした場合については、当該措置を行った日までのみ「施設内療養者」となります。</a:t>
          </a:r>
          <a:endParaRPr lang="en-US" altLang="ja-JP" sz="1100" b="0" i="0" u="none" strike="noStrike" baseline="0">
            <a:solidFill>
              <a:schemeClr val="dk1"/>
            </a:solidFill>
            <a:latin typeface="+mn-lt"/>
            <a:ea typeface="+mn-ea"/>
            <a:cs typeface="+mn-cs"/>
          </a:endParaRPr>
        </a:p>
        <a:p>
          <a:endParaRPr lang="en-US" altLang="ja-JP" sz="1100" b="0" i="0" u="none" strike="noStrike" baseline="0">
            <a:solidFill>
              <a:schemeClr val="dk1"/>
            </a:solidFill>
            <a:latin typeface="+mn-lt"/>
            <a:ea typeface="+mn-ea"/>
            <a:cs typeface="+mn-cs"/>
          </a:endParaRPr>
        </a:p>
        <a:p>
          <a:r>
            <a:rPr lang="ja-JP" altLang="en-US" sz="1100" b="0" i="0" u="none" strike="noStrike" baseline="0">
              <a:solidFill>
                <a:srgbClr val="FF0000"/>
              </a:solidFill>
              <a:latin typeface="+mn-lt"/>
              <a:ea typeface="+mn-ea"/>
              <a:cs typeface="+mn-cs"/>
            </a:rPr>
            <a:t>●無症状患者について</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　◆陽性確定に係る当該検体採取日から起算して</a:t>
          </a:r>
          <a:r>
            <a:rPr lang="en-US" altLang="ja-JP" sz="1100" b="0" i="0" u="none" strike="noStrike" baseline="0">
              <a:solidFill>
                <a:srgbClr val="FF0000"/>
              </a:solidFill>
              <a:latin typeface="+mn-lt"/>
              <a:ea typeface="+mn-ea"/>
              <a:cs typeface="+mn-cs"/>
            </a:rPr>
            <a:t>7</a:t>
          </a:r>
          <a:r>
            <a:rPr lang="ja-JP" altLang="en-US" sz="1100" b="0" i="0" u="none" strike="noStrike" baseline="0">
              <a:solidFill>
                <a:srgbClr val="FF0000"/>
              </a:solidFill>
              <a:latin typeface="+mn-lt"/>
              <a:ea typeface="+mn-ea"/>
              <a:cs typeface="+mn-cs"/>
            </a:rPr>
            <a:t>日以内（採取日を含めて</a:t>
          </a:r>
          <a:r>
            <a:rPr lang="en-US" altLang="ja-JP" sz="1100" b="0" i="0" u="none" strike="noStrike" baseline="0">
              <a:solidFill>
                <a:srgbClr val="FF0000"/>
              </a:solidFill>
              <a:latin typeface="+mn-lt"/>
              <a:ea typeface="+mn-ea"/>
              <a:cs typeface="+mn-cs"/>
            </a:rPr>
            <a:t>7</a:t>
          </a:r>
          <a:r>
            <a:rPr lang="ja-JP" altLang="en-US" sz="1100" b="0" i="0" u="none" strike="noStrike" baseline="0">
              <a:solidFill>
                <a:srgbClr val="FF0000"/>
              </a:solidFill>
              <a:latin typeface="+mn-lt"/>
              <a:ea typeface="+mn-ea"/>
              <a:cs typeface="+mn-cs"/>
            </a:rPr>
            <a:t>日間）。</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　◆なお、</a:t>
          </a:r>
          <a:r>
            <a:rPr lang="en-US" altLang="ja-JP" sz="1100" b="0" i="0" u="none" strike="noStrike" baseline="0">
              <a:solidFill>
                <a:srgbClr val="FF0000"/>
              </a:solidFill>
              <a:latin typeface="+mn-lt"/>
              <a:ea typeface="+mn-ea"/>
              <a:cs typeface="+mn-cs"/>
            </a:rPr>
            <a:t>5</a:t>
          </a:r>
          <a:r>
            <a:rPr lang="ja-JP" altLang="en-US" sz="1100" b="0" i="0" u="none" strike="noStrike" baseline="0">
              <a:solidFill>
                <a:srgbClr val="FF0000"/>
              </a:solidFill>
              <a:latin typeface="+mn-lt"/>
              <a:ea typeface="+mn-ea"/>
              <a:cs typeface="+mn-cs"/>
            </a:rPr>
            <a:t>日間を経過し、当該療養者や高齢者施設等の個別の状況を踏まえて、「３　施設内療養の実施に係るチェックリス　</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　　ト①～⑥」の措置を継続しないこととした場合については、当該措置を行った日までのみ「施設内療養者」となります。</a:t>
          </a:r>
        </a:p>
        <a:p>
          <a:endParaRPr lang="en-US" altLang="ja-JP" sz="1100" b="0" i="0" u="none" strike="noStrike" baseline="0">
            <a:solidFill>
              <a:schemeClr val="dk1"/>
            </a:solidFill>
            <a:latin typeface="+mn-lt"/>
            <a:ea typeface="+mn-ea"/>
            <a:cs typeface="+mn-cs"/>
          </a:endParaRPr>
        </a:p>
        <a:p>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いずれの場合も、途中で入院した場合は、発症日から入院日までの間に限り「施設内療養者」になります。</a:t>
          </a:r>
        </a:p>
        <a:p>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症状軽快とは、解熱剤を使用せずに解熱し、かつ、呼吸器症状が改善傾向にあることです。</a:t>
          </a:r>
          <a:endParaRPr lang="en-US" altLang="ja-JP" sz="1100">
            <a:solidFill>
              <a:schemeClr val="dk1"/>
            </a:solidFill>
            <a:effectLst/>
            <a:latin typeface="+mn-lt"/>
            <a:ea typeface="+mn-ea"/>
            <a:cs typeface="+mn-cs"/>
          </a:endParaRPr>
        </a:p>
      </xdr:txBody>
    </xdr:sp>
    <xdr:clientData/>
  </xdr:twoCellAnchor>
  <xdr:twoCellAnchor>
    <xdr:from>
      <xdr:col>12</xdr:col>
      <xdr:colOff>9525</xdr:colOff>
      <xdr:row>2</xdr:row>
      <xdr:rowOff>4314826</xdr:rowOff>
    </xdr:from>
    <xdr:to>
      <xdr:col>23</xdr:col>
      <xdr:colOff>0</xdr:colOff>
      <xdr:row>3</xdr:row>
      <xdr:rowOff>1514475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534400" y="4772026"/>
          <a:ext cx="8153400" cy="2400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rgbClr val="FF0000"/>
              </a:solidFill>
              <a:effectLst/>
              <a:latin typeface="+mn-lt"/>
              <a:ea typeface="+mn-ea"/>
              <a:cs typeface="+mn-cs"/>
            </a:rPr>
            <a:t>【</a:t>
          </a:r>
          <a:r>
            <a:rPr lang="en-US" altLang="ja-JP" sz="1100" b="1">
              <a:solidFill>
                <a:srgbClr val="FF0000"/>
              </a:solidFill>
              <a:effectLst/>
              <a:latin typeface="+mn-lt"/>
              <a:ea typeface="+mn-ea"/>
              <a:cs typeface="+mn-cs"/>
            </a:rPr>
            <a:t>5</a:t>
          </a:r>
          <a:r>
            <a:rPr lang="ja-JP" altLang="en-US" sz="1100" b="1">
              <a:solidFill>
                <a:srgbClr val="FF0000"/>
              </a:solidFill>
              <a:effectLst/>
              <a:latin typeface="+mn-lt"/>
              <a:ea typeface="+mn-ea"/>
              <a:cs typeface="+mn-cs"/>
            </a:rPr>
            <a:t>類化（令和</a:t>
          </a:r>
          <a:r>
            <a:rPr lang="en-US" altLang="ja-JP" sz="1100" b="1">
              <a:solidFill>
                <a:srgbClr val="FF0000"/>
              </a:solidFill>
              <a:effectLst/>
              <a:latin typeface="+mn-lt"/>
              <a:ea typeface="+mn-ea"/>
              <a:cs typeface="+mn-cs"/>
            </a:rPr>
            <a:t>5</a:t>
          </a:r>
          <a:r>
            <a:rPr lang="ja-JP" altLang="en-US" sz="1100" b="1">
              <a:solidFill>
                <a:srgbClr val="FF0000"/>
              </a:solidFill>
              <a:effectLst/>
              <a:latin typeface="+mn-lt"/>
              <a:ea typeface="+mn-ea"/>
              <a:cs typeface="+mn-cs"/>
            </a:rPr>
            <a:t>年</a:t>
          </a:r>
          <a:r>
            <a:rPr lang="en-US" altLang="ja-JP" sz="1100" b="1">
              <a:solidFill>
                <a:srgbClr val="FF0000"/>
              </a:solidFill>
              <a:effectLst/>
              <a:latin typeface="+mn-lt"/>
              <a:ea typeface="+mn-ea"/>
              <a:cs typeface="+mn-cs"/>
            </a:rPr>
            <a:t>5</a:t>
          </a:r>
          <a:r>
            <a:rPr lang="ja-JP" altLang="en-US" sz="1100" b="1">
              <a:solidFill>
                <a:srgbClr val="FF0000"/>
              </a:solidFill>
              <a:effectLst/>
              <a:latin typeface="+mn-lt"/>
              <a:ea typeface="+mn-ea"/>
              <a:cs typeface="+mn-cs"/>
            </a:rPr>
            <a:t>月</a:t>
          </a:r>
          <a:r>
            <a:rPr lang="en-US" altLang="ja-JP" sz="1100" b="1">
              <a:solidFill>
                <a:srgbClr val="FF0000"/>
              </a:solidFill>
              <a:effectLst/>
              <a:latin typeface="+mn-lt"/>
              <a:ea typeface="+mn-ea"/>
              <a:cs typeface="+mn-cs"/>
            </a:rPr>
            <a:t>8</a:t>
          </a:r>
          <a:r>
            <a:rPr lang="ja-JP" altLang="en-US" sz="1100" b="1">
              <a:solidFill>
                <a:srgbClr val="FF0000"/>
              </a:solidFill>
              <a:effectLst/>
              <a:latin typeface="+mn-lt"/>
              <a:ea typeface="+mn-ea"/>
              <a:cs typeface="+mn-cs"/>
            </a:rPr>
            <a:t>日）以降の施設内療養費について</a:t>
          </a:r>
          <a:r>
            <a:rPr lang="en-US" altLang="ja-JP" sz="1100" b="1">
              <a:solidFill>
                <a:srgbClr val="FF0000"/>
              </a:solidFill>
              <a:effectLst/>
              <a:latin typeface="+mn-lt"/>
              <a:ea typeface="+mn-ea"/>
              <a:cs typeface="+mn-cs"/>
            </a:rPr>
            <a:t>】</a:t>
          </a:r>
        </a:p>
        <a:p>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5</a:t>
          </a:r>
          <a:r>
            <a:rPr lang="ja-JP" altLang="en-US" sz="1100" b="0" i="0" u="none" strike="noStrike" baseline="0">
              <a:solidFill>
                <a:schemeClr val="dk1"/>
              </a:solidFill>
              <a:latin typeface="+mn-lt"/>
              <a:ea typeface="+mn-ea"/>
              <a:cs typeface="+mn-cs"/>
            </a:rPr>
            <a:t>類化（令和</a:t>
          </a:r>
          <a:r>
            <a:rPr lang="en-US" altLang="ja-JP" sz="1100" b="0" i="0" u="none" strike="noStrike" baseline="0">
              <a:solidFill>
                <a:schemeClr val="dk1"/>
              </a:solidFill>
              <a:latin typeface="+mn-lt"/>
              <a:ea typeface="+mn-ea"/>
              <a:cs typeface="+mn-cs"/>
            </a:rPr>
            <a:t>5</a:t>
          </a:r>
          <a:r>
            <a:rPr lang="ja-JP" altLang="en-US" sz="1100" b="0" i="0" u="none" strike="noStrike" baseline="0">
              <a:solidFill>
                <a:schemeClr val="dk1"/>
              </a:solidFill>
              <a:latin typeface="+mn-lt"/>
              <a:ea typeface="+mn-ea"/>
              <a:cs typeface="+mn-cs"/>
            </a:rPr>
            <a:t>年</a:t>
          </a:r>
          <a:r>
            <a:rPr lang="en-US" altLang="ja-JP" sz="1100" b="0" i="0" u="none" strike="noStrike" baseline="0">
              <a:solidFill>
                <a:schemeClr val="dk1"/>
              </a:solidFill>
              <a:latin typeface="+mn-lt"/>
              <a:ea typeface="+mn-ea"/>
              <a:cs typeface="+mn-cs"/>
            </a:rPr>
            <a:t>5</a:t>
          </a:r>
          <a:r>
            <a:rPr lang="ja-JP" altLang="en-US" sz="1100" b="0" i="0" u="none" strike="noStrike" baseline="0">
              <a:solidFill>
                <a:schemeClr val="dk1"/>
              </a:solidFill>
              <a:latin typeface="+mn-lt"/>
              <a:ea typeface="+mn-ea"/>
              <a:cs typeface="+mn-cs"/>
            </a:rPr>
            <a:t>月</a:t>
          </a:r>
          <a:r>
            <a:rPr lang="en-US" altLang="ja-JP" sz="1100" b="0" i="0" u="none" strike="noStrike" baseline="0">
              <a:solidFill>
                <a:schemeClr val="dk1"/>
              </a:solidFill>
              <a:latin typeface="+mn-lt"/>
              <a:ea typeface="+mn-ea"/>
              <a:cs typeface="+mn-cs"/>
            </a:rPr>
            <a:t>8</a:t>
          </a:r>
          <a:r>
            <a:rPr lang="ja-JP" altLang="en-US" sz="1100" b="0" i="0" u="none" strike="noStrike" baseline="0">
              <a:solidFill>
                <a:schemeClr val="dk1"/>
              </a:solidFill>
              <a:latin typeface="+mn-lt"/>
              <a:ea typeface="+mn-ea"/>
              <a:cs typeface="+mn-cs"/>
            </a:rPr>
            <a:t>日）以降の施設内療養費については、令和</a:t>
          </a:r>
          <a:r>
            <a:rPr lang="en-US" altLang="ja-JP" sz="1100" b="0" i="0" u="none" strike="noStrike" baseline="0">
              <a:solidFill>
                <a:schemeClr val="dk1"/>
              </a:solidFill>
              <a:latin typeface="+mn-lt"/>
              <a:ea typeface="+mn-ea"/>
              <a:cs typeface="+mn-cs"/>
            </a:rPr>
            <a:t>5</a:t>
          </a:r>
          <a:r>
            <a:rPr lang="ja-JP" altLang="en-US" sz="1100" b="0" i="0" u="none" strike="noStrike" baseline="0">
              <a:solidFill>
                <a:schemeClr val="dk1"/>
              </a:solidFill>
              <a:latin typeface="+mn-lt"/>
              <a:ea typeface="+mn-ea"/>
              <a:cs typeface="+mn-cs"/>
            </a:rPr>
            <a:t>年（</a:t>
          </a:r>
          <a:r>
            <a:rPr lang="en-US" altLang="ja-JP" sz="1100" b="0" i="0" u="none" strike="noStrike" baseline="0">
              <a:solidFill>
                <a:schemeClr val="dk1"/>
              </a:solidFill>
              <a:latin typeface="+mn-lt"/>
              <a:ea typeface="+mn-ea"/>
              <a:cs typeface="+mn-cs"/>
            </a:rPr>
            <a:t>2023</a:t>
          </a:r>
          <a:r>
            <a:rPr lang="ja-JP" altLang="en-US" sz="1100" b="0" i="0" u="none" strike="noStrike" baseline="0">
              <a:solidFill>
                <a:schemeClr val="dk1"/>
              </a:solidFill>
              <a:latin typeface="+mn-lt"/>
              <a:ea typeface="+mn-ea"/>
              <a:cs typeface="+mn-cs"/>
            </a:rPr>
            <a:t>年）</a:t>
          </a:r>
          <a:r>
            <a:rPr kumimoji="0" lang="en-US" altLang="ja-JP" sz="1100" b="0" i="0" u="none" strike="noStrike" kern="0" cap="none" spc="0" normalizeH="0" baseline="0" noProof="0">
              <a:ln>
                <a:noFill/>
              </a:ln>
              <a:solidFill>
                <a:prstClr val="black"/>
              </a:solidFill>
              <a:effectLst/>
              <a:uLnTx/>
              <a:uFillTx/>
              <a:latin typeface="+mn-lt"/>
              <a:ea typeface="+mn-ea"/>
              <a:cs typeface="+mn-cs"/>
            </a:rPr>
            <a:t>4</a:t>
          </a:r>
          <a:r>
            <a:rPr lang="ja-JP" altLang="en-US" sz="1100" b="0" i="0" u="none" strike="noStrike" baseline="0">
              <a:solidFill>
                <a:schemeClr val="dk1"/>
              </a:solidFill>
              <a:latin typeface="+mn-lt"/>
              <a:ea typeface="+mn-ea"/>
              <a:cs typeface="+mn-cs"/>
            </a:rPr>
            <a:t>月</a:t>
          </a:r>
          <a:r>
            <a:rPr lang="en-US" altLang="ja-JP" sz="1100" b="0" i="0" u="none" strike="noStrike" baseline="0">
              <a:solidFill>
                <a:schemeClr val="dk1"/>
              </a:solidFill>
              <a:latin typeface="+mn-lt"/>
              <a:ea typeface="+mn-ea"/>
              <a:cs typeface="+mn-cs"/>
            </a:rPr>
            <a:t>17</a:t>
          </a:r>
          <a:r>
            <a:rPr lang="ja-JP" altLang="en-US" sz="1100" b="0" i="0" u="none" strike="noStrike" baseline="0">
              <a:solidFill>
                <a:schemeClr val="dk1"/>
              </a:solidFill>
              <a:latin typeface="+mn-lt"/>
              <a:ea typeface="+mn-ea"/>
              <a:cs typeface="+mn-cs"/>
            </a:rPr>
            <a:t>日付通知にて実施した、「</a:t>
          </a:r>
          <a:r>
            <a:rPr lang="ja-JP" altLang="ja-JP" sz="1100" b="0">
              <a:solidFill>
                <a:schemeClr val="dk1"/>
              </a:solidFill>
              <a:effectLst/>
              <a:latin typeface="+mn-lt"/>
              <a:ea typeface="+mn-ea"/>
              <a:cs typeface="+mn-cs"/>
            </a:rPr>
            <a:t>新型コロナウイルス感染症の感染症法上の位置づけ変更に伴う「施設内療養に要する費用の補助」に関する追加要件とその実施状況調査について</a:t>
          </a:r>
          <a:r>
            <a:rPr lang="ja-JP" altLang="en-US" sz="1100" b="0">
              <a:solidFill>
                <a:schemeClr val="dk1"/>
              </a:solidFill>
              <a:effectLst/>
              <a:latin typeface="+mn-lt"/>
              <a:ea typeface="+mn-ea"/>
              <a:cs typeface="+mn-cs"/>
            </a:rPr>
            <a:t>」において、</a:t>
          </a:r>
          <a:r>
            <a:rPr lang="ja-JP" altLang="en-US" sz="1100" b="1" u="sng">
              <a:solidFill>
                <a:srgbClr val="FF0000"/>
              </a:solidFill>
              <a:effectLst/>
              <a:latin typeface="+mn-lt"/>
              <a:ea typeface="+mn-ea"/>
              <a:cs typeface="+mn-cs"/>
            </a:rPr>
            <a:t>各補助要件を満たしていると回答した事業所・施設のみが対象</a:t>
          </a:r>
          <a:r>
            <a:rPr lang="ja-JP" altLang="en-US" sz="1100" b="0">
              <a:solidFill>
                <a:schemeClr val="dk1"/>
              </a:solidFill>
              <a:effectLst/>
              <a:latin typeface="+mn-lt"/>
              <a:ea typeface="+mn-ea"/>
              <a:cs typeface="+mn-cs"/>
            </a:rPr>
            <a:t>となります。</a:t>
          </a:r>
          <a:endParaRPr lang="en-US" altLang="ja-JP" sz="1100" b="0">
            <a:solidFill>
              <a:schemeClr val="dk1"/>
            </a:solidFill>
            <a:effectLst/>
            <a:latin typeface="+mn-lt"/>
            <a:ea typeface="+mn-ea"/>
            <a:cs typeface="+mn-cs"/>
          </a:endParaRPr>
        </a:p>
        <a:p>
          <a:r>
            <a:rPr lang="ja-JP" altLang="en-US" sz="1100" b="0" i="0" u="none" strike="noStrike" baseline="0">
              <a:solidFill>
                <a:schemeClr val="dk1"/>
              </a:solidFill>
              <a:effectLst/>
              <a:latin typeface="+mn-lt"/>
              <a:ea typeface="+mn-ea"/>
              <a:cs typeface="+mn-cs"/>
            </a:rPr>
            <a:t>　</a:t>
          </a:r>
          <a:r>
            <a:rPr lang="ja-JP" altLang="en-US" sz="1100" b="1" i="0" u="sng" strike="noStrike" baseline="0">
              <a:solidFill>
                <a:srgbClr val="FF0000"/>
              </a:solidFill>
              <a:effectLst/>
              <a:latin typeface="+mn-lt"/>
              <a:ea typeface="+mn-ea"/>
              <a:cs typeface="+mn-cs"/>
            </a:rPr>
            <a:t>未回答の場合や各補助要件を満たしていなかった場合は、令和</a:t>
          </a:r>
          <a:r>
            <a:rPr lang="en-US" altLang="ja-JP" sz="1100" b="1" i="0" u="sng" strike="noStrike" baseline="0">
              <a:solidFill>
                <a:srgbClr val="FF0000"/>
              </a:solidFill>
              <a:effectLst/>
              <a:latin typeface="+mn-lt"/>
              <a:ea typeface="+mn-ea"/>
              <a:cs typeface="+mn-cs"/>
            </a:rPr>
            <a:t>5</a:t>
          </a:r>
          <a:r>
            <a:rPr lang="ja-JP" altLang="en-US" sz="1100" b="1" i="0" u="sng" strike="noStrike" baseline="0">
              <a:solidFill>
                <a:srgbClr val="FF0000"/>
              </a:solidFill>
              <a:effectLst/>
              <a:latin typeface="+mn-lt"/>
              <a:ea typeface="+mn-ea"/>
              <a:cs typeface="+mn-cs"/>
            </a:rPr>
            <a:t>年</a:t>
          </a:r>
          <a:r>
            <a:rPr lang="en-US" altLang="ja-JP" sz="1100" b="1" i="0" u="sng" strike="noStrike" baseline="0">
              <a:solidFill>
                <a:srgbClr val="FF0000"/>
              </a:solidFill>
              <a:effectLst/>
              <a:latin typeface="+mn-lt"/>
              <a:ea typeface="+mn-ea"/>
              <a:cs typeface="+mn-cs"/>
            </a:rPr>
            <a:t>5</a:t>
          </a:r>
          <a:r>
            <a:rPr lang="ja-JP" altLang="en-US" sz="1100" b="1" i="0" u="sng" strike="noStrike" baseline="0">
              <a:solidFill>
                <a:srgbClr val="FF0000"/>
              </a:solidFill>
              <a:effectLst/>
              <a:latin typeface="+mn-lt"/>
              <a:ea typeface="+mn-ea"/>
              <a:cs typeface="+mn-cs"/>
            </a:rPr>
            <a:t>月</a:t>
          </a:r>
          <a:r>
            <a:rPr lang="en-US" altLang="ja-JP" sz="1100" b="1" i="0" u="sng" strike="noStrike" baseline="0">
              <a:solidFill>
                <a:srgbClr val="FF0000"/>
              </a:solidFill>
              <a:effectLst/>
              <a:latin typeface="+mn-lt"/>
              <a:ea typeface="+mn-ea"/>
              <a:cs typeface="+mn-cs"/>
            </a:rPr>
            <a:t>8</a:t>
          </a:r>
          <a:r>
            <a:rPr lang="ja-JP" altLang="en-US" sz="1100" b="1" i="0" u="sng" strike="noStrike" baseline="0">
              <a:solidFill>
                <a:srgbClr val="FF0000"/>
              </a:solidFill>
              <a:effectLst/>
              <a:latin typeface="+mn-lt"/>
              <a:ea typeface="+mn-ea"/>
              <a:cs typeface="+mn-cs"/>
            </a:rPr>
            <a:t>日以降の施設内療養費は対象外となります。</a:t>
          </a:r>
          <a:endParaRPr lang="en-US" altLang="ja-JP" sz="1100" b="1" i="0" u="sng" strike="noStrike" baseline="0">
            <a:solidFill>
              <a:srgbClr val="FF0000"/>
            </a:solidFill>
            <a:effectLst/>
            <a:latin typeface="+mn-lt"/>
            <a:ea typeface="+mn-ea"/>
            <a:cs typeface="+mn-cs"/>
          </a:endParaRPr>
        </a:p>
        <a:p>
          <a:endParaRPr lang="en-US" altLang="ja-JP" sz="1100" b="0" i="0" u="none" strike="noStrike" baseline="0">
            <a:solidFill>
              <a:schemeClr val="dk1"/>
            </a:solidFill>
            <a:effectLst/>
            <a:latin typeface="+mn-lt"/>
            <a:ea typeface="+mn-ea"/>
            <a:cs typeface="+mn-cs"/>
          </a:endParaRPr>
        </a:p>
        <a:p>
          <a:r>
            <a:rPr lang="en-US" altLang="ja-JP" sz="1100" b="0" i="0" u="none" strike="noStrike" baseline="0">
              <a:solidFill>
                <a:schemeClr val="dk1"/>
              </a:solidFill>
              <a:effectLst/>
              <a:latin typeface="+mn-lt"/>
              <a:ea typeface="+mn-ea"/>
              <a:cs typeface="+mn-cs"/>
            </a:rPr>
            <a:t>※</a:t>
          </a:r>
          <a:r>
            <a:rPr lang="ja-JP" altLang="en-US" sz="1100" b="0" i="0" u="none" strike="noStrike" baseline="0">
              <a:solidFill>
                <a:schemeClr val="dk1"/>
              </a:solidFill>
              <a:effectLst/>
              <a:latin typeface="+mn-lt"/>
              <a:ea typeface="+mn-ea"/>
              <a:cs typeface="+mn-cs"/>
            </a:rPr>
            <a:t>調査以降に新規開設した事業所・施設については、個別にご相談ください。</a:t>
          </a:r>
          <a:endParaRPr lang="en-US" altLang="ja-JP"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16</xdr:row>
          <xdr:rowOff>381000</xdr:rowOff>
        </xdr:from>
        <xdr:to>
          <xdr:col>2</xdr:col>
          <xdr:colOff>85725</xdr:colOff>
          <xdr:row>18</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0</xdr:rowOff>
        </xdr:from>
        <xdr:to>
          <xdr:col>2</xdr:col>
          <xdr:colOff>85725</xdr:colOff>
          <xdr:row>18</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18</xdr:row>
          <xdr:rowOff>9525</xdr:rowOff>
        </xdr:from>
        <xdr:to>
          <xdr:col>2</xdr:col>
          <xdr:colOff>85725</xdr:colOff>
          <xdr:row>19</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19</xdr:row>
          <xdr:rowOff>0</xdr:rowOff>
        </xdr:from>
        <xdr:to>
          <xdr:col>2</xdr:col>
          <xdr:colOff>85725</xdr:colOff>
          <xdr:row>20</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21</xdr:row>
          <xdr:rowOff>0</xdr:rowOff>
        </xdr:from>
        <xdr:to>
          <xdr:col>2</xdr:col>
          <xdr:colOff>85725</xdr:colOff>
          <xdr:row>22</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22</xdr:row>
          <xdr:rowOff>0</xdr:rowOff>
        </xdr:from>
        <xdr:to>
          <xdr:col>2</xdr:col>
          <xdr:colOff>85725</xdr:colOff>
          <xdr:row>23</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0</xdr:rowOff>
        </xdr:from>
        <xdr:to>
          <xdr:col>2</xdr:col>
          <xdr:colOff>85725</xdr:colOff>
          <xdr:row>23</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381000</xdr:rowOff>
        </xdr:from>
        <xdr:to>
          <xdr:col>2</xdr:col>
          <xdr:colOff>85725</xdr:colOff>
          <xdr:row>12</xdr:row>
          <xdr:rowOff>447675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12</xdr:row>
          <xdr:rowOff>0</xdr:rowOff>
        </xdr:from>
        <xdr:to>
          <xdr:col>2</xdr:col>
          <xdr:colOff>85725</xdr:colOff>
          <xdr:row>12</xdr:row>
          <xdr:rowOff>447675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9525</xdr:rowOff>
        </xdr:from>
        <xdr:to>
          <xdr:col>2</xdr:col>
          <xdr:colOff>85725</xdr:colOff>
          <xdr:row>14</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20</xdr:row>
          <xdr:rowOff>0</xdr:rowOff>
        </xdr:from>
        <xdr:to>
          <xdr:col>2</xdr:col>
          <xdr:colOff>85725</xdr:colOff>
          <xdr:row>21</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102395</xdr:colOff>
      <xdr:row>0</xdr:row>
      <xdr:rowOff>369093</xdr:rowOff>
    </xdr:from>
    <xdr:to>
      <xdr:col>0</xdr:col>
      <xdr:colOff>3369468</xdr:colOff>
      <xdr:row>3</xdr:row>
      <xdr:rowOff>107156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2395" y="369093"/>
          <a:ext cx="3267073" cy="728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rgbClr val="FF0000"/>
              </a:solidFill>
              <a:effectLst/>
              <a:latin typeface="+mn-lt"/>
              <a:ea typeface="+mn-ea"/>
              <a:cs typeface="+mn-cs"/>
            </a:rPr>
            <a:t>【施設内療養費について】</a:t>
          </a:r>
          <a:br>
            <a:rPr lang="en-US" altLang="ja-JP" sz="1100" b="1">
              <a:solidFill>
                <a:srgbClr val="FF0000"/>
              </a:solidFill>
              <a:effectLst/>
              <a:latin typeface="+mn-lt"/>
              <a:ea typeface="+mn-ea"/>
              <a:cs typeface="+mn-cs"/>
            </a:rPr>
          </a:br>
          <a:r>
            <a:rPr lang="ja-JP" altLang="en-US" sz="1100" b="1">
              <a:solidFill>
                <a:srgbClr val="FF0000"/>
              </a:solidFill>
              <a:effectLst/>
              <a:latin typeface="+mn-lt"/>
              <a:ea typeface="+mn-ea"/>
              <a:cs typeface="+mn-cs"/>
            </a:rPr>
            <a:t>小規模施設（定員</a:t>
          </a:r>
          <a:r>
            <a:rPr lang="en-US" altLang="ja-JP" sz="1100" b="1">
              <a:solidFill>
                <a:srgbClr val="FF0000"/>
              </a:solidFill>
              <a:effectLst/>
              <a:latin typeface="+mn-lt"/>
              <a:ea typeface="+mn-ea"/>
              <a:cs typeface="+mn-cs"/>
            </a:rPr>
            <a:t>29</a:t>
          </a:r>
          <a:r>
            <a:rPr lang="ja-JP" altLang="en-US" sz="1100" b="1">
              <a:solidFill>
                <a:srgbClr val="FF0000"/>
              </a:solidFill>
              <a:effectLst/>
              <a:latin typeface="+mn-lt"/>
              <a:ea typeface="+mn-ea"/>
              <a:cs typeface="+mn-cs"/>
            </a:rPr>
            <a:t>人以下）用チェックシート</a:t>
          </a:r>
          <a:endParaRPr lang="en-US" altLang="ja-JP" sz="1100" b="1">
            <a:solidFill>
              <a:srgbClr val="FF0000"/>
            </a:solidFill>
            <a:effectLst/>
            <a:latin typeface="+mn-lt"/>
            <a:ea typeface="+mn-ea"/>
            <a:cs typeface="+mn-cs"/>
          </a:endParaRPr>
        </a:p>
        <a:p>
          <a:endParaRPr lang="ja-JP" altLang="ja-JP" sz="1100" b="1">
            <a:solidFill>
              <a:schemeClr val="dk1"/>
            </a:solidFill>
            <a:effectLst/>
            <a:latin typeface="+mn-lt"/>
            <a:ea typeface="+mn-ea"/>
            <a:cs typeface="+mn-cs"/>
          </a:endParaRPr>
        </a:p>
        <a:p>
          <a:endParaRPr lang="ja-JP" altLang="ja-JP" sz="1100">
            <a:solidFill>
              <a:srgbClr val="FF0000"/>
            </a:solidFill>
            <a:effectLst/>
            <a:latin typeface="+mn-lt"/>
            <a:ea typeface="+mn-ea"/>
            <a:cs typeface="+mn-cs"/>
          </a:endParaRPr>
        </a:p>
      </xdr:txBody>
    </xdr:sp>
    <xdr:clientData/>
  </xdr:twoCellAnchor>
  <xdr:twoCellAnchor>
    <xdr:from>
      <xdr:col>0</xdr:col>
      <xdr:colOff>95250</xdr:colOff>
      <xdr:row>4</xdr:row>
      <xdr:rowOff>0</xdr:rowOff>
    </xdr:from>
    <xdr:to>
      <xdr:col>0</xdr:col>
      <xdr:colOff>4917281</xdr:colOff>
      <xdr:row>26</xdr:row>
      <xdr:rowOff>130968</xdr:rowOff>
    </xdr:to>
    <xdr:sp macro="" textlink="">
      <xdr:nvSpPr>
        <xdr:cNvPr id="4" name="フローチャート: 処理 3">
          <a:extLst>
            <a:ext uri="{FF2B5EF4-FFF2-40B4-BE49-F238E27FC236}">
              <a16:creationId xmlns:a16="http://schemas.microsoft.com/office/drawing/2014/main" id="{00000000-0008-0000-0200-000004000000}"/>
            </a:ext>
          </a:extLst>
        </xdr:cNvPr>
        <xdr:cNvSpPr/>
      </xdr:nvSpPr>
      <xdr:spPr>
        <a:xfrm>
          <a:off x="95250" y="1488281"/>
          <a:ext cx="4822031" cy="538162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〇使い方</a:t>
          </a:r>
          <a:endParaRPr kumimoji="1" lang="en-US" altLang="ja-JP" sz="1100"/>
        </a:p>
        <a:p>
          <a:pPr algn="l"/>
          <a:r>
            <a:rPr kumimoji="1" lang="ja-JP" altLang="en-US" sz="1100"/>
            <a:t>　①青色セル　→　発症日を入力してください。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②橙色セル　→　</a:t>
          </a:r>
          <a:r>
            <a:rPr kumimoji="1" lang="ja-JP" altLang="ja-JP" sz="1100">
              <a:solidFill>
                <a:schemeClr val="lt1"/>
              </a:solidFill>
              <a:effectLst/>
              <a:latin typeface="+mn-lt"/>
              <a:ea typeface="+mn-ea"/>
              <a:cs typeface="+mn-cs"/>
            </a:rPr>
            <a:t>療養開始から終了までの日付を入力してください。</a:t>
          </a:r>
          <a:endParaRPr lang="ja-JP" altLang="ja-JP">
            <a:effectLst/>
          </a:endParaRPr>
        </a:p>
        <a:p>
          <a:pPr algn="l"/>
          <a:r>
            <a:rPr kumimoji="1" lang="ja-JP" altLang="en-US" sz="1100"/>
            <a:t>　③緑色セル　→　療養期間に「１」を入力してください。</a:t>
          </a:r>
          <a:endParaRPr kumimoji="1" lang="en-US" altLang="ja-JP" sz="1100"/>
        </a:p>
        <a:p>
          <a:pPr algn="l"/>
          <a:r>
            <a:rPr kumimoji="1" lang="ja-JP" altLang="en-US" sz="1100"/>
            <a:t>　④黄色セル　→　入院した場合は「〇」を選択してください。</a:t>
          </a:r>
          <a:endParaRPr kumimoji="1" lang="en-US" altLang="ja-JP" sz="1100"/>
        </a:p>
        <a:p>
          <a:pPr algn="l"/>
          <a:endParaRPr kumimoji="1" lang="en-US" altLang="ja-JP" sz="1100"/>
        </a:p>
        <a:p>
          <a:pPr algn="l"/>
          <a:r>
            <a:rPr kumimoji="1" lang="ja-JP" altLang="en-US" sz="1100"/>
            <a:t>◆通常分の支給額</a:t>
          </a:r>
          <a:endParaRPr kumimoji="1" lang="en-US" altLang="ja-JP" sz="1100"/>
        </a:p>
        <a:p>
          <a:pPr algn="l"/>
          <a:r>
            <a:rPr kumimoji="1" lang="ja-JP" altLang="en-US" sz="1100"/>
            <a:t>　療養日数に応じて自動計算されます。</a:t>
          </a:r>
          <a:br>
            <a:rPr kumimoji="1" lang="en-US" altLang="ja-JP" sz="1100"/>
          </a:br>
          <a:r>
            <a:rPr kumimoji="1" lang="ja-JP" altLang="en-US" sz="1100"/>
            <a:t>　○</a:t>
          </a:r>
          <a:r>
            <a:rPr kumimoji="1" lang="en-US" altLang="ja-JP" sz="1100"/>
            <a:t>R5.10.1</a:t>
          </a:r>
          <a:r>
            <a:rPr kumimoji="1" lang="ja-JP" altLang="en-US" sz="1100"/>
            <a:t>以降　</a:t>
          </a:r>
          <a:r>
            <a:rPr kumimoji="1" lang="en-US" altLang="ja-JP" sz="1100"/>
            <a:t>1</a:t>
          </a:r>
          <a:r>
            <a:rPr kumimoji="1" lang="ja-JP" altLang="en-US" sz="1100"/>
            <a:t>日</a:t>
          </a:r>
          <a:r>
            <a:rPr kumimoji="1" lang="en-US" altLang="ja-JP" sz="1100"/>
            <a:t>5,000</a:t>
          </a:r>
          <a:r>
            <a:rPr kumimoji="1" lang="ja-JP" altLang="en-US" sz="1100"/>
            <a:t>円　</a:t>
          </a:r>
          <a:endParaRPr kumimoji="1" lang="en-US" altLang="ja-JP" sz="1100"/>
        </a:p>
        <a:p>
          <a:pPr algn="l"/>
          <a:r>
            <a:rPr kumimoji="1" lang="ja-JP" altLang="en-US" sz="1100"/>
            <a:t>　療養日数は通常は発症日を含めて</a:t>
          </a:r>
          <a:r>
            <a:rPr kumimoji="1" lang="en-US" altLang="ja-JP" sz="1100"/>
            <a:t>10 </a:t>
          </a:r>
          <a:r>
            <a:rPr kumimoji="1" lang="ja-JP" altLang="en-US" sz="1100"/>
            <a:t>日間</a:t>
          </a:r>
          <a:endParaRPr kumimoji="1" lang="en-US" altLang="ja-JP" sz="1100"/>
        </a:p>
        <a:p>
          <a:r>
            <a:rPr kumimoji="1" lang="ja-JP" altLang="en-US" sz="1100"/>
            <a:t>　ただし、基本となる療養解除基準を満たさない場合は最大</a:t>
          </a:r>
          <a:r>
            <a:rPr kumimoji="1" lang="en-US" altLang="ja-JP" sz="1100"/>
            <a:t>15</a:t>
          </a:r>
          <a:r>
            <a:rPr kumimoji="1" lang="ja-JP" altLang="en-US" sz="1100"/>
            <a:t>日</a:t>
          </a:r>
          <a:br>
            <a:rPr kumimoji="1" lang="en-US" altLang="ja-JP" sz="1100"/>
          </a:br>
          <a:r>
            <a:rPr kumimoji="1" lang="ja-JP" altLang="en-US" sz="1100"/>
            <a:t>　</a:t>
          </a:r>
          <a:r>
            <a:rPr kumimoji="1" lang="ja-JP" altLang="ja-JP" sz="1100">
              <a:solidFill>
                <a:schemeClr val="lt1"/>
              </a:solidFill>
              <a:effectLst/>
              <a:latin typeface="+mn-lt"/>
              <a:ea typeface="+mn-ea"/>
              <a:cs typeface="+mn-cs"/>
            </a:rPr>
            <a:t>療養期間が</a:t>
          </a:r>
          <a:r>
            <a:rPr kumimoji="1" lang="en-US" altLang="ja-JP" sz="1100">
              <a:solidFill>
                <a:schemeClr val="lt1"/>
              </a:solidFill>
              <a:effectLst/>
              <a:latin typeface="+mn-lt"/>
              <a:ea typeface="+mn-ea"/>
              <a:cs typeface="+mn-cs"/>
            </a:rPr>
            <a:t>15</a:t>
          </a:r>
          <a:r>
            <a:rPr kumimoji="1" lang="ja-JP" altLang="ja-JP" sz="1100">
              <a:solidFill>
                <a:schemeClr val="lt1"/>
              </a:solidFill>
              <a:effectLst/>
              <a:latin typeface="+mn-lt"/>
              <a:ea typeface="+mn-ea"/>
              <a:cs typeface="+mn-cs"/>
            </a:rPr>
            <a:t>日を超える場合でも、</a:t>
          </a:r>
          <a:r>
            <a:rPr kumimoji="1" lang="en-US" altLang="ja-JP" sz="1100">
              <a:solidFill>
                <a:schemeClr val="lt1"/>
              </a:solidFill>
              <a:effectLst/>
              <a:latin typeface="+mn-lt"/>
              <a:ea typeface="+mn-ea"/>
              <a:cs typeface="+mn-cs"/>
            </a:rPr>
            <a:t>15</a:t>
          </a:r>
          <a:r>
            <a:rPr kumimoji="1" lang="ja-JP" altLang="ja-JP" sz="1100">
              <a:solidFill>
                <a:schemeClr val="lt1"/>
              </a:solidFill>
              <a:effectLst/>
              <a:latin typeface="+mn-lt"/>
              <a:ea typeface="+mn-ea"/>
              <a:cs typeface="+mn-cs"/>
            </a:rPr>
            <a:t>日目までの入力としてください。</a:t>
          </a:r>
          <a:endParaRPr lang="ja-JP" altLang="ja-JP">
            <a:effectLst/>
          </a:endParaRPr>
        </a:p>
        <a:p>
          <a:pPr algn="l"/>
          <a:endParaRPr kumimoji="1" lang="en-US" altLang="ja-JP" sz="1100"/>
        </a:p>
        <a:p>
          <a:pPr algn="l"/>
          <a:r>
            <a:rPr kumimoji="1" lang="ja-JP" altLang="en-US" sz="1100"/>
            <a:t>▼追加補助の金額（小規模用）</a:t>
          </a:r>
          <a:endParaRPr kumimoji="1" lang="en-US" altLang="ja-JP" sz="1100"/>
        </a:p>
        <a:p>
          <a:pPr algn="l"/>
          <a:r>
            <a:rPr kumimoji="1" lang="ja-JP" altLang="en-US" sz="1100"/>
            <a:t>　</a:t>
          </a:r>
          <a:r>
            <a:rPr kumimoji="1" lang="en-US" altLang="ja-JP" sz="1100"/>
            <a:t>R5.10.1</a:t>
          </a:r>
          <a:r>
            <a:rPr kumimoji="1" lang="ja-JP" altLang="en-US" sz="1100"/>
            <a:t>以降</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lt1"/>
              </a:solidFill>
              <a:effectLst/>
              <a:latin typeface="+mn-lt"/>
              <a:ea typeface="+mn-ea"/>
              <a:cs typeface="+mn-cs"/>
            </a:rPr>
            <a:t>１日当たり、</a:t>
          </a:r>
          <a:r>
            <a:rPr kumimoji="1" lang="en-US" altLang="ja-JP" sz="1100">
              <a:solidFill>
                <a:schemeClr val="lt1"/>
              </a:solidFill>
              <a:effectLst/>
              <a:latin typeface="+mn-lt"/>
              <a:ea typeface="+mn-ea"/>
              <a:cs typeface="+mn-cs"/>
            </a:rPr>
            <a:t>4</a:t>
          </a:r>
          <a:r>
            <a:rPr kumimoji="1" lang="ja-JP" altLang="ja-JP" sz="1100">
              <a:solidFill>
                <a:schemeClr val="lt1"/>
              </a:solidFill>
              <a:effectLst/>
              <a:latin typeface="+mn-lt"/>
              <a:ea typeface="+mn-ea"/>
              <a:cs typeface="+mn-cs"/>
            </a:rPr>
            <a:t>人以上対象であれば、その人数で自動計算されます。</a:t>
          </a:r>
          <a:br>
            <a:rPr kumimoji="1" lang="en-US" altLang="ja-JP" sz="1100">
              <a:solidFill>
                <a:schemeClr val="lt1"/>
              </a:solidFill>
              <a:effectLst/>
              <a:latin typeface="+mn-lt"/>
              <a:ea typeface="+mn-ea"/>
              <a:cs typeface="+mn-cs"/>
            </a:rPr>
          </a:br>
          <a:r>
            <a:rPr kumimoji="1" lang="ja-JP" altLang="ja-JP"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※1</a:t>
          </a:r>
          <a:r>
            <a:rPr kumimoji="1" lang="ja-JP" altLang="ja-JP" sz="1100">
              <a:solidFill>
                <a:schemeClr val="lt1"/>
              </a:solidFill>
              <a:effectLst/>
              <a:latin typeface="+mn-lt"/>
              <a:ea typeface="+mn-ea"/>
              <a:cs typeface="+mn-cs"/>
            </a:rPr>
            <a:t>人あたり</a:t>
          </a:r>
          <a:r>
            <a:rPr kumimoji="1" lang="en-US" altLang="ja-JP" sz="1100">
              <a:solidFill>
                <a:schemeClr val="lt1"/>
              </a:solidFill>
              <a:effectLst/>
              <a:latin typeface="+mn-lt"/>
              <a:ea typeface="+mn-ea"/>
              <a:cs typeface="+mn-cs"/>
            </a:rPr>
            <a:t>5,000</a:t>
          </a:r>
          <a:r>
            <a:rPr kumimoji="1" lang="ja-JP" altLang="ja-JP" sz="1100">
              <a:solidFill>
                <a:schemeClr val="lt1"/>
              </a:solidFill>
              <a:effectLst/>
              <a:latin typeface="+mn-lt"/>
              <a:ea typeface="+mn-ea"/>
              <a:cs typeface="+mn-cs"/>
            </a:rPr>
            <a:t>円</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日</a:t>
          </a:r>
          <a:endParaRPr lang="ja-JP" altLang="ja-JP">
            <a:effectLst/>
          </a:endParaRPr>
        </a:p>
        <a:p>
          <a:pPr algn="l"/>
          <a:endParaRPr kumimoji="1" lang="en-US" altLang="ja-JP" sz="1100"/>
        </a:p>
        <a:p>
          <a:pPr algn="l"/>
          <a:r>
            <a:rPr kumimoji="1" lang="en-US" altLang="ja-JP" sz="1100" u="sng"/>
            <a:t>※</a:t>
          </a:r>
          <a:r>
            <a:rPr kumimoji="1" lang="ja-JP" altLang="en-US" sz="1100" u="sng"/>
            <a:t>水色セルは自動計算のため、入力・削除等しないでください。</a:t>
          </a:r>
          <a:endParaRPr kumimoji="1" lang="en-US" altLang="ja-JP" sz="1100" u="sng"/>
        </a:p>
        <a:p>
          <a:pPr algn="l"/>
          <a:endParaRPr kumimoji="1" lang="en-US" altLang="ja-JP" sz="1100" u="sng"/>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最大で</a:t>
          </a:r>
          <a:r>
            <a:rPr kumimoji="1" lang="en-US" altLang="ja-JP" sz="1100" u="sng">
              <a:solidFill>
                <a:schemeClr val="lt1"/>
              </a:solidFill>
              <a:effectLst/>
              <a:latin typeface="+mn-lt"/>
              <a:ea typeface="+mn-ea"/>
              <a:cs typeface="+mn-cs"/>
            </a:rPr>
            <a:t>100</a:t>
          </a:r>
          <a:r>
            <a:rPr kumimoji="1" lang="ja-JP" altLang="ja-JP" sz="1100" u="sng">
              <a:solidFill>
                <a:schemeClr val="lt1"/>
              </a:solidFill>
              <a:effectLst/>
              <a:latin typeface="+mn-lt"/>
              <a:ea typeface="+mn-ea"/>
              <a:cs typeface="+mn-cs"/>
            </a:rPr>
            <a:t>名、</a:t>
          </a:r>
          <a:r>
            <a:rPr kumimoji="1" lang="en-US" altLang="ja-JP" sz="1100" u="sng">
              <a:solidFill>
                <a:schemeClr val="lt1"/>
              </a:solidFill>
              <a:effectLst/>
              <a:latin typeface="+mn-lt"/>
              <a:ea typeface="+mn-ea"/>
              <a:cs typeface="+mn-cs"/>
            </a:rPr>
            <a:t>60</a:t>
          </a:r>
          <a:r>
            <a:rPr kumimoji="1" lang="ja-JP" altLang="ja-JP" sz="1100" u="sng">
              <a:solidFill>
                <a:schemeClr val="lt1"/>
              </a:solidFill>
              <a:effectLst/>
              <a:latin typeface="+mn-lt"/>
              <a:ea typeface="+mn-ea"/>
              <a:cs typeface="+mn-cs"/>
            </a:rPr>
            <a:t>日間まで入力可能となっていますが、</a:t>
          </a:r>
          <a:r>
            <a:rPr kumimoji="1" lang="en-US" altLang="ja-JP" sz="1100" u="sng">
              <a:solidFill>
                <a:schemeClr val="lt1"/>
              </a:solidFill>
              <a:effectLst/>
              <a:latin typeface="+mn-lt"/>
              <a:ea typeface="+mn-ea"/>
              <a:cs typeface="+mn-cs"/>
            </a:rPr>
            <a:t>31</a:t>
          </a:r>
          <a:r>
            <a:rPr kumimoji="1" lang="ja-JP" altLang="ja-JP" sz="1100" u="sng">
              <a:solidFill>
                <a:schemeClr val="lt1"/>
              </a:solidFill>
              <a:effectLst/>
              <a:latin typeface="+mn-lt"/>
              <a:ea typeface="+mn-ea"/>
              <a:cs typeface="+mn-cs"/>
            </a:rPr>
            <a:t>名以降、</a:t>
          </a:r>
          <a:r>
            <a:rPr kumimoji="1" lang="en-US" altLang="ja-JP" sz="1100" u="sng">
              <a:solidFill>
                <a:schemeClr val="lt1"/>
              </a:solidFill>
              <a:effectLst/>
              <a:latin typeface="+mn-lt"/>
              <a:ea typeface="+mn-ea"/>
              <a:cs typeface="+mn-cs"/>
            </a:rPr>
            <a:t>31</a:t>
          </a:r>
          <a:r>
            <a:rPr kumimoji="1" lang="ja-JP" altLang="ja-JP" sz="1100" u="sng">
              <a:solidFill>
                <a:schemeClr val="lt1"/>
              </a:solidFill>
              <a:effectLst/>
              <a:latin typeface="+mn-lt"/>
              <a:ea typeface="+mn-ea"/>
              <a:cs typeface="+mn-cs"/>
            </a:rPr>
            <a:t>日目以降は「非表示」となっておりますので、「再表示」のうえ入力してください。</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102395</xdr:colOff>
      <xdr:row>0</xdr:row>
      <xdr:rowOff>369093</xdr:rowOff>
    </xdr:from>
    <xdr:to>
      <xdr:col>0</xdr:col>
      <xdr:colOff>3369468</xdr:colOff>
      <xdr:row>3</xdr:row>
      <xdr:rowOff>107156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395" y="369093"/>
          <a:ext cx="3267073" cy="728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rgbClr val="FF0000"/>
              </a:solidFill>
              <a:effectLst/>
              <a:latin typeface="+mn-lt"/>
              <a:ea typeface="+mn-ea"/>
              <a:cs typeface="+mn-cs"/>
            </a:rPr>
            <a:t>【施設内療養費について】</a:t>
          </a:r>
          <a:br>
            <a:rPr lang="en-US" altLang="ja-JP" sz="1100" b="1">
              <a:solidFill>
                <a:srgbClr val="FF0000"/>
              </a:solidFill>
              <a:effectLst/>
              <a:latin typeface="+mn-lt"/>
              <a:ea typeface="+mn-ea"/>
              <a:cs typeface="+mn-cs"/>
            </a:rPr>
          </a:br>
          <a:r>
            <a:rPr lang="ja-JP" altLang="en-US" sz="1100" b="1">
              <a:solidFill>
                <a:srgbClr val="FF0000"/>
              </a:solidFill>
              <a:effectLst/>
              <a:latin typeface="+mn-lt"/>
              <a:ea typeface="+mn-ea"/>
              <a:cs typeface="+mn-cs"/>
            </a:rPr>
            <a:t>小規模施設（定員</a:t>
          </a:r>
          <a:r>
            <a:rPr lang="en-US" altLang="ja-JP" sz="1100" b="1">
              <a:solidFill>
                <a:srgbClr val="FF0000"/>
              </a:solidFill>
              <a:effectLst/>
              <a:latin typeface="+mn-lt"/>
              <a:ea typeface="+mn-ea"/>
              <a:cs typeface="+mn-cs"/>
            </a:rPr>
            <a:t>29</a:t>
          </a:r>
          <a:r>
            <a:rPr lang="ja-JP" altLang="en-US" sz="1100" b="1">
              <a:solidFill>
                <a:srgbClr val="FF0000"/>
              </a:solidFill>
              <a:effectLst/>
              <a:latin typeface="+mn-lt"/>
              <a:ea typeface="+mn-ea"/>
              <a:cs typeface="+mn-cs"/>
            </a:rPr>
            <a:t>人以下）用チェックシート</a:t>
          </a:r>
          <a:endParaRPr lang="en-US" altLang="ja-JP" sz="1100" b="1">
            <a:solidFill>
              <a:srgbClr val="FF0000"/>
            </a:solidFill>
            <a:effectLst/>
            <a:latin typeface="+mn-lt"/>
            <a:ea typeface="+mn-ea"/>
            <a:cs typeface="+mn-cs"/>
          </a:endParaRPr>
        </a:p>
        <a:p>
          <a:endParaRPr lang="ja-JP" altLang="ja-JP" sz="1100" b="1">
            <a:solidFill>
              <a:schemeClr val="dk1"/>
            </a:solidFill>
            <a:effectLst/>
            <a:latin typeface="+mn-lt"/>
            <a:ea typeface="+mn-ea"/>
            <a:cs typeface="+mn-cs"/>
          </a:endParaRPr>
        </a:p>
        <a:p>
          <a:endParaRPr lang="ja-JP" altLang="ja-JP" sz="1100">
            <a:solidFill>
              <a:srgbClr val="FF0000"/>
            </a:solidFill>
            <a:effectLst/>
            <a:latin typeface="+mn-lt"/>
            <a:ea typeface="+mn-ea"/>
            <a:cs typeface="+mn-cs"/>
          </a:endParaRPr>
        </a:p>
      </xdr:txBody>
    </xdr:sp>
    <xdr:clientData/>
  </xdr:twoCellAnchor>
  <xdr:twoCellAnchor>
    <xdr:from>
      <xdr:col>0</xdr:col>
      <xdr:colOff>95250</xdr:colOff>
      <xdr:row>4</xdr:row>
      <xdr:rowOff>0</xdr:rowOff>
    </xdr:from>
    <xdr:to>
      <xdr:col>0</xdr:col>
      <xdr:colOff>4917281</xdr:colOff>
      <xdr:row>26</xdr:row>
      <xdr:rowOff>130968</xdr:rowOff>
    </xdr:to>
    <xdr:sp macro="" textlink="">
      <xdr:nvSpPr>
        <xdr:cNvPr id="3" name="フローチャート: 処理 2">
          <a:extLst>
            <a:ext uri="{FF2B5EF4-FFF2-40B4-BE49-F238E27FC236}">
              <a16:creationId xmlns:a16="http://schemas.microsoft.com/office/drawing/2014/main" id="{00000000-0008-0000-0300-000003000000}"/>
            </a:ext>
          </a:extLst>
        </xdr:cNvPr>
        <xdr:cNvSpPr/>
      </xdr:nvSpPr>
      <xdr:spPr>
        <a:xfrm>
          <a:off x="95250" y="1495425"/>
          <a:ext cx="4822031" cy="537924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〇使い方</a:t>
          </a:r>
          <a:endParaRPr kumimoji="1" lang="en-US" altLang="ja-JP" sz="1100"/>
        </a:p>
        <a:p>
          <a:pPr algn="l"/>
          <a:r>
            <a:rPr kumimoji="1" lang="ja-JP" altLang="en-US" sz="1100"/>
            <a:t>　①青色セル　→　発症日を入力してください。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②橙色セル　→　</a:t>
          </a:r>
          <a:r>
            <a:rPr kumimoji="1" lang="ja-JP" altLang="ja-JP" sz="1100">
              <a:solidFill>
                <a:schemeClr val="lt1"/>
              </a:solidFill>
              <a:effectLst/>
              <a:latin typeface="+mn-lt"/>
              <a:ea typeface="+mn-ea"/>
              <a:cs typeface="+mn-cs"/>
            </a:rPr>
            <a:t>療養開始から終了までの日付を入力してください。</a:t>
          </a:r>
          <a:endParaRPr lang="ja-JP" altLang="ja-JP">
            <a:effectLst/>
          </a:endParaRPr>
        </a:p>
        <a:p>
          <a:pPr algn="l"/>
          <a:r>
            <a:rPr kumimoji="1" lang="ja-JP" altLang="en-US" sz="1100"/>
            <a:t>　③緑色セル　→　療養期間に「１」を入力してください。</a:t>
          </a:r>
          <a:endParaRPr kumimoji="1" lang="en-US" altLang="ja-JP" sz="1100"/>
        </a:p>
        <a:p>
          <a:pPr algn="l"/>
          <a:r>
            <a:rPr kumimoji="1" lang="ja-JP" altLang="en-US" sz="1100"/>
            <a:t>　④黄色セル　→　入院した場合は「〇」を選択してください。</a:t>
          </a:r>
          <a:endParaRPr kumimoji="1" lang="en-US" altLang="ja-JP" sz="1100"/>
        </a:p>
        <a:p>
          <a:pPr algn="l"/>
          <a:endParaRPr kumimoji="1" lang="en-US" altLang="ja-JP" sz="1100"/>
        </a:p>
        <a:p>
          <a:pPr algn="l"/>
          <a:r>
            <a:rPr kumimoji="1" lang="ja-JP" altLang="en-US" sz="1100"/>
            <a:t>◆通常分の支給額</a:t>
          </a:r>
          <a:endParaRPr kumimoji="1" lang="en-US" altLang="ja-JP" sz="1100"/>
        </a:p>
        <a:p>
          <a:pPr algn="l"/>
          <a:r>
            <a:rPr kumimoji="1" lang="ja-JP" altLang="en-US" sz="1100"/>
            <a:t>　療養日数に応じて自動計算されます。</a:t>
          </a:r>
          <a:br>
            <a:rPr kumimoji="1" lang="en-US" altLang="ja-JP" sz="1100"/>
          </a:br>
          <a:r>
            <a:rPr kumimoji="1" lang="ja-JP" altLang="en-US" sz="1100"/>
            <a:t>　○</a:t>
          </a:r>
          <a:r>
            <a:rPr kumimoji="1" lang="en-US" altLang="ja-JP" sz="1100"/>
            <a:t>R5.10.1</a:t>
          </a:r>
          <a:r>
            <a:rPr kumimoji="1" lang="ja-JP" altLang="en-US" sz="1100"/>
            <a:t>以降　</a:t>
          </a:r>
          <a:r>
            <a:rPr kumimoji="1" lang="en-US" altLang="ja-JP" sz="1100"/>
            <a:t>1</a:t>
          </a:r>
          <a:r>
            <a:rPr kumimoji="1" lang="ja-JP" altLang="en-US" sz="1100"/>
            <a:t>日</a:t>
          </a:r>
          <a:r>
            <a:rPr kumimoji="1" lang="en-US" altLang="ja-JP" sz="1100"/>
            <a:t>5,000</a:t>
          </a:r>
          <a:r>
            <a:rPr kumimoji="1" lang="ja-JP" altLang="en-US" sz="1100"/>
            <a:t>円　</a:t>
          </a:r>
          <a:endParaRPr kumimoji="1" lang="en-US" altLang="ja-JP" sz="1100"/>
        </a:p>
        <a:p>
          <a:pPr algn="l"/>
          <a:r>
            <a:rPr kumimoji="1" lang="ja-JP" altLang="en-US" sz="1100"/>
            <a:t>　療養日数は通常は発症日を含めて</a:t>
          </a:r>
          <a:r>
            <a:rPr kumimoji="1" lang="en-US" altLang="ja-JP" sz="1100"/>
            <a:t>10 </a:t>
          </a:r>
          <a:r>
            <a:rPr kumimoji="1" lang="ja-JP" altLang="en-US" sz="1100"/>
            <a:t>日間</a:t>
          </a:r>
          <a:endParaRPr kumimoji="1" lang="en-US" altLang="ja-JP" sz="1100"/>
        </a:p>
        <a:p>
          <a:r>
            <a:rPr kumimoji="1" lang="ja-JP" altLang="en-US" sz="1100"/>
            <a:t>　ただし、基本となる療養解除基準を満たさない場合は最大</a:t>
          </a:r>
          <a:r>
            <a:rPr kumimoji="1" lang="en-US" altLang="ja-JP" sz="1100"/>
            <a:t>15</a:t>
          </a:r>
          <a:r>
            <a:rPr kumimoji="1" lang="ja-JP" altLang="en-US" sz="1100"/>
            <a:t>日</a:t>
          </a:r>
          <a:br>
            <a:rPr kumimoji="1" lang="en-US" altLang="ja-JP" sz="1100"/>
          </a:br>
          <a:r>
            <a:rPr kumimoji="1" lang="ja-JP" altLang="en-US" sz="1100"/>
            <a:t>　</a:t>
          </a:r>
          <a:r>
            <a:rPr kumimoji="1" lang="ja-JP" altLang="ja-JP" sz="1100">
              <a:solidFill>
                <a:schemeClr val="lt1"/>
              </a:solidFill>
              <a:effectLst/>
              <a:latin typeface="+mn-lt"/>
              <a:ea typeface="+mn-ea"/>
              <a:cs typeface="+mn-cs"/>
            </a:rPr>
            <a:t>療養期間が</a:t>
          </a:r>
          <a:r>
            <a:rPr kumimoji="1" lang="en-US" altLang="ja-JP" sz="1100">
              <a:solidFill>
                <a:schemeClr val="lt1"/>
              </a:solidFill>
              <a:effectLst/>
              <a:latin typeface="+mn-lt"/>
              <a:ea typeface="+mn-ea"/>
              <a:cs typeface="+mn-cs"/>
            </a:rPr>
            <a:t>15</a:t>
          </a:r>
          <a:r>
            <a:rPr kumimoji="1" lang="ja-JP" altLang="ja-JP" sz="1100">
              <a:solidFill>
                <a:schemeClr val="lt1"/>
              </a:solidFill>
              <a:effectLst/>
              <a:latin typeface="+mn-lt"/>
              <a:ea typeface="+mn-ea"/>
              <a:cs typeface="+mn-cs"/>
            </a:rPr>
            <a:t>日を超える場合でも、</a:t>
          </a:r>
          <a:r>
            <a:rPr kumimoji="1" lang="en-US" altLang="ja-JP" sz="1100">
              <a:solidFill>
                <a:schemeClr val="lt1"/>
              </a:solidFill>
              <a:effectLst/>
              <a:latin typeface="+mn-lt"/>
              <a:ea typeface="+mn-ea"/>
              <a:cs typeface="+mn-cs"/>
            </a:rPr>
            <a:t>15</a:t>
          </a:r>
          <a:r>
            <a:rPr kumimoji="1" lang="ja-JP" altLang="ja-JP" sz="1100">
              <a:solidFill>
                <a:schemeClr val="lt1"/>
              </a:solidFill>
              <a:effectLst/>
              <a:latin typeface="+mn-lt"/>
              <a:ea typeface="+mn-ea"/>
              <a:cs typeface="+mn-cs"/>
            </a:rPr>
            <a:t>日目までの入力としてください。</a:t>
          </a:r>
          <a:endParaRPr lang="ja-JP" altLang="ja-JP">
            <a:effectLst/>
          </a:endParaRPr>
        </a:p>
        <a:p>
          <a:pPr algn="l"/>
          <a:endParaRPr kumimoji="1" lang="en-US" altLang="ja-JP" sz="1100"/>
        </a:p>
        <a:p>
          <a:pPr algn="l"/>
          <a:r>
            <a:rPr kumimoji="1" lang="ja-JP" altLang="en-US" sz="1100"/>
            <a:t>▼追加補助の金額（小規模用）</a:t>
          </a:r>
          <a:endParaRPr kumimoji="1" lang="en-US" altLang="ja-JP" sz="1100"/>
        </a:p>
        <a:p>
          <a:pPr algn="l"/>
          <a:r>
            <a:rPr kumimoji="1" lang="ja-JP" altLang="en-US" sz="1100"/>
            <a:t>　</a:t>
          </a:r>
          <a:r>
            <a:rPr kumimoji="1" lang="en-US" altLang="ja-JP" sz="1100"/>
            <a:t>R5.10.1</a:t>
          </a:r>
          <a:r>
            <a:rPr kumimoji="1" lang="ja-JP" altLang="en-US" sz="1100"/>
            <a:t>以降</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lt1"/>
              </a:solidFill>
              <a:effectLst/>
              <a:latin typeface="+mn-lt"/>
              <a:ea typeface="+mn-ea"/>
              <a:cs typeface="+mn-cs"/>
            </a:rPr>
            <a:t>１日当たり、</a:t>
          </a:r>
          <a:r>
            <a:rPr kumimoji="1" lang="en-US" altLang="ja-JP" sz="1100">
              <a:solidFill>
                <a:schemeClr val="lt1"/>
              </a:solidFill>
              <a:effectLst/>
              <a:latin typeface="+mn-lt"/>
              <a:ea typeface="+mn-ea"/>
              <a:cs typeface="+mn-cs"/>
            </a:rPr>
            <a:t>4</a:t>
          </a:r>
          <a:r>
            <a:rPr kumimoji="1" lang="ja-JP" altLang="ja-JP" sz="1100">
              <a:solidFill>
                <a:schemeClr val="lt1"/>
              </a:solidFill>
              <a:effectLst/>
              <a:latin typeface="+mn-lt"/>
              <a:ea typeface="+mn-ea"/>
              <a:cs typeface="+mn-cs"/>
            </a:rPr>
            <a:t>人以上対象であれば、その人数で自動計算されます。</a:t>
          </a:r>
          <a:br>
            <a:rPr kumimoji="1" lang="en-US" altLang="ja-JP" sz="1100">
              <a:solidFill>
                <a:schemeClr val="lt1"/>
              </a:solidFill>
              <a:effectLst/>
              <a:latin typeface="+mn-lt"/>
              <a:ea typeface="+mn-ea"/>
              <a:cs typeface="+mn-cs"/>
            </a:rPr>
          </a:br>
          <a:r>
            <a:rPr kumimoji="1" lang="ja-JP" altLang="ja-JP"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※1</a:t>
          </a:r>
          <a:r>
            <a:rPr kumimoji="1" lang="ja-JP" altLang="ja-JP" sz="1100">
              <a:solidFill>
                <a:schemeClr val="lt1"/>
              </a:solidFill>
              <a:effectLst/>
              <a:latin typeface="+mn-lt"/>
              <a:ea typeface="+mn-ea"/>
              <a:cs typeface="+mn-cs"/>
            </a:rPr>
            <a:t>人あたり</a:t>
          </a:r>
          <a:r>
            <a:rPr kumimoji="1" lang="en-US" altLang="ja-JP" sz="1100">
              <a:solidFill>
                <a:schemeClr val="lt1"/>
              </a:solidFill>
              <a:effectLst/>
              <a:latin typeface="+mn-lt"/>
              <a:ea typeface="+mn-ea"/>
              <a:cs typeface="+mn-cs"/>
            </a:rPr>
            <a:t>5,000</a:t>
          </a:r>
          <a:r>
            <a:rPr kumimoji="1" lang="ja-JP" altLang="ja-JP" sz="1100">
              <a:solidFill>
                <a:schemeClr val="lt1"/>
              </a:solidFill>
              <a:effectLst/>
              <a:latin typeface="+mn-lt"/>
              <a:ea typeface="+mn-ea"/>
              <a:cs typeface="+mn-cs"/>
            </a:rPr>
            <a:t>円</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日</a:t>
          </a:r>
          <a:endParaRPr lang="ja-JP" altLang="ja-JP">
            <a:effectLst/>
          </a:endParaRPr>
        </a:p>
        <a:p>
          <a:pPr algn="l"/>
          <a:endParaRPr kumimoji="1" lang="en-US" altLang="ja-JP" sz="1100"/>
        </a:p>
        <a:p>
          <a:pPr algn="l"/>
          <a:r>
            <a:rPr kumimoji="1" lang="en-US" altLang="ja-JP" sz="1100" u="sng"/>
            <a:t>※</a:t>
          </a:r>
          <a:r>
            <a:rPr kumimoji="1" lang="ja-JP" altLang="en-US" sz="1100" u="sng"/>
            <a:t>水色セルは自動計算のため、入力・削除等しないでください。</a:t>
          </a:r>
          <a:endParaRPr kumimoji="1" lang="en-US" altLang="ja-JP" sz="1100" u="sng"/>
        </a:p>
        <a:p>
          <a:pPr algn="l"/>
          <a:endParaRPr kumimoji="1" lang="en-US" altLang="ja-JP" sz="1100" u="sng"/>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最大で</a:t>
          </a:r>
          <a:r>
            <a:rPr kumimoji="1" lang="en-US" altLang="ja-JP" sz="1100" u="sng">
              <a:solidFill>
                <a:schemeClr val="lt1"/>
              </a:solidFill>
              <a:effectLst/>
              <a:latin typeface="+mn-lt"/>
              <a:ea typeface="+mn-ea"/>
              <a:cs typeface="+mn-cs"/>
            </a:rPr>
            <a:t>100</a:t>
          </a:r>
          <a:r>
            <a:rPr kumimoji="1" lang="ja-JP" altLang="ja-JP" sz="1100" u="sng">
              <a:solidFill>
                <a:schemeClr val="lt1"/>
              </a:solidFill>
              <a:effectLst/>
              <a:latin typeface="+mn-lt"/>
              <a:ea typeface="+mn-ea"/>
              <a:cs typeface="+mn-cs"/>
            </a:rPr>
            <a:t>名、</a:t>
          </a:r>
          <a:r>
            <a:rPr kumimoji="1" lang="en-US" altLang="ja-JP" sz="1100" u="sng">
              <a:solidFill>
                <a:schemeClr val="lt1"/>
              </a:solidFill>
              <a:effectLst/>
              <a:latin typeface="+mn-lt"/>
              <a:ea typeface="+mn-ea"/>
              <a:cs typeface="+mn-cs"/>
            </a:rPr>
            <a:t>60</a:t>
          </a:r>
          <a:r>
            <a:rPr kumimoji="1" lang="ja-JP" altLang="ja-JP" sz="1100" u="sng">
              <a:solidFill>
                <a:schemeClr val="lt1"/>
              </a:solidFill>
              <a:effectLst/>
              <a:latin typeface="+mn-lt"/>
              <a:ea typeface="+mn-ea"/>
              <a:cs typeface="+mn-cs"/>
            </a:rPr>
            <a:t>日間まで入力可能となっていますが、</a:t>
          </a:r>
          <a:r>
            <a:rPr kumimoji="1" lang="en-US" altLang="ja-JP" sz="1100" u="sng">
              <a:solidFill>
                <a:schemeClr val="lt1"/>
              </a:solidFill>
              <a:effectLst/>
              <a:latin typeface="+mn-lt"/>
              <a:ea typeface="+mn-ea"/>
              <a:cs typeface="+mn-cs"/>
            </a:rPr>
            <a:t>31</a:t>
          </a:r>
          <a:r>
            <a:rPr kumimoji="1" lang="ja-JP" altLang="ja-JP" sz="1100" u="sng">
              <a:solidFill>
                <a:schemeClr val="lt1"/>
              </a:solidFill>
              <a:effectLst/>
              <a:latin typeface="+mn-lt"/>
              <a:ea typeface="+mn-ea"/>
              <a:cs typeface="+mn-cs"/>
            </a:rPr>
            <a:t>名以降、</a:t>
          </a:r>
          <a:r>
            <a:rPr kumimoji="1" lang="en-US" altLang="ja-JP" sz="1100" u="sng">
              <a:solidFill>
                <a:schemeClr val="lt1"/>
              </a:solidFill>
              <a:effectLst/>
              <a:latin typeface="+mn-lt"/>
              <a:ea typeface="+mn-ea"/>
              <a:cs typeface="+mn-cs"/>
            </a:rPr>
            <a:t>31</a:t>
          </a:r>
          <a:r>
            <a:rPr kumimoji="1" lang="ja-JP" altLang="ja-JP" sz="1100" u="sng">
              <a:solidFill>
                <a:schemeClr val="lt1"/>
              </a:solidFill>
              <a:effectLst/>
              <a:latin typeface="+mn-lt"/>
              <a:ea typeface="+mn-ea"/>
              <a:cs typeface="+mn-cs"/>
            </a:rPr>
            <a:t>日目以降は「非表示」となっておりますので、「再表示」のうえ入力してください。</a:t>
          </a: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102395</xdr:colOff>
      <xdr:row>0</xdr:row>
      <xdr:rowOff>369093</xdr:rowOff>
    </xdr:from>
    <xdr:to>
      <xdr:col>0</xdr:col>
      <xdr:colOff>3369468</xdr:colOff>
      <xdr:row>3</xdr:row>
      <xdr:rowOff>107156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2395" y="369093"/>
          <a:ext cx="3267073" cy="728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rgbClr val="FF0000"/>
              </a:solidFill>
              <a:effectLst/>
              <a:latin typeface="+mn-lt"/>
              <a:ea typeface="+mn-ea"/>
              <a:cs typeface="+mn-cs"/>
            </a:rPr>
            <a:t>【施設内療養費について】</a:t>
          </a:r>
          <a:br>
            <a:rPr lang="en-US" altLang="ja-JP" sz="1100" b="1">
              <a:solidFill>
                <a:srgbClr val="FF0000"/>
              </a:solidFill>
              <a:effectLst/>
              <a:latin typeface="+mn-lt"/>
              <a:ea typeface="+mn-ea"/>
              <a:cs typeface="+mn-cs"/>
            </a:rPr>
          </a:br>
          <a:r>
            <a:rPr lang="ja-JP" altLang="en-US" sz="1100" b="1">
              <a:solidFill>
                <a:srgbClr val="FF0000"/>
              </a:solidFill>
              <a:effectLst/>
              <a:latin typeface="+mn-lt"/>
              <a:ea typeface="+mn-ea"/>
              <a:cs typeface="+mn-cs"/>
            </a:rPr>
            <a:t>大規模施設（定員</a:t>
          </a:r>
          <a:r>
            <a:rPr lang="en-US" altLang="ja-JP" sz="1100" b="1">
              <a:solidFill>
                <a:srgbClr val="FF0000"/>
              </a:solidFill>
              <a:effectLst/>
              <a:latin typeface="+mn-lt"/>
              <a:ea typeface="+mn-ea"/>
              <a:cs typeface="+mn-cs"/>
            </a:rPr>
            <a:t>30</a:t>
          </a:r>
          <a:r>
            <a:rPr lang="ja-JP" altLang="en-US" sz="1100" b="1">
              <a:solidFill>
                <a:srgbClr val="FF0000"/>
              </a:solidFill>
              <a:effectLst/>
              <a:latin typeface="+mn-lt"/>
              <a:ea typeface="+mn-ea"/>
              <a:cs typeface="+mn-cs"/>
            </a:rPr>
            <a:t>人以上）用チェックシート</a:t>
          </a:r>
          <a:endParaRPr lang="en-US" altLang="ja-JP" sz="1100" b="1">
            <a:solidFill>
              <a:srgbClr val="FF0000"/>
            </a:solidFill>
            <a:effectLst/>
            <a:latin typeface="+mn-lt"/>
            <a:ea typeface="+mn-ea"/>
            <a:cs typeface="+mn-cs"/>
          </a:endParaRPr>
        </a:p>
        <a:p>
          <a:endParaRPr lang="ja-JP" altLang="ja-JP" sz="1100" b="1">
            <a:solidFill>
              <a:schemeClr val="dk1"/>
            </a:solidFill>
            <a:effectLst/>
            <a:latin typeface="+mn-lt"/>
            <a:ea typeface="+mn-ea"/>
            <a:cs typeface="+mn-cs"/>
          </a:endParaRPr>
        </a:p>
        <a:p>
          <a:endParaRPr lang="ja-JP" altLang="ja-JP" sz="1100">
            <a:solidFill>
              <a:srgbClr val="FF0000"/>
            </a:solidFill>
            <a:effectLst/>
            <a:latin typeface="+mn-lt"/>
            <a:ea typeface="+mn-ea"/>
            <a:cs typeface="+mn-cs"/>
          </a:endParaRPr>
        </a:p>
      </xdr:txBody>
    </xdr:sp>
    <xdr:clientData/>
  </xdr:twoCellAnchor>
  <xdr:twoCellAnchor>
    <xdr:from>
      <xdr:col>0</xdr:col>
      <xdr:colOff>95250</xdr:colOff>
      <xdr:row>4</xdr:row>
      <xdr:rowOff>0</xdr:rowOff>
    </xdr:from>
    <xdr:to>
      <xdr:col>0</xdr:col>
      <xdr:colOff>4917281</xdr:colOff>
      <xdr:row>27</xdr:row>
      <xdr:rowOff>23812</xdr:rowOff>
    </xdr:to>
    <xdr:sp macro="" textlink="">
      <xdr:nvSpPr>
        <xdr:cNvPr id="4" name="フローチャート: 処理 3">
          <a:extLst>
            <a:ext uri="{FF2B5EF4-FFF2-40B4-BE49-F238E27FC236}">
              <a16:creationId xmlns:a16="http://schemas.microsoft.com/office/drawing/2014/main" id="{00000000-0008-0000-0400-000004000000}"/>
            </a:ext>
          </a:extLst>
        </xdr:cNvPr>
        <xdr:cNvSpPr/>
      </xdr:nvSpPr>
      <xdr:spPr>
        <a:xfrm>
          <a:off x="95250" y="1488281"/>
          <a:ext cx="4822031" cy="5512594"/>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〇使い方</a:t>
          </a:r>
          <a:endParaRPr kumimoji="1" lang="en-US" altLang="ja-JP" sz="1100"/>
        </a:p>
        <a:p>
          <a:pPr algn="l"/>
          <a:r>
            <a:rPr kumimoji="1" lang="ja-JP" altLang="en-US" sz="1100"/>
            <a:t>　①青色セル　→　発症日を入力してください。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②橙色セル　→　</a:t>
          </a:r>
          <a:r>
            <a:rPr kumimoji="1" lang="ja-JP" altLang="ja-JP" sz="1100">
              <a:solidFill>
                <a:schemeClr val="lt1"/>
              </a:solidFill>
              <a:effectLst/>
              <a:latin typeface="+mn-lt"/>
              <a:ea typeface="+mn-ea"/>
              <a:cs typeface="+mn-cs"/>
            </a:rPr>
            <a:t>療養開始から終了までの日付を入力してください。</a:t>
          </a:r>
          <a:endParaRPr lang="ja-JP" altLang="ja-JP">
            <a:effectLst/>
          </a:endParaRPr>
        </a:p>
        <a:p>
          <a:pPr algn="l"/>
          <a:r>
            <a:rPr kumimoji="1" lang="ja-JP" altLang="en-US" sz="1100"/>
            <a:t>　③緑色セル　→　療養期間に「１」を入力してください。</a:t>
          </a:r>
          <a:endParaRPr kumimoji="1" lang="en-US" altLang="ja-JP" sz="1100"/>
        </a:p>
        <a:p>
          <a:pPr algn="l"/>
          <a:r>
            <a:rPr kumimoji="1" lang="ja-JP" altLang="en-US" sz="1100"/>
            <a:t>　④黄色セル　→　入院した場合は「〇」を選択してください。</a:t>
          </a:r>
          <a:endParaRPr kumimoji="1" lang="en-US" altLang="ja-JP" sz="1100"/>
        </a:p>
        <a:p>
          <a:pPr algn="l"/>
          <a:endParaRPr kumimoji="1" lang="en-US" altLang="ja-JP" sz="1100"/>
        </a:p>
        <a:p>
          <a:pPr algn="l"/>
          <a:r>
            <a:rPr kumimoji="1" lang="ja-JP" altLang="en-US" sz="1100"/>
            <a:t>◆通常分の支給額</a:t>
          </a:r>
          <a:endParaRPr kumimoji="1" lang="en-US" altLang="ja-JP" sz="1100"/>
        </a:p>
        <a:p>
          <a:pPr algn="l"/>
          <a:r>
            <a:rPr kumimoji="1" lang="ja-JP" altLang="en-US" sz="1100"/>
            <a:t>　療養日数に応じて自動計算されます。</a:t>
          </a:r>
          <a:br>
            <a:rPr kumimoji="1" lang="en-US" altLang="ja-JP" sz="1100"/>
          </a:br>
          <a:r>
            <a:rPr kumimoji="1" lang="ja-JP" altLang="en-US" sz="1100"/>
            <a:t>　○</a:t>
          </a:r>
          <a:r>
            <a:rPr kumimoji="1" lang="en-US" altLang="ja-JP" sz="1100"/>
            <a:t>R5.10.1</a:t>
          </a:r>
          <a:r>
            <a:rPr kumimoji="1" lang="ja-JP" altLang="en-US" sz="1100"/>
            <a:t>以降　</a:t>
          </a:r>
          <a:r>
            <a:rPr kumimoji="1" lang="en-US" altLang="ja-JP" sz="1100"/>
            <a:t>1</a:t>
          </a:r>
          <a:r>
            <a:rPr kumimoji="1" lang="ja-JP" altLang="en-US" sz="1100"/>
            <a:t>日</a:t>
          </a:r>
          <a:r>
            <a:rPr kumimoji="1" lang="en-US" altLang="ja-JP" sz="1100"/>
            <a:t>5,000</a:t>
          </a:r>
          <a:r>
            <a:rPr kumimoji="1" lang="ja-JP" altLang="en-US" sz="1100"/>
            <a:t>円　</a:t>
          </a:r>
          <a:endParaRPr kumimoji="1" lang="en-US" altLang="ja-JP" sz="1100"/>
        </a:p>
        <a:p>
          <a:pPr algn="l"/>
          <a:r>
            <a:rPr kumimoji="1" lang="ja-JP" altLang="en-US" sz="1100"/>
            <a:t>　療養日数は通常は発症日を含めて</a:t>
          </a:r>
          <a:r>
            <a:rPr kumimoji="1" lang="en-US" altLang="ja-JP" sz="1100"/>
            <a:t>10 </a:t>
          </a:r>
          <a:r>
            <a:rPr kumimoji="1" lang="ja-JP" altLang="en-US" sz="1100"/>
            <a:t>日間</a:t>
          </a:r>
          <a:endParaRPr kumimoji="1" lang="en-US" altLang="ja-JP" sz="1100"/>
        </a:p>
        <a:p>
          <a:pPr algn="l"/>
          <a:r>
            <a:rPr kumimoji="1" lang="ja-JP" altLang="en-US" sz="1100"/>
            <a:t>　ただし、基本となる療養解除基準を満たさない場合は最大</a:t>
          </a:r>
          <a:r>
            <a:rPr kumimoji="1" lang="en-US" altLang="ja-JP" sz="1100"/>
            <a:t>15</a:t>
          </a:r>
          <a:r>
            <a:rPr kumimoji="1" lang="ja-JP" altLang="en-US" sz="1100"/>
            <a:t>日</a:t>
          </a:r>
          <a:br>
            <a:rPr kumimoji="1" lang="en-US" altLang="ja-JP" sz="1100"/>
          </a:br>
          <a:r>
            <a:rPr kumimoji="1" lang="ja-JP" altLang="en-US" sz="1100"/>
            <a:t>　療養期間が</a:t>
          </a:r>
          <a:r>
            <a:rPr kumimoji="1" lang="en-US" altLang="ja-JP" sz="1100"/>
            <a:t>15</a:t>
          </a:r>
          <a:r>
            <a:rPr kumimoji="1" lang="ja-JP" altLang="en-US" sz="1100"/>
            <a:t>日を超える場合でも、</a:t>
          </a:r>
          <a:r>
            <a:rPr kumimoji="1" lang="en-US" altLang="ja-JP" sz="1100"/>
            <a:t>15</a:t>
          </a:r>
          <a:r>
            <a:rPr kumimoji="1" lang="ja-JP" altLang="en-US" sz="1100"/>
            <a:t>日目までの入力としてください。</a:t>
          </a:r>
          <a:endParaRPr kumimoji="1" lang="en-US" altLang="ja-JP" sz="1100"/>
        </a:p>
        <a:p>
          <a:pPr algn="l"/>
          <a:endParaRPr kumimoji="1" lang="en-US" altLang="ja-JP" sz="1100"/>
        </a:p>
        <a:p>
          <a:pPr algn="l"/>
          <a:r>
            <a:rPr kumimoji="1" lang="ja-JP" altLang="en-US" sz="1100"/>
            <a:t>▼追加補助の金額（大規模用）</a:t>
          </a:r>
          <a:endParaRPr kumimoji="1" lang="en-US" altLang="ja-JP" sz="1100"/>
        </a:p>
        <a:p>
          <a:pPr algn="l"/>
          <a:r>
            <a:rPr kumimoji="1" lang="ja-JP" altLang="en-US" sz="1100"/>
            <a:t>　</a:t>
          </a:r>
          <a:r>
            <a:rPr kumimoji="1" lang="en-US" altLang="ja-JP" sz="1100"/>
            <a:t>R5.10.1</a:t>
          </a:r>
          <a:r>
            <a:rPr kumimoji="1" lang="ja-JP" altLang="en-US" sz="1100"/>
            <a:t>以降</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lt1"/>
              </a:solidFill>
              <a:effectLst/>
              <a:latin typeface="+mn-lt"/>
              <a:ea typeface="+mn-ea"/>
              <a:cs typeface="+mn-cs"/>
            </a:rPr>
            <a:t>１日当たり、</a:t>
          </a:r>
          <a:r>
            <a:rPr kumimoji="1" lang="en-US" altLang="ja-JP" sz="1100">
              <a:solidFill>
                <a:schemeClr val="lt1"/>
              </a:solidFill>
              <a:effectLst/>
              <a:latin typeface="+mn-lt"/>
              <a:ea typeface="+mn-ea"/>
              <a:cs typeface="+mn-cs"/>
            </a:rPr>
            <a:t>10</a:t>
          </a:r>
          <a:r>
            <a:rPr kumimoji="1" lang="ja-JP" altLang="ja-JP" sz="1100">
              <a:solidFill>
                <a:schemeClr val="lt1"/>
              </a:solidFill>
              <a:effectLst/>
              <a:latin typeface="+mn-lt"/>
              <a:ea typeface="+mn-ea"/>
              <a:cs typeface="+mn-cs"/>
            </a:rPr>
            <a:t>人以上対象であれば、その人数で自動計算されます。</a:t>
          </a:r>
          <a:br>
            <a:rPr kumimoji="1" lang="en-US" altLang="ja-JP" sz="1100">
              <a:solidFill>
                <a:schemeClr val="lt1"/>
              </a:solidFill>
              <a:effectLst/>
              <a:latin typeface="+mn-lt"/>
              <a:ea typeface="+mn-ea"/>
              <a:cs typeface="+mn-cs"/>
            </a:rPr>
          </a:br>
          <a:r>
            <a:rPr kumimoji="1" lang="ja-JP" altLang="ja-JP"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※1</a:t>
          </a:r>
          <a:r>
            <a:rPr kumimoji="1" lang="ja-JP" altLang="ja-JP" sz="1100">
              <a:solidFill>
                <a:schemeClr val="lt1"/>
              </a:solidFill>
              <a:effectLst/>
              <a:latin typeface="+mn-lt"/>
              <a:ea typeface="+mn-ea"/>
              <a:cs typeface="+mn-cs"/>
            </a:rPr>
            <a:t>人あたり</a:t>
          </a:r>
          <a:r>
            <a:rPr kumimoji="1" lang="en-US" altLang="ja-JP" sz="1100">
              <a:solidFill>
                <a:schemeClr val="lt1"/>
              </a:solidFill>
              <a:effectLst/>
              <a:latin typeface="+mn-lt"/>
              <a:ea typeface="+mn-ea"/>
              <a:cs typeface="+mn-cs"/>
            </a:rPr>
            <a:t>5,000</a:t>
          </a:r>
          <a:r>
            <a:rPr kumimoji="1" lang="ja-JP" altLang="ja-JP" sz="1100">
              <a:solidFill>
                <a:schemeClr val="lt1"/>
              </a:solidFill>
              <a:effectLst/>
              <a:latin typeface="+mn-lt"/>
              <a:ea typeface="+mn-ea"/>
              <a:cs typeface="+mn-cs"/>
            </a:rPr>
            <a:t>円</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日</a:t>
          </a:r>
          <a:endParaRPr lang="ja-JP" altLang="ja-JP">
            <a:effectLst/>
          </a:endParaRPr>
        </a:p>
        <a:p>
          <a:pPr algn="l"/>
          <a:endParaRPr kumimoji="1" lang="en-US" altLang="ja-JP" sz="1100"/>
        </a:p>
        <a:p>
          <a:pPr algn="l"/>
          <a:r>
            <a:rPr kumimoji="1" lang="en-US" altLang="ja-JP" sz="1100" u="sng"/>
            <a:t>※</a:t>
          </a:r>
          <a:r>
            <a:rPr kumimoji="1" lang="ja-JP" altLang="en-US" sz="1100" u="sng"/>
            <a:t>水色セルは自動計算のため、入力・削除等しないでください。</a:t>
          </a:r>
          <a:endParaRPr kumimoji="1" lang="en-US" altLang="ja-JP" sz="1100" u="sng"/>
        </a:p>
        <a:p>
          <a:pPr algn="l"/>
          <a:endParaRPr kumimoji="1" lang="en-US" altLang="ja-JP" sz="1100" u="sng"/>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最大で</a:t>
          </a:r>
          <a:r>
            <a:rPr kumimoji="1" lang="en-US" altLang="ja-JP" sz="1100" u="sng">
              <a:solidFill>
                <a:schemeClr val="lt1"/>
              </a:solidFill>
              <a:effectLst/>
              <a:latin typeface="+mn-lt"/>
              <a:ea typeface="+mn-ea"/>
              <a:cs typeface="+mn-cs"/>
            </a:rPr>
            <a:t>100</a:t>
          </a:r>
          <a:r>
            <a:rPr kumimoji="1" lang="ja-JP" altLang="ja-JP" sz="1100" u="sng">
              <a:solidFill>
                <a:schemeClr val="lt1"/>
              </a:solidFill>
              <a:effectLst/>
              <a:latin typeface="+mn-lt"/>
              <a:ea typeface="+mn-ea"/>
              <a:cs typeface="+mn-cs"/>
            </a:rPr>
            <a:t>名、</a:t>
          </a:r>
          <a:r>
            <a:rPr kumimoji="1" lang="en-US" altLang="ja-JP" sz="1100" u="sng">
              <a:solidFill>
                <a:schemeClr val="lt1"/>
              </a:solidFill>
              <a:effectLst/>
              <a:latin typeface="+mn-lt"/>
              <a:ea typeface="+mn-ea"/>
              <a:cs typeface="+mn-cs"/>
            </a:rPr>
            <a:t>60</a:t>
          </a:r>
          <a:r>
            <a:rPr kumimoji="1" lang="ja-JP" altLang="ja-JP" sz="1100" u="sng">
              <a:solidFill>
                <a:schemeClr val="lt1"/>
              </a:solidFill>
              <a:effectLst/>
              <a:latin typeface="+mn-lt"/>
              <a:ea typeface="+mn-ea"/>
              <a:cs typeface="+mn-cs"/>
            </a:rPr>
            <a:t>日間まで入力可能となっていますが、</a:t>
          </a:r>
          <a:r>
            <a:rPr kumimoji="1" lang="en-US" altLang="ja-JP" sz="1100" u="sng">
              <a:solidFill>
                <a:schemeClr val="lt1"/>
              </a:solidFill>
              <a:effectLst/>
              <a:latin typeface="+mn-lt"/>
              <a:ea typeface="+mn-ea"/>
              <a:cs typeface="+mn-cs"/>
            </a:rPr>
            <a:t>31</a:t>
          </a:r>
          <a:r>
            <a:rPr kumimoji="1" lang="ja-JP" altLang="ja-JP" sz="1100" u="sng">
              <a:solidFill>
                <a:schemeClr val="lt1"/>
              </a:solidFill>
              <a:effectLst/>
              <a:latin typeface="+mn-lt"/>
              <a:ea typeface="+mn-ea"/>
              <a:cs typeface="+mn-cs"/>
            </a:rPr>
            <a:t>名以降、</a:t>
          </a:r>
          <a:r>
            <a:rPr kumimoji="1" lang="en-US" altLang="ja-JP" sz="1100" u="sng">
              <a:solidFill>
                <a:schemeClr val="lt1"/>
              </a:solidFill>
              <a:effectLst/>
              <a:latin typeface="+mn-lt"/>
              <a:ea typeface="+mn-ea"/>
              <a:cs typeface="+mn-cs"/>
            </a:rPr>
            <a:t>31</a:t>
          </a:r>
          <a:r>
            <a:rPr kumimoji="1" lang="ja-JP" altLang="ja-JP" sz="1100" u="sng">
              <a:solidFill>
                <a:schemeClr val="lt1"/>
              </a:solidFill>
              <a:effectLst/>
              <a:latin typeface="+mn-lt"/>
              <a:ea typeface="+mn-ea"/>
              <a:cs typeface="+mn-cs"/>
            </a:rPr>
            <a:t>日目以降は「非表示」となっておりますので、「再表示」のうえ入力してください。</a:t>
          </a:r>
          <a:endParaRPr lang="ja-JP" altLang="ja-JP">
            <a:effectLst/>
          </a:endParaRPr>
        </a:p>
        <a:p>
          <a:pPr algn="l"/>
          <a:endParaRPr kumimoji="1" lang="en-US" altLang="ja-JP" sz="1100"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102395</xdr:colOff>
      <xdr:row>0</xdr:row>
      <xdr:rowOff>369093</xdr:rowOff>
    </xdr:from>
    <xdr:to>
      <xdr:col>0</xdr:col>
      <xdr:colOff>3369468</xdr:colOff>
      <xdr:row>3</xdr:row>
      <xdr:rowOff>107156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2395" y="369093"/>
          <a:ext cx="3267073" cy="728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rgbClr val="FF0000"/>
              </a:solidFill>
              <a:effectLst/>
              <a:latin typeface="+mn-lt"/>
              <a:ea typeface="+mn-ea"/>
              <a:cs typeface="+mn-cs"/>
            </a:rPr>
            <a:t>【施設内療養費について】</a:t>
          </a:r>
          <a:br>
            <a:rPr lang="en-US" altLang="ja-JP" sz="1100" b="1">
              <a:solidFill>
                <a:srgbClr val="FF0000"/>
              </a:solidFill>
              <a:effectLst/>
              <a:latin typeface="+mn-lt"/>
              <a:ea typeface="+mn-ea"/>
              <a:cs typeface="+mn-cs"/>
            </a:rPr>
          </a:br>
          <a:r>
            <a:rPr lang="ja-JP" altLang="en-US" sz="1100" b="1">
              <a:solidFill>
                <a:srgbClr val="FF0000"/>
              </a:solidFill>
              <a:effectLst/>
              <a:latin typeface="+mn-lt"/>
              <a:ea typeface="+mn-ea"/>
              <a:cs typeface="+mn-cs"/>
            </a:rPr>
            <a:t>大規模施設（定員</a:t>
          </a:r>
          <a:r>
            <a:rPr lang="en-US" altLang="ja-JP" sz="1100" b="1">
              <a:solidFill>
                <a:srgbClr val="FF0000"/>
              </a:solidFill>
              <a:effectLst/>
              <a:latin typeface="+mn-lt"/>
              <a:ea typeface="+mn-ea"/>
              <a:cs typeface="+mn-cs"/>
            </a:rPr>
            <a:t>30</a:t>
          </a:r>
          <a:r>
            <a:rPr lang="ja-JP" altLang="en-US" sz="1100" b="1">
              <a:solidFill>
                <a:srgbClr val="FF0000"/>
              </a:solidFill>
              <a:effectLst/>
              <a:latin typeface="+mn-lt"/>
              <a:ea typeface="+mn-ea"/>
              <a:cs typeface="+mn-cs"/>
            </a:rPr>
            <a:t>人以上）用チェックシート</a:t>
          </a:r>
          <a:endParaRPr lang="en-US" altLang="ja-JP" sz="1100" b="1">
            <a:solidFill>
              <a:srgbClr val="FF0000"/>
            </a:solidFill>
            <a:effectLst/>
            <a:latin typeface="+mn-lt"/>
            <a:ea typeface="+mn-ea"/>
            <a:cs typeface="+mn-cs"/>
          </a:endParaRPr>
        </a:p>
        <a:p>
          <a:endParaRPr lang="ja-JP" altLang="ja-JP" sz="1100" b="1">
            <a:solidFill>
              <a:schemeClr val="dk1"/>
            </a:solidFill>
            <a:effectLst/>
            <a:latin typeface="+mn-lt"/>
            <a:ea typeface="+mn-ea"/>
            <a:cs typeface="+mn-cs"/>
          </a:endParaRPr>
        </a:p>
        <a:p>
          <a:endParaRPr lang="ja-JP" altLang="ja-JP" sz="1100">
            <a:solidFill>
              <a:srgbClr val="FF0000"/>
            </a:solidFill>
            <a:effectLst/>
            <a:latin typeface="+mn-lt"/>
            <a:ea typeface="+mn-ea"/>
            <a:cs typeface="+mn-cs"/>
          </a:endParaRPr>
        </a:p>
      </xdr:txBody>
    </xdr:sp>
    <xdr:clientData/>
  </xdr:twoCellAnchor>
  <xdr:twoCellAnchor>
    <xdr:from>
      <xdr:col>0</xdr:col>
      <xdr:colOff>95250</xdr:colOff>
      <xdr:row>4</xdr:row>
      <xdr:rowOff>0</xdr:rowOff>
    </xdr:from>
    <xdr:to>
      <xdr:col>0</xdr:col>
      <xdr:colOff>4917281</xdr:colOff>
      <xdr:row>27</xdr:row>
      <xdr:rowOff>23812</xdr:rowOff>
    </xdr:to>
    <xdr:sp macro="" textlink="">
      <xdr:nvSpPr>
        <xdr:cNvPr id="3" name="フローチャート: 処理 2">
          <a:extLst>
            <a:ext uri="{FF2B5EF4-FFF2-40B4-BE49-F238E27FC236}">
              <a16:creationId xmlns:a16="http://schemas.microsoft.com/office/drawing/2014/main" id="{00000000-0008-0000-0500-000003000000}"/>
            </a:ext>
          </a:extLst>
        </xdr:cNvPr>
        <xdr:cNvSpPr/>
      </xdr:nvSpPr>
      <xdr:spPr>
        <a:xfrm>
          <a:off x="95250" y="1495425"/>
          <a:ext cx="4822031" cy="551021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〇使い方</a:t>
          </a:r>
          <a:endParaRPr kumimoji="1" lang="en-US" altLang="ja-JP" sz="1100"/>
        </a:p>
        <a:p>
          <a:pPr algn="l"/>
          <a:r>
            <a:rPr kumimoji="1" lang="ja-JP" altLang="en-US" sz="1100"/>
            <a:t>　①青色セル　→　発症日を入力してください。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②橙色セル　→　</a:t>
          </a:r>
          <a:r>
            <a:rPr kumimoji="1" lang="ja-JP" altLang="ja-JP" sz="1100">
              <a:solidFill>
                <a:schemeClr val="lt1"/>
              </a:solidFill>
              <a:effectLst/>
              <a:latin typeface="+mn-lt"/>
              <a:ea typeface="+mn-ea"/>
              <a:cs typeface="+mn-cs"/>
            </a:rPr>
            <a:t>療養開始から終了までの日付を入力してください。</a:t>
          </a:r>
          <a:endParaRPr lang="ja-JP" altLang="ja-JP">
            <a:effectLst/>
          </a:endParaRPr>
        </a:p>
        <a:p>
          <a:pPr algn="l"/>
          <a:r>
            <a:rPr kumimoji="1" lang="ja-JP" altLang="en-US" sz="1100"/>
            <a:t>　③緑色セル　→　療養期間に「１」を入力してください。</a:t>
          </a:r>
          <a:endParaRPr kumimoji="1" lang="en-US" altLang="ja-JP" sz="1100"/>
        </a:p>
        <a:p>
          <a:pPr algn="l"/>
          <a:r>
            <a:rPr kumimoji="1" lang="ja-JP" altLang="en-US" sz="1100"/>
            <a:t>　④黄色セル　→　入院した場合は「〇」を選択してください。</a:t>
          </a:r>
          <a:endParaRPr kumimoji="1" lang="en-US" altLang="ja-JP" sz="1100"/>
        </a:p>
        <a:p>
          <a:pPr algn="l"/>
          <a:endParaRPr kumimoji="1" lang="en-US" altLang="ja-JP" sz="1100"/>
        </a:p>
        <a:p>
          <a:pPr algn="l"/>
          <a:r>
            <a:rPr kumimoji="1" lang="ja-JP" altLang="en-US" sz="1100"/>
            <a:t>◆通常分の支給額</a:t>
          </a:r>
          <a:endParaRPr kumimoji="1" lang="en-US" altLang="ja-JP" sz="1100"/>
        </a:p>
        <a:p>
          <a:pPr algn="l"/>
          <a:r>
            <a:rPr kumimoji="1" lang="ja-JP" altLang="en-US" sz="1100"/>
            <a:t>　療養日数に応じて自動計算されます。</a:t>
          </a:r>
          <a:br>
            <a:rPr kumimoji="1" lang="en-US" altLang="ja-JP" sz="1100"/>
          </a:br>
          <a:r>
            <a:rPr kumimoji="1" lang="ja-JP" altLang="en-US" sz="1100"/>
            <a:t>　○</a:t>
          </a:r>
          <a:r>
            <a:rPr kumimoji="1" lang="en-US" altLang="ja-JP" sz="1100"/>
            <a:t>R5.10.1</a:t>
          </a:r>
          <a:r>
            <a:rPr kumimoji="1" lang="ja-JP" altLang="en-US" sz="1100"/>
            <a:t>以降　</a:t>
          </a:r>
          <a:r>
            <a:rPr kumimoji="1" lang="en-US" altLang="ja-JP" sz="1100"/>
            <a:t>1</a:t>
          </a:r>
          <a:r>
            <a:rPr kumimoji="1" lang="ja-JP" altLang="en-US" sz="1100"/>
            <a:t>日</a:t>
          </a:r>
          <a:r>
            <a:rPr kumimoji="1" lang="en-US" altLang="ja-JP" sz="1100"/>
            <a:t>5,000</a:t>
          </a:r>
          <a:r>
            <a:rPr kumimoji="1" lang="ja-JP" altLang="en-US" sz="1100"/>
            <a:t>円　</a:t>
          </a:r>
          <a:endParaRPr kumimoji="1" lang="en-US" altLang="ja-JP" sz="1100"/>
        </a:p>
        <a:p>
          <a:pPr algn="l"/>
          <a:r>
            <a:rPr kumimoji="1" lang="ja-JP" altLang="en-US" sz="1100"/>
            <a:t>　療養日数は通常は発症日を含めて</a:t>
          </a:r>
          <a:r>
            <a:rPr kumimoji="1" lang="en-US" altLang="ja-JP" sz="1100"/>
            <a:t>10 </a:t>
          </a:r>
          <a:r>
            <a:rPr kumimoji="1" lang="ja-JP" altLang="en-US" sz="1100"/>
            <a:t>日間</a:t>
          </a:r>
          <a:endParaRPr kumimoji="1" lang="en-US" altLang="ja-JP" sz="1100"/>
        </a:p>
        <a:p>
          <a:pPr algn="l"/>
          <a:r>
            <a:rPr kumimoji="1" lang="ja-JP" altLang="en-US" sz="1100"/>
            <a:t>　ただし、基本となる療養解除基準を満たさない場合は最大</a:t>
          </a:r>
          <a:r>
            <a:rPr kumimoji="1" lang="en-US" altLang="ja-JP" sz="1100"/>
            <a:t>15</a:t>
          </a:r>
          <a:r>
            <a:rPr kumimoji="1" lang="ja-JP" altLang="en-US" sz="1100"/>
            <a:t>日</a:t>
          </a:r>
          <a:br>
            <a:rPr kumimoji="1" lang="en-US" altLang="ja-JP" sz="1100"/>
          </a:br>
          <a:r>
            <a:rPr kumimoji="1" lang="ja-JP" altLang="en-US" sz="1100"/>
            <a:t>　療養期間が</a:t>
          </a:r>
          <a:r>
            <a:rPr kumimoji="1" lang="en-US" altLang="ja-JP" sz="1100"/>
            <a:t>15</a:t>
          </a:r>
          <a:r>
            <a:rPr kumimoji="1" lang="ja-JP" altLang="en-US" sz="1100"/>
            <a:t>日を超える場合でも、</a:t>
          </a:r>
          <a:r>
            <a:rPr kumimoji="1" lang="en-US" altLang="ja-JP" sz="1100"/>
            <a:t>15</a:t>
          </a:r>
          <a:r>
            <a:rPr kumimoji="1" lang="ja-JP" altLang="en-US" sz="1100"/>
            <a:t>日目までの入力としてください。</a:t>
          </a:r>
          <a:endParaRPr kumimoji="1" lang="en-US" altLang="ja-JP" sz="1100"/>
        </a:p>
        <a:p>
          <a:pPr algn="l"/>
          <a:endParaRPr kumimoji="1" lang="en-US" altLang="ja-JP" sz="1100"/>
        </a:p>
        <a:p>
          <a:pPr algn="l"/>
          <a:r>
            <a:rPr kumimoji="1" lang="ja-JP" altLang="en-US" sz="1100"/>
            <a:t>▼追加補助の金額（大規模用）</a:t>
          </a:r>
          <a:endParaRPr kumimoji="1" lang="en-US" altLang="ja-JP" sz="1100"/>
        </a:p>
        <a:p>
          <a:pPr algn="l"/>
          <a:r>
            <a:rPr kumimoji="1" lang="ja-JP" altLang="en-US" sz="1100"/>
            <a:t>　</a:t>
          </a:r>
          <a:r>
            <a:rPr kumimoji="1" lang="en-US" altLang="ja-JP" sz="1100"/>
            <a:t>R5.10.1</a:t>
          </a:r>
          <a:r>
            <a:rPr kumimoji="1" lang="ja-JP" altLang="en-US" sz="1100"/>
            <a:t>以降</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lt1"/>
              </a:solidFill>
              <a:effectLst/>
              <a:latin typeface="+mn-lt"/>
              <a:ea typeface="+mn-ea"/>
              <a:cs typeface="+mn-cs"/>
            </a:rPr>
            <a:t>１日当たり、</a:t>
          </a:r>
          <a:r>
            <a:rPr kumimoji="1" lang="en-US" altLang="ja-JP" sz="1100">
              <a:solidFill>
                <a:schemeClr val="lt1"/>
              </a:solidFill>
              <a:effectLst/>
              <a:latin typeface="+mn-lt"/>
              <a:ea typeface="+mn-ea"/>
              <a:cs typeface="+mn-cs"/>
            </a:rPr>
            <a:t>10</a:t>
          </a:r>
          <a:r>
            <a:rPr kumimoji="1" lang="ja-JP" altLang="ja-JP" sz="1100">
              <a:solidFill>
                <a:schemeClr val="lt1"/>
              </a:solidFill>
              <a:effectLst/>
              <a:latin typeface="+mn-lt"/>
              <a:ea typeface="+mn-ea"/>
              <a:cs typeface="+mn-cs"/>
            </a:rPr>
            <a:t>人以上対象であれば、その人数で自動計算されます。</a:t>
          </a:r>
          <a:br>
            <a:rPr kumimoji="1" lang="en-US" altLang="ja-JP" sz="1100">
              <a:solidFill>
                <a:schemeClr val="lt1"/>
              </a:solidFill>
              <a:effectLst/>
              <a:latin typeface="+mn-lt"/>
              <a:ea typeface="+mn-ea"/>
              <a:cs typeface="+mn-cs"/>
            </a:rPr>
          </a:br>
          <a:r>
            <a:rPr kumimoji="1" lang="ja-JP" altLang="ja-JP"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※1</a:t>
          </a:r>
          <a:r>
            <a:rPr kumimoji="1" lang="ja-JP" altLang="ja-JP" sz="1100">
              <a:solidFill>
                <a:schemeClr val="lt1"/>
              </a:solidFill>
              <a:effectLst/>
              <a:latin typeface="+mn-lt"/>
              <a:ea typeface="+mn-ea"/>
              <a:cs typeface="+mn-cs"/>
            </a:rPr>
            <a:t>人あたり</a:t>
          </a:r>
          <a:r>
            <a:rPr kumimoji="1" lang="en-US" altLang="ja-JP" sz="1100">
              <a:solidFill>
                <a:schemeClr val="lt1"/>
              </a:solidFill>
              <a:effectLst/>
              <a:latin typeface="+mn-lt"/>
              <a:ea typeface="+mn-ea"/>
              <a:cs typeface="+mn-cs"/>
            </a:rPr>
            <a:t>5,000</a:t>
          </a:r>
          <a:r>
            <a:rPr kumimoji="1" lang="ja-JP" altLang="ja-JP" sz="1100">
              <a:solidFill>
                <a:schemeClr val="lt1"/>
              </a:solidFill>
              <a:effectLst/>
              <a:latin typeface="+mn-lt"/>
              <a:ea typeface="+mn-ea"/>
              <a:cs typeface="+mn-cs"/>
            </a:rPr>
            <a:t>円</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日</a:t>
          </a:r>
          <a:endParaRPr lang="ja-JP" altLang="ja-JP">
            <a:effectLst/>
          </a:endParaRPr>
        </a:p>
        <a:p>
          <a:pPr algn="l"/>
          <a:endParaRPr kumimoji="1" lang="en-US" altLang="ja-JP" sz="1100"/>
        </a:p>
        <a:p>
          <a:pPr algn="l"/>
          <a:r>
            <a:rPr kumimoji="1" lang="en-US" altLang="ja-JP" sz="1100" u="sng"/>
            <a:t>※</a:t>
          </a:r>
          <a:r>
            <a:rPr kumimoji="1" lang="ja-JP" altLang="en-US" sz="1100" u="sng"/>
            <a:t>水色セルは自動計算のため、入力・削除等しないでください。</a:t>
          </a:r>
          <a:endParaRPr kumimoji="1" lang="en-US" altLang="ja-JP" sz="1100" u="sng"/>
        </a:p>
        <a:p>
          <a:pPr algn="l"/>
          <a:endParaRPr kumimoji="1" lang="en-US" altLang="ja-JP" sz="1100" u="sng"/>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最大で</a:t>
          </a:r>
          <a:r>
            <a:rPr kumimoji="1" lang="en-US" altLang="ja-JP" sz="1100" u="sng">
              <a:solidFill>
                <a:schemeClr val="lt1"/>
              </a:solidFill>
              <a:effectLst/>
              <a:latin typeface="+mn-lt"/>
              <a:ea typeface="+mn-ea"/>
              <a:cs typeface="+mn-cs"/>
            </a:rPr>
            <a:t>100</a:t>
          </a:r>
          <a:r>
            <a:rPr kumimoji="1" lang="ja-JP" altLang="ja-JP" sz="1100" u="sng">
              <a:solidFill>
                <a:schemeClr val="lt1"/>
              </a:solidFill>
              <a:effectLst/>
              <a:latin typeface="+mn-lt"/>
              <a:ea typeface="+mn-ea"/>
              <a:cs typeface="+mn-cs"/>
            </a:rPr>
            <a:t>名、</a:t>
          </a:r>
          <a:r>
            <a:rPr kumimoji="1" lang="en-US" altLang="ja-JP" sz="1100" u="sng">
              <a:solidFill>
                <a:schemeClr val="lt1"/>
              </a:solidFill>
              <a:effectLst/>
              <a:latin typeface="+mn-lt"/>
              <a:ea typeface="+mn-ea"/>
              <a:cs typeface="+mn-cs"/>
            </a:rPr>
            <a:t>60</a:t>
          </a:r>
          <a:r>
            <a:rPr kumimoji="1" lang="ja-JP" altLang="ja-JP" sz="1100" u="sng">
              <a:solidFill>
                <a:schemeClr val="lt1"/>
              </a:solidFill>
              <a:effectLst/>
              <a:latin typeface="+mn-lt"/>
              <a:ea typeface="+mn-ea"/>
              <a:cs typeface="+mn-cs"/>
            </a:rPr>
            <a:t>日間まで入力可能となっていますが、</a:t>
          </a:r>
          <a:r>
            <a:rPr kumimoji="1" lang="en-US" altLang="ja-JP" sz="1100" u="sng">
              <a:solidFill>
                <a:schemeClr val="lt1"/>
              </a:solidFill>
              <a:effectLst/>
              <a:latin typeface="+mn-lt"/>
              <a:ea typeface="+mn-ea"/>
              <a:cs typeface="+mn-cs"/>
            </a:rPr>
            <a:t>31</a:t>
          </a:r>
          <a:r>
            <a:rPr kumimoji="1" lang="ja-JP" altLang="ja-JP" sz="1100" u="sng">
              <a:solidFill>
                <a:schemeClr val="lt1"/>
              </a:solidFill>
              <a:effectLst/>
              <a:latin typeface="+mn-lt"/>
              <a:ea typeface="+mn-ea"/>
              <a:cs typeface="+mn-cs"/>
            </a:rPr>
            <a:t>名以降、</a:t>
          </a:r>
          <a:r>
            <a:rPr kumimoji="1" lang="en-US" altLang="ja-JP" sz="1100" u="sng">
              <a:solidFill>
                <a:schemeClr val="lt1"/>
              </a:solidFill>
              <a:effectLst/>
              <a:latin typeface="+mn-lt"/>
              <a:ea typeface="+mn-ea"/>
              <a:cs typeface="+mn-cs"/>
            </a:rPr>
            <a:t>31</a:t>
          </a:r>
          <a:r>
            <a:rPr kumimoji="1" lang="ja-JP" altLang="ja-JP" sz="1100" u="sng">
              <a:solidFill>
                <a:schemeClr val="lt1"/>
              </a:solidFill>
              <a:effectLst/>
              <a:latin typeface="+mn-lt"/>
              <a:ea typeface="+mn-ea"/>
              <a:cs typeface="+mn-cs"/>
            </a:rPr>
            <a:t>日目以降は「非表示」となっておりますので、「再表示」のうえ入力してください。</a:t>
          </a:r>
          <a:endParaRPr lang="ja-JP" altLang="ja-JP">
            <a:effectLst/>
          </a:endParaRPr>
        </a:p>
        <a:p>
          <a:pPr algn="l"/>
          <a:endParaRPr kumimoji="1" lang="en-US" altLang="ja-JP" sz="1100"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Q5"/>
  <sheetViews>
    <sheetView tabSelected="1" workbookViewId="0"/>
  </sheetViews>
  <sheetFormatPr defaultRowHeight="18.75" x14ac:dyDescent="0.15"/>
  <cols>
    <col min="1" max="1" width="3" style="25" customWidth="1"/>
    <col min="2" max="2" width="18.875" style="26" customWidth="1"/>
    <col min="3" max="15" width="9" style="25"/>
    <col min="16" max="16" width="11" style="25" bestFit="1" customWidth="1"/>
    <col min="17" max="17" width="15.125" style="25" bestFit="1" customWidth="1"/>
    <col min="18" max="16384" width="9" style="25"/>
  </cols>
  <sheetData>
    <row r="1" spans="2:17" ht="18" customHeight="1" x14ac:dyDescent="0.15"/>
    <row r="2" spans="2:17" ht="18" customHeight="1" x14ac:dyDescent="0.15"/>
    <row r="3" spans="2:17" ht="409.5" customHeight="1" x14ac:dyDescent="0.15"/>
    <row r="4" spans="2:17" ht="249.95" customHeight="1" x14ac:dyDescent="0.15">
      <c r="B4" s="94"/>
      <c r="C4" s="94"/>
      <c r="D4" s="94"/>
      <c r="P4" s="27"/>
      <c r="Q4" s="35"/>
    </row>
    <row r="5" spans="2:17" ht="18.75" customHeight="1" x14ac:dyDescent="0.15">
      <c r="B5" s="29"/>
      <c r="C5" s="28"/>
      <c r="D5" s="28"/>
      <c r="P5" s="27"/>
      <c r="Q5" s="27"/>
    </row>
  </sheetData>
  <sheetProtection algorithmName="SHA-512" hashValue="/imzPzNtwfgDX3FL+4S4eIvN6hiokCShDBicQaODgy8Dgz00cQR1uh6T0tjlShykcVG1OLlgh2/cgJM+OT1OVA==" saltValue="6d1ss/vQFfum+GrDlJVabQ==" spinCount="100000" sheet="1" objects="1" scenarios="1"/>
  <mergeCells count="1">
    <mergeCell ref="B4:D4"/>
  </mergeCells>
  <phoneticPr fontId="15"/>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Y34"/>
  <sheetViews>
    <sheetView showGridLines="0" view="pageBreakPreview" zoomScale="80" zoomScaleNormal="100" zoomScaleSheetLayoutView="80" workbookViewId="0">
      <selection activeCell="B6" sqref="B6:Q8"/>
    </sheetView>
  </sheetViews>
  <sheetFormatPr defaultColWidth="9" defaultRowHeight="13.5" x14ac:dyDescent="0.15"/>
  <cols>
    <col min="1" max="1" width="2.875" style="1" customWidth="1"/>
    <col min="2" max="2" width="5.5" style="1" bestFit="1" customWidth="1"/>
    <col min="3" max="3" width="5" style="1" customWidth="1"/>
    <col min="4" max="4" width="16.125" style="1" customWidth="1"/>
    <col min="5" max="5" width="13.75" style="1" customWidth="1"/>
    <col min="6" max="7" width="1.25" style="1" customWidth="1"/>
    <col min="8" max="8" width="10" style="1" customWidth="1"/>
    <col min="9" max="9" width="2.375" style="1" customWidth="1"/>
    <col min="10" max="10" width="22.125" style="1" customWidth="1"/>
    <col min="11" max="11" width="3.875" style="1" customWidth="1"/>
    <col min="12" max="12" width="3.25" style="1" customWidth="1"/>
    <col min="13" max="13" width="3.75" style="1" customWidth="1"/>
    <col min="14" max="15" width="3.25" style="1" customWidth="1"/>
    <col min="16" max="16" width="3.75" style="1" customWidth="1"/>
    <col min="17" max="17" width="6.125" style="1" customWidth="1"/>
    <col min="18" max="18" width="3.625" style="1" customWidth="1"/>
    <col min="19" max="16384" width="9" style="1"/>
  </cols>
  <sheetData>
    <row r="1" spans="1:25" ht="30" customHeight="1" x14ac:dyDescent="0.15">
      <c r="A1" s="24"/>
      <c r="L1" s="99"/>
      <c r="M1" s="99"/>
      <c r="N1" s="99"/>
      <c r="O1" s="99"/>
      <c r="P1" s="99"/>
    </row>
    <row r="2" spans="1:25" ht="30" customHeight="1" x14ac:dyDescent="0.15">
      <c r="A2" s="2"/>
      <c r="B2" s="100" t="s">
        <v>0</v>
      </c>
      <c r="C2" s="100"/>
      <c r="D2" s="100"/>
      <c r="E2" s="100"/>
      <c r="F2" s="100"/>
      <c r="G2" s="100"/>
      <c r="H2" s="100"/>
      <c r="I2" s="100"/>
      <c r="J2" s="100"/>
      <c r="K2" s="100"/>
      <c r="L2" s="100"/>
      <c r="M2" s="100"/>
      <c r="N2" s="100"/>
      <c r="O2" s="100"/>
      <c r="P2" s="100"/>
      <c r="Q2" s="101"/>
      <c r="R2" s="3"/>
      <c r="S2" s="3"/>
      <c r="T2" s="3"/>
    </row>
    <row r="3" spans="1:25" ht="30" customHeight="1" x14ac:dyDescent="0.15">
      <c r="A3" s="2"/>
      <c r="B3" s="120"/>
      <c r="C3" s="120"/>
      <c r="D3" s="120"/>
      <c r="E3" s="96"/>
      <c r="F3" s="96"/>
      <c r="G3" s="96"/>
      <c r="H3" s="96"/>
      <c r="I3" s="96"/>
      <c r="J3" s="96"/>
      <c r="K3" s="96"/>
      <c r="L3" s="96"/>
      <c r="M3" s="96"/>
      <c r="N3" s="96"/>
      <c r="O3" s="96"/>
      <c r="P3" s="96"/>
      <c r="Q3" s="96"/>
    </row>
    <row r="4" spans="1:25" ht="24" customHeight="1" x14ac:dyDescent="0.15">
      <c r="A4" s="2"/>
      <c r="B4" s="4" t="s">
        <v>1</v>
      </c>
      <c r="C4" s="2"/>
      <c r="D4" s="2"/>
      <c r="E4" s="2"/>
      <c r="F4" s="2"/>
      <c r="G4" s="2"/>
      <c r="H4" s="2"/>
      <c r="I4" s="2"/>
      <c r="J4" s="2"/>
      <c r="K4" s="2"/>
      <c r="L4" s="2"/>
      <c r="M4" s="2"/>
      <c r="N4" s="2"/>
      <c r="O4" s="2"/>
      <c r="P4" s="2"/>
      <c r="Q4" s="2"/>
    </row>
    <row r="5" spans="1:25" s="37" customFormat="1" ht="19.5" customHeight="1" thickBot="1" x14ac:dyDescent="0.2">
      <c r="A5" s="2"/>
      <c r="B5" s="36" t="s">
        <v>31</v>
      </c>
      <c r="C5" s="2"/>
      <c r="D5" s="2"/>
      <c r="E5" s="2"/>
      <c r="F5" s="2"/>
      <c r="G5" s="2"/>
      <c r="H5" s="2"/>
      <c r="I5" s="2"/>
      <c r="J5" s="2"/>
      <c r="K5" s="2"/>
      <c r="L5" s="2"/>
      <c r="M5" s="2"/>
      <c r="N5" s="2"/>
      <c r="O5" s="2"/>
      <c r="P5" s="2"/>
      <c r="Q5" s="2"/>
    </row>
    <row r="6" spans="1:25" ht="30" customHeight="1" x14ac:dyDescent="0.15">
      <c r="A6" s="2"/>
      <c r="B6" s="102"/>
      <c r="C6" s="103"/>
      <c r="D6" s="103"/>
      <c r="E6" s="103"/>
      <c r="F6" s="103"/>
      <c r="G6" s="103"/>
      <c r="H6" s="103"/>
      <c r="I6" s="103"/>
      <c r="J6" s="103"/>
      <c r="K6" s="103"/>
      <c r="L6" s="103"/>
      <c r="M6" s="103"/>
      <c r="N6" s="103"/>
      <c r="O6" s="103"/>
      <c r="P6" s="103"/>
      <c r="Q6" s="104"/>
    </row>
    <row r="7" spans="1:25" ht="30" customHeight="1" x14ac:dyDescent="0.15">
      <c r="A7" s="2"/>
      <c r="B7" s="105"/>
      <c r="C7" s="106"/>
      <c r="D7" s="106"/>
      <c r="E7" s="106"/>
      <c r="F7" s="106"/>
      <c r="G7" s="106"/>
      <c r="H7" s="106"/>
      <c r="I7" s="106"/>
      <c r="J7" s="106"/>
      <c r="K7" s="106"/>
      <c r="L7" s="106"/>
      <c r="M7" s="106"/>
      <c r="N7" s="106"/>
      <c r="O7" s="106"/>
      <c r="P7" s="106"/>
      <c r="Q7" s="107"/>
    </row>
    <row r="8" spans="1:25" ht="30" customHeight="1" thickBot="1" x14ac:dyDescent="0.2">
      <c r="A8" s="2"/>
      <c r="B8" s="108"/>
      <c r="C8" s="109"/>
      <c r="D8" s="109"/>
      <c r="E8" s="109"/>
      <c r="F8" s="109"/>
      <c r="G8" s="109"/>
      <c r="H8" s="109"/>
      <c r="I8" s="109"/>
      <c r="J8" s="109"/>
      <c r="K8" s="109"/>
      <c r="L8" s="109"/>
      <c r="M8" s="109"/>
      <c r="N8" s="109"/>
      <c r="O8" s="109"/>
      <c r="P8" s="109"/>
      <c r="Q8" s="110"/>
    </row>
    <row r="9" spans="1:25" ht="12" customHeight="1" x14ac:dyDescent="0.15">
      <c r="A9" s="5"/>
      <c r="B9" s="5"/>
      <c r="C9" s="5"/>
      <c r="D9" s="5"/>
      <c r="E9" s="5"/>
      <c r="F9" s="5"/>
      <c r="G9" s="5"/>
      <c r="H9" s="5"/>
      <c r="I9" s="5"/>
      <c r="J9" s="5"/>
      <c r="K9" s="5"/>
      <c r="L9" s="5"/>
      <c r="M9" s="5"/>
      <c r="N9" s="5"/>
      <c r="O9" s="5"/>
      <c r="P9" s="5"/>
      <c r="Q9" s="5"/>
    </row>
    <row r="10" spans="1:25" ht="19.5" customHeight="1" x14ac:dyDescent="0.15">
      <c r="A10" s="5"/>
      <c r="B10" s="4" t="s">
        <v>33</v>
      </c>
      <c r="C10" s="5"/>
      <c r="D10" s="5"/>
      <c r="E10" s="5"/>
      <c r="F10" s="5"/>
      <c r="G10" s="5"/>
      <c r="H10" s="5"/>
      <c r="I10" s="5"/>
      <c r="J10" s="5"/>
      <c r="K10" s="5"/>
      <c r="L10" s="5"/>
      <c r="M10" s="5"/>
      <c r="N10" s="5"/>
      <c r="O10" s="5"/>
      <c r="P10" s="5"/>
      <c r="Q10" s="5"/>
    </row>
    <row r="11" spans="1:25" ht="19.5" customHeight="1" thickBot="1" x14ac:dyDescent="0.2">
      <c r="A11" s="5"/>
      <c r="B11" s="36" t="s">
        <v>38</v>
      </c>
      <c r="C11" s="5"/>
      <c r="D11" s="5"/>
      <c r="E11" s="5"/>
      <c r="F11" s="5"/>
      <c r="G11" s="5"/>
      <c r="H11" s="5"/>
      <c r="I11" s="5"/>
      <c r="J11" s="5"/>
      <c r="K11" s="5"/>
      <c r="L11" s="5"/>
      <c r="M11" s="5"/>
      <c r="N11" s="5"/>
      <c r="O11" s="5"/>
      <c r="P11" s="5"/>
      <c r="Q11" s="5"/>
      <c r="S11" s="95" t="s">
        <v>37</v>
      </c>
      <c r="T11" s="95"/>
      <c r="U11" s="95"/>
      <c r="V11" s="95"/>
      <c r="W11" s="95"/>
      <c r="X11" s="95"/>
      <c r="Y11" s="95"/>
    </row>
    <row r="12" spans="1:25" ht="30" customHeight="1" thickBot="1" x14ac:dyDescent="0.2">
      <c r="A12" s="5"/>
      <c r="B12" s="111" t="s">
        <v>2</v>
      </c>
      <c r="C12" s="112"/>
      <c r="D12" s="112"/>
      <c r="E12" s="112"/>
      <c r="F12" s="112"/>
      <c r="G12" s="112"/>
      <c r="H12" s="112"/>
      <c r="I12" s="112"/>
      <c r="J12" s="112"/>
      <c r="K12" s="112"/>
      <c r="L12" s="112"/>
      <c r="M12" s="112"/>
      <c r="N12" s="112"/>
      <c r="O12" s="112"/>
      <c r="P12" s="112"/>
      <c r="Q12" s="113"/>
      <c r="S12" s="95"/>
      <c r="T12" s="95"/>
      <c r="U12" s="95"/>
      <c r="V12" s="95"/>
      <c r="W12" s="95"/>
      <c r="X12" s="95"/>
      <c r="Y12" s="95"/>
    </row>
    <row r="13" spans="1:25" ht="53.25" customHeight="1" thickBot="1" x14ac:dyDescent="0.2">
      <c r="A13" s="5"/>
      <c r="B13" s="21"/>
      <c r="C13" s="121" t="s">
        <v>36</v>
      </c>
      <c r="D13" s="124"/>
      <c r="E13" s="124"/>
      <c r="F13" s="124"/>
      <c r="G13" s="124"/>
      <c r="H13" s="124"/>
      <c r="I13" s="124"/>
      <c r="J13" s="124"/>
      <c r="K13" s="124"/>
      <c r="L13" s="124"/>
      <c r="M13" s="124"/>
      <c r="N13" s="124"/>
      <c r="O13" s="124"/>
      <c r="P13" s="124"/>
      <c r="Q13" s="125"/>
    </row>
    <row r="14" spans="1:25" ht="30" customHeight="1" thickBot="1" x14ac:dyDescent="0.2">
      <c r="A14" s="5"/>
      <c r="B14" s="21"/>
      <c r="C14" s="121" t="s">
        <v>34</v>
      </c>
      <c r="D14" s="122"/>
      <c r="E14" s="122"/>
      <c r="F14" s="122"/>
      <c r="G14" s="122"/>
      <c r="H14" s="122"/>
      <c r="I14" s="122"/>
      <c r="J14" s="122"/>
      <c r="K14" s="122"/>
      <c r="L14" s="122"/>
      <c r="M14" s="122"/>
      <c r="N14" s="122"/>
      <c r="O14" s="122"/>
      <c r="P14" s="122"/>
      <c r="Q14" s="123"/>
    </row>
    <row r="15" spans="1:25" ht="9.75" customHeight="1" x14ac:dyDescent="0.15">
      <c r="A15" s="5"/>
      <c r="B15" s="5"/>
      <c r="C15" s="5"/>
      <c r="D15" s="5"/>
      <c r="E15" s="5"/>
      <c r="F15" s="5"/>
      <c r="G15" s="5"/>
      <c r="H15" s="5"/>
      <c r="I15" s="5"/>
      <c r="J15" s="5"/>
      <c r="K15" s="5"/>
      <c r="L15" s="5"/>
      <c r="M15" s="5"/>
      <c r="N15" s="5"/>
      <c r="O15" s="5"/>
      <c r="P15" s="5"/>
      <c r="Q15" s="5"/>
    </row>
    <row r="16" spans="1:25" ht="30" customHeight="1" thickBot="1" x14ac:dyDescent="0.2">
      <c r="A16" s="2"/>
      <c r="B16" s="4" t="s">
        <v>32</v>
      </c>
      <c r="C16" s="2"/>
      <c r="D16" s="2"/>
      <c r="E16" s="2"/>
      <c r="F16" s="2"/>
      <c r="G16" s="2"/>
      <c r="H16" s="2"/>
      <c r="I16" s="2"/>
      <c r="J16" s="2"/>
      <c r="K16" s="2"/>
      <c r="L16" s="2"/>
      <c r="M16" s="2"/>
      <c r="N16" s="2"/>
      <c r="O16" s="2"/>
      <c r="P16" s="2"/>
      <c r="Q16" s="2"/>
    </row>
    <row r="17" spans="1:22" ht="30" customHeight="1" thickBot="1" x14ac:dyDescent="0.2">
      <c r="A17" s="2"/>
      <c r="B17" s="111" t="s">
        <v>2</v>
      </c>
      <c r="C17" s="112"/>
      <c r="D17" s="112"/>
      <c r="E17" s="112"/>
      <c r="F17" s="112"/>
      <c r="G17" s="112"/>
      <c r="H17" s="112"/>
      <c r="I17" s="112"/>
      <c r="J17" s="112"/>
      <c r="K17" s="112"/>
      <c r="L17" s="112"/>
      <c r="M17" s="112"/>
      <c r="N17" s="112"/>
      <c r="O17" s="112"/>
      <c r="P17" s="112"/>
      <c r="Q17" s="113"/>
    </row>
    <row r="18" spans="1:22" ht="30" customHeight="1" thickBot="1" x14ac:dyDescent="0.2">
      <c r="A18" s="2"/>
      <c r="B18" s="21"/>
      <c r="C18" s="6" t="s">
        <v>3</v>
      </c>
      <c r="D18" s="6"/>
      <c r="E18" s="6"/>
      <c r="F18" s="6"/>
      <c r="G18" s="6"/>
      <c r="H18" s="6"/>
      <c r="I18" s="6"/>
      <c r="J18" s="6"/>
      <c r="K18" s="6"/>
      <c r="L18" s="6"/>
      <c r="M18" s="6"/>
      <c r="N18" s="6"/>
      <c r="O18" s="6"/>
      <c r="P18" s="6"/>
      <c r="Q18" s="7"/>
    </row>
    <row r="19" spans="1:22" ht="30" customHeight="1" thickBot="1" x14ac:dyDescent="0.2">
      <c r="A19" s="8"/>
      <c r="B19" s="21"/>
      <c r="C19" s="6" t="s">
        <v>4</v>
      </c>
      <c r="D19" s="6"/>
      <c r="E19" s="6"/>
      <c r="F19" s="6"/>
      <c r="G19" s="6"/>
      <c r="H19" s="6"/>
      <c r="I19" s="6"/>
      <c r="J19" s="6"/>
      <c r="K19" s="6"/>
      <c r="L19" s="6"/>
      <c r="M19" s="6"/>
      <c r="N19" s="6"/>
      <c r="O19" s="6"/>
      <c r="P19" s="6"/>
      <c r="Q19" s="7"/>
    </row>
    <row r="20" spans="1:22" ht="30" customHeight="1" thickBot="1" x14ac:dyDescent="0.2">
      <c r="A20" s="9"/>
      <c r="B20" s="22"/>
      <c r="C20" s="8" t="s">
        <v>5</v>
      </c>
      <c r="D20" s="8"/>
      <c r="E20" s="8"/>
      <c r="F20" s="8"/>
      <c r="G20" s="8"/>
      <c r="H20" s="10"/>
      <c r="I20" s="10"/>
      <c r="J20" s="10"/>
      <c r="K20" s="10"/>
      <c r="L20" s="10"/>
      <c r="M20" s="10"/>
      <c r="N20" s="10"/>
      <c r="O20" s="10"/>
      <c r="P20" s="10"/>
      <c r="Q20" s="11"/>
    </row>
    <row r="21" spans="1:22" ht="30" customHeight="1" thickBot="1" x14ac:dyDescent="0.2">
      <c r="A21" s="2"/>
      <c r="B21" s="21"/>
      <c r="C21" s="6" t="s">
        <v>35</v>
      </c>
      <c r="D21" s="6"/>
      <c r="E21" s="6"/>
      <c r="F21" s="6"/>
      <c r="G21" s="6"/>
      <c r="H21" s="6"/>
      <c r="I21" s="6"/>
      <c r="J21" s="6"/>
      <c r="K21" s="6"/>
      <c r="L21" s="6"/>
      <c r="M21" s="6"/>
      <c r="N21" s="6"/>
      <c r="O21" s="6"/>
      <c r="P21" s="6"/>
      <c r="Q21" s="7"/>
    </row>
    <row r="22" spans="1:22" ht="30" customHeight="1" thickBot="1" x14ac:dyDescent="0.2">
      <c r="A22" s="2"/>
      <c r="B22" s="21"/>
      <c r="C22" s="6" t="s">
        <v>6</v>
      </c>
      <c r="D22" s="6"/>
      <c r="E22" s="6"/>
      <c r="F22" s="6"/>
      <c r="G22" s="6"/>
      <c r="H22" s="6"/>
      <c r="I22" s="6"/>
      <c r="J22" s="6"/>
      <c r="K22" s="6"/>
      <c r="L22" s="6"/>
      <c r="M22" s="6"/>
      <c r="N22" s="6"/>
      <c r="O22" s="6"/>
      <c r="P22" s="6"/>
      <c r="Q22" s="7"/>
    </row>
    <row r="23" spans="1:22" ht="30" customHeight="1" thickBot="1" x14ac:dyDescent="0.2">
      <c r="A23" s="9"/>
      <c r="B23" s="23"/>
      <c r="C23" s="12" t="s">
        <v>7</v>
      </c>
      <c r="D23" s="12"/>
      <c r="E23" s="12"/>
      <c r="F23" s="12"/>
      <c r="G23" s="12"/>
      <c r="H23" s="13"/>
      <c r="I23" s="13"/>
      <c r="J23" s="13"/>
      <c r="K23" s="13"/>
      <c r="L23" s="13"/>
      <c r="M23" s="13"/>
      <c r="N23" s="13"/>
      <c r="O23" s="13"/>
      <c r="P23" s="13"/>
      <c r="Q23" s="14"/>
    </row>
    <row r="24" spans="1:22" ht="47.25" customHeight="1" thickBot="1" x14ac:dyDescent="0.2">
      <c r="A24" s="9"/>
      <c r="B24" s="23"/>
      <c r="C24" s="114" t="s">
        <v>8</v>
      </c>
      <c r="D24" s="115"/>
      <c r="E24" s="115"/>
      <c r="F24" s="115"/>
      <c r="G24" s="115"/>
      <c r="H24" s="115"/>
      <c r="I24" s="115"/>
      <c r="J24" s="115"/>
      <c r="K24" s="115"/>
      <c r="L24" s="115"/>
      <c r="M24" s="115"/>
      <c r="N24" s="115"/>
      <c r="O24" s="115"/>
      <c r="P24" s="115"/>
      <c r="Q24" s="116"/>
    </row>
    <row r="25" spans="1:22" ht="18.75" customHeight="1" x14ac:dyDescent="0.15">
      <c r="A25" s="9"/>
      <c r="B25" s="8" t="s">
        <v>12</v>
      </c>
      <c r="C25" s="8"/>
      <c r="D25" s="8"/>
      <c r="E25" s="8"/>
      <c r="F25" s="8"/>
      <c r="G25" s="8"/>
      <c r="H25" s="15"/>
      <c r="I25" s="15"/>
      <c r="J25" s="15"/>
      <c r="K25" s="16"/>
      <c r="L25" s="16"/>
      <c r="M25" s="16"/>
      <c r="N25" s="16"/>
      <c r="O25" s="16"/>
      <c r="P25" s="16"/>
      <c r="Q25" s="16"/>
    </row>
    <row r="26" spans="1:22" ht="18.75" customHeight="1" x14ac:dyDescent="0.15">
      <c r="A26" s="9"/>
      <c r="B26" s="8" t="s">
        <v>21</v>
      </c>
      <c r="C26" s="8"/>
      <c r="D26" s="8"/>
      <c r="E26" s="8"/>
      <c r="F26" s="8"/>
      <c r="G26" s="8"/>
      <c r="H26" s="15"/>
      <c r="I26" s="15"/>
      <c r="J26" s="15"/>
      <c r="K26" s="16"/>
      <c r="L26" s="16"/>
      <c r="M26" s="16"/>
      <c r="N26" s="16"/>
      <c r="O26" s="16"/>
      <c r="P26" s="16"/>
      <c r="Q26" s="16"/>
    </row>
    <row r="27" spans="1:22" ht="30" customHeight="1" thickBot="1" x14ac:dyDescent="0.2">
      <c r="A27" s="9"/>
      <c r="B27" s="17" t="s">
        <v>9</v>
      </c>
      <c r="C27" s="8"/>
      <c r="D27" s="8"/>
      <c r="E27" s="8"/>
      <c r="F27" s="8"/>
      <c r="G27" s="8"/>
      <c r="H27" s="8"/>
      <c r="I27" s="16"/>
      <c r="J27" s="18"/>
      <c r="K27" s="19"/>
      <c r="L27" s="8"/>
      <c r="M27" s="16"/>
      <c r="N27" s="16"/>
      <c r="O27" s="16"/>
      <c r="P27" s="16"/>
      <c r="Q27" s="16"/>
    </row>
    <row r="28" spans="1:22" ht="48.75" customHeight="1" thickBot="1" x14ac:dyDescent="0.2">
      <c r="A28" s="9"/>
      <c r="B28" s="117"/>
      <c r="C28" s="118"/>
      <c r="D28" s="118"/>
      <c r="E28" s="118"/>
      <c r="F28" s="118"/>
      <c r="G28" s="118"/>
      <c r="H28" s="118"/>
      <c r="I28" s="118"/>
      <c r="J28" s="118"/>
      <c r="K28" s="118"/>
      <c r="L28" s="118"/>
      <c r="M28" s="118"/>
      <c r="N28" s="118"/>
      <c r="O28" s="118"/>
      <c r="P28" s="118"/>
      <c r="Q28" s="119"/>
      <c r="U28" s="3"/>
      <c r="V28" s="3"/>
    </row>
    <row r="29" spans="1:22" ht="3.75" customHeight="1" x14ac:dyDescent="0.15">
      <c r="A29" s="9"/>
      <c r="B29" s="8"/>
      <c r="C29" s="8"/>
      <c r="D29" s="8"/>
      <c r="E29" s="8"/>
      <c r="F29" s="8"/>
      <c r="G29" s="8"/>
      <c r="H29" s="20"/>
      <c r="I29" s="20"/>
      <c r="J29" s="20"/>
      <c r="K29" s="20"/>
      <c r="L29" s="20"/>
      <c r="M29" s="20"/>
      <c r="N29" s="20"/>
      <c r="O29" s="20"/>
      <c r="P29" s="20"/>
      <c r="Q29" s="16"/>
    </row>
    <row r="30" spans="1:22" ht="17.25" customHeight="1" x14ac:dyDescent="0.15">
      <c r="A30" s="9"/>
      <c r="B30" s="96" t="s">
        <v>13</v>
      </c>
      <c r="C30" s="96"/>
      <c r="D30" s="96"/>
      <c r="E30" s="96"/>
      <c r="F30" s="96"/>
      <c r="G30" s="96"/>
      <c r="H30" s="96"/>
      <c r="I30" s="96"/>
      <c r="J30" s="96"/>
      <c r="K30" s="96"/>
      <c r="L30" s="96"/>
      <c r="M30" s="96"/>
      <c r="N30" s="96"/>
      <c r="O30" s="96"/>
      <c r="P30" s="96"/>
      <c r="Q30" s="96"/>
    </row>
    <row r="31" spans="1:22" ht="6.75" customHeight="1" x14ac:dyDescent="0.15">
      <c r="A31" s="9"/>
      <c r="B31" s="19"/>
      <c r="C31" s="19"/>
      <c r="D31" s="19"/>
      <c r="E31" s="19"/>
      <c r="F31" s="19"/>
      <c r="G31" s="19"/>
      <c r="H31" s="19"/>
      <c r="I31" s="19"/>
      <c r="J31" s="19"/>
      <c r="K31" s="19"/>
      <c r="L31" s="19"/>
      <c r="M31" s="19"/>
      <c r="N31" s="19"/>
      <c r="O31" s="19"/>
      <c r="P31" s="19"/>
      <c r="Q31" s="19"/>
    </row>
    <row r="32" spans="1:22" ht="30" customHeight="1" x14ac:dyDescent="0.15">
      <c r="A32" s="9"/>
      <c r="B32" s="19" t="s">
        <v>10</v>
      </c>
      <c r="C32" s="19"/>
      <c r="D32" s="19"/>
      <c r="E32" s="19"/>
      <c r="F32" s="19"/>
      <c r="G32" s="19"/>
      <c r="H32" s="19"/>
      <c r="I32" s="19"/>
      <c r="J32" s="19"/>
      <c r="K32" s="19"/>
      <c r="L32" s="19"/>
      <c r="M32" s="19"/>
      <c r="N32" s="19"/>
      <c r="O32" s="19"/>
      <c r="P32" s="19"/>
      <c r="Q32" s="19"/>
    </row>
    <row r="33" spans="1:17" ht="30" customHeight="1" x14ac:dyDescent="0.15">
      <c r="A33" s="9"/>
      <c r="B33" s="19" t="s">
        <v>11</v>
      </c>
      <c r="C33" s="19"/>
      <c r="D33" s="19"/>
      <c r="E33" s="19"/>
      <c r="F33" s="19"/>
      <c r="G33" s="19"/>
      <c r="H33" s="19"/>
      <c r="I33" s="19"/>
      <c r="J33" s="19"/>
      <c r="K33" s="19"/>
      <c r="L33" s="19"/>
      <c r="M33" s="19"/>
      <c r="N33" s="19"/>
      <c r="O33" s="19"/>
      <c r="P33" s="19"/>
      <c r="Q33" s="19"/>
    </row>
    <row r="34" spans="1:17" ht="96.6" customHeight="1" x14ac:dyDescent="0.15">
      <c r="A34" s="9"/>
      <c r="B34" s="97" t="s">
        <v>20</v>
      </c>
      <c r="C34" s="97"/>
      <c r="D34" s="97"/>
      <c r="E34" s="97"/>
      <c r="F34" s="8"/>
      <c r="G34" s="8"/>
      <c r="H34" s="98" t="s">
        <v>19</v>
      </c>
      <c r="I34" s="98"/>
      <c r="J34" s="98"/>
      <c r="K34" s="98"/>
      <c r="L34" s="98"/>
      <c r="M34" s="98"/>
      <c r="N34" s="98"/>
      <c r="O34" s="98"/>
      <c r="P34" s="98"/>
      <c r="Q34" s="98"/>
    </row>
  </sheetData>
  <sheetProtection algorithmName="SHA-512" hashValue="Gs+vi1U1eFM3qRSWOzq4KKAAKHm1HtGm44oGr1nfCF0xDTOcVB1KY1znQbXjOiBq16TCnw9FlOQQ68ZISoM83g==" saltValue="51WQWiba6q/aE0lPFnzuPg==" spinCount="100000" sheet="1" objects="1" scenarios="1"/>
  <mergeCells count="15">
    <mergeCell ref="S11:Y12"/>
    <mergeCell ref="B30:Q30"/>
    <mergeCell ref="B34:E34"/>
    <mergeCell ref="H34:Q34"/>
    <mergeCell ref="L1:P1"/>
    <mergeCell ref="B2:Q2"/>
    <mergeCell ref="B6:Q8"/>
    <mergeCell ref="B17:Q17"/>
    <mergeCell ref="C24:Q24"/>
    <mergeCell ref="B28:Q28"/>
    <mergeCell ref="B12:Q12"/>
    <mergeCell ref="B3:D3"/>
    <mergeCell ref="E3:Q3"/>
    <mergeCell ref="C14:Q14"/>
    <mergeCell ref="C13:Q13"/>
  </mergeCells>
  <phoneticPr fontId="15"/>
  <pageMargins left="0.88" right="0.39" top="1" bottom="0.62" header="0.51200000000000001" footer="0.51200000000000001"/>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1</xdr:col>
                    <xdr:colOff>104775</xdr:colOff>
                    <xdr:row>22</xdr:row>
                    <xdr:rowOff>0</xdr:rowOff>
                  </from>
                  <to>
                    <xdr:col>2</xdr:col>
                    <xdr:colOff>85725</xdr:colOff>
                    <xdr:row>23</xdr:row>
                    <xdr:rowOff>66675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xdr:col>
                    <xdr:colOff>104775</xdr:colOff>
                    <xdr:row>23</xdr:row>
                    <xdr:rowOff>0</xdr:rowOff>
                  </from>
                  <to>
                    <xdr:col>2</xdr:col>
                    <xdr:colOff>85725</xdr:colOff>
                    <xdr:row>23</xdr:row>
                    <xdr:rowOff>447675</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1</xdr:col>
                    <xdr:colOff>104775</xdr:colOff>
                    <xdr:row>16</xdr:row>
                    <xdr:rowOff>381000</xdr:rowOff>
                  </from>
                  <to>
                    <xdr:col>2</xdr:col>
                    <xdr:colOff>85725</xdr:colOff>
                    <xdr:row>18</xdr:row>
                    <xdr:rowOff>66675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104775</xdr:colOff>
                    <xdr:row>17</xdr:row>
                    <xdr:rowOff>0</xdr:rowOff>
                  </from>
                  <to>
                    <xdr:col>2</xdr:col>
                    <xdr:colOff>85725</xdr:colOff>
                    <xdr:row>18</xdr:row>
                    <xdr:rowOff>66675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104775</xdr:colOff>
                    <xdr:row>18</xdr:row>
                    <xdr:rowOff>9525</xdr:rowOff>
                  </from>
                  <to>
                    <xdr:col>2</xdr:col>
                    <xdr:colOff>85725</xdr:colOff>
                    <xdr:row>19</xdr:row>
                    <xdr:rowOff>76200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xdr:col>
                    <xdr:colOff>104775</xdr:colOff>
                    <xdr:row>11</xdr:row>
                    <xdr:rowOff>381000</xdr:rowOff>
                  </from>
                  <to>
                    <xdr:col>2</xdr:col>
                    <xdr:colOff>85725</xdr:colOff>
                    <xdr:row>12</xdr:row>
                    <xdr:rowOff>447675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xdr:col>
                    <xdr:colOff>104775</xdr:colOff>
                    <xdr:row>12</xdr:row>
                    <xdr:rowOff>0</xdr:rowOff>
                  </from>
                  <to>
                    <xdr:col>2</xdr:col>
                    <xdr:colOff>85725</xdr:colOff>
                    <xdr:row>12</xdr:row>
                    <xdr:rowOff>447675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xdr:col>
                    <xdr:colOff>104775</xdr:colOff>
                    <xdr:row>13</xdr:row>
                    <xdr:rowOff>9525</xdr:rowOff>
                  </from>
                  <to>
                    <xdr:col>2</xdr:col>
                    <xdr:colOff>85725</xdr:colOff>
                    <xdr:row>14</xdr:row>
                    <xdr:rowOff>76200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xdr:col>
                    <xdr:colOff>104775</xdr:colOff>
                    <xdr:row>19</xdr:row>
                    <xdr:rowOff>0</xdr:rowOff>
                  </from>
                  <to>
                    <xdr:col>2</xdr:col>
                    <xdr:colOff>85725</xdr:colOff>
                    <xdr:row>20</xdr:row>
                    <xdr:rowOff>66675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xdr:col>
                    <xdr:colOff>104775</xdr:colOff>
                    <xdr:row>21</xdr:row>
                    <xdr:rowOff>0</xdr:rowOff>
                  </from>
                  <to>
                    <xdr:col>2</xdr:col>
                    <xdr:colOff>85725</xdr:colOff>
                    <xdr:row>22</xdr:row>
                    <xdr:rowOff>66675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xdr:col>
                    <xdr:colOff>104775</xdr:colOff>
                    <xdr:row>20</xdr:row>
                    <xdr:rowOff>0</xdr:rowOff>
                  </from>
                  <to>
                    <xdr:col>2</xdr:col>
                    <xdr:colOff>85725</xdr:colOff>
                    <xdr:row>21</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54B82-CB57-4F91-9F76-3A45CBCA1156}">
  <sheetPr codeName="Sheet3">
    <tabColor theme="2" tint="-9.9978637043366805E-2"/>
  </sheetPr>
  <dimension ref="A1:BR113"/>
  <sheetViews>
    <sheetView zoomScale="80" zoomScaleNormal="80" workbookViewId="0">
      <pane xSplit="4" ySplit="4" topLeftCell="E5" activePane="bottomRight" state="frozen"/>
      <selection pane="topRight" activeCell="D1" sqref="D1"/>
      <selection pane="bottomLeft" activeCell="A5" sqref="A5"/>
      <selection pane="bottomRight" activeCell="G29" sqref="G29"/>
    </sheetView>
  </sheetViews>
  <sheetFormatPr defaultRowHeight="18.75" x14ac:dyDescent="0.15"/>
  <cols>
    <col min="1" max="1" width="66.875" style="38" customWidth="1"/>
    <col min="2" max="2" width="2" style="38" customWidth="1"/>
    <col min="3" max="3" width="15.125" style="39" bestFit="1" customWidth="1"/>
    <col min="4" max="4" width="10.625" style="38" customWidth="1"/>
    <col min="5" max="34" width="7.625" style="38" customWidth="1"/>
    <col min="35" max="64" width="7.625" style="38" hidden="1" customWidth="1"/>
    <col min="65" max="65" width="5.25" style="40" bestFit="1" customWidth="1"/>
    <col min="66" max="66" width="13.625" style="38" customWidth="1"/>
    <col min="67" max="67" width="24.75" style="38" customWidth="1"/>
    <col min="68" max="68" width="5.5" style="38" bestFit="1" customWidth="1"/>
    <col min="69" max="69" width="9.75" style="38" bestFit="1" customWidth="1"/>
    <col min="70" max="70" width="5.375" style="38" customWidth="1"/>
    <col min="71" max="71" width="9" style="38" customWidth="1"/>
    <col min="72" max="16384" width="9" style="38"/>
  </cols>
  <sheetData>
    <row r="1" spans="2:69" ht="30" customHeight="1" thickBot="1" x14ac:dyDescent="0.2"/>
    <row r="2" spans="2:69" ht="30" customHeight="1" thickBot="1" x14ac:dyDescent="0.2">
      <c r="B2" s="41"/>
      <c r="C2" s="126" t="s">
        <v>25</v>
      </c>
      <c r="D2" s="127"/>
      <c r="E2" s="128" t="s">
        <v>29</v>
      </c>
      <c r="F2" s="129"/>
      <c r="G2" s="129"/>
      <c r="H2" s="129"/>
      <c r="I2" s="129"/>
      <c r="J2" s="129"/>
      <c r="K2" s="130"/>
    </row>
    <row r="3" spans="2:69" ht="18" customHeight="1" thickBot="1" x14ac:dyDescent="0.2">
      <c r="C3" s="42" t="s">
        <v>24</v>
      </c>
      <c r="D3" s="43"/>
      <c r="E3" s="43">
        <v>1</v>
      </c>
      <c r="F3" s="43">
        <v>2</v>
      </c>
      <c r="G3" s="43">
        <v>3</v>
      </c>
      <c r="H3" s="43">
        <v>4</v>
      </c>
      <c r="I3" s="43">
        <v>5</v>
      </c>
      <c r="J3" s="43">
        <v>6</v>
      </c>
      <c r="K3" s="43">
        <v>7</v>
      </c>
      <c r="L3" s="43">
        <v>8</v>
      </c>
      <c r="M3" s="43">
        <v>9</v>
      </c>
      <c r="N3" s="43">
        <v>10</v>
      </c>
      <c r="O3" s="43">
        <v>11</v>
      </c>
      <c r="P3" s="43">
        <v>12</v>
      </c>
      <c r="Q3" s="43">
        <v>13</v>
      </c>
      <c r="R3" s="43">
        <v>14</v>
      </c>
      <c r="S3" s="43">
        <v>15</v>
      </c>
      <c r="T3" s="43">
        <v>16</v>
      </c>
      <c r="U3" s="43">
        <v>17</v>
      </c>
      <c r="V3" s="43">
        <v>18</v>
      </c>
      <c r="W3" s="43">
        <v>19</v>
      </c>
      <c r="X3" s="43">
        <v>20</v>
      </c>
      <c r="Y3" s="43">
        <v>21</v>
      </c>
      <c r="Z3" s="43">
        <v>22</v>
      </c>
      <c r="AA3" s="43">
        <v>23</v>
      </c>
      <c r="AB3" s="43">
        <v>24</v>
      </c>
      <c r="AC3" s="43">
        <v>25</v>
      </c>
      <c r="AD3" s="43">
        <v>26</v>
      </c>
      <c r="AE3" s="43">
        <v>27</v>
      </c>
      <c r="AF3" s="43">
        <v>28</v>
      </c>
      <c r="AG3" s="43">
        <v>29</v>
      </c>
      <c r="AH3" s="43">
        <v>30</v>
      </c>
      <c r="AI3" s="43">
        <v>31</v>
      </c>
      <c r="AJ3" s="43">
        <v>32</v>
      </c>
      <c r="AK3" s="43">
        <v>33</v>
      </c>
      <c r="AL3" s="43">
        <v>34</v>
      </c>
      <c r="AM3" s="43">
        <v>35</v>
      </c>
      <c r="AN3" s="43">
        <v>36</v>
      </c>
      <c r="AO3" s="43">
        <v>37</v>
      </c>
      <c r="AP3" s="43">
        <v>38</v>
      </c>
      <c r="AQ3" s="43">
        <v>39</v>
      </c>
      <c r="AR3" s="43">
        <v>40</v>
      </c>
      <c r="AS3" s="43">
        <v>41</v>
      </c>
      <c r="AT3" s="43">
        <v>42</v>
      </c>
      <c r="AU3" s="43">
        <v>43</v>
      </c>
      <c r="AV3" s="43">
        <v>44</v>
      </c>
      <c r="AW3" s="43">
        <v>45</v>
      </c>
      <c r="AX3" s="43">
        <v>46</v>
      </c>
      <c r="AY3" s="43">
        <v>47</v>
      </c>
      <c r="AZ3" s="43">
        <v>48</v>
      </c>
      <c r="BA3" s="43">
        <v>49</v>
      </c>
      <c r="BB3" s="43">
        <v>50</v>
      </c>
      <c r="BC3" s="43">
        <v>51</v>
      </c>
      <c r="BD3" s="43">
        <v>52</v>
      </c>
      <c r="BE3" s="43">
        <v>53</v>
      </c>
      <c r="BF3" s="43">
        <v>54</v>
      </c>
      <c r="BG3" s="43">
        <v>55</v>
      </c>
      <c r="BH3" s="43">
        <v>56</v>
      </c>
      <c r="BI3" s="43">
        <v>57</v>
      </c>
      <c r="BJ3" s="43">
        <v>58</v>
      </c>
      <c r="BK3" s="43">
        <v>59</v>
      </c>
      <c r="BL3" s="43">
        <v>60</v>
      </c>
      <c r="BM3" s="44" t="s">
        <v>27</v>
      </c>
      <c r="BN3" s="45"/>
      <c r="BO3" s="46"/>
    </row>
    <row r="4" spans="2:69" ht="39.75" thickBot="1" x14ac:dyDescent="0.2">
      <c r="C4" s="47"/>
      <c r="D4" s="48" t="s">
        <v>18</v>
      </c>
      <c r="E4" s="49">
        <v>45261</v>
      </c>
      <c r="F4" s="49">
        <v>45262</v>
      </c>
      <c r="G4" s="49">
        <v>45263</v>
      </c>
      <c r="H4" s="49">
        <v>45264</v>
      </c>
      <c r="I4" s="49">
        <v>45265</v>
      </c>
      <c r="J4" s="49">
        <v>45266</v>
      </c>
      <c r="K4" s="49">
        <v>45267</v>
      </c>
      <c r="L4" s="49">
        <v>45268</v>
      </c>
      <c r="M4" s="49">
        <v>45269</v>
      </c>
      <c r="N4" s="49">
        <v>45270</v>
      </c>
      <c r="O4" s="49">
        <v>45271</v>
      </c>
      <c r="P4" s="49">
        <v>45272</v>
      </c>
      <c r="Q4" s="49">
        <v>45273</v>
      </c>
      <c r="R4" s="49">
        <v>45274</v>
      </c>
      <c r="S4" s="49">
        <v>45275</v>
      </c>
      <c r="T4" s="49">
        <v>45276</v>
      </c>
      <c r="U4" s="49">
        <v>45277</v>
      </c>
      <c r="V4" s="49">
        <v>45278</v>
      </c>
      <c r="W4" s="49">
        <v>45279</v>
      </c>
      <c r="X4" s="49">
        <v>45280</v>
      </c>
      <c r="Y4" s="49">
        <v>45281</v>
      </c>
      <c r="Z4" s="49">
        <v>45282</v>
      </c>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50" t="s">
        <v>14</v>
      </c>
      <c r="BN4" s="87" t="s">
        <v>39</v>
      </c>
      <c r="BO4" s="51" t="s">
        <v>17</v>
      </c>
      <c r="BP4" s="52"/>
      <c r="BQ4" s="53"/>
    </row>
    <row r="5" spans="2:69" ht="19.5" thickTop="1" x14ac:dyDescent="0.15">
      <c r="C5" s="54">
        <v>1</v>
      </c>
      <c r="D5" s="55">
        <v>45261</v>
      </c>
      <c r="E5" s="56">
        <v>1</v>
      </c>
      <c r="F5" s="56">
        <v>1</v>
      </c>
      <c r="G5" s="56">
        <v>1</v>
      </c>
      <c r="H5" s="56">
        <v>1</v>
      </c>
      <c r="I5" s="56">
        <v>1</v>
      </c>
      <c r="J5" s="56">
        <v>1</v>
      </c>
      <c r="K5" s="56">
        <v>1</v>
      </c>
      <c r="L5" s="56">
        <v>1</v>
      </c>
      <c r="M5" s="56">
        <v>1</v>
      </c>
      <c r="N5" s="56">
        <v>1</v>
      </c>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7"/>
      <c r="BN5" s="58">
        <f>COUNTIF(E5:BL5,1)</f>
        <v>10</v>
      </c>
      <c r="BO5" s="59">
        <f>IF(BN5&lt;16,(BN5*5000),"療養日数が15日を超えています")</f>
        <v>50000</v>
      </c>
      <c r="BP5" s="52"/>
    </row>
    <row r="6" spans="2:69" x14ac:dyDescent="0.15">
      <c r="C6" s="54">
        <v>2</v>
      </c>
      <c r="D6" s="60">
        <v>45261</v>
      </c>
      <c r="E6" s="61"/>
      <c r="F6" s="61"/>
      <c r="G6" s="61">
        <v>1</v>
      </c>
      <c r="H6" s="61">
        <v>1</v>
      </c>
      <c r="I6" s="61">
        <v>1</v>
      </c>
      <c r="J6" s="61">
        <v>1</v>
      </c>
      <c r="K6" s="61">
        <v>1</v>
      </c>
      <c r="L6" s="61">
        <v>1</v>
      </c>
      <c r="M6" s="61">
        <v>1</v>
      </c>
      <c r="N6" s="61">
        <v>1</v>
      </c>
      <c r="O6" s="61">
        <v>1</v>
      </c>
      <c r="P6" s="61">
        <v>1</v>
      </c>
      <c r="Q6" s="61">
        <v>1</v>
      </c>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2"/>
      <c r="BN6" s="63">
        <f t="shared" ref="BN6:BN69" si="0">COUNTIF(E6:BL6,1)</f>
        <v>11</v>
      </c>
      <c r="BO6" s="64">
        <f t="shared" ref="BO6:BO69" si="1">IF(BN6&lt;16,(BN6*5000),"療養日数が15日を超えています")</f>
        <v>55000</v>
      </c>
      <c r="BP6" s="52"/>
    </row>
    <row r="7" spans="2:69" x14ac:dyDescent="0.15">
      <c r="C7" s="54">
        <v>3</v>
      </c>
      <c r="D7" s="60">
        <v>45261</v>
      </c>
      <c r="E7" s="61"/>
      <c r="F7" s="61"/>
      <c r="G7" s="61">
        <v>1</v>
      </c>
      <c r="H7" s="61">
        <v>1</v>
      </c>
      <c r="I7" s="61">
        <v>1</v>
      </c>
      <c r="J7" s="61">
        <v>1</v>
      </c>
      <c r="K7" s="61">
        <v>1</v>
      </c>
      <c r="L7" s="61">
        <v>1</v>
      </c>
      <c r="M7" s="61">
        <v>1</v>
      </c>
      <c r="N7" s="61">
        <v>1</v>
      </c>
      <c r="O7" s="61">
        <v>1</v>
      </c>
      <c r="P7" s="61">
        <v>1</v>
      </c>
      <c r="Q7" s="61">
        <v>1</v>
      </c>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2"/>
      <c r="BN7" s="63">
        <f t="shared" si="0"/>
        <v>11</v>
      </c>
      <c r="BO7" s="64">
        <f t="shared" si="1"/>
        <v>55000</v>
      </c>
      <c r="BP7" s="52"/>
    </row>
    <row r="8" spans="2:69" x14ac:dyDescent="0.15">
      <c r="C8" s="54">
        <v>4</v>
      </c>
      <c r="D8" s="60">
        <v>45261</v>
      </c>
      <c r="E8" s="61"/>
      <c r="F8" s="61"/>
      <c r="G8" s="61"/>
      <c r="H8" s="61"/>
      <c r="I8" s="61"/>
      <c r="J8" s="61">
        <v>1</v>
      </c>
      <c r="K8" s="61">
        <v>1</v>
      </c>
      <c r="L8" s="61">
        <v>1</v>
      </c>
      <c r="M8" s="61">
        <v>1</v>
      </c>
      <c r="N8" s="61">
        <v>1</v>
      </c>
      <c r="O8" s="61">
        <v>1</v>
      </c>
      <c r="P8" s="61">
        <v>1</v>
      </c>
      <c r="Q8" s="61">
        <v>1</v>
      </c>
      <c r="R8" s="61">
        <v>1</v>
      </c>
      <c r="S8" s="61">
        <v>1</v>
      </c>
      <c r="T8" s="61">
        <v>1</v>
      </c>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2"/>
      <c r="BN8" s="63">
        <f t="shared" si="0"/>
        <v>11</v>
      </c>
      <c r="BO8" s="64">
        <f t="shared" si="1"/>
        <v>55000</v>
      </c>
      <c r="BP8" s="52"/>
    </row>
    <row r="9" spans="2:69" x14ac:dyDescent="0.15">
      <c r="C9" s="54">
        <v>5</v>
      </c>
      <c r="D9" s="60">
        <v>45261</v>
      </c>
      <c r="E9" s="61"/>
      <c r="F9" s="61"/>
      <c r="G9" s="61"/>
      <c r="H9" s="61"/>
      <c r="I9" s="61"/>
      <c r="J9" s="61">
        <v>1</v>
      </c>
      <c r="K9" s="61">
        <v>1</v>
      </c>
      <c r="L9" s="61">
        <v>1</v>
      </c>
      <c r="M9" s="61">
        <v>1</v>
      </c>
      <c r="N9" s="61">
        <v>1</v>
      </c>
      <c r="O9" s="61">
        <v>1</v>
      </c>
      <c r="P9" s="61">
        <v>1</v>
      </c>
      <c r="Q9" s="61">
        <v>1</v>
      </c>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2"/>
      <c r="BN9" s="63">
        <f t="shared" si="0"/>
        <v>8</v>
      </c>
      <c r="BO9" s="64">
        <f t="shared" si="1"/>
        <v>40000</v>
      </c>
      <c r="BP9" s="52"/>
    </row>
    <row r="10" spans="2:69" x14ac:dyDescent="0.15">
      <c r="C10" s="54">
        <v>6</v>
      </c>
      <c r="D10" s="60">
        <v>45261</v>
      </c>
      <c r="E10" s="61"/>
      <c r="F10" s="61"/>
      <c r="G10" s="61"/>
      <c r="H10" s="61"/>
      <c r="I10" s="61"/>
      <c r="J10" s="61"/>
      <c r="K10" s="61"/>
      <c r="L10" s="61"/>
      <c r="M10" s="61"/>
      <c r="N10" s="61"/>
      <c r="O10" s="61"/>
      <c r="P10" s="61">
        <v>1</v>
      </c>
      <c r="Q10" s="61">
        <v>1</v>
      </c>
      <c r="R10" s="61">
        <v>1</v>
      </c>
      <c r="S10" s="61">
        <v>1</v>
      </c>
      <c r="T10" s="61">
        <v>1</v>
      </c>
      <c r="U10" s="61">
        <v>1</v>
      </c>
      <c r="V10" s="61">
        <v>1</v>
      </c>
      <c r="W10" s="61">
        <v>1</v>
      </c>
      <c r="X10" s="61">
        <v>1</v>
      </c>
      <c r="Y10" s="61">
        <v>1</v>
      </c>
      <c r="Z10" s="61">
        <v>1</v>
      </c>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5"/>
      <c r="BN10" s="63">
        <f t="shared" si="0"/>
        <v>11</v>
      </c>
      <c r="BO10" s="64">
        <f t="shared" si="1"/>
        <v>55000</v>
      </c>
      <c r="BP10" s="52"/>
    </row>
    <row r="11" spans="2:69" x14ac:dyDescent="0.15">
      <c r="C11" s="54">
        <v>7</v>
      </c>
      <c r="D11" s="60">
        <v>45261</v>
      </c>
      <c r="E11" s="61"/>
      <c r="F11" s="61"/>
      <c r="G11" s="61"/>
      <c r="H11" s="61"/>
      <c r="I11" s="61"/>
      <c r="J11" s="61"/>
      <c r="K11" s="61"/>
      <c r="L11" s="61"/>
      <c r="M11" s="61"/>
      <c r="N11" s="61"/>
      <c r="O11" s="61"/>
      <c r="P11" s="61">
        <v>1</v>
      </c>
      <c r="Q11" s="61">
        <v>1</v>
      </c>
      <c r="R11" s="61">
        <v>1</v>
      </c>
      <c r="S11" s="61">
        <v>1</v>
      </c>
      <c r="T11" s="61">
        <v>1</v>
      </c>
      <c r="U11" s="61">
        <v>1</v>
      </c>
      <c r="V11" s="61">
        <v>1</v>
      </c>
      <c r="W11" s="61">
        <v>1</v>
      </c>
      <c r="X11" s="61">
        <v>1</v>
      </c>
      <c r="Y11" s="61">
        <v>1</v>
      </c>
      <c r="Z11" s="61">
        <v>1</v>
      </c>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2"/>
      <c r="BN11" s="63">
        <f t="shared" si="0"/>
        <v>11</v>
      </c>
      <c r="BO11" s="64">
        <f t="shared" si="1"/>
        <v>55000</v>
      </c>
      <c r="BP11" s="52"/>
    </row>
    <row r="12" spans="2:69" x14ac:dyDescent="0.15">
      <c r="C12" s="54">
        <v>8</v>
      </c>
      <c r="D12" s="60"/>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2"/>
      <c r="BN12" s="63">
        <f t="shared" si="0"/>
        <v>0</v>
      </c>
      <c r="BO12" s="64">
        <f t="shared" si="1"/>
        <v>0</v>
      </c>
      <c r="BP12" s="52"/>
    </row>
    <row r="13" spans="2:69" x14ac:dyDescent="0.15">
      <c r="C13" s="54">
        <v>9</v>
      </c>
      <c r="D13" s="60"/>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2"/>
      <c r="BN13" s="63">
        <f t="shared" si="0"/>
        <v>0</v>
      </c>
      <c r="BO13" s="64">
        <f t="shared" si="1"/>
        <v>0</v>
      </c>
      <c r="BP13" s="52"/>
    </row>
    <row r="14" spans="2:69" x14ac:dyDescent="0.15">
      <c r="C14" s="54">
        <v>10</v>
      </c>
      <c r="D14" s="60"/>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5"/>
      <c r="BN14" s="63">
        <f t="shared" si="0"/>
        <v>0</v>
      </c>
      <c r="BO14" s="64">
        <f t="shared" si="1"/>
        <v>0</v>
      </c>
      <c r="BP14" s="52"/>
    </row>
    <row r="15" spans="2:69" x14ac:dyDescent="0.15">
      <c r="C15" s="54">
        <v>11</v>
      </c>
      <c r="D15" s="60"/>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5"/>
      <c r="BN15" s="63">
        <f t="shared" si="0"/>
        <v>0</v>
      </c>
      <c r="BO15" s="64">
        <f t="shared" si="1"/>
        <v>0</v>
      </c>
      <c r="BP15" s="52"/>
    </row>
    <row r="16" spans="2:69" x14ac:dyDescent="0.15">
      <c r="C16" s="54">
        <v>12</v>
      </c>
      <c r="D16" s="60"/>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5"/>
      <c r="BN16" s="63">
        <f t="shared" si="0"/>
        <v>0</v>
      </c>
      <c r="BO16" s="64">
        <f t="shared" si="1"/>
        <v>0</v>
      </c>
      <c r="BP16" s="52"/>
    </row>
    <row r="17" spans="3:68" x14ac:dyDescent="0.15">
      <c r="C17" s="54">
        <v>13</v>
      </c>
      <c r="D17" s="60"/>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5"/>
      <c r="BN17" s="63">
        <f t="shared" si="0"/>
        <v>0</v>
      </c>
      <c r="BO17" s="64">
        <f t="shared" si="1"/>
        <v>0</v>
      </c>
      <c r="BP17" s="52"/>
    </row>
    <row r="18" spans="3:68" x14ac:dyDescent="0.15">
      <c r="C18" s="54">
        <v>14</v>
      </c>
      <c r="D18" s="60"/>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5"/>
      <c r="BN18" s="63">
        <f t="shared" si="0"/>
        <v>0</v>
      </c>
      <c r="BO18" s="64">
        <f t="shared" si="1"/>
        <v>0</v>
      </c>
      <c r="BP18" s="52"/>
    </row>
    <row r="19" spans="3:68" x14ac:dyDescent="0.15">
      <c r="C19" s="54">
        <v>15</v>
      </c>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5"/>
      <c r="BN19" s="63">
        <f t="shared" si="0"/>
        <v>0</v>
      </c>
      <c r="BO19" s="64">
        <f t="shared" si="1"/>
        <v>0</v>
      </c>
      <c r="BP19" s="52"/>
    </row>
    <row r="20" spans="3:68" x14ac:dyDescent="0.15">
      <c r="C20" s="54">
        <v>16</v>
      </c>
      <c r="D20" s="60"/>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5"/>
      <c r="BN20" s="63">
        <f t="shared" si="0"/>
        <v>0</v>
      </c>
      <c r="BO20" s="64">
        <f t="shared" si="1"/>
        <v>0</v>
      </c>
      <c r="BP20" s="52"/>
    </row>
    <row r="21" spans="3:68" x14ac:dyDescent="0.15">
      <c r="C21" s="54">
        <v>17</v>
      </c>
      <c r="D21" s="60"/>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5"/>
      <c r="BN21" s="63">
        <f t="shared" si="0"/>
        <v>0</v>
      </c>
      <c r="BO21" s="64">
        <f t="shared" si="1"/>
        <v>0</v>
      </c>
      <c r="BP21" s="52"/>
    </row>
    <row r="22" spans="3:68" x14ac:dyDescent="0.15">
      <c r="C22" s="54">
        <v>18</v>
      </c>
      <c r="D22" s="60"/>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5"/>
      <c r="BN22" s="63">
        <f t="shared" si="0"/>
        <v>0</v>
      </c>
      <c r="BO22" s="64">
        <f t="shared" si="1"/>
        <v>0</v>
      </c>
      <c r="BP22" s="52"/>
    </row>
    <row r="23" spans="3:68" x14ac:dyDescent="0.15">
      <c r="C23" s="54">
        <v>19</v>
      </c>
      <c r="D23" s="60"/>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5"/>
      <c r="BN23" s="63">
        <f t="shared" si="0"/>
        <v>0</v>
      </c>
      <c r="BO23" s="64">
        <f t="shared" si="1"/>
        <v>0</v>
      </c>
      <c r="BP23" s="52"/>
    </row>
    <row r="24" spans="3:68" x14ac:dyDescent="0.15">
      <c r="C24" s="54">
        <v>20</v>
      </c>
      <c r="D24" s="60"/>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5"/>
      <c r="BN24" s="63">
        <f t="shared" si="0"/>
        <v>0</v>
      </c>
      <c r="BO24" s="64">
        <f t="shared" si="1"/>
        <v>0</v>
      </c>
      <c r="BP24" s="52"/>
    </row>
    <row r="25" spans="3:68" x14ac:dyDescent="0.15">
      <c r="C25" s="54">
        <v>21</v>
      </c>
      <c r="D25" s="60"/>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5"/>
      <c r="BN25" s="63">
        <f t="shared" si="0"/>
        <v>0</v>
      </c>
      <c r="BO25" s="64">
        <f t="shared" si="1"/>
        <v>0</v>
      </c>
      <c r="BP25" s="52"/>
    </row>
    <row r="26" spans="3:68" x14ac:dyDescent="0.15">
      <c r="C26" s="54">
        <v>22</v>
      </c>
      <c r="D26" s="60"/>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5"/>
      <c r="BN26" s="63">
        <f t="shared" si="0"/>
        <v>0</v>
      </c>
      <c r="BO26" s="64">
        <f t="shared" si="1"/>
        <v>0</v>
      </c>
      <c r="BP26" s="52"/>
    </row>
    <row r="27" spans="3:68" x14ac:dyDescent="0.15">
      <c r="C27" s="54">
        <v>23</v>
      </c>
      <c r="D27" s="60"/>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5"/>
      <c r="BN27" s="63">
        <f t="shared" si="0"/>
        <v>0</v>
      </c>
      <c r="BO27" s="64">
        <f t="shared" si="1"/>
        <v>0</v>
      </c>
      <c r="BP27" s="52"/>
    </row>
    <row r="28" spans="3:68" x14ac:dyDescent="0.15">
      <c r="C28" s="54">
        <v>24</v>
      </c>
      <c r="D28" s="60"/>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5"/>
      <c r="BN28" s="63">
        <f t="shared" si="0"/>
        <v>0</v>
      </c>
      <c r="BO28" s="64">
        <f t="shared" si="1"/>
        <v>0</v>
      </c>
      <c r="BP28" s="52"/>
    </row>
    <row r="29" spans="3:68" x14ac:dyDescent="0.15">
      <c r="C29" s="54">
        <v>25</v>
      </c>
      <c r="D29" s="60"/>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5"/>
      <c r="BN29" s="63">
        <f t="shared" si="0"/>
        <v>0</v>
      </c>
      <c r="BO29" s="64">
        <f t="shared" si="1"/>
        <v>0</v>
      </c>
      <c r="BP29" s="52"/>
    </row>
    <row r="30" spans="3:68" x14ac:dyDescent="0.15">
      <c r="C30" s="54">
        <v>26</v>
      </c>
      <c r="D30" s="60"/>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5"/>
      <c r="BN30" s="63">
        <f t="shared" si="0"/>
        <v>0</v>
      </c>
      <c r="BO30" s="64">
        <f t="shared" si="1"/>
        <v>0</v>
      </c>
      <c r="BP30" s="52"/>
    </row>
    <row r="31" spans="3:68" x14ac:dyDescent="0.15">
      <c r="C31" s="54">
        <v>27</v>
      </c>
      <c r="D31" s="60"/>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5"/>
      <c r="BN31" s="63">
        <f t="shared" si="0"/>
        <v>0</v>
      </c>
      <c r="BO31" s="64">
        <f t="shared" si="1"/>
        <v>0</v>
      </c>
      <c r="BP31" s="52"/>
    </row>
    <row r="32" spans="3:68" x14ac:dyDescent="0.15">
      <c r="C32" s="54">
        <v>28</v>
      </c>
      <c r="D32" s="60"/>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5"/>
      <c r="BN32" s="63">
        <f t="shared" si="0"/>
        <v>0</v>
      </c>
      <c r="BO32" s="64">
        <f t="shared" si="1"/>
        <v>0</v>
      </c>
      <c r="BP32" s="52"/>
    </row>
    <row r="33" spans="3:68" x14ac:dyDescent="0.15">
      <c r="C33" s="54">
        <v>29</v>
      </c>
      <c r="D33" s="60"/>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5"/>
      <c r="BN33" s="63">
        <f t="shared" si="0"/>
        <v>0</v>
      </c>
      <c r="BO33" s="64">
        <f t="shared" si="1"/>
        <v>0</v>
      </c>
      <c r="BP33" s="52"/>
    </row>
    <row r="34" spans="3:68" ht="19.5" thickBot="1" x14ac:dyDescent="0.2">
      <c r="C34" s="54">
        <v>30</v>
      </c>
      <c r="D34" s="60"/>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5"/>
      <c r="BN34" s="63">
        <f t="shared" si="0"/>
        <v>0</v>
      </c>
      <c r="BO34" s="64">
        <f t="shared" si="1"/>
        <v>0</v>
      </c>
      <c r="BP34" s="52"/>
    </row>
    <row r="35" spans="3:68" hidden="1" x14ac:dyDescent="0.15">
      <c r="C35" s="54">
        <v>31</v>
      </c>
      <c r="D35" s="60"/>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5"/>
      <c r="BN35" s="63">
        <f t="shared" si="0"/>
        <v>0</v>
      </c>
      <c r="BO35" s="64">
        <f t="shared" si="1"/>
        <v>0</v>
      </c>
      <c r="BP35" s="52"/>
    </row>
    <row r="36" spans="3:68" hidden="1" x14ac:dyDescent="0.15">
      <c r="C36" s="54">
        <v>32</v>
      </c>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2"/>
      <c r="BN36" s="63">
        <f t="shared" si="0"/>
        <v>0</v>
      </c>
      <c r="BO36" s="64">
        <f t="shared" si="1"/>
        <v>0</v>
      </c>
      <c r="BP36" s="52"/>
    </row>
    <row r="37" spans="3:68" hidden="1" x14ac:dyDescent="0.15">
      <c r="C37" s="54">
        <v>33</v>
      </c>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2"/>
      <c r="BN37" s="63">
        <f t="shared" si="0"/>
        <v>0</v>
      </c>
      <c r="BO37" s="64">
        <f t="shared" si="1"/>
        <v>0</v>
      </c>
      <c r="BP37" s="52"/>
    </row>
    <row r="38" spans="3:68" hidden="1" x14ac:dyDescent="0.15">
      <c r="C38" s="54">
        <v>34</v>
      </c>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5"/>
      <c r="BN38" s="63">
        <f t="shared" si="0"/>
        <v>0</v>
      </c>
      <c r="BO38" s="64">
        <f t="shared" si="1"/>
        <v>0</v>
      </c>
      <c r="BP38" s="52"/>
    </row>
    <row r="39" spans="3:68" hidden="1" x14ac:dyDescent="0.15">
      <c r="C39" s="54">
        <v>35</v>
      </c>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2"/>
      <c r="BN39" s="63">
        <f t="shared" si="0"/>
        <v>0</v>
      </c>
      <c r="BO39" s="64">
        <f t="shared" si="1"/>
        <v>0</v>
      </c>
      <c r="BP39" s="52"/>
    </row>
    <row r="40" spans="3:68" hidden="1" x14ac:dyDescent="0.15">
      <c r="C40" s="54">
        <v>36</v>
      </c>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2"/>
      <c r="BN40" s="63">
        <f t="shared" si="0"/>
        <v>0</v>
      </c>
      <c r="BO40" s="64">
        <f t="shared" si="1"/>
        <v>0</v>
      </c>
      <c r="BP40" s="52"/>
    </row>
    <row r="41" spans="3:68" hidden="1" x14ac:dyDescent="0.15">
      <c r="C41" s="54">
        <v>37</v>
      </c>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2"/>
      <c r="BN41" s="63">
        <f t="shared" si="0"/>
        <v>0</v>
      </c>
      <c r="BO41" s="64">
        <f t="shared" si="1"/>
        <v>0</v>
      </c>
      <c r="BP41" s="52"/>
    </row>
    <row r="42" spans="3:68" hidden="1" x14ac:dyDescent="0.15">
      <c r="C42" s="54">
        <v>38</v>
      </c>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5"/>
      <c r="BN42" s="63">
        <f t="shared" si="0"/>
        <v>0</v>
      </c>
      <c r="BO42" s="64">
        <f t="shared" si="1"/>
        <v>0</v>
      </c>
      <c r="BP42" s="52"/>
    </row>
    <row r="43" spans="3:68" hidden="1" x14ac:dyDescent="0.15">
      <c r="C43" s="54">
        <v>39</v>
      </c>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5"/>
      <c r="BN43" s="63">
        <f t="shared" si="0"/>
        <v>0</v>
      </c>
      <c r="BO43" s="64">
        <f t="shared" si="1"/>
        <v>0</v>
      </c>
      <c r="BP43" s="52"/>
    </row>
    <row r="44" spans="3:68" hidden="1" x14ac:dyDescent="0.15">
      <c r="C44" s="54">
        <v>40</v>
      </c>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5"/>
      <c r="BN44" s="63">
        <f t="shared" si="0"/>
        <v>0</v>
      </c>
      <c r="BO44" s="64">
        <f t="shared" si="1"/>
        <v>0</v>
      </c>
      <c r="BP44" s="52"/>
    </row>
    <row r="45" spans="3:68" hidden="1" x14ac:dyDescent="0.15">
      <c r="C45" s="54">
        <v>41</v>
      </c>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5"/>
      <c r="BN45" s="63">
        <f t="shared" si="0"/>
        <v>0</v>
      </c>
      <c r="BO45" s="64">
        <f t="shared" si="1"/>
        <v>0</v>
      </c>
      <c r="BP45" s="52"/>
    </row>
    <row r="46" spans="3:68" hidden="1" x14ac:dyDescent="0.15">
      <c r="C46" s="54">
        <v>42</v>
      </c>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5"/>
      <c r="BN46" s="63">
        <f t="shared" si="0"/>
        <v>0</v>
      </c>
      <c r="BO46" s="64">
        <f t="shared" si="1"/>
        <v>0</v>
      </c>
      <c r="BP46" s="52"/>
    </row>
    <row r="47" spans="3:68" hidden="1" x14ac:dyDescent="0.15">
      <c r="C47" s="54">
        <v>43</v>
      </c>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5"/>
      <c r="BN47" s="63">
        <f t="shared" si="0"/>
        <v>0</v>
      </c>
      <c r="BO47" s="64">
        <f t="shared" si="1"/>
        <v>0</v>
      </c>
      <c r="BP47" s="52"/>
    </row>
    <row r="48" spans="3:68" hidden="1" x14ac:dyDescent="0.15">
      <c r="C48" s="54">
        <v>44</v>
      </c>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5"/>
      <c r="BN48" s="63">
        <f t="shared" si="0"/>
        <v>0</v>
      </c>
      <c r="BO48" s="64">
        <f t="shared" si="1"/>
        <v>0</v>
      </c>
      <c r="BP48" s="52"/>
    </row>
    <row r="49" spans="3:68" hidden="1" x14ac:dyDescent="0.15">
      <c r="C49" s="54">
        <v>45</v>
      </c>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5"/>
      <c r="BN49" s="63">
        <f t="shared" si="0"/>
        <v>0</v>
      </c>
      <c r="BO49" s="64">
        <f t="shared" si="1"/>
        <v>0</v>
      </c>
      <c r="BP49" s="52"/>
    </row>
    <row r="50" spans="3:68" hidden="1" x14ac:dyDescent="0.15">
      <c r="C50" s="54">
        <v>46</v>
      </c>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5"/>
      <c r="BN50" s="63">
        <f t="shared" si="0"/>
        <v>0</v>
      </c>
      <c r="BO50" s="64">
        <f t="shared" si="1"/>
        <v>0</v>
      </c>
      <c r="BP50" s="52"/>
    </row>
    <row r="51" spans="3:68" hidden="1" x14ac:dyDescent="0.15">
      <c r="C51" s="54">
        <v>47</v>
      </c>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5"/>
      <c r="BN51" s="63">
        <f t="shared" si="0"/>
        <v>0</v>
      </c>
      <c r="BO51" s="64">
        <f t="shared" si="1"/>
        <v>0</v>
      </c>
      <c r="BP51" s="52"/>
    </row>
    <row r="52" spans="3:68" hidden="1" x14ac:dyDescent="0.15">
      <c r="C52" s="54">
        <v>48</v>
      </c>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5"/>
      <c r="BN52" s="63">
        <f t="shared" si="0"/>
        <v>0</v>
      </c>
      <c r="BO52" s="64">
        <f t="shared" si="1"/>
        <v>0</v>
      </c>
      <c r="BP52" s="52"/>
    </row>
    <row r="53" spans="3:68" hidden="1" x14ac:dyDescent="0.15">
      <c r="C53" s="54">
        <v>49</v>
      </c>
      <c r="D53" s="60"/>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5"/>
      <c r="BN53" s="63">
        <f t="shared" si="0"/>
        <v>0</v>
      </c>
      <c r="BO53" s="64">
        <f t="shared" si="1"/>
        <v>0</v>
      </c>
      <c r="BP53" s="52"/>
    </row>
    <row r="54" spans="3:68" hidden="1" x14ac:dyDescent="0.15">
      <c r="C54" s="54">
        <v>50</v>
      </c>
      <c r="D54" s="60"/>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5"/>
      <c r="BN54" s="63">
        <f t="shared" si="0"/>
        <v>0</v>
      </c>
      <c r="BO54" s="64">
        <f t="shared" si="1"/>
        <v>0</v>
      </c>
      <c r="BP54" s="52"/>
    </row>
    <row r="55" spans="3:68" hidden="1" x14ac:dyDescent="0.15">
      <c r="C55" s="54">
        <v>51</v>
      </c>
      <c r="D55" s="60"/>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5"/>
      <c r="BN55" s="63">
        <f t="shared" si="0"/>
        <v>0</v>
      </c>
      <c r="BO55" s="64">
        <f t="shared" si="1"/>
        <v>0</v>
      </c>
      <c r="BP55" s="52"/>
    </row>
    <row r="56" spans="3:68" hidden="1" x14ac:dyDescent="0.15">
      <c r="C56" s="54">
        <v>52</v>
      </c>
      <c r="D56" s="60"/>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5"/>
      <c r="BN56" s="63">
        <f t="shared" si="0"/>
        <v>0</v>
      </c>
      <c r="BO56" s="64">
        <f t="shared" si="1"/>
        <v>0</v>
      </c>
      <c r="BP56" s="52"/>
    </row>
    <row r="57" spans="3:68" hidden="1" x14ac:dyDescent="0.15">
      <c r="C57" s="54">
        <v>53</v>
      </c>
      <c r="D57" s="60"/>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5"/>
      <c r="BN57" s="63">
        <f t="shared" si="0"/>
        <v>0</v>
      </c>
      <c r="BO57" s="64">
        <f t="shared" si="1"/>
        <v>0</v>
      </c>
      <c r="BP57" s="52"/>
    </row>
    <row r="58" spans="3:68" hidden="1" x14ac:dyDescent="0.15">
      <c r="C58" s="54">
        <v>54</v>
      </c>
      <c r="D58" s="60"/>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5"/>
      <c r="BN58" s="63">
        <f t="shared" si="0"/>
        <v>0</v>
      </c>
      <c r="BO58" s="64">
        <f t="shared" si="1"/>
        <v>0</v>
      </c>
      <c r="BP58" s="52"/>
    </row>
    <row r="59" spans="3:68" hidden="1" x14ac:dyDescent="0.15">
      <c r="C59" s="54">
        <v>55</v>
      </c>
      <c r="D59" s="60"/>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5"/>
      <c r="BN59" s="63">
        <f t="shared" si="0"/>
        <v>0</v>
      </c>
      <c r="BO59" s="64">
        <f t="shared" si="1"/>
        <v>0</v>
      </c>
      <c r="BP59" s="52"/>
    </row>
    <row r="60" spans="3:68" hidden="1" x14ac:dyDescent="0.15">
      <c r="C60" s="54">
        <v>56</v>
      </c>
      <c r="D60" s="60"/>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5"/>
      <c r="BN60" s="63">
        <f t="shared" si="0"/>
        <v>0</v>
      </c>
      <c r="BO60" s="64">
        <f t="shared" si="1"/>
        <v>0</v>
      </c>
      <c r="BP60" s="52"/>
    </row>
    <row r="61" spans="3:68" hidden="1" x14ac:dyDescent="0.15">
      <c r="C61" s="54">
        <v>57</v>
      </c>
      <c r="D61" s="60"/>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5"/>
      <c r="BN61" s="63">
        <f t="shared" si="0"/>
        <v>0</v>
      </c>
      <c r="BO61" s="64">
        <f t="shared" si="1"/>
        <v>0</v>
      </c>
      <c r="BP61" s="52"/>
    </row>
    <row r="62" spans="3:68" hidden="1" x14ac:dyDescent="0.15">
      <c r="C62" s="54">
        <v>58</v>
      </c>
      <c r="D62" s="60"/>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5"/>
      <c r="BN62" s="63">
        <f t="shared" si="0"/>
        <v>0</v>
      </c>
      <c r="BO62" s="64">
        <f t="shared" si="1"/>
        <v>0</v>
      </c>
      <c r="BP62" s="52"/>
    </row>
    <row r="63" spans="3:68" hidden="1" x14ac:dyDescent="0.15">
      <c r="C63" s="54">
        <v>59</v>
      </c>
      <c r="D63" s="60"/>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5"/>
      <c r="BN63" s="63">
        <f t="shared" si="0"/>
        <v>0</v>
      </c>
      <c r="BO63" s="64">
        <f t="shared" si="1"/>
        <v>0</v>
      </c>
      <c r="BP63" s="52"/>
    </row>
    <row r="64" spans="3:68" hidden="1" x14ac:dyDescent="0.15">
      <c r="C64" s="54">
        <v>60</v>
      </c>
      <c r="D64" s="60"/>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5"/>
      <c r="BN64" s="88">
        <f t="shared" si="0"/>
        <v>0</v>
      </c>
      <c r="BO64" s="64">
        <f t="shared" si="1"/>
        <v>0</v>
      </c>
      <c r="BP64" s="52"/>
    </row>
    <row r="65" spans="3:68" hidden="1" x14ac:dyDescent="0.15">
      <c r="C65" s="54">
        <v>61</v>
      </c>
      <c r="D65" s="55"/>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7"/>
      <c r="BN65" s="89">
        <f t="shared" si="0"/>
        <v>0</v>
      </c>
      <c r="BO65" s="59">
        <f t="shared" si="1"/>
        <v>0</v>
      </c>
      <c r="BP65" s="52"/>
    </row>
    <row r="66" spans="3:68" hidden="1" x14ac:dyDescent="0.15">
      <c r="C66" s="54">
        <v>62</v>
      </c>
      <c r="D66" s="60"/>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2"/>
      <c r="BN66" s="63">
        <f t="shared" si="0"/>
        <v>0</v>
      </c>
      <c r="BO66" s="64">
        <f t="shared" si="1"/>
        <v>0</v>
      </c>
      <c r="BP66" s="52"/>
    </row>
    <row r="67" spans="3:68" hidden="1" x14ac:dyDescent="0.15">
      <c r="C67" s="54">
        <v>63</v>
      </c>
      <c r="D67" s="60"/>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2"/>
      <c r="BN67" s="63">
        <f t="shared" si="0"/>
        <v>0</v>
      </c>
      <c r="BO67" s="64">
        <f t="shared" si="1"/>
        <v>0</v>
      </c>
      <c r="BP67" s="52"/>
    </row>
    <row r="68" spans="3:68" hidden="1" x14ac:dyDescent="0.15">
      <c r="C68" s="54">
        <v>64</v>
      </c>
      <c r="D68" s="60"/>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2"/>
      <c r="BN68" s="63">
        <f t="shared" si="0"/>
        <v>0</v>
      </c>
      <c r="BO68" s="64">
        <f t="shared" si="1"/>
        <v>0</v>
      </c>
      <c r="BP68" s="52"/>
    </row>
    <row r="69" spans="3:68" hidden="1" x14ac:dyDescent="0.15">
      <c r="C69" s="54">
        <v>65</v>
      </c>
      <c r="D69" s="60"/>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2"/>
      <c r="BN69" s="63">
        <f t="shared" si="0"/>
        <v>0</v>
      </c>
      <c r="BO69" s="64">
        <f t="shared" si="1"/>
        <v>0</v>
      </c>
      <c r="BP69" s="52"/>
    </row>
    <row r="70" spans="3:68" hidden="1" x14ac:dyDescent="0.15">
      <c r="C70" s="54">
        <v>66</v>
      </c>
      <c r="D70" s="60"/>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5"/>
      <c r="BN70" s="63">
        <f t="shared" ref="BN70:BN104" si="2">COUNTIF(E70:BL70,1)</f>
        <v>0</v>
      </c>
      <c r="BO70" s="64">
        <f t="shared" ref="BO70:BO104" si="3">IF(BN70&lt;16,(BN70*5000),"療養日数が15日を超えています")</f>
        <v>0</v>
      </c>
      <c r="BP70" s="52"/>
    </row>
    <row r="71" spans="3:68" hidden="1" x14ac:dyDescent="0.15">
      <c r="C71" s="54">
        <v>67</v>
      </c>
      <c r="D71" s="60"/>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2"/>
      <c r="BN71" s="63">
        <f t="shared" si="2"/>
        <v>0</v>
      </c>
      <c r="BO71" s="64">
        <f t="shared" si="3"/>
        <v>0</v>
      </c>
      <c r="BP71" s="52"/>
    </row>
    <row r="72" spans="3:68" hidden="1" x14ac:dyDescent="0.15">
      <c r="C72" s="54">
        <v>68</v>
      </c>
      <c r="D72" s="60"/>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2"/>
      <c r="BN72" s="63">
        <f t="shared" si="2"/>
        <v>0</v>
      </c>
      <c r="BO72" s="64">
        <f t="shared" si="3"/>
        <v>0</v>
      </c>
      <c r="BP72" s="52"/>
    </row>
    <row r="73" spans="3:68" hidden="1" x14ac:dyDescent="0.15">
      <c r="C73" s="54">
        <v>69</v>
      </c>
      <c r="D73" s="60"/>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2"/>
      <c r="BN73" s="63">
        <f t="shared" si="2"/>
        <v>0</v>
      </c>
      <c r="BO73" s="64">
        <f t="shared" si="3"/>
        <v>0</v>
      </c>
      <c r="BP73" s="52"/>
    </row>
    <row r="74" spans="3:68" hidden="1" x14ac:dyDescent="0.15">
      <c r="C74" s="54">
        <v>70</v>
      </c>
      <c r="D74" s="60"/>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5"/>
      <c r="BN74" s="63">
        <f t="shared" si="2"/>
        <v>0</v>
      </c>
      <c r="BO74" s="64">
        <f t="shared" si="3"/>
        <v>0</v>
      </c>
      <c r="BP74" s="52"/>
    </row>
    <row r="75" spans="3:68" hidden="1" x14ac:dyDescent="0.15">
      <c r="C75" s="54">
        <v>71</v>
      </c>
      <c r="D75" s="60"/>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5"/>
      <c r="BN75" s="63">
        <f t="shared" si="2"/>
        <v>0</v>
      </c>
      <c r="BO75" s="64">
        <f t="shared" si="3"/>
        <v>0</v>
      </c>
      <c r="BP75" s="52"/>
    </row>
    <row r="76" spans="3:68" hidden="1" x14ac:dyDescent="0.15">
      <c r="C76" s="54">
        <v>72</v>
      </c>
      <c r="D76" s="60"/>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5"/>
      <c r="BN76" s="63">
        <f t="shared" si="2"/>
        <v>0</v>
      </c>
      <c r="BO76" s="64">
        <f t="shared" si="3"/>
        <v>0</v>
      </c>
      <c r="BP76" s="52"/>
    </row>
    <row r="77" spans="3:68" hidden="1" x14ac:dyDescent="0.15">
      <c r="C77" s="54">
        <v>73</v>
      </c>
      <c r="D77" s="60"/>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5"/>
      <c r="BN77" s="63">
        <f t="shared" si="2"/>
        <v>0</v>
      </c>
      <c r="BO77" s="64">
        <f t="shared" si="3"/>
        <v>0</v>
      </c>
      <c r="BP77" s="52"/>
    </row>
    <row r="78" spans="3:68" hidden="1" x14ac:dyDescent="0.15">
      <c r="C78" s="54">
        <v>74</v>
      </c>
      <c r="D78" s="60"/>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5"/>
      <c r="BN78" s="63">
        <f t="shared" si="2"/>
        <v>0</v>
      </c>
      <c r="BO78" s="64">
        <f t="shared" si="3"/>
        <v>0</v>
      </c>
      <c r="BP78" s="52"/>
    </row>
    <row r="79" spans="3:68" hidden="1" x14ac:dyDescent="0.15">
      <c r="C79" s="54">
        <v>75</v>
      </c>
      <c r="D79" s="60"/>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5"/>
      <c r="BN79" s="63">
        <f t="shared" si="2"/>
        <v>0</v>
      </c>
      <c r="BO79" s="64">
        <f t="shared" si="3"/>
        <v>0</v>
      </c>
      <c r="BP79" s="52"/>
    </row>
    <row r="80" spans="3:68" hidden="1" x14ac:dyDescent="0.15">
      <c r="C80" s="54">
        <v>76</v>
      </c>
      <c r="D80" s="60"/>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5"/>
      <c r="BN80" s="63">
        <f t="shared" si="2"/>
        <v>0</v>
      </c>
      <c r="BO80" s="64">
        <f t="shared" si="3"/>
        <v>0</v>
      </c>
      <c r="BP80" s="52"/>
    </row>
    <row r="81" spans="3:68" hidden="1" x14ac:dyDescent="0.15">
      <c r="C81" s="54">
        <v>77</v>
      </c>
      <c r="D81" s="60"/>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5"/>
      <c r="BN81" s="63">
        <f t="shared" si="2"/>
        <v>0</v>
      </c>
      <c r="BO81" s="64">
        <f t="shared" si="3"/>
        <v>0</v>
      </c>
      <c r="BP81" s="52"/>
    </row>
    <row r="82" spans="3:68" hidden="1" x14ac:dyDescent="0.15">
      <c r="C82" s="54">
        <v>78</v>
      </c>
      <c r="D82" s="60"/>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5"/>
      <c r="BN82" s="63">
        <f t="shared" si="2"/>
        <v>0</v>
      </c>
      <c r="BO82" s="64">
        <f t="shared" si="3"/>
        <v>0</v>
      </c>
      <c r="BP82" s="52"/>
    </row>
    <row r="83" spans="3:68" hidden="1" x14ac:dyDescent="0.15">
      <c r="C83" s="54">
        <v>79</v>
      </c>
      <c r="D83" s="60"/>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5"/>
      <c r="BN83" s="63">
        <f t="shared" si="2"/>
        <v>0</v>
      </c>
      <c r="BO83" s="64">
        <f t="shared" si="3"/>
        <v>0</v>
      </c>
      <c r="BP83" s="52"/>
    </row>
    <row r="84" spans="3:68" hidden="1" x14ac:dyDescent="0.15">
      <c r="C84" s="54">
        <v>80</v>
      </c>
      <c r="D84" s="60"/>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5"/>
      <c r="BN84" s="63">
        <f t="shared" si="2"/>
        <v>0</v>
      </c>
      <c r="BO84" s="64">
        <f t="shared" si="3"/>
        <v>0</v>
      </c>
      <c r="BP84" s="52"/>
    </row>
    <row r="85" spans="3:68" hidden="1" x14ac:dyDescent="0.15">
      <c r="C85" s="54">
        <v>81</v>
      </c>
      <c r="D85" s="60"/>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5"/>
      <c r="BN85" s="63">
        <f t="shared" si="2"/>
        <v>0</v>
      </c>
      <c r="BO85" s="64">
        <f t="shared" si="3"/>
        <v>0</v>
      </c>
      <c r="BP85" s="52"/>
    </row>
    <row r="86" spans="3:68" hidden="1" x14ac:dyDescent="0.15">
      <c r="C86" s="54">
        <v>82</v>
      </c>
      <c r="D86" s="60"/>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5"/>
      <c r="BN86" s="63">
        <f t="shared" si="2"/>
        <v>0</v>
      </c>
      <c r="BO86" s="64">
        <f t="shared" si="3"/>
        <v>0</v>
      </c>
      <c r="BP86" s="52"/>
    </row>
    <row r="87" spans="3:68" hidden="1" x14ac:dyDescent="0.15">
      <c r="C87" s="54">
        <v>83</v>
      </c>
      <c r="D87" s="60"/>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5"/>
      <c r="BN87" s="63">
        <f t="shared" si="2"/>
        <v>0</v>
      </c>
      <c r="BO87" s="64">
        <f t="shared" si="3"/>
        <v>0</v>
      </c>
      <c r="BP87" s="52"/>
    </row>
    <row r="88" spans="3:68" hidden="1" x14ac:dyDescent="0.15">
      <c r="C88" s="54">
        <v>84</v>
      </c>
      <c r="D88" s="60"/>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5"/>
      <c r="BN88" s="63">
        <f t="shared" si="2"/>
        <v>0</v>
      </c>
      <c r="BO88" s="64">
        <f t="shared" si="3"/>
        <v>0</v>
      </c>
      <c r="BP88" s="52"/>
    </row>
    <row r="89" spans="3:68" hidden="1" x14ac:dyDescent="0.15">
      <c r="C89" s="54">
        <v>85</v>
      </c>
      <c r="D89" s="60"/>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5"/>
      <c r="BN89" s="63">
        <f t="shared" si="2"/>
        <v>0</v>
      </c>
      <c r="BO89" s="64">
        <f t="shared" si="3"/>
        <v>0</v>
      </c>
      <c r="BP89" s="52"/>
    </row>
    <row r="90" spans="3:68" hidden="1" x14ac:dyDescent="0.15">
      <c r="C90" s="54">
        <v>86</v>
      </c>
      <c r="D90" s="60"/>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5"/>
      <c r="BN90" s="63">
        <f t="shared" si="2"/>
        <v>0</v>
      </c>
      <c r="BO90" s="64">
        <f t="shared" si="3"/>
        <v>0</v>
      </c>
      <c r="BP90" s="52"/>
    </row>
    <row r="91" spans="3:68" hidden="1" x14ac:dyDescent="0.15">
      <c r="C91" s="54">
        <v>87</v>
      </c>
      <c r="D91" s="60"/>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5"/>
      <c r="BN91" s="63">
        <f t="shared" si="2"/>
        <v>0</v>
      </c>
      <c r="BO91" s="64">
        <f t="shared" si="3"/>
        <v>0</v>
      </c>
      <c r="BP91" s="52"/>
    </row>
    <row r="92" spans="3:68" hidden="1" x14ac:dyDescent="0.15">
      <c r="C92" s="54">
        <v>88</v>
      </c>
      <c r="D92" s="60"/>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5"/>
      <c r="BN92" s="63">
        <f t="shared" si="2"/>
        <v>0</v>
      </c>
      <c r="BO92" s="64">
        <f t="shared" si="3"/>
        <v>0</v>
      </c>
      <c r="BP92" s="52"/>
    </row>
    <row r="93" spans="3:68" hidden="1" x14ac:dyDescent="0.15">
      <c r="C93" s="54">
        <v>89</v>
      </c>
      <c r="D93" s="60"/>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5"/>
      <c r="BN93" s="63">
        <f t="shared" si="2"/>
        <v>0</v>
      </c>
      <c r="BO93" s="64">
        <f t="shared" si="3"/>
        <v>0</v>
      </c>
      <c r="BP93" s="52"/>
    </row>
    <row r="94" spans="3:68" hidden="1" x14ac:dyDescent="0.15">
      <c r="C94" s="54">
        <v>90</v>
      </c>
      <c r="D94" s="60"/>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5"/>
      <c r="BN94" s="63">
        <f t="shared" si="2"/>
        <v>0</v>
      </c>
      <c r="BO94" s="64">
        <f t="shared" si="3"/>
        <v>0</v>
      </c>
      <c r="BP94" s="52"/>
    </row>
    <row r="95" spans="3:68" hidden="1" x14ac:dyDescent="0.15">
      <c r="C95" s="54">
        <v>91</v>
      </c>
      <c r="D95" s="60"/>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5"/>
      <c r="BN95" s="63">
        <f t="shared" si="2"/>
        <v>0</v>
      </c>
      <c r="BO95" s="64">
        <f t="shared" si="3"/>
        <v>0</v>
      </c>
      <c r="BP95" s="52"/>
    </row>
    <row r="96" spans="3:68" hidden="1" x14ac:dyDescent="0.15">
      <c r="C96" s="54">
        <v>92</v>
      </c>
      <c r="D96" s="60"/>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2"/>
      <c r="BN96" s="63">
        <f t="shared" si="2"/>
        <v>0</v>
      </c>
      <c r="BO96" s="64">
        <f t="shared" si="3"/>
        <v>0</v>
      </c>
      <c r="BP96" s="52"/>
    </row>
    <row r="97" spans="1:70" hidden="1" x14ac:dyDescent="0.15">
      <c r="C97" s="54">
        <v>93</v>
      </c>
      <c r="D97" s="60"/>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2"/>
      <c r="BN97" s="63">
        <f t="shared" si="2"/>
        <v>0</v>
      </c>
      <c r="BO97" s="64">
        <f t="shared" si="3"/>
        <v>0</v>
      </c>
      <c r="BP97" s="52"/>
    </row>
    <row r="98" spans="1:70" hidden="1" x14ac:dyDescent="0.15">
      <c r="C98" s="54">
        <v>94</v>
      </c>
      <c r="D98" s="60"/>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5"/>
      <c r="BN98" s="63">
        <f t="shared" si="2"/>
        <v>0</v>
      </c>
      <c r="BO98" s="64">
        <f t="shared" si="3"/>
        <v>0</v>
      </c>
      <c r="BP98" s="52"/>
    </row>
    <row r="99" spans="1:70" hidden="1" x14ac:dyDescent="0.15">
      <c r="C99" s="54">
        <v>95</v>
      </c>
      <c r="D99" s="60"/>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2"/>
      <c r="BN99" s="63">
        <f t="shared" si="2"/>
        <v>0</v>
      </c>
      <c r="BO99" s="64">
        <f t="shared" si="3"/>
        <v>0</v>
      </c>
      <c r="BP99" s="52"/>
    </row>
    <row r="100" spans="1:70" hidden="1" x14ac:dyDescent="0.15">
      <c r="C100" s="54">
        <v>96</v>
      </c>
      <c r="D100" s="60"/>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2"/>
      <c r="BN100" s="63">
        <f t="shared" si="2"/>
        <v>0</v>
      </c>
      <c r="BO100" s="64">
        <f t="shared" si="3"/>
        <v>0</v>
      </c>
      <c r="BP100" s="52"/>
    </row>
    <row r="101" spans="1:70" hidden="1" x14ac:dyDescent="0.15">
      <c r="C101" s="54">
        <v>97</v>
      </c>
      <c r="D101" s="60"/>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2"/>
      <c r="BN101" s="63">
        <f t="shared" si="2"/>
        <v>0</v>
      </c>
      <c r="BO101" s="64">
        <f t="shared" si="3"/>
        <v>0</v>
      </c>
      <c r="BP101" s="52"/>
    </row>
    <row r="102" spans="1:70" hidden="1" x14ac:dyDescent="0.15">
      <c r="C102" s="54">
        <v>98</v>
      </c>
      <c r="D102" s="60"/>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5"/>
      <c r="BN102" s="63">
        <f t="shared" si="2"/>
        <v>0</v>
      </c>
      <c r="BO102" s="64">
        <f t="shared" si="3"/>
        <v>0</v>
      </c>
      <c r="BP102" s="52"/>
    </row>
    <row r="103" spans="1:70" hidden="1" x14ac:dyDescent="0.15">
      <c r="C103" s="54">
        <v>99</v>
      </c>
      <c r="D103" s="60"/>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5"/>
      <c r="BN103" s="63">
        <f t="shared" si="2"/>
        <v>0</v>
      </c>
      <c r="BO103" s="64">
        <f t="shared" si="3"/>
        <v>0</v>
      </c>
      <c r="BP103" s="52"/>
    </row>
    <row r="104" spans="1:70" ht="19.5" hidden="1" thickBot="1" x14ac:dyDescent="0.2">
      <c r="C104" s="54">
        <v>100</v>
      </c>
      <c r="D104" s="60"/>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5"/>
      <c r="BN104" s="63">
        <f t="shared" si="2"/>
        <v>0</v>
      </c>
      <c r="BO104" s="64">
        <f t="shared" si="3"/>
        <v>0</v>
      </c>
      <c r="BP104" s="52"/>
    </row>
    <row r="105" spans="1:70" x14ac:dyDescent="0.15">
      <c r="A105" s="46"/>
      <c r="B105" s="46"/>
      <c r="C105" s="66" t="s">
        <v>16</v>
      </c>
      <c r="D105" s="67"/>
      <c r="E105" s="67">
        <f t="shared" ref="E105:BL105" si="4">COUNT(E5:E64)</f>
        <v>1</v>
      </c>
      <c r="F105" s="67">
        <f>COUNT(F5:F64)</f>
        <v>1</v>
      </c>
      <c r="G105" s="67">
        <f t="shared" si="4"/>
        <v>3</v>
      </c>
      <c r="H105" s="67">
        <f t="shared" si="4"/>
        <v>3</v>
      </c>
      <c r="I105" s="67">
        <f t="shared" si="4"/>
        <v>3</v>
      </c>
      <c r="J105" s="67">
        <f t="shared" si="4"/>
        <v>5</v>
      </c>
      <c r="K105" s="67">
        <f t="shared" si="4"/>
        <v>5</v>
      </c>
      <c r="L105" s="67">
        <f t="shared" si="4"/>
        <v>5</v>
      </c>
      <c r="M105" s="67">
        <f t="shared" si="4"/>
        <v>5</v>
      </c>
      <c r="N105" s="67">
        <f t="shared" si="4"/>
        <v>5</v>
      </c>
      <c r="O105" s="67">
        <f t="shared" si="4"/>
        <v>4</v>
      </c>
      <c r="P105" s="67">
        <f t="shared" si="4"/>
        <v>6</v>
      </c>
      <c r="Q105" s="67">
        <f t="shared" si="4"/>
        <v>6</v>
      </c>
      <c r="R105" s="67">
        <f t="shared" si="4"/>
        <v>3</v>
      </c>
      <c r="S105" s="67">
        <f t="shared" si="4"/>
        <v>3</v>
      </c>
      <c r="T105" s="67">
        <f t="shared" si="4"/>
        <v>3</v>
      </c>
      <c r="U105" s="67">
        <f t="shared" si="4"/>
        <v>2</v>
      </c>
      <c r="V105" s="67">
        <f t="shared" si="4"/>
        <v>2</v>
      </c>
      <c r="W105" s="67">
        <f t="shared" si="4"/>
        <v>2</v>
      </c>
      <c r="X105" s="67">
        <f t="shared" si="4"/>
        <v>2</v>
      </c>
      <c r="Y105" s="67">
        <f t="shared" si="4"/>
        <v>2</v>
      </c>
      <c r="Z105" s="67">
        <f t="shared" si="4"/>
        <v>2</v>
      </c>
      <c r="AA105" s="67">
        <f t="shared" si="4"/>
        <v>0</v>
      </c>
      <c r="AB105" s="67">
        <f t="shared" si="4"/>
        <v>0</v>
      </c>
      <c r="AC105" s="67">
        <f t="shared" si="4"/>
        <v>0</v>
      </c>
      <c r="AD105" s="67">
        <f t="shared" si="4"/>
        <v>0</v>
      </c>
      <c r="AE105" s="67">
        <f t="shared" si="4"/>
        <v>0</v>
      </c>
      <c r="AF105" s="67">
        <f t="shared" si="4"/>
        <v>0</v>
      </c>
      <c r="AG105" s="67">
        <f t="shared" si="4"/>
        <v>0</v>
      </c>
      <c r="AH105" s="67">
        <f t="shared" si="4"/>
        <v>0</v>
      </c>
      <c r="AI105" s="67">
        <f t="shared" si="4"/>
        <v>0</v>
      </c>
      <c r="AJ105" s="67">
        <f t="shared" si="4"/>
        <v>0</v>
      </c>
      <c r="AK105" s="67">
        <f t="shared" si="4"/>
        <v>0</v>
      </c>
      <c r="AL105" s="67">
        <f t="shared" si="4"/>
        <v>0</v>
      </c>
      <c r="AM105" s="67">
        <f t="shared" si="4"/>
        <v>0</v>
      </c>
      <c r="AN105" s="67">
        <f t="shared" si="4"/>
        <v>0</v>
      </c>
      <c r="AO105" s="67">
        <f t="shared" si="4"/>
        <v>0</v>
      </c>
      <c r="AP105" s="67">
        <f t="shared" si="4"/>
        <v>0</v>
      </c>
      <c r="AQ105" s="67">
        <f t="shared" si="4"/>
        <v>0</v>
      </c>
      <c r="AR105" s="67">
        <f t="shared" si="4"/>
        <v>0</v>
      </c>
      <c r="AS105" s="67">
        <f t="shared" si="4"/>
        <v>0</v>
      </c>
      <c r="AT105" s="67">
        <f t="shared" si="4"/>
        <v>0</v>
      </c>
      <c r="AU105" s="67">
        <f t="shared" si="4"/>
        <v>0</v>
      </c>
      <c r="AV105" s="67">
        <f t="shared" si="4"/>
        <v>0</v>
      </c>
      <c r="AW105" s="67">
        <f t="shared" si="4"/>
        <v>0</v>
      </c>
      <c r="AX105" s="67">
        <f t="shared" si="4"/>
        <v>0</v>
      </c>
      <c r="AY105" s="67">
        <f t="shared" si="4"/>
        <v>0</v>
      </c>
      <c r="AZ105" s="67">
        <f t="shared" si="4"/>
        <v>0</v>
      </c>
      <c r="BA105" s="67">
        <f t="shared" si="4"/>
        <v>0</v>
      </c>
      <c r="BB105" s="67">
        <f t="shared" si="4"/>
        <v>0</v>
      </c>
      <c r="BC105" s="67">
        <f t="shared" si="4"/>
        <v>0</v>
      </c>
      <c r="BD105" s="67">
        <f t="shared" si="4"/>
        <v>0</v>
      </c>
      <c r="BE105" s="67">
        <f t="shared" si="4"/>
        <v>0</v>
      </c>
      <c r="BF105" s="67">
        <f t="shared" si="4"/>
        <v>0</v>
      </c>
      <c r="BG105" s="67">
        <f t="shared" si="4"/>
        <v>0</v>
      </c>
      <c r="BH105" s="67">
        <f t="shared" si="4"/>
        <v>0</v>
      </c>
      <c r="BI105" s="67">
        <f t="shared" si="4"/>
        <v>0</v>
      </c>
      <c r="BJ105" s="67">
        <f t="shared" si="4"/>
        <v>0</v>
      </c>
      <c r="BK105" s="67">
        <f t="shared" si="4"/>
        <v>0</v>
      </c>
      <c r="BL105" s="67">
        <f t="shared" si="4"/>
        <v>0</v>
      </c>
      <c r="BM105" s="68"/>
      <c r="BN105" s="69"/>
      <c r="BO105" s="70">
        <f>SUM(BO5:BO104)</f>
        <v>365000</v>
      </c>
      <c r="BP105" s="71" t="s">
        <v>23</v>
      </c>
    </row>
    <row r="106" spans="1:70" ht="19.5" thickBot="1" x14ac:dyDescent="0.2">
      <c r="C106" s="72" t="s">
        <v>15</v>
      </c>
      <c r="D106" s="73"/>
      <c r="E106" s="74">
        <f>IF(E4&gt;=DATEVALUE("2023/10/1"),IF(E105&gt;=4,E105*5000,0),IF(E105&gt;=2,E105*10000,0))</f>
        <v>0</v>
      </c>
      <c r="F106" s="74">
        <f t="shared" ref="F106:BL106" si="5">IF(F4&gt;=DATEVALUE("2023/10/1"),IF(F105&gt;=4,F105*5000,0),IF(F105&gt;=2,F105*10000,0))</f>
        <v>0</v>
      </c>
      <c r="G106" s="74">
        <f t="shared" si="5"/>
        <v>0</v>
      </c>
      <c r="H106" s="74">
        <f t="shared" si="5"/>
        <v>0</v>
      </c>
      <c r="I106" s="74">
        <f t="shared" si="5"/>
        <v>0</v>
      </c>
      <c r="J106" s="74">
        <f t="shared" si="5"/>
        <v>25000</v>
      </c>
      <c r="K106" s="74">
        <f t="shared" si="5"/>
        <v>25000</v>
      </c>
      <c r="L106" s="74">
        <f t="shared" si="5"/>
        <v>25000</v>
      </c>
      <c r="M106" s="74">
        <f t="shared" si="5"/>
        <v>25000</v>
      </c>
      <c r="N106" s="74">
        <f t="shared" si="5"/>
        <v>25000</v>
      </c>
      <c r="O106" s="74">
        <f t="shared" si="5"/>
        <v>20000</v>
      </c>
      <c r="P106" s="74">
        <f t="shared" si="5"/>
        <v>30000</v>
      </c>
      <c r="Q106" s="74">
        <f t="shared" si="5"/>
        <v>30000</v>
      </c>
      <c r="R106" s="74">
        <f t="shared" si="5"/>
        <v>0</v>
      </c>
      <c r="S106" s="74">
        <f t="shared" si="5"/>
        <v>0</v>
      </c>
      <c r="T106" s="74">
        <f t="shared" si="5"/>
        <v>0</v>
      </c>
      <c r="U106" s="74">
        <f t="shared" si="5"/>
        <v>0</v>
      </c>
      <c r="V106" s="74">
        <f t="shared" si="5"/>
        <v>0</v>
      </c>
      <c r="W106" s="74">
        <f t="shared" si="5"/>
        <v>0</v>
      </c>
      <c r="X106" s="74">
        <f t="shared" si="5"/>
        <v>0</v>
      </c>
      <c r="Y106" s="74">
        <f t="shared" si="5"/>
        <v>0</v>
      </c>
      <c r="Z106" s="74">
        <f t="shared" si="5"/>
        <v>0</v>
      </c>
      <c r="AA106" s="74">
        <f t="shared" si="5"/>
        <v>0</v>
      </c>
      <c r="AB106" s="74">
        <f t="shared" si="5"/>
        <v>0</v>
      </c>
      <c r="AC106" s="74">
        <f t="shared" si="5"/>
        <v>0</v>
      </c>
      <c r="AD106" s="74">
        <f t="shared" si="5"/>
        <v>0</v>
      </c>
      <c r="AE106" s="74">
        <f t="shared" si="5"/>
        <v>0</v>
      </c>
      <c r="AF106" s="74">
        <f t="shared" si="5"/>
        <v>0</v>
      </c>
      <c r="AG106" s="74">
        <f t="shared" si="5"/>
        <v>0</v>
      </c>
      <c r="AH106" s="74">
        <f t="shared" si="5"/>
        <v>0</v>
      </c>
      <c r="AI106" s="74">
        <f t="shared" si="5"/>
        <v>0</v>
      </c>
      <c r="AJ106" s="74">
        <f t="shared" si="5"/>
        <v>0</v>
      </c>
      <c r="AK106" s="74">
        <f t="shared" si="5"/>
        <v>0</v>
      </c>
      <c r="AL106" s="74">
        <f t="shared" si="5"/>
        <v>0</v>
      </c>
      <c r="AM106" s="74">
        <f t="shared" si="5"/>
        <v>0</v>
      </c>
      <c r="AN106" s="74">
        <f t="shared" si="5"/>
        <v>0</v>
      </c>
      <c r="AO106" s="74">
        <f t="shared" si="5"/>
        <v>0</v>
      </c>
      <c r="AP106" s="74">
        <f t="shared" si="5"/>
        <v>0</v>
      </c>
      <c r="AQ106" s="74">
        <f t="shared" si="5"/>
        <v>0</v>
      </c>
      <c r="AR106" s="74">
        <f t="shared" si="5"/>
        <v>0</v>
      </c>
      <c r="AS106" s="74">
        <f t="shared" si="5"/>
        <v>0</v>
      </c>
      <c r="AT106" s="74">
        <f t="shared" si="5"/>
        <v>0</v>
      </c>
      <c r="AU106" s="74">
        <f t="shared" si="5"/>
        <v>0</v>
      </c>
      <c r="AV106" s="74">
        <f t="shared" si="5"/>
        <v>0</v>
      </c>
      <c r="AW106" s="74">
        <f t="shared" si="5"/>
        <v>0</v>
      </c>
      <c r="AX106" s="74">
        <f t="shared" si="5"/>
        <v>0</v>
      </c>
      <c r="AY106" s="74">
        <f t="shared" si="5"/>
        <v>0</v>
      </c>
      <c r="AZ106" s="74">
        <f t="shared" si="5"/>
        <v>0</v>
      </c>
      <c r="BA106" s="74">
        <f t="shared" si="5"/>
        <v>0</v>
      </c>
      <c r="BB106" s="74">
        <f t="shared" si="5"/>
        <v>0</v>
      </c>
      <c r="BC106" s="74">
        <f t="shared" si="5"/>
        <v>0</v>
      </c>
      <c r="BD106" s="74">
        <f t="shared" si="5"/>
        <v>0</v>
      </c>
      <c r="BE106" s="74">
        <f t="shared" si="5"/>
        <v>0</v>
      </c>
      <c r="BF106" s="74">
        <f t="shared" si="5"/>
        <v>0</v>
      </c>
      <c r="BG106" s="74">
        <f t="shared" si="5"/>
        <v>0</v>
      </c>
      <c r="BH106" s="74">
        <f t="shared" si="5"/>
        <v>0</v>
      </c>
      <c r="BI106" s="74">
        <f t="shared" si="5"/>
        <v>0</v>
      </c>
      <c r="BJ106" s="74">
        <f t="shared" si="5"/>
        <v>0</v>
      </c>
      <c r="BK106" s="74">
        <f t="shared" si="5"/>
        <v>0</v>
      </c>
      <c r="BL106" s="74">
        <f t="shared" si="5"/>
        <v>0</v>
      </c>
      <c r="BM106" s="74"/>
      <c r="BN106" s="75"/>
      <c r="BO106" s="76">
        <f>IF(SUM(D106:BL106)&lt;2000000,SUM(D106:BL106),2000000)</f>
        <v>205000</v>
      </c>
      <c r="BP106" s="71" t="s">
        <v>23</v>
      </c>
      <c r="BR106" s="46"/>
    </row>
    <row r="107" spans="1:70" x14ac:dyDescent="0.15">
      <c r="BN107" s="77" t="s">
        <v>22</v>
      </c>
      <c r="BO107" s="90">
        <f>SUM(BO105:BO106)</f>
        <v>570000</v>
      </c>
      <c r="BP107" s="91" t="s">
        <v>23</v>
      </c>
      <c r="BQ107" s="80"/>
      <c r="BR107" s="81"/>
    </row>
    <row r="108" spans="1:70" x14ac:dyDescent="0.15">
      <c r="C108" s="82"/>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92">
        <f>BO107/1000</f>
        <v>570</v>
      </c>
      <c r="BP108" s="92" t="s">
        <v>40</v>
      </c>
    </row>
    <row r="109" spans="1:70" x14ac:dyDescent="0.15">
      <c r="C109" s="83"/>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row>
    <row r="110" spans="1:70" x14ac:dyDescent="0.15">
      <c r="C110" s="84"/>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row>
    <row r="111" spans="1:70" x14ac:dyDescent="0.15">
      <c r="C111" s="84"/>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row>
    <row r="112" spans="1:70" x14ac:dyDescent="0.15">
      <c r="C112" s="84"/>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row>
    <row r="113" spans="3:68" x14ac:dyDescent="0.15">
      <c r="C113" s="85"/>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row>
  </sheetData>
  <sheetProtection algorithmName="SHA-512" hashValue="E70oI8YZH63MlqwNTKT6X9Mk5zK23D7UHtM1yhoiXAHpxjPMseBNWZtORfq0OzIlfOmcytR2ueVQZ6ENd/zxlw==" saltValue="da3aisUP9kV9B6W1KFoehA==" spinCount="100000" sheet="1" objects="1" scenarios="1"/>
  <mergeCells count="2">
    <mergeCell ref="C2:D2"/>
    <mergeCell ref="E2:K2"/>
  </mergeCells>
  <phoneticPr fontId="15"/>
  <conditionalFormatting sqref="BM5:BM7 BM10:BM25 E10:U25 E5:U7">
    <cfRule type="expression" dxfId="251" priority="63">
      <formula>E5&lt;&gt;""</formula>
    </cfRule>
  </conditionalFormatting>
  <conditionalFormatting sqref="E26:U35 BM26:BM35 BM64 E64:U64">
    <cfRule type="expression" dxfId="250" priority="62">
      <formula>E26&lt;&gt;""</formula>
    </cfRule>
  </conditionalFormatting>
  <conditionalFormatting sqref="V5:X7 AD5:AG7 BL5:BL7 BL10:BL25 AD10:AG25 V10:X25">
    <cfRule type="expression" dxfId="249" priority="61">
      <formula>V5&lt;&gt;""</formula>
    </cfRule>
  </conditionalFormatting>
  <conditionalFormatting sqref="V26:X35 AD26:AG35 BL26:BL35 BL64 AD64:AG64 V64:X64">
    <cfRule type="expression" dxfId="248" priority="60">
      <formula>V26&lt;&gt;""</formula>
    </cfRule>
  </conditionalFormatting>
  <conditionalFormatting sqref="Y5:AC7 Y10:AC25">
    <cfRule type="expression" dxfId="247" priority="59">
      <formula>Y5&lt;&gt;""</formula>
    </cfRule>
  </conditionalFormatting>
  <conditionalFormatting sqref="Y26:AC35 Y64:AC64">
    <cfRule type="expression" dxfId="246" priority="58">
      <formula>Y26&lt;&gt;""</formula>
    </cfRule>
  </conditionalFormatting>
  <conditionalFormatting sqref="AH5:AW7 AH10:AW25">
    <cfRule type="expression" dxfId="245" priority="57">
      <formula>AH5&lt;&gt;""</formula>
    </cfRule>
  </conditionalFormatting>
  <conditionalFormatting sqref="AH26:AW35 AH64:AW64">
    <cfRule type="expression" dxfId="244" priority="56">
      <formula>AH26&lt;&gt;""</formula>
    </cfRule>
  </conditionalFormatting>
  <conditionalFormatting sqref="AX5:AZ7 BF5:BI7 BF10:BI25 AX10:AZ25">
    <cfRule type="expression" dxfId="243" priority="55">
      <formula>AX5&lt;&gt;""</formula>
    </cfRule>
  </conditionalFormatting>
  <conditionalFormatting sqref="AX26:AZ35 BF26:BI35 BF64:BI64 AX64:AZ64">
    <cfRule type="expression" dxfId="242" priority="54">
      <formula>AX26&lt;&gt;""</formula>
    </cfRule>
  </conditionalFormatting>
  <conditionalFormatting sqref="BA5:BE7 BA10:BE25">
    <cfRule type="expression" dxfId="241" priority="53">
      <formula>BA5&lt;&gt;""</formula>
    </cfRule>
  </conditionalFormatting>
  <conditionalFormatting sqref="BA26:BE35 BA64:BE64">
    <cfRule type="expression" dxfId="240" priority="52">
      <formula>BA26&lt;&gt;""</formula>
    </cfRule>
  </conditionalFormatting>
  <conditionalFormatting sqref="BJ5:BK7 BJ10:BK25">
    <cfRule type="expression" dxfId="239" priority="51">
      <formula>BJ5&lt;&gt;""</formula>
    </cfRule>
  </conditionalFormatting>
  <conditionalFormatting sqref="BJ26:BK35 BJ64:BK64">
    <cfRule type="expression" dxfId="238" priority="50">
      <formula>BJ26&lt;&gt;""</formula>
    </cfRule>
  </conditionalFormatting>
  <conditionalFormatting sqref="E36:U53 BM36:BM53">
    <cfRule type="expression" dxfId="237" priority="49">
      <formula>E36&lt;&gt;""</formula>
    </cfRule>
  </conditionalFormatting>
  <conditionalFormatting sqref="E54:U63 BM54:BM63">
    <cfRule type="expression" dxfId="236" priority="48">
      <formula>E54&lt;&gt;""</formula>
    </cfRule>
  </conditionalFormatting>
  <conditionalFormatting sqref="V36:X53 AD36:AG53 BL36:BL53">
    <cfRule type="expression" dxfId="235" priority="47">
      <formula>V36&lt;&gt;""</formula>
    </cfRule>
  </conditionalFormatting>
  <conditionalFormatting sqref="V54:X63 AD54:AG63 BL54:BL63">
    <cfRule type="expression" dxfId="234" priority="46">
      <formula>V54&lt;&gt;""</formula>
    </cfRule>
  </conditionalFormatting>
  <conditionalFormatting sqref="Y36:AC53">
    <cfRule type="expression" dxfId="233" priority="45">
      <formula>Y36&lt;&gt;""</formula>
    </cfRule>
  </conditionalFormatting>
  <conditionalFormatting sqref="Y54:AC63">
    <cfRule type="expression" dxfId="232" priority="44">
      <formula>Y54&lt;&gt;""</formula>
    </cfRule>
  </conditionalFormatting>
  <conditionalFormatting sqref="AH36:AW53">
    <cfRule type="expression" dxfId="231" priority="43">
      <formula>AH36&lt;&gt;""</formula>
    </cfRule>
  </conditionalFormatting>
  <conditionalFormatting sqref="AH54:AW63">
    <cfRule type="expression" dxfId="230" priority="42">
      <formula>AH54&lt;&gt;""</formula>
    </cfRule>
  </conditionalFormatting>
  <conditionalFormatting sqref="AX36:AZ53 BF36:BI53">
    <cfRule type="expression" dxfId="229" priority="41">
      <formula>AX36&lt;&gt;""</formula>
    </cfRule>
  </conditionalFormatting>
  <conditionalFormatting sqref="AX54:AZ63 BF54:BI63">
    <cfRule type="expression" dxfId="228" priority="40">
      <formula>AX54&lt;&gt;""</formula>
    </cfRule>
  </conditionalFormatting>
  <conditionalFormatting sqref="BA36:BE53">
    <cfRule type="expression" dxfId="227" priority="39">
      <formula>BA36&lt;&gt;""</formula>
    </cfRule>
  </conditionalFormatting>
  <conditionalFormatting sqref="BA54:BE63">
    <cfRule type="expression" dxfId="226" priority="38">
      <formula>BA54&lt;&gt;""</formula>
    </cfRule>
  </conditionalFormatting>
  <conditionalFormatting sqref="BJ36:BK53">
    <cfRule type="expression" dxfId="225" priority="37">
      <formula>BJ36&lt;&gt;""</formula>
    </cfRule>
  </conditionalFormatting>
  <conditionalFormatting sqref="BJ54:BK63">
    <cfRule type="expression" dxfId="224" priority="36">
      <formula>BJ54&lt;&gt;""</formula>
    </cfRule>
  </conditionalFormatting>
  <conditionalFormatting sqref="E8:U9 BM8:BM9">
    <cfRule type="expression" dxfId="223" priority="35">
      <formula>E8&lt;&gt;""</formula>
    </cfRule>
  </conditionalFormatting>
  <conditionalFormatting sqref="V8:X9 AD8:AG9 BL8:BL9">
    <cfRule type="expression" dxfId="222" priority="34">
      <formula>V8&lt;&gt;""</formula>
    </cfRule>
  </conditionalFormatting>
  <conditionalFormatting sqref="Y8:AC9">
    <cfRule type="expression" dxfId="221" priority="33">
      <formula>Y8&lt;&gt;""</formula>
    </cfRule>
  </conditionalFormatting>
  <conditionalFormatting sqref="AH8:AW9">
    <cfRule type="expression" dxfId="220" priority="32">
      <formula>AH8&lt;&gt;""</formula>
    </cfRule>
  </conditionalFormatting>
  <conditionalFormatting sqref="AX8:AZ9 BF8:BI9">
    <cfRule type="expression" dxfId="219" priority="31">
      <formula>AX8&lt;&gt;""</formula>
    </cfRule>
  </conditionalFormatting>
  <conditionalFormatting sqref="BA8:BE9">
    <cfRule type="expression" dxfId="218" priority="30">
      <formula>BA8&lt;&gt;""</formula>
    </cfRule>
  </conditionalFormatting>
  <conditionalFormatting sqref="BJ8:BK9">
    <cfRule type="expression" dxfId="217" priority="29">
      <formula>BJ8&lt;&gt;""</formula>
    </cfRule>
  </conditionalFormatting>
  <conditionalFormatting sqref="E65:U67 BM65:BM67 BM70:BM85 E70:U85">
    <cfRule type="expression" dxfId="216" priority="28">
      <formula>E65&lt;&gt;""</formula>
    </cfRule>
  </conditionalFormatting>
  <conditionalFormatting sqref="E86:U95 BM86:BM95">
    <cfRule type="expression" dxfId="215" priority="27">
      <formula>E86&lt;&gt;""</formula>
    </cfRule>
  </conditionalFormatting>
  <conditionalFormatting sqref="V65:X67 AD65:AG67 BL65:BL67 BL70:BL85 AD70:AG85 V70:X85">
    <cfRule type="expression" dxfId="214" priority="26">
      <formula>V65&lt;&gt;""</formula>
    </cfRule>
  </conditionalFormatting>
  <conditionalFormatting sqref="V86:X95 AD86:AG95 BL86:BL95">
    <cfRule type="expression" dxfId="213" priority="25">
      <formula>V86&lt;&gt;""</formula>
    </cfRule>
  </conditionalFormatting>
  <conditionalFormatting sqref="Y65:AC67 Y70:AC85">
    <cfRule type="expression" dxfId="212" priority="24">
      <formula>Y65&lt;&gt;""</formula>
    </cfRule>
  </conditionalFormatting>
  <conditionalFormatting sqref="Y86:AC95">
    <cfRule type="expression" dxfId="211" priority="23">
      <formula>Y86&lt;&gt;""</formula>
    </cfRule>
  </conditionalFormatting>
  <conditionalFormatting sqref="AH65:AW67 AH70:AW85">
    <cfRule type="expression" dxfId="210" priority="22">
      <formula>AH65&lt;&gt;""</formula>
    </cfRule>
  </conditionalFormatting>
  <conditionalFormatting sqref="AH86:AW95">
    <cfRule type="expression" dxfId="209" priority="21">
      <formula>AH86&lt;&gt;""</formula>
    </cfRule>
  </conditionalFormatting>
  <conditionalFormatting sqref="AX65:AZ67 BF65:BI67 BF70:BI85 AX70:AZ85">
    <cfRule type="expression" dxfId="208" priority="20">
      <formula>AX65&lt;&gt;""</formula>
    </cfRule>
  </conditionalFormatting>
  <conditionalFormatting sqref="AX86:AZ95 BF86:BI95">
    <cfRule type="expression" dxfId="207" priority="19">
      <formula>AX86&lt;&gt;""</formula>
    </cfRule>
  </conditionalFormatting>
  <conditionalFormatting sqref="BA65:BE67 BA70:BE85">
    <cfRule type="expression" dxfId="206" priority="18">
      <formula>BA65&lt;&gt;""</formula>
    </cfRule>
  </conditionalFormatting>
  <conditionalFormatting sqref="BA86:BE95">
    <cfRule type="expression" dxfId="205" priority="17">
      <formula>BA86&lt;&gt;""</formula>
    </cfRule>
  </conditionalFormatting>
  <conditionalFormatting sqref="BJ65:BK67 BJ70:BK85">
    <cfRule type="expression" dxfId="204" priority="16">
      <formula>BJ65&lt;&gt;""</formula>
    </cfRule>
  </conditionalFormatting>
  <conditionalFormatting sqref="BJ86:BK95">
    <cfRule type="expression" dxfId="203" priority="15">
      <formula>BJ86&lt;&gt;""</formula>
    </cfRule>
  </conditionalFormatting>
  <conditionalFormatting sqref="E96:U104 BM96:BM104">
    <cfRule type="expression" dxfId="202" priority="14">
      <formula>E96&lt;&gt;""</formula>
    </cfRule>
  </conditionalFormatting>
  <conditionalFormatting sqref="V96:X104 AD96:AG104 BL96:BL104">
    <cfRule type="expression" dxfId="201" priority="13">
      <formula>V96&lt;&gt;""</formula>
    </cfRule>
  </conditionalFormatting>
  <conditionalFormatting sqref="Y96:AC104">
    <cfRule type="expression" dxfId="200" priority="12">
      <formula>Y96&lt;&gt;""</formula>
    </cfRule>
  </conditionalFormatting>
  <conditionalFormatting sqref="AH96:AW104">
    <cfRule type="expression" dxfId="199" priority="11">
      <formula>AH96&lt;&gt;""</formula>
    </cfRule>
  </conditionalFormatting>
  <conditionalFormatting sqref="AX96:AZ104 BF96:BI104">
    <cfRule type="expression" dxfId="198" priority="10">
      <formula>AX96&lt;&gt;""</formula>
    </cfRule>
  </conditionalFormatting>
  <conditionalFormatting sqref="BA96:BE104">
    <cfRule type="expression" dxfId="197" priority="9">
      <formula>BA96&lt;&gt;""</formula>
    </cfRule>
  </conditionalFormatting>
  <conditionalFormatting sqref="BJ96:BK104">
    <cfRule type="expression" dxfId="196" priority="8">
      <formula>BJ96&lt;&gt;""</formula>
    </cfRule>
  </conditionalFormatting>
  <conditionalFormatting sqref="E68:U69 BM68:BM69">
    <cfRule type="expression" dxfId="195" priority="7">
      <formula>E68&lt;&gt;""</formula>
    </cfRule>
  </conditionalFormatting>
  <conditionalFormatting sqref="V68:X69 AD68:AG69 BL68:BL69">
    <cfRule type="expression" dxfId="194" priority="6">
      <formula>V68&lt;&gt;""</formula>
    </cfRule>
  </conditionalFormatting>
  <conditionalFormatting sqref="Y68:AC69">
    <cfRule type="expression" dxfId="193" priority="5">
      <formula>Y68&lt;&gt;""</formula>
    </cfRule>
  </conditionalFormatting>
  <conditionalFormatting sqref="AH68:AW69">
    <cfRule type="expression" dxfId="192" priority="4">
      <formula>AH68&lt;&gt;""</formula>
    </cfRule>
  </conditionalFormatting>
  <conditionalFormatting sqref="AX68:AZ69 BF68:BI69">
    <cfRule type="expression" dxfId="191" priority="3">
      <formula>AX68&lt;&gt;""</formula>
    </cfRule>
  </conditionalFormatting>
  <conditionalFormatting sqref="BA68:BE69">
    <cfRule type="expression" dxfId="190" priority="2">
      <formula>BA68&lt;&gt;""</formula>
    </cfRule>
  </conditionalFormatting>
  <conditionalFormatting sqref="BJ68:BK69">
    <cfRule type="expression" dxfId="189" priority="1">
      <formula>BJ68&lt;&gt;""</formula>
    </cfRule>
  </conditionalFormatting>
  <dataValidations count="2">
    <dataValidation type="date" allowBlank="1" showInputMessage="1" showErrorMessage="1" sqref="D5:D104 E4:BL4" xr:uid="{36E824ED-8DA3-4713-9A3E-040F9F7504A6}">
      <formula1>45261</formula1>
      <formula2>45382</formula2>
    </dataValidation>
    <dataValidation type="list" allowBlank="1" showInputMessage="1" showErrorMessage="1" sqref="BM5:BM104" xr:uid="{3DBC0B3A-D24C-42B2-8BD7-1B1E93527030}">
      <formula1>$BM$2:$BM$3</formula1>
    </dataValidation>
  </dataValidations>
  <printOptions horizontalCentered="1" verticalCentered="1"/>
  <pageMargins left="0.19685039370078741" right="0.19685039370078741" top="0.19685039370078741" bottom="0.19685039370078741" header="0.31496062992125984" footer="0.31496062992125984"/>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72CCF-2A34-4419-B09F-FEE526CA3C46}">
  <sheetPr codeName="Sheet8">
    <tabColor rgb="FFFFFF00"/>
  </sheetPr>
  <dimension ref="A1:BR113"/>
  <sheetViews>
    <sheetView zoomScale="80" zoomScaleNormal="80" workbookViewId="0">
      <pane xSplit="4" ySplit="4" topLeftCell="E5" activePane="bottomRight" state="frozen"/>
      <selection pane="topRight" activeCell="D1" sqref="D1"/>
      <selection pane="bottomLeft" activeCell="A5" sqref="A5"/>
      <selection pane="bottomRight" activeCell="E2" sqref="E2:K2"/>
    </sheetView>
  </sheetViews>
  <sheetFormatPr defaultRowHeight="18.75" x14ac:dyDescent="0.15"/>
  <cols>
    <col min="1" max="1" width="66.875" style="38" customWidth="1"/>
    <col min="2" max="2" width="2" style="38" customWidth="1"/>
    <col min="3" max="3" width="15.125" style="39" bestFit="1" customWidth="1"/>
    <col min="4" max="4" width="10.625" style="38" customWidth="1"/>
    <col min="5" max="34" width="7.625" style="38" customWidth="1"/>
    <col min="35" max="64" width="7.625" style="38" hidden="1" customWidth="1"/>
    <col min="65" max="65" width="5.25" style="40" bestFit="1" customWidth="1"/>
    <col min="66" max="66" width="13.625" style="38" customWidth="1"/>
    <col min="67" max="67" width="24.75" style="38" customWidth="1"/>
    <col min="68" max="68" width="5.5" style="38" bestFit="1" customWidth="1"/>
    <col min="69" max="69" width="9.75" style="38" bestFit="1" customWidth="1"/>
    <col min="70" max="70" width="5.375" style="38" customWidth="1"/>
    <col min="71" max="71" width="9" style="38" customWidth="1"/>
    <col min="72" max="16384" width="9" style="38"/>
  </cols>
  <sheetData>
    <row r="1" spans="2:69" ht="30" customHeight="1" thickBot="1" x14ac:dyDescent="0.2"/>
    <row r="2" spans="2:69" ht="30" customHeight="1" thickBot="1" x14ac:dyDescent="0.2">
      <c r="B2" s="41"/>
      <c r="C2" s="126" t="s">
        <v>25</v>
      </c>
      <c r="D2" s="127"/>
      <c r="E2" s="131"/>
      <c r="F2" s="132"/>
      <c r="G2" s="132"/>
      <c r="H2" s="132"/>
      <c r="I2" s="132"/>
      <c r="J2" s="132"/>
      <c r="K2" s="133"/>
    </row>
    <row r="3" spans="2:69" ht="18" customHeight="1" thickBot="1" x14ac:dyDescent="0.2">
      <c r="C3" s="42" t="s">
        <v>24</v>
      </c>
      <c r="D3" s="43"/>
      <c r="E3" s="43">
        <v>1</v>
      </c>
      <c r="F3" s="43">
        <v>2</v>
      </c>
      <c r="G3" s="43">
        <v>3</v>
      </c>
      <c r="H3" s="43">
        <v>4</v>
      </c>
      <c r="I3" s="43">
        <v>5</v>
      </c>
      <c r="J3" s="43">
        <v>6</v>
      </c>
      <c r="K3" s="43">
        <v>7</v>
      </c>
      <c r="L3" s="43">
        <v>8</v>
      </c>
      <c r="M3" s="43">
        <v>9</v>
      </c>
      <c r="N3" s="43">
        <v>10</v>
      </c>
      <c r="O3" s="43">
        <v>11</v>
      </c>
      <c r="P3" s="43">
        <v>12</v>
      </c>
      <c r="Q3" s="43">
        <v>13</v>
      </c>
      <c r="R3" s="43">
        <v>14</v>
      </c>
      <c r="S3" s="43">
        <v>15</v>
      </c>
      <c r="T3" s="43">
        <v>16</v>
      </c>
      <c r="U3" s="43">
        <v>17</v>
      </c>
      <c r="V3" s="43">
        <v>18</v>
      </c>
      <c r="W3" s="43">
        <v>19</v>
      </c>
      <c r="X3" s="43">
        <v>20</v>
      </c>
      <c r="Y3" s="43">
        <v>21</v>
      </c>
      <c r="Z3" s="43">
        <v>22</v>
      </c>
      <c r="AA3" s="43">
        <v>23</v>
      </c>
      <c r="AB3" s="43">
        <v>24</v>
      </c>
      <c r="AC3" s="43">
        <v>25</v>
      </c>
      <c r="AD3" s="43">
        <v>26</v>
      </c>
      <c r="AE3" s="43">
        <v>27</v>
      </c>
      <c r="AF3" s="43">
        <v>28</v>
      </c>
      <c r="AG3" s="43">
        <v>29</v>
      </c>
      <c r="AH3" s="43">
        <v>30</v>
      </c>
      <c r="AI3" s="43">
        <v>31</v>
      </c>
      <c r="AJ3" s="43">
        <v>32</v>
      </c>
      <c r="AK3" s="43">
        <v>33</v>
      </c>
      <c r="AL3" s="43">
        <v>34</v>
      </c>
      <c r="AM3" s="43">
        <v>35</v>
      </c>
      <c r="AN3" s="43">
        <v>36</v>
      </c>
      <c r="AO3" s="43">
        <v>37</v>
      </c>
      <c r="AP3" s="43">
        <v>38</v>
      </c>
      <c r="AQ3" s="43">
        <v>39</v>
      </c>
      <c r="AR3" s="43">
        <v>40</v>
      </c>
      <c r="AS3" s="43">
        <v>41</v>
      </c>
      <c r="AT3" s="43">
        <v>42</v>
      </c>
      <c r="AU3" s="43">
        <v>43</v>
      </c>
      <c r="AV3" s="43">
        <v>44</v>
      </c>
      <c r="AW3" s="43">
        <v>45</v>
      </c>
      <c r="AX3" s="43">
        <v>46</v>
      </c>
      <c r="AY3" s="43">
        <v>47</v>
      </c>
      <c r="AZ3" s="43">
        <v>48</v>
      </c>
      <c r="BA3" s="43">
        <v>49</v>
      </c>
      <c r="BB3" s="43">
        <v>50</v>
      </c>
      <c r="BC3" s="43">
        <v>51</v>
      </c>
      <c r="BD3" s="43">
        <v>52</v>
      </c>
      <c r="BE3" s="43">
        <v>53</v>
      </c>
      <c r="BF3" s="43">
        <v>54</v>
      </c>
      <c r="BG3" s="43">
        <v>55</v>
      </c>
      <c r="BH3" s="43">
        <v>56</v>
      </c>
      <c r="BI3" s="43">
        <v>57</v>
      </c>
      <c r="BJ3" s="43">
        <v>58</v>
      </c>
      <c r="BK3" s="43">
        <v>59</v>
      </c>
      <c r="BL3" s="43">
        <v>60</v>
      </c>
      <c r="BM3" s="44" t="s">
        <v>27</v>
      </c>
      <c r="BN3" s="45"/>
      <c r="BO3" s="46"/>
    </row>
    <row r="4" spans="2:69" ht="39.75" thickBot="1" x14ac:dyDescent="0.2">
      <c r="C4" s="47"/>
      <c r="D4" s="48" t="s">
        <v>18</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50" t="s">
        <v>14</v>
      </c>
      <c r="BN4" s="87" t="s">
        <v>39</v>
      </c>
      <c r="BO4" s="51" t="s">
        <v>17</v>
      </c>
      <c r="BP4" s="52"/>
      <c r="BQ4" s="53"/>
    </row>
    <row r="5" spans="2:69" ht="19.5" thickTop="1" x14ac:dyDescent="0.15">
      <c r="C5" s="54">
        <v>1</v>
      </c>
      <c r="D5" s="33"/>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134"/>
      <c r="BN5" s="58">
        <f>COUNTIF(E5:BL5,1)</f>
        <v>0</v>
      </c>
      <c r="BO5" s="59">
        <f>IF(BN5&lt;16,(BN5*5000),"療養日数が15日を超えています")</f>
        <v>0</v>
      </c>
      <c r="BP5" s="52"/>
    </row>
    <row r="6" spans="2:69" x14ac:dyDescent="0.15">
      <c r="C6" s="54">
        <v>2</v>
      </c>
      <c r="D6" s="34"/>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135"/>
      <c r="BN6" s="63">
        <f t="shared" ref="BN6:BN69" si="0">COUNTIF(E6:BL6,1)</f>
        <v>0</v>
      </c>
      <c r="BO6" s="64">
        <f t="shared" ref="BO6:BO69" si="1">IF(BN6&lt;16,(BN6*5000),"療養日数が15日を超えています")</f>
        <v>0</v>
      </c>
      <c r="BP6" s="52"/>
    </row>
    <row r="7" spans="2:69" x14ac:dyDescent="0.15">
      <c r="C7" s="54">
        <v>3</v>
      </c>
      <c r="D7" s="34"/>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135"/>
      <c r="BN7" s="63">
        <f t="shared" si="0"/>
        <v>0</v>
      </c>
      <c r="BO7" s="64">
        <f t="shared" si="1"/>
        <v>0</v>
      </c>
      <c r="BP7" s="52"/>
    </row>
    <row r="8" spans="2:69" x14ac:dyDescent="0.15">
      <c r="C8" s="54">
        <v>4</v>
      </c>
      <c r="D8" s="34"/>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135"/>
      <c r="BN8" s="63">
        <f t="shared" si="0"/>
        <v>0</v>
      </c>
      <c r="BO8" s="64">
        <f t="shared" si="1"/>
        <v>0</v>
      </c>
      <c r="BP8" s="52"/>
    </row>
    <row r="9" spans="2:69" x14ac:dyDescent="0.15">
      <c r="C9" s="54">
        <v>5</v>
      </c>
      <c r="D9" s="34"/>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135"/>
      <c r="BN9" s="63">
        <f t="shared" si="0"/>
        <v>0</v>
      </c>
      <c r="BO9" s="64">
        <f t="shared" si="1"/>
        <v>0</v>
      </c>
      <c r="BP9" s="52"/>
    </row>
    <row r="10" spans="2:69" x14ac:dyDescent="0.15">
      <c r="C10" s="54">
        <v>6</v>
      </c>
      <c r="D10" s="34"/>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136"/>
      <c r="BN10" s="63">
        <f t="shared" si="0"/>
        <v>0</v>
      </c>
      <c r="BO10" s="64">
        <f t="shared" si="1"/>
        <v>0</v>
      </c>
      <c r="BP10" s="52"/>
    </row>
    <row r="11" spans="2:69" x14ac:dyDescent="0.15">
      <c r="C11" s="54">
        <v>7</v>
      </c>
      <c r="D11" s="34"/>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135"/>
      <c r="BN11" s="63">
        <f t="shared" si="0"/>
        <v>0</v>
      </c>
      <c r="BO11" s="64">
        <f t="shared" si="1"/>
        <v>0</v>
      </c>
      <c r="BP11" s="52"/>
    </row>
    <row r="12" spans="2:69" x14ac:dyDescent="0.15">
      <c r="C12" s="54">
        <v>8</v>
      </c>
      <c r="D12" s="34"/>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135"/>
      <c r="BN12" s="63">
        <f t="shared" si="0"/>
        <v>0</v>
      </c>
      <c r="BO12" s="64">
        <f t="shared" si="1"/>
        <v>0</v>
      </c>
      <c r="BP12" s="52"/>
    </row>
    <row r="13" spans="2:69" x14ac:dyDescent="0.15">
      <c r="C13" s="54">
        <v>9</v>
      </c>
      <c r="D13" s="34"/>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135"/>
      <c r="BN13" s="63">
        <f t="shared" si="0"/>
        <v>0</v>
      </c>
      <c r="BO13" s="64">
        <f t="shared" si="1"/>
        <v>0</v>
      </c>
      <c r="BP13" s="52"/>
    </row>
    <row r="14" spans="2:69" x14ac:dyDescent="0.15">
      <c r="C14" s="54">
        <v>10</v>
      </c>
      <c r="D14" s="34"/>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136"/>
      <c r="BN14" s="63">
        <f t="shared" si="0"/>
        <v>0</v>
      </c>
      <c r="BO14" s="64">
        <f t="shared" si="1"/>
        <v>0</v>
      </c>
      <c r="BP14" s="52"/>
    </row>
    <row r="15" spans="2:69" x14ac:dyDescent="0.15">
      <c r="C15" s="54">
        <v>11</v>
      </c>
      <c r="D15" s="34"/>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136"/>
      <c r="BN15" s="63">
        <f t="shared" si="0"/>
        <v>0</v>
      </c>
      <c r="BO15" s="64">
        <f t="shared" si="1"/>
        <v>0</v>
      </c>
      <c r="BP15" s="52"/>
    </row>
    <row r="16" spans="2:69" x14ac:dyDescent="0.15">
      <c r="C16" s="54">
        <v>12</v>
      </c>
      <c r="D16" s="34"/>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136"/>
      <c r="BN16" s="63">
        <f t="shared" si="0"/>
        <v>0</v>
      </c>
      <c r="BO16" s="64">
        <f t="shared" si="1"/>
        <v>0</v>
      </c>
      <c r="BP16" s="52"/>
    </row>
    <row r="17" spans="3:68" x14ac:dyDescent="0.15">
      <c r="C17" s="54">
        <v>13</v>
      </c>
      <c r="D17" s="34"/>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136"/>
      <c r="BN17" s="63">
        <f t="shared" si="0"/>
        <v>0</v>
      </c>
      <c r="BO17" s="64">
        <f t="shared" si="1"/>
        <v>0</v>
      </c>
      <c r="BP17" s="52"/>
    </row>
    <row r="18" spans="3:68" x14ac:dyDescent="0.15">
      <c r="C18" s="54">
        <v>14</v>
      </c>
      <c r="D18" s="34"/>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136"/>
      <c r="BN18" s="63">
        <f t="shared" si="0"/>
        <v>0</v>
      </c>
      <c r="BO18" s="64">
        <f t="shared" si="1"/>
        <v>0</v>
      </c>
      <c r="BP18" s="52"/>
    </row>
    <row r="19" spans="3:68" x14ac:dyDescent="0.15">
      <c r="C19" s="54">
        <v>15</v>
      </c>
      <c r="D19" s="34"/>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136"/>
      <c r="BN19" s="63">
        <f t="shared" si="0"/>
        <v>0</v>
      </c>
      <c r="BO19" s="64">
        <f t="shared" si="1"/>
        <v>0</v>
      </c>
      <c r="BP19" s="52"/>
    </row>
    <row r="20" spans="3:68" x14ac:dyDescent="0.15">
      <c r="C20" s="54">
        <v>16</v>
      </c>
      <c r="D20" s="34"/>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136"/>
      <c r="BN20" s="63">
        <f t="shared" si="0"/>
        <v>0</v>
      </c>
      <c r="BO20" s="64">
        <f t="shared" si="1"/>
        <v>0</v>
      </c>
      <c r="BP20" s="52"/>
    </row>
    <row r="21" spans="3:68" x14ac:dyDescent="0.15">
      <c r="C21" s="54">
        <v>17</v>
      </c>
      <c r="D21" s="34"/>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136"/>
      <c r="BN21" s="63">
        <f t="shared" si="0"/>
        <v>0</v>
      </c>
      <c r="BO21" s="64">
        <f t="shared" si="1"/>
        <v>0</v>
      </c>
      <c r="BP21" s="52"/>
    </row>
    <row r="22" spans="3:68" x14ac:dyDescent="0.15">
      <c r="C22" s="54">
        <v>18</v>
      </c>
      <c r="D22" s="34"/>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136"/>
      <c r="BN22" s="63">
        <f t="shared" si="0"/>
        <v>0</v>
      </c>
      <c r="BO22" s="64">
        <f t="shared" si="1"/>
        <v>0</v>
      </c>
      <c r="BP22" s="52"/>
    </row>
    <row r="23" spans="3:68" x14ac:dyDescent="0.15">
      <c r="C23" s="54">
        <v>19</v>
      </c>
      <c r="D23" s="34"/>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136"/>
      <c r="BN23" s="63">
        <f t="shared" si="0"/>
        <v>0</v>
      </c>
      <c r="BO23" s="64">
        <f t="shared" si="1"/>
        <v>0</v>
      </c>
      <c r="BP23" s="52"/>
    </row>
    <row r="24" spans="3:68" x14ac:dyDescent="0.15">
      <c r="C24" s="54">
        <v>20</v>
      </c>
      <c r="D24" s="34"/>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136"/>
      <c r="BN24" s="63">
        <f t="shared" si="0"/>
        <v>0</v>
      </c>
      <c r="BO24" s="64">
        <f t="shared" si="1"/>
        <v>0</v>
      </c>
      <c r="BP24" s="52"/>
    </row>
    <row r="25" spans="3:68" x14ac:dyDescent="0.15">
      <c r="C25" s="54">
        <v>21</v>
      </c>
      <c r="D25" s="34"/>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136"/>
      <c r="BN25" s="63">
        <f t="shared" si="0"/>
        <v>0</v>
      </c>
      <c r="BO25" s="64">
        <f t="shared" si="1"/>
        <v>0</v>
      </c>
      <c r="BP25" s="52"/>
    </row>
    <row r="26" spans="3:68" x14ac:dyDescent="0.15">
      <c r="C26" s="54">
        <v>22</v>
      </c>
      <c r="D26" s="34"/>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136"/>
      <c r="BN26" s="63">
        <f t="shared" si="0"/>
        <v>0</v>
      </c>
      <c r="BO26" s="64">
        <f t="shared" si="1"/>
        <v>0</v>
      </c>
      <c r="BP26" s="52"/>
    </row>
    <row r="27" spans="3:68" x14ac:dyDescent="0.15">
      <c r="C27" s="54">
        <v>23</v>
      </c>
      <c r="D27" s="34"/>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136"/>
      <c r="BN27" s="63">
        <f t="shared" si="0"/>
        <v>0</v>
      </c>
      <c r="BO27" s="64">
        <f t="shared" si="1"/>
        <v>0</v>
      </c>
      <c r="BP27" s="52"/>
    </row>
    <row r="28" spans="3:68" x14ac:dyDescent="0.15">
      <c r="C28" s="54">
        <v>24</v>
      </c>
      <c r="D28" s="34"/>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136"/>
      <c r="BN28" s="63">
        <f t="shared" si="0"/>
        <v>0</v>
      </c>
      <c r="BO28" s="64">
        <f t="shared" si="1"/>
        <v>0</v>
      </c>
      <c r="BP28" s="52"/>
    </row>
    <row r="29" spans="3:68" x14ac:dyDescent="0.15">
      <c r="C29" s="54">
        <v>25</v>
      </c>
      <c r="D29" s="34"/>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136"/>
      <c r="BN29" s="63">
        <f t="shared" si="0"/>
        <v>0</v>
      </c>
      <c r="BO29" s="64">
        <f t="shared" si="1"/>
        <v>0</v>
      </c>
      <c r="BP29" s="52"/>
    </row>
    <row r="30" spans="3:68" x14ac:dyDescent="0.15">
      <c r="C30" s="54">
        <v>26</v>
      </c>
      <c r="D30" s="34"/>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136"/>
      <c r="BN30" s="63">
        <f t="shared" si="0"/>
        <v>0</v>
      </c>
      <c r="BO30" s="64">
        <f t="shared" si="1"/>
        <v>0</v>
      </c>
      <c r="BP30" s="52"/>
    </row>
    <row r="31" spans="3:68" x14ac:dyDescent="0.15">
      <c r="C31" s="54">
        <v>27</v>
      </c>
      <c r="D31" s="34"/>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136"/>
      <c r="BN31" s="63">
        <f t="shared" si="0"/>
        <v>0</v>
      </c>
      <c r="BO31" s="64">
        <f t="shared" si="1"/>
        <v>0</v>
      </c>
      <c r="BP31" s="52"/>
    </row>
    <row r="32" spans="3:68" x14ac:dyDescent="0.15">
      <c r="C32" s="54">
        <v>28</v>
      </c>
      <c r="D32" s="34"/>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136"/>
      <c r="BN32" s="63">
        <f t="shared" si="0"/>
        <v>0</v>
      </c>
      <c r="BO32" s="64">
        <f t="shared" si="1"/>
        <v>0</v>
      </c>
      <c r="BP32" s="52"/>
    </row>
    <row r="33" spans="3:68" x14ac:dyDescent="0.15">
      <c r="C33" s="54">
        <v>29</v>
      </c>
      <c r="D33" s="34"/>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136"/>
      <c r="BN33" s="63">
        <f t="shared" si="0"/>
        <v>0</v>
      </c>
      <c r="BO33" s="64">
        <f t="shared" si="1"/>
        <v>0</v>
      </c>
      <c r="BP33" s="52"/>
    </row>
    <row r="34" spans="3:68" ht="19.5" thickBot="1" x14ac:dyDescent="0.2">
      <c r="C34" s="54">
        <v>30</v>
      </c>
      <c r="D34" s="34"/>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136"/>
      <c r="BN34" s="63">
        <f t="shared" si="0"/>
        <v>0</v>
      </c>
      <c r="BO34" s="64">
        <f t="shared" si="1"/>
        <v>0</v>
      </c>
      <c r="BP34" s="52"/>
    </row>
    <row r="35" spans="3:68" hidden="1" x14ac:dyDescent="0.15">
      <c r="C35" s="54">
        <v>31</v>
      </c>
      <c r="D35" s="34"/>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136"/>
      <c r="BN35" s="63">
        <f t="shared" si="0"/>
        <v>0</v>
      </c>
      <c r="BO35" s="64">
        <f t="shared" si="1"/>
        <v>0</v>
      </c>
      <c r="BP35" s="52"/>
    </row>
    <row r="36" spans="3:68" hidden="1" x14ac:dyDescent="0.15">
      <c r="C36" s="54">
        <v>32</v>
      </c>
      <c r="D36" s="34"/>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135"/>
      <c r="BN36" s="63">
        <f t="shared" si="0"/>
        <v>0</v>
      </c>
      <c r="BO36" s="64">
        <f t="shared" si="1"/>
        <v>0</v>
      </c>
      <c r="BP36" s="52"/>
    </row>
    <row r="37" spans="3:68" hidden="1" x14ac:dyDescent="0.15">
      <c r="C37" s="54">
        <v>33</v>
      </c>
      <c r="D37" s="34"/>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135"/>
      <c r="BN37" s="63">
        <f t="shared" si="0"/>
        <v>0</v>
      </c>
      <c r="BO37" s="64">
        <f t="shared" si="1"/>
        <v>0</v>
      </c>
      <c r="BP37" s="52"/>
    </row>
    <row r="38" spans="3:68" hidden="1" x14ac:dyDescent="0.15">
      <c r="C38" s="54">
        <v>34</v>
      </c>
      <c r="D38" s="34"/>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136"/>
      <c r="BN38" s="63">
        <f t="shared" si="0"/>
        <v>0</v>
      </c>
      <c r="BO38" s="64">
        <f t="shared" si="1"/>
        <v>0</v>
      </c>
      <c r="BP38" s="52"/>
    </row>
    <row r="39" spans="3:68" hidden="1" x14ac:dyDescent="0.15">
      <c r="C39" s="54">
        <v>35</v>
      </c>
      <c r="D39" s="34"/>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135"/>
      <c r="BN39" s="63">
        <f t="shared" si="0"/>
        <v>0</v>
      </c>
      <c r="BO39" s="64">
        <f t="shared" si="1"/>
        <v>0</v>
      </c>
      <c r="BP39" s="52"/>
    </row>
    <row r="40" spans="3:68" hidden="1" x14ac:dyDescent="0.15">
      <c r="C40" s="54">
        <v>36</v>
      </c>
      <c r="D40" s="34"/>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135"/>
      <c r="BN40" s="63">
        <f t="shared" si="0"/>
        <v>0</v>
      </c>
      <c r="BO40" s="64">
        <f t="shared" si="1"/>
        <v>0</v>
      </c>
      <c r="BP40" s="52"/>
    </row>
    <row r="41" spans="3:68" hidden="1" x14ac:dyDescent="0.15">
      <c r="C41" s="54">
        <v>37</v>
      </c>
      <c r="D41" s="34"/>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135"/>
      <c r="BN41" s="63">
        <f t="shared" si="0"/>
        <v>0</v>
      </c>
      <c r="BO41" s="64">
        <f t="shared" si="1"/>
        <v>0</v>
      </c>
      <c r="BP41" s="52"/>
    </row>
    <row r="42" spans="3:68" hidden="1" x14ac:dyDescent="0.15">
      <c r="C42" s="54">
        <v>38</v>
      </c>
      <c r="D42" s="34"/>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136"/>
      <c r="BN42" s="63">
        <f t="shared" si="0"/>
        <v>0</v>
      </c>
      <c r="BO42" s="64">
        <f t="shared" si="1"/>
        <v>0</v>
      </c>
      <c r="BP42" s="52"/>
    </row>
    <row r="43" spans="3:68" hidden="1" x14ac:dyDescent="0.15">
      <c r="C43" s="54">
        <v>39</v>
      </c>
      <c r="D43" s="34"/>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136"/>
      <c r="BN43" s="63">
        <f t="shared" si="0"/>
        <v>0</v>
      </c>
      <c r="BO43" s="64">
        <f t="shared" si="1"/>
        <v>0</v>
      </c>
      <c r="BP43" s="52"/>
    </row>
    <row r="44" spans="3:68" hidden="1" x14ac:dyDescent="0.15">
      <c r="C44" s="54">
        <v>40</v>
      </c>
      <c r="D44" s="34"/>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136"/>
      <c r="BN44" s="63">
        <f t="shared" si="0"/>
        <v>0</v>
      </c>
      <c r="BO44" s="64">
        <f t="shared" si="1"/>
        <v>0</v>
      </c>
      <c r="BP44" s="52"/>
    </row>
    <row r="45" spans="3:68" hidden="1" x14ac:dyDescent="0.15">
      <c r="C45" s="54">
        <v>41</v>
      </c>
      <c r="D45" s="34"/>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136"/>
      <c r="BN45" s="63">
        <f t="shared" si="0"/>
        <v>0</v>
      </c>
      <c r="BO45" s="64">
        <f t="shared" si="1"/>
        <v>0</v>
      </c>
      <c r="BP45" s="52"/>
    </row>
    <row r="46" spans="3:68" hidden="1" x14ac:dyDescent="0.15">
      <c r="C46" s="54">
        <v>42</v>
      </c>
      <c r="D46" s="34"/>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136"/>
      <c r="BN46" s="63">
        <f t="shared" si="0"/>
        <v>0</v>
      </c>
      <c r="BO46" s="64">
        <f t="shared" si="1"/>
        <v>0</v>
      </c>
      <c r="BP46" s="52"/>
    </row>
    <row r="47" spans="3:68" hidden="1" x14ac:dyDescent="0.15">
      <c r="C47" s="54">
        <v>43</v>
      </c>
      <c r="D47" s="34"/>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136"/>
      <c r="BN47" s="63">
        <f t="shared" si="0"/>
        <v>0</v>
      </c>
      <c r="BO47" s="64">
        <f t="shared" si="1"/>
        <v>0</v>
      </c>
      <c r="BP47" s="52"/>
    </row>
    <row r="48" spans="3:68" hidden="1" x14ac:dyDescent="0.15">
      <c r="C48" s="54">
        <v>44</v>
      </c>
      <c r="D48" s="34"/>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136"/>
      <c r="BN48" s="63">
        <f t="shared" si="0"/>
        <v>0</v>
      </c>
      <c r="BO48" s="64">
        <f t="shared" si="1"/>
        <v>0</v>
      </c>
      <c r="BP48" s="52"/>
    </row>
    <row r="49" spans="3:68" hidden="1" x14ac:dyDescent="0.15">
      <c r="C49" s="54">
        <v>45</v>
      </c>
      <c r="D49" s="34"/>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136"/>
      <c r="BN49" s="63">
        <f t="shared" si="0"/>
        <v>0</v>
      </c>
      <c r="BO49" s="64">
        <f t="shared" si="1"/>
        <v>0</v>
      </c>
      <c r="BP49" s="52"/>
    </row>
    <row r="50" spans="3:68" hidden="1" x14ac:dyDescent="0.15">
      <c r="C50" s="54">
        <v>46</v>
      </c>
      <c r="D50" s="34"/>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136"/>
      <c r="BN50" s="63">
        <f t="shared" si="0"/>
        <v>0</v>
      </c>
      <c r="BO50" s="64">
        <f t="shared" si="1"/>
        <v>0</v>
      </c>
      <c r="BP50" s="52"/>
    </row>
    <row r="51" spans="3:68" hidden="1" x14ac:dyDescent="0.15">
      <c r="C51" s="54">
        <v>47</v>
      </c>
      <c r="D51" s="34"/>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136"/>
      <c r="BN51" s="63">
        <f t="shared" si="0"/>
        <v>0</v>
      </c>
      <c r="BO51" s="64">
        <f t="shared" si="1"/>
        <v>0</v>
      </c>
      <c r="BP51" s="52"/>
    </row>
    <row r="52" spans="3:68" hidden="1" x14ac:dyDescent="0.15">
      <c r="C52" s="54">
        <v>48</v>
      </c>
      <c r="D52" s="34"/>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136"/>
      <c r="BN52" s="63">
        <f t="shared" si="0"/>
        <v>0</v>
      </c>
      <c r="BO52" s="64">
        <f t="shared" si="1"/>
        <v>0</v>
      </c>
      <c r="BP52" s="52"/>
    </row>
    <row r="53" spans="3:68" hidden="1" x14ac:dyDescent="0.15">
      <c r="C53" s="54">
        <v>49</v>
      </c>
      <c r="D53" s="34"/>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136"/>
      <c r="BN53" s="63">
        <f t="shared" si="0"/>
        <v>0</v>
      </c>
      <c r="BO53" s="64">
        <f t="shared" si="1"/>
        <v>0</v>
      </c>
      <c r="BP53" s="52"/>
    </row>
    <row r="54" spans="3:68" hidden="1" x14ac:dyDescent="0.15">
      <c r="C54" s="54">
        <v>50</v>
      </c>
      <c r="D54" s="34"/>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136"/>
      <c r="BN54" s="63">
        <f t="shared" si="0"/>
        <v>0</v>
      </c>
      <c r="BO54" s="64">
        <f t="shared" si="1"/>
        <v>0</v>
      </c>
      <c r="BP54" s="52"/>
    </row>
    <row r="55" spans="3:68" hidden="1" x14ac:dyDescent="0.15">
      <c r="C55" s="54">
        <v>51</v>
      </c>
      <c r="D55" s="34"/>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136"/>
      <c r="BN55" s="63">
        <f t="shared" si="0"/>
        <v>0</v>
      </c>
      <c r="BO55" s="64">
        <f t="shared" si="1"/>
        <v>0</v>
      </c>
      <c r="BP55" s="52"/>
    </row>
    <row r="56" spans="3:68" hidden="1" x14ac:dyDescent="0.15">
      <c r="C56" s="54">
        <v>52</v>
      </c>
      <c r="D56" s="34"/>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136"/>
      <c r="BN56" s="63">
        <f t="shared" si="0"/>
        <v>0</v>
      </c>
      <c r="BO56" s="64">
        <f t="shared" si="1"/>
        <v>0</v>
      </c>
      <c r="BP56" s="52"/>
    </row>
    <row r="57" spans="3:68" hidden="1" x14ac:dyDescent="0.15">
      <c r="C57" s="54">
        <v>53</v>
      </c>
      <c r="D57" s="34"/>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136"/>
      <c r="BN57" s="63">
        <f t="shared" si="0"/>
        <v>0</v>
      </c>
      <c r="BO57" s="64">
        <f t="shared" si="1"/>
        <v>0</v>
      </c>
      <c r="BP57" s="52"/>
    </row>
    <row r="58" spans="3:68" hidden="1" x14ac:dyDescent="0.15">
      <c r="C58" s="54">
        <v>54</v>
      </c>
      <c r="D58" s="34"/>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136"/>
      <c r="BN58" s="63">
        <f t="shared" si="0"/>
        <v>0</v>
      </c>
      <c r="BO58" s="64">
        <f t="shared" si="1"/>
        <v>0</v>
      </c>
      <c r="BP58" s="52"/>
    </row>
    <row r="59" spans="3:68" hidden="1" x14ac:dyDescent="0.15">
      <c r="C59" s="54">
        <v>55</v>
      </c>
      <c r="D59" s="34"/>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136"/>
      <c r="BN59" s="63">
        <f t="shared" si="0"/>
        <v>0</v>
      </c>
      <c r="BO59" s="64">
        <f t="shared" si="1"/>
        <v>0</v>
      </c>
      <c r="BP59" s="52"/>
    </row>
    <row r="60" spans="3:68" hidden="1" x14ac:dyDescent="0.15">
      <c r="C60" s="54">
        <v>56</v>
      </c>
      <c r="D60" s="34"/>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136"/>
      <c r="BN60" s="63">
        <f t="shared" si="0"/>
        <v>0</v>
      </c>
      <c r="BO60" s="64">
        <f t="shared" si="1"/>
        <v>0</v>
      </c>
      <c r="BP60" s="52"/>
    </row>
    <row r="61" spans="3:68" hidden="1" x14ac:dyDescent="0.15">
      <c r="C61" s="54">
        <v>57</v>
      </c>
      <c r="D61" s="34"/>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136"/>
      <c r="BN61" s="63">
        <f t="shared" si="0"/>
        <v>0</v>
      </c>
      <c r="BO61" s="64">
        <f t="shared" si="1"/>
        <v>0</v>
      </c>
      <c r="BP61" s="52"/>
    </row>
    <row r="62" spans="3:68" hidden="1" x14ac:dyDescent="0.15">
      <c r="C62" s="54">
        <v>58</v>
      </c>
      <c r="D62" s="34"/>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136"/>
      <c r="BN62" s="63">
        <f t="shared" si="0"/>
        <v>0</v>
      </c>
      <c r="BO62" s="64">
        <f t="shared" si="1"/>
        <v>0</v>
      </c>
      <c r="BP62" s="52"/>
    </row>
    <row r="63" spans="3:68" hidden="1" x14ac:dyDescent="0.15">
      <c r="C63" s="54">
        <v>59</v>
      </c>
      <c r="D63" s="34"/>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136"/>
      <c r="BN63" s="63">
        <f t="shared" si="0"/>
        <v>0</v>
      </c>
      <c r="BO63" s="64">
        <f t="shared" si="1"/>
        <v>0</v>
      </c>
      <c r="BP63" s="52"/>
    </row>
    <row r="64" spans="3:68" hidden="1" x14ac:dyDescent="0.15">
      <c r="C64" s="54">
        <v>60</v>
      </c>
      <c r="D64" s="34"/>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136"/>
      <c r="BN64" s="88">
        <f t="shared" si="0"/>
        <v>0</v>
      </c>
      <c r="BO64" s="64">
        <f t="shared" si="1"/>
        <v>0</v>
      </c>
      <c r="BP64" s="52"/>
    </row>
    <row r="65" spans="3:68" hidden="1" x14ac:dyDescent="0.15">
      <c r="C65" s="54">
        <v>61</v>
      </c>
      <c r="D65" s="33"/>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134"/>
      <c r="BN65" s="89">
        <f t="shared" si="0"/>
        <v>0</v>
      </c>
      <c r="BO65" s="59">
        <f t="shared" si="1"/>
        <v>0</v>
      </c>
      <c r="BP65" s="52"/>
    </row>
    <row r="66" spans="3:68" hidden="1" x14ac:dyDescent="0.15">
      <c r="C66" s="54">
        <v>62</v>
      </c>
      <c r="D66" s="34"/>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135"/>
      <c r="BN66" s="63">
        <f t="shared" si="0"/>
        <v>0</v>
      </c>
      <c r="BO66" s="64">
        <f t="shared" si="1"/>
        <v>0</v>
      </c>
      <c r="BP66" s="52"/>
    </row>
    <row r="67" spans="3:68" hidden="1" x14ac:dyDescent="0.15">
      <c r="C67" s="54">
        <v>63</v>
      </c>
      <c r="D67" s="34"/>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135"/>
      <c r="BN67" s="63">
        <f t="shared" si="0"/>
        <v>0</v>
      </c>
      <c r="BO67" s="64">
        <f t="shared" si="1"/>
        <v>0</v>
      </c>
      <c r="BP67" s="52"/>
    </row>
    <row r="68" spans="3:68" hidden="1" x14ac:dyDescent="0.15">
      <c r="C68" s="54">
        <v>64</v>
      </c>
      <c r="D68" s="34"/>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135"/>
      <c r="BN68" s="63">
        <f t="shared" si="0"/>
        <v>0</v>
      </c>
      <c r="BO68" s="64">
        <f t="shared" si="1"/>
        <v>0</v>
      </c>
      <c r="BP68" s="52"/>
    </row>
    <row r="69" spans="3:68" hidden="1" x14ac:dyDescent="0.15">
      <c r="C69" s="54">
        <v>65</v>
      </c>
      <c r="D69" s="34"/>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135"/>
      <c r="BN69" s="63">
        <f t="shared" si="0"/>
        <v>0</v>
      </c>
      <c r="BO69" s="64">
        <f t="shared" si="1"/>
        <v>0</v>
      </c>
      <c r="BP69" s="52"/>
    </row>
    <row r="70" spans="3:68" hidden="1" x14ac:dyDescent="0.15">
      <c r="C70" s="54">
        <v>66</v>
      </c>
      <c r="D70" s="34"/>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136"/>
      <c r="BN70" s="63">
        <f t="shared" ref="BN70:BN104" si="2">COUNTIF(E70:BL70,1)</f>
        <v>0</v>
      </c>
      <c r="BO70" s="64">
        <f t="shared" ref="BO70:BO104" si="3">IF(BN70&lt;16,(BN70*5000),"療養日数が15日を超えています")</f>
        <v>0</v>
      </c>
      <c r="BP70" s="52"/>
    </row>
    <row r="71" spans="3:68" hidden="1" x14ac:dyDescent="0.15">
      <c r="C71" s="54">
        <v>67</v>
      </c>
      <c r="D71" s="34"/>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135"/>
      <c r="BN71" s="63">
        <f t="shared" si="2"/>
        <v>0</v>
      </c>
      <c r="BO71" s="64">
        <f t="shared" si="3"/>
        <v>0</v>
      </c>
      <c r="BP71" s="52"/>
    </row>
    <row r="72" spans="3:68" hidden="1" x14ac:dyDescent="0.15">
      <c r="C72" s="54">
        <v>68</v>
      </c>
      <c r="D72" s="34"/>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135"/>
      <c r="BN72" s="63">
        <f t="shared" si="2"/>
        <v>0</v>
      </c>
      <c r="BO72" s="64">
        <f t="shared" si="3"/>
        <v>0</v>
      </c>
      <c r="BP72" s="52"/>
    </row>
    <row r="73" spans="3:68" hidden="1" x14ac:dyDescent="0.15">
      <c r="C73" s="54">
        <v>69</v>
      </c>
      <c r="D73" s="34"/>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135"/>
      <c r="BN73" s="63">
        <f t="shared" si="2"/>
        <v>0</v>
      </c>
      <c r="BO73" s="64">
        <f t="shared" si="3"/>
        <v>0</v>
      </c>
      <c r="BP73" s="52"/>
    </row>
    <row r="74" spans="3:68" hidden="1" x14ac:dyDescent="0.15">
      <c r="C74" s="54">
        <v>70</v>
      </c>
      <c r="D74" s="34"/>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136"/>
      <c r="BN74" s="63">
        <f t="shared" si="2"/>
        <v>0</v>
      </c>
      <c r="BO74" s="64">
        <f t="shared" si="3"/>
        <v>0</v>
      </c>
      <c r="BP74" s="52"/>
    </row>
    <row r="75" spans="3:68" hidden="1" x14ac:dyDescent="0.15">
      <c r="C75" s="54">
        <v>71</v>
      </c>
      <c r="D75" s="34"/>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136"/>
      <c r="BN75" s="63">
        <f t="shared" si="2"/>
        <v>0</v>
      </c>
      <c r="BO75" s="64">
        <f t="shared" si="3"/>
        <v>0</v>
      </c>
      <c r="BP75" s="52"/>
    </row>
    <row r="76" spans="3:68" hidden="1" x14ac:dyDescent="0.15">
      <c r="C76" s="54">
        <v>72</v>
      </c>
      <c r="D76" s="34"/>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136"/>
      <c r="BN76" s="63">
        <f t="shared" si="2"/>
        <v>0</v>
      </c>
      <c r="BO76" s="64">
        <f t="shared" si="3"/>
        <v>0</v>
      </c>
      <c r="BP76" s="52"/>
    </row>
    <row r="77" spans="3:68" hidden="1" x14ac:dyDescent="0.15">
      <c r="C77" s="54">
        <v>73</v>
      </c>
      <c r="D77" s="34"/>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136"/>
      <c r="BN77" s="63">
        <f t="shared" si="2"/>
        <v>0</v>
      </c>
      <c r="BO77" s="64">
        <f t="shared" si="3"/>
        <v>0</v>
      </c>
      <c r="BP77" s="52"/>
    </row>
    <row r="78" spans="3:68" hidden="1" x14ac:dyDescent="0.15">
      <c r="C78" s="54">
        <v>74</v>
      </c>
      <c r="D78" s="34"/>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136"/>
      <c r="BN78" s="63">
        <f t="shared" si="2"/>
        <v>0</v>
      </c>
      <c r="BO78" s="64">
        <f t="shared" si="3"/>
        <v>0</v>
      </c>
      <c r="BP78" s="52"/>
    </row>
    <row r="79" spans="3:68" hidden="1" x14ac:dyDescent="0.15">
      <c r="C79" s="54">
        <v>75</v>
      </c>
      <c r="D79" s="34"/>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136"/>
      <c r="BN79" s="63">
        <f t="shared" si="2"/>
        <v>0</v>
      </c>
      <c r="BO79" s="64">
        <f t="shared" si="3"/>
        <v>0</v>
      </c>
      <c r="BP79" s="52"/>
    </row>
    <row r="80" spans="3:68" hidden="1" x14ac:dyDescent="0.15">
      <c r="C80" s="54">
        <v>76</v>
      </c>
      <c r="D80" s="34"/>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136"/>
      <c r="BN80" s="63">
        <f t="shared" si="2"/>
        <v>0</v>
      </c>
      <c r="BO80" s="64">
        <f t="shared" si="3"/>
        <v>0</v>
      </c>
      <c r="BP80" s="52"/>
    </row>
    <row r="81" spans="3:68" hidden="1" x14ac:dyDescent="0.15">
      <c r="C81" s="54">
        <v>77</v>
      </c>
      <c r="D81" s="34"/>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136"/>
      <c r="BN81" s="63">
        <f t="shared" si="2"/>
        <v>0</v>
      </c>
      <c r="BO81" s="64">
        <f t="shared" si="3"/>
        <v>0</v>
      </c>
      <c r="BP81" s="52"/>
    </row>
    <row r="82" spans="3:68" hidden="1" x14ac:dyDescent="0.15">
      <c r="C82" s="54">
        <v>78</v>
      </c>
      <c r="D82" s="34"/>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136"/>
      <c r="BN82" s="63">
        <f t="shared" si="2"/>
        <v>0</v>
      </c>
      <c r="BO82" s="64">
        <f t="shared" si="3"/>
        <v>0</v>
      </c>
      <c r="BP82" s="52"/>
    </row>
    <row r="83" spans="3:68" hidden="1" x14ac:dyDescent="0.15">
      <c r="C83" s="54">
        <v>79</v>
      </c>
      <c r="D83" s="34"/>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136"/>
      <c r="BN83" s="63">
        <f t="shared" si="2"/>
        <v>0</v>
      </c>
      <c r="BO83" s="64">
        <f t="shared" si="3"/>
        <v>0</v>
      </c>
      <c r="BP83" s="52"/>
    </row>
    <row r="84" spans="3:68" hidden="1" x14ac:dyDescent="0.15">
      <c r="C84" s="54">
        <v>80</v>
      </c>
      <c r="D84" s="34"/>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136"/>
      <c r="BN84" s="63">
        <f t="shared" si="2"/>
        <v>0</v>
      </c>
      <c r="BO84" s="64">
        <f t="shared" si="3"/>
        <v>0</v>
      </c>
      <c r="BP84" s="52"/>
    </row>
    <row r="85" spans="3:68" hidden="1" x14ac:dyDescent="0.15">
      <c r="C85" s="54">
        <v>81</v>
      </c>
      <c r="D85" s="34"/>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136"/>
      <c r="BN85" s="63">
        <f t="shared" si="2"/>
        <v>0</v>
      </c>
      <c r="BO85" s="64">
        <f t="shared" si="3"/>
        <v>0</v>
      </c>
      <c r="BP85" s="52"/>
    </row>
    <row r="86" spans="3:68" hidden="1" x14ac:dyDescent="0.15">
      <c r="C86" s="54">
        <v>82</v>
      </c>
      <c r="D86" s="34"/>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136"/>
      <c r="BN86" s="63">
        <f t="shared" si="2"/>
        <v>0</v>
      </c>
      <c r="BO86" s="64">
        <f t="shared" si="3"/>
        <v>0</v>
      </c>
      <c r="BP86" s="52"/>
    </row>
    <row r="87" spans="3:68" hidden="1" x14ac:dyDescent="0.15">
      <c r="C87" s="54">
        <v>83</v>
      </c>
      <c r="D87" s="34"/>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136"/>
      <c r="BN87" s="63">
        <f t="shared" si="2"/>
        <v>0</v>
      </c>
      <c r="BO87" s="64">
        <f t="shared" si="3"/>
        <v>0</v>
      </c>
      <c r="BP87" s="52"/>
    </row>
    <row r="88" spans="3:68" hidden="1" x14ac:dyDescent="0.15">
      <c r="C88" s="54">
        <v>84</v>
      </c>
      <c r="D88" s="34"/>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136"/>
      <c r="BN88" s="63">
        <f t="shared" si="2"/>
        <v>0</v>
      </c>
      <c r="BO88" s="64">
        <f t="shared" si="3"/>
        <v>0</v>
      </c>
      <c r="BP88" s="52"/>
    </row>
    <row r="89" spans="3:68" hidden="1" x14ac:dyDescent="0.15">
      <c r="C89" s="54">
        <v>85</v>
      </c>
      <c r="D89" s="34"/>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136"/>
      <c r="BN89" s="63">
        <f t="shared" si="2"/>
        <v>0</v>
      </c>
      <c r="BO89" s="64">
        <f t="shared" si="3"/>
        <v>0</v>
      </c>
      <c r="BP89" s="52"/>
    </row>
    <row r="90" spans="3:68" hidden="1" x14ac:dyDescent="0.15">
      <c r="C90" s="54">
        <v>86</v>
      </c>
      <c r="D90" s="34"/>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136"/>
      <c r="BN90" s="63">
        <f t="shared" si="2"/>
        <v>0</v>
      </c>
      <c r="BO90" s="64">
        <f t="shared" si="3"/>
        <v>0</v>
      </c>
      <c r="BP90" s="52"/>
    </row>
    <row r="91" spans="3:68" hidden="1" x14ac:dyDescent="0.15">
      <c r="C91" s="54">
        <v>87</v>
      </c>
      <c r="D91" s="34"/>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136"/>
      <c r="BN91" s="63">
        <f t="shared" si="2"/>
        <v>0</v>
      </c>
      <c r="BO91" s="64">
        <f t="shared" si="3"/>
        <v>0</v>
      </c>
      <c r="BP91" s="52"/>
    </row>
    <row r="92" spans="3:68" hidden="1" x14ac:dyDescent="0.15">
      <c r="C92" s="54">
        <v>88</v>
      </c>
      <c r="D92" s="34"/>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136"/>
      <c r="BN92" s="63">
        <f t="shared" si="2"/>
        <v>0</v>
      </c>
      <c r="BO92" s="64">
        <f t="shared" si="3"/>
        <v>0</v>
      </c>
      <c r="BP92" s="52"/>
    </row>
    <row r="93" spans="3:68" hidden="1" x14ac:dyDescent="0.15">
      <c r="C93" s="54">
        <v>89</v>
      </c>
      <c r="D93" s="34"/>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136"/>
      <c r="BN93" s="63">
        <f t="shared" si="2"/>
        <v>0</v>
      </c>
      <c r="BO93" s="64">
        <f t="shared" si="3"/>
        <v>0</v>
      </c>
      <c r="BP93" s="52"/>
    </row>
    <row r="94" spans="3:68" hidden="1" x14ac:dyDescent="0.15">
      <c r="C94" s="54">
        <v>90</v>
      </c>
      <c r="D94" s="34"/>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136"/>
      <c r="BN94" s="63">
        <f t="shared" si="2"/>
        <v>0</v>
      </c>
      <c r="BO94" s="64">
        <f t="shared" si="3"/>
        <v>0</v>
      </c>
      <c r="BP94" s="52"/>
    </row>
    <row r="95" spans="3:68" hidden="1" x14ac:dyDescent="0.15">
      <c r="C95" s="54">
        <v>91</v>
      </c>
      <c r="D95" s="34"/>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136"/>
      <c r="BN95" s="63">
        <f t="shared" si="2"/>
        <v>0</v>
      </c>
      <c r="BO95" s="64">
        <f t="shared" si="3"/>
        <v>0</v>
      </c>
      <c r="BP95" s="52"/>
    </row>
    <row r="96" spans="3:68" hidden="1" x14ac:dyDescent="0.15">
      <c r="C96" s="54">
        <v>92</v>
      </c>
      <c r="D96" s="34"/>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135"/>
      <c r="BN96" s="63">
        <f t="shared" si="2"/>
        <v>0</v>
      </c>
      <c r="BO96" s="64">
        <f t="shared" si="3"/>
        <v>0</v>
      </c>
      <c r="BP96" s="52"/>
    </row>
    <row r="97" spans="1:70" hidden="1" x14ac:dyDescent="0.15">
      <c r="C97" s="54">
        <v>93</v>
      </c>
      <c r="D97" s="34"/>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135"/>
      <c r="BN97" s="63">
        <f t="shared" si="2"/>
        <v>0</v>
      </c>
      <c r="BO97" s="64">
        <f t="shared" si="3"/>
        <v>0</v>
      </c>
      <c r="BP97" s="52"/>
    </row>
    <row r="98" spans="1:70" hidden="1" x14ac:dyDescent="0.15">
      <c r="C98" s="54">
        <v>94</v>
      </c>
      <c r="D98" s="34"/>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136"/>
      <c r="BN98" s="63">
        <f t="shared" si="2"/>
        <v>0</v>
      </c>
      <c r="BO98" s="64">
        <f t="shared" si="3"/>
        <v>0</v>
      </c>
      <c r="BP98" s="52"/>
    </row>
    <row r="99" spans="1:70" hidden="1" x14ac:dyDescent="0.15">
      <c r="C99" s="54">
        <v>95</v>
      </c>
      <c r="D99" s="34"/>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135"/>
      <c r="BN99" s="63">
        <f t="shared" si="2"/>
        <v>0</v>
      </c>
      <c r="BO99" s="64">
        <f t="shared" si="3"/>
        <v>0</v>
      </c>
      <c r="BP99" s="52"/>
    </row>
    <row r="100" spans="1:70" hidden="1" x14ac:dyDescent="0.15">
      <c r="C100" s="54">
        <v>96</v>
      </c>
      <c r="D100" s="34"/>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135"/>
      <c r="BN100" s="63">
        <f t="shared" si="2"/>
        <v>0</v>
      </c>
      <c r="BO100" s="64">
        <f t="shared" si="3"/>
        <v>0</v>
      </c>
      <c r="BP100" s="52"/>
    </row>
    <row r="101" spans="1:70" hidden="1" x14ac:dyDescent="0.15">
      <c r="C101" s="54">
        <v>97</v>
      </c>
      <c r="D101" s="34"/>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135"/>
      <c r="BN101" s="63">
        <f t="shared" si="2"/>
        <v>0</v>
      </c>
      <c r="BO101" s="64">
        <f t="shared" si="3"/>
        <v>0</v>
      </c>
      <c r="BP101" s="52"/>
    </row>
    <row r="102" spans="1:70" hidden="1" x14ac:dyDescent="0.15">
      <c r="C102" s="54">
        <v>98</v>
      </c>
      <c r="D102" s="34"/>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136"/>
      <c r="BN102" s="63">
        <f t="shared" si="2"/>
        <v>0</v>
      </c>
      <c r="BO102" s="64">
        <f t="shared" si="3"/>
        <v>0</v>
      </c>
      <c r="BP102" s="52"/>
    </row>
    <row r="103" spans="1:70" hidden="1" x14ac:dyDescent="0.15">
      <c r="C103" s="54">
        <v>99</v>
      </c>
      <c r="D103" s="34"/>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136"/>
      <c r="BN103" s="63">
        <f t="shared" si="2"/>
        <v>0</v>
      </c>
      <c r="BO103" s="64">
        <f t="shared" si="3"/>
        <v>0</v>
      </c>
      <c r="BP103" s="52"/>
    </row>
    <row r="104" spans="1:70" ht="19.5" hidden="1" thickBot="1" x14ac:dyDescent="0.2">
      <c r="C104" s="54">
        <v>100</v>
      </c>
      <c r="D104" s="34"/>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136"/>
      <c r="BN104" s="63">
        <f t="shared" si="2"/>
        <v>0</v>
      </c>
      <c r="BO104" s="64">
        <f t="shared" si="3"/>
        <v>0</v>
      </c>
      <c r="BP104" s="52"/>
    </row>
    <row r="105" spans="1:70" x14ac:dyDescent="0.15">
      <c r="A105" s="46"/>
      <c r="B105" s="46"/>
      <c r="C105" s="66" t="s">
        <v>16</v>
      </c>
      <c r="D105" s="67"/>
      <c r="E105" s="67">
        <f t="shared" ref="E105:BL105" si="4">COUNT(E5:E64)</f>
        <v>0</v>
      </c>
      <c r="F105" s="67">
        <f>COUNT(F5:F64)</f>
        <v>0</v>
      </c>
      <c r="G105" s="67">
        <f t="shared" si="4"/>
        <v>0</v>
      </c>
      <c r="H105" s="67">
        <f t="shared" si="4"/>
        <v>0</v>
      </c>
      <c r="I105" s="67">
        <f t="shared" si="4"/>
        <v>0</v>
      </c>
      <c r="J105" s="67">
        <f t="shared" si="4"/>
        <v>0</v>
      </c>
      <c r="K105" s="67">
        <f t="shared" si="4"/>
        <v>0</v>
      </c>
      <c r="L105" s="67">
        <f t="shared" si="4"/>
        <v>0</v>
      </c>
      <c r="M105" s="67">
        <f t="shared" si="4"/>
        <v>0</v>
      </c>
      <c r="N105" s="67">
        <f t="shared" si="4"/>
        <v>0</v>
      </c>
      <c r="O105" s="67">
        <f t="shared" si="4"/>
        <v>0</v>
      </c>
      <c r="P105" s="67">
        <f t="shared" si="4"/>
        <v>0</v>
      </c>
      <c r="Q105" s="67">
        <f t="shared" si="4"/>
        <v>0</v>
      </c>
      <c r="R105" s="67">
        <f t="shared" si="4"/>
        <v>0</v>
      </c>
      <c r="S105" s="67">
        <f t="shared" si="4"/>
        <v>0</v>
      </c>
      <c r="T105" s="67">
        <f t="shared" si="4"/>
        <v>0</v>
      </c>
      <c r="U105" s="67">
        <f t="shared" si="4"/>
        <v>0</v>
      </c>
      <c r="V105" s="67">
        <f t="shared" si="4"/>
        <v>0</v>
      </c>
      <c r="W105" s="67">
        <f t="shared" si="4"/>
        <v>0</v>
      </c>
      <c r="X105" s="67">
        <f t="shared" si="4"/>
        <v>0</v>
      </c>
      <c r="Y105" s="67">
        <f t="shared" si="4"/>
        <v>0</v>
      </c>
      <c r="Z105" s="67">
        <f t="shared" si="4"/>
        <v>0</v>
      </c>
      <c r="AA105" s="67">
        <f t="shared" si="4"/>
        <v>0</v>
      </c>
      <c r="AB105" s="67">
        <f t="shared" si="4"/>
        <v>0</v>
      </c>
      <c r="AC105" s="67">
        <f t="shared" si="4"/>
        <v>0</v>
      </c>
      <c r="AD105" s="67">
        <f t="shared" si="4"/>
        <v>0</v>
      </c>
      <c r="AE105" s="67">
        <f t="shared" si="4"/>
        <v>0</v>
      </c>
      <c r="AF105" s="67">
        <f t="shared" si="4"/>
        <v>0</v>
      </c>
      <c r="AG105" s="67">
        <f t="shared" si="4"/>
        <v>0</v>
      </c>
      <c r="AH105" s="67">
        <f t="shared" si="4"/>
        <v>0</v>
      </c>
      <c r="AI105" s="67">
        <f t="shared" si="4"/>
        <v>0</v>
      </c>
      <c r="AJ105" s="67">
        <f t="shared" si="4"/>
        <v>0</v>
      </c>
      <c r="AK105" s="67">
        <f t="shared" si="4"/>
        <v>0</v>
      </c>
      <c r="AL105" s="67">
        <f t="shared" si="4"/>
        <v>0</v>
      </c>
      <c r="AM105" s="67">
        <f t="shared" si="4"/>
        <v>0</v>
      </c>
      <c r="AN105" s="67">
        <f t="shared" si="4"/>
        <v>0</v>
      </c>
      <c r="AO105" s="67">
        <f t="shared" si="4"/>
        <v>0</v>
      </c>
      <c r="AP105" s="67">
        <f t="shared" si="4"/>
        <v>0</v>
      </c>
      <c r="AQ105" s="67">
        <f t="shared" si="4"/>
        <v>0</v>
      </c>
      <c r="AR105" s="67">
        <f t="shared" si="4"/>
        <v>0</v>
      </c>
      <c r="AS105" s="67">
        <f t="shared" si="4"/>
        <v>0</v>
      </c>
      <c r="AT105" s="67">
        <f t="shared" si="4"/>
        <v>0</v>
      </c>
      <c r="AU105" s="67">
        <f t="shared" si="4"/>
        <v>0</v>
      </c>
      <c r="AV105" s="67">
        <f t="shared" si="4"/>
        <v>0</v>
      </c>
      <c r="AW105" s="67">
        <f t="shared" si="4"/>
        <v>0</v>
      </c>
      <c r="AX105" s="67">
        <f t="shared" si="4"/>
        <v>0</v>
      </c>
      <c r="AY105" s="67">
        <f t="shared" si="4"/>
        <v>0</v>
      </c>
      <c r="AZ105" s="67">
        <f t="shared" si="4"/>
        <v>0</v>
      </c>
      <c r="BA105" s="67">
        <f t="shared" si="4"/>
        <v>0</v>
      </c>
      <c r="BB105" s="67">
        <f t="shared" si="4"/>
        <v>0</v>
      </c>
      <c r="BC105" s="67">
        <f t="shared" si="4"/>
        <v>0</v>
      </c>
      <c r="BD105" s="67">
        <f t="shared" si="4"/>
        <v>0</v>
      </c>
      <c r="BE105" s="67">
        <f t="shared" si="4"/>
        <v>0</v>
      </c>
      <c r="BF105" s="67">
        <f t="shared" si="4"/>
        <v>0</v>
      </c>
      <c r="BG105" s="67">
        <f t="shared" si="4"/>
        <v>0</v>
      </c>
      <c r="BH105" s="67">
        <f t="shared" si="4"/>
        <v>0</v>
      </c>
      <c r="BI105" s="67">
        <f t="shared" si="4"/>
        <v>0</v>
      </c>
      <c r="BJ105" s="67">
        <f t="shared" si="4"/>
        <v>0</v>
      </c>
      <c r="BK105" s="67">
        <f t="shared" si="4"/>
        <v>0</v>
      </c>
      <c r="BL105" s="67">
        <f t="shared" si="4"/>
        <v>0</v>
      </c>
      <c r="BM105" s="68"/>
      <c r="BN105" s="69"/>
      <c r="BO105" s="70">
        <f>SUM(BO5:BO104)</f>
        <v>0</v>
      </c>
      <c r="BP105" s="71" t="s">
        <v>23</v>
      </c>
    </row>
    <row r="106" spans="1:70" ht="19.5" thickBot="1" x14ac:dyDescent="0.2">
      <c r="C106" s="72" t="s">
        <v>15</v>
      </c>
      <c r="D106" s="73"/>
      <c r="E106" s="74">
        <f>IF(E105&gt;=4,E105*5000,0)</f>
        <v>0</v>
      </c>
      <c r="F106" s="74">
        <f t="shared" ref="F106:BL106" si="5">IF(F105&gt;=4,F105*5000,0)</f>
        <v>0</v>
      </c>
      <c r="G106" s="74">
        <f t="shared" si="5"/>
        <v>0</v>
      </c>
      <c r="H106" s="74">
        <f t="shared" si="5"/>
        <v>0</v>
      </c>
      <c r="I106" s="74">
        <f t="shared" si="5"/>
        <v>0</v>
      </c>
      <c r="J106" s="74">
        <f t="shared" si="5"/>
        <v>0</v>
      </c>
      <c r="K106" s="74">
        <f t="shared" si="5"/>
        <v>0</v>
      </c>
      <c r="L106" s="74">
        <f t="shared" si="5"/>
        <v>0</v>
      </c>
      <c r="M106" s="74">
        <f t="shared" si="5"/>
        <v>0</v>
      </c>
      <c r="N106" s="74">
        <f t="shared" si="5"/>
        <v>0</v>
      </c>
      <c r="O106" s="74">
        <f t="shared" si="5"/>
        <v>0</v>
      </c>
      <c r="P106" s="74">
        <f t="shared" si="5"/>
        <v>0</v>
      </c>
      <c r="Q106" s="74">
        <f t="shared" si="5"/>
        <v>0</v>
      </c>
      <c r="R106" s="74">
        <f t="shared" si="5"/>
        <v>0</v>
      </c>
      <c r="S106" s="74">
        <f t="shared" si="5"/>
        <v>0</v>
      </c>
      <c r="T106" s="74">
        <f t="shared" si="5"/>
        <v>0</v>
      </c>
      <c r="U106" s="74">
        <f t="shared" si="5"/>
        <v>0</v>
      </c>
      <c r="V106" s="74">
        <f t="shared" si="5"/>
        <v>0</v>
      </c>
      <c r="W106" s="74">
        <f t="shared" si="5"/>
        <v>0</v>
      </c>
      <c r="X106" s="74">
        <f t="shared" si="5"/>
        <v>0</v>
      </c>
      <c r="Y106" s="74">
        <f t="shared" si="5"/>
        <v>0</v>
      </c>
      <c r="Z106" s="74">
        <f t="shared" si="5"/>
        <v>0</v>
      </c>
      <c r="AA106" s="74">
        <f t="shared" si="5"/>
        <v>0</v>
      </c>
      <c r="AB106" s="74">
        <f t="shared" si="5"/>
        <v>0</v>
      </c>
      <c r="AC106" s="74">
        <f t="shared" si="5"/>
        <v>0</v>
      </c>
      <c r="AD106" s="74">
        <f t="shared" si="5"/>
        <v>0</v>
      </c>
      <c r="AE106" s="74">
        <f t="shared" si="5"/>
        <v>0</v>
      </c>
      <c r="AF106" s="74">
        <f t="shared" si="5"/>
        <v>0</v>
      </c>
      <c r="AG106" s="74">
        <f t="shared" si="5"/>
        <v>0</v>
      </c>
      <c r="AH106" s="74">
        <f t="shared" si="5"/>
        <v>0</v>
      </c>
      <c r="AI106" s="74">
        <f t="shared" si="5"/>
        <v>0</v>
      </c>
      <c r="AJ106" s="74">
        <f t="shared" si="5"/>
        <v>0</v>
      </c>
      <c r="AK106" s="74">
        <f t="shared" si="5"/>
        <v>0</v>
      </c>
      <c r="AL106" s="74">
        <f t="shared" si="5"/>
        <v>0</v>
      </c>
      <c r="AM106" s="74">
        <f t="shared" si="5"/>
        <v>0</v>
      </c>
      <c r="AN106" s="74">
        <f t="shared" si="5"/>
        <v>0</v>
      </c>
      <c r="AO106" s="74">
        <f t="shared" si="5"/>
        <v>0</v>
      </c>
      <c r="AP106" s="74">
        <f t="shared" si="5"/>
        <v>0</v>
      </c>
      <c r="AQ106" s="74">
        <f t="shared" si="5"/>
        <v>0</v>
      </c>
      <c r="AR106" s="74">
        <f t="shared" si="5"/>
        <v>0</v>
      </c>
      <c r="AS106" s="74">
        <f t="shared" si="5"/>
        <v>0</v>
      </c>
      <c r="AT106" s="74">
        <f t="shared" si="5"/>
        <v>0</v>
      </c>
      <c r="AU106" s="74">
        <f t="shared" si="5"/>
        <v>0</v>
      </c>
      <c r="AV106" s="74">
        <f t="shared" si="5"/>
        <v>0</v>
      </c>
      <c r="AW106" s="74">
        <f t="shared" si="5"/>
        <v>0</v>
      </c>
      <c r="AX106" s="74">
        <f t="shared" si="5"/>
        <v>0</v>
      </c>
      <c r="AY106" s="74">
        <f t="shared" si="5"/>
        <v>0</v>
      </c>
      <c r="AZ106" s="74">
        <f t="shared" si="5"/>
        <v>0</v>
      </c>
      <c r="BA106" s="74">
        <f t="shared" si="5"/>
        <v>0</v>
      </c>
      <c r="BB106" s="74">
        <f t="shared" si="5"/>
        <v>0</v>
      </c>
      <c r="BC106" s="74">
        <f t="shared" si="5"/>
        <v>0</v>
      </c>
      <c r="BD106" s="74">
        <f t="shared" si="5"/>
        <v>0</v>
      </c>
      <c r="BE106" s="74">
        <f t="shared" si="5"/>
        <v>0</v>
      </c>
      <c r="BF106" s="74">
        <f t="shared" si="5"/>
        <v>0</v>
      </c>
      <c r="BG106" s="74">
        <f t="shared" si="5"/>
        <v>0</v>
      </c>
      <c r="BH106" s="74">
        <f t="shared" si="5"/>
        <v>0</v>
      </c>
      <c r="BI106" s="74">
        <f t="shared" si="5"/>
        <v>0</v>
      </c>
      <c r="BJ106" s="74">
        <f t="shared" si="5"/>
        <v>0</v>
      </c>
      <c r="BK106" s="74">
        <f t="shared" si="5"/>
        <v>0</v>
      </c>
      <c r="BL106" s="74">
        <f t="shared" si="5"/>
        <v>0</v>
      </c>
      <c r="BM106" s="74"/>
      <c r="BN106" s="75"/>
      <c r="BO106" s="76">
        <f>IF(SUM(D106:BL106)&lt;2000000,SUM(D106:BL106),2000000)</f>
        <v>0</v>
      </c>
      <c r="BP106" s="71" t="s">
        <v>23</v>
      </c>
      <c r="BR106" s="46"/>
    </row>
    <row r="107" spans="1:70" x14ac:dyDescent="0.15">
      <c r="BN107" s="77" t="s">
        <v>22</v>
      </c>
      <c r="BO107" s="90">
        <f>SUM(BO105:BO106)</f>
        <v>0</v>
      </c>
      <c r="BP107" s="91" t="s">
        <v>23</v>
      </c>
      <c r="BQ107" s="80"/>
      <c r="BR107" s="81"/>
    </row>
    <row r="108" spans="1:70" x14ac:dyDescent="0.15">
      <c r="C108" s="82"/>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92">
        <f>BO107/1000</f>
        <v>0</v>
      </c>
      <c r="BP108" s="92" t="s">
        <v>40</v>
      </c>
    </row>
    <row r="109" spans="1:70" x14ac:dyDescent="0.15">
      <c r="C109" s="83"/>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row>
    <row r="110" spans="1:70" x14ac:dyDescent="0.15">
      <c r="C110" s="84"/>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row>
    <row r="111" spans="1:70" x14ac:dyDescent="0.15">
      <c r="C111" s="84"/>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row>
    <row r="112" spans="1:70" x14ac:dyDescent="0.15">
      <c r="C112" s="84"/>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row>
    <row r="113" spans="3:68" x14ac:dyDescent="0.15">
      <c r="C113" s="85"/>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row>
  </sheetData>
  <sheetProtection algorithmName="SHA-512" hashValue="jJsUq4S5qiWq8RiaAJkAfMyls1nPmsw6dgIeaseTkAIGuNit1OgbYk8OhYZKqAnJWTq/nCIrlGRW8nAXD8ggjg==" saltValue="LpxLp33d24QAYLFa3Q1O9w==" spinCount="100000" sheet="1" objects="1" scenarios="1" formatColumns="0" formatRows="0"/>
  <mergeCells count="2">
    <mergeCell ref="C2:D2"/>
    <mergeCell ref="E2:K2"/>
  </mergeCells>
  <phoneticPr fontId="15"/>
  <conditionalFormatting sqref="BM5:BM7 BM10:BM25 E10:U25 E5:U7">
    <cfRule type="expression" dxfId="188" priority="63">
      <formula>E5&lt;&gt;""</formula>
    </cfRule>
  </conditionalFormatting>
  <conditionalFormatting sqref="E26:U35 BM26:BM35 BM64 E64:U64">
    <cfRule type="expression" dxfId="187" priority="62">
      <formula>E26&lt;&gt;""</formula>
    </cfRule>
  </conditionalFormatting>
  <conditionalFormatting sqref="V5:X7 AD5:AG7 BL5:BL7 BL10:BL25 AD10:AG25 V10:X25">
    <cfRule type="expression" dxfId="186" priority="61">
      <formula>V5&lt;&gt;""</formula>
    </cfRule>
  </conditionalFormatting>
  <conditionalFormatting sqref="V26:X35 AD26:AG35 BL26:BL35 BL64 AD64:AG64 V64:X64">
    <cfRule type="expression" dxfId="185" priority="60">
      <formula>V26&lt;&gt;""</formula>
    </cfRule>
  </conditionalFormatting>
  <conditionalFormatting sqref="Y5:AC7 Y10:AC25">
    <cfRule type="expression" dxfId="184" priority="59">
      <formula>Y5&lt;&gt;""</formula>
    </cfRule>
  </conditionalFormatting>
  <conditionalFormatting sqref="Y26:AC35 Y64:AC64">
    <cfRule type="expression" dxfId="183" priority="58">
      <formula>Y26&lt;&gt;""</formula>
    </cfRule>
  </conditionalFormatting>
  <conditionalFormatting sqref="AH5:AW7 AH10:AW25">
    <cfRule type="expression" dxfId="182" priority="57">
      <formula>AH5&lt;&gt;""</formula>
    </cfRule>
  </conditionalFormatting>
  <conditionalFormatting sqref="AH26:AW35 AH64:AW64">
    <cfRule type="expression" dxfId="181" priority="56">
      <formula>AH26&lt;&gt;""</formula>
    </cfRule>
  </conditionalFormatting>
  <conditionalFormatting sqref="AX5:AZ7 BF5:BI7 BF10:BI25 AX10:AZ25">
    <cfRule type="expression" dxfId="180" priority="55">
      <formula>AX5&lt;&gt;""</formula>
    </cfRule>
  </conditionalFormatting>
  <conditionalFormatting sqref="AX26:AZ35 BF26:BI35 BF64:BI64 AX64:AZ64">
    <cfRule type="expression" dxfId="179" priority="54">
      <formula>AX26&lt;&gt;""</formula>
    </cfRule>
  </conditionalFormatting>
  <conditionalFormatting sqref="BA5:BE7 BA10:BE25">
    <cfRule type="expression" dxfId="178" priority="53">
      <formula>BA5&lt;&gt;""</formula>
    </cfRule>
  </conditionalFormatting>
  <conditionalFormatting sqref="BA26:BE35 BA64:BE64">
    <cfRule type="expression" dxfId="177" priority="52">
      <formula>BA26&lt;&gt;""</formula>
    </cfRule>
  </conditionalFormatting>
  <conditionalFormatting sqref="BJ5:BK7 BJ10:BK25">
    <cfRule type="expression" dxfId="176" priority="51">
      <formula>BJ5&lt;&gt;""</formula>
    </cfRule>
  </conditionalFormatting>
  <conditionalFormatting sqref="BJ26:BK35 BJ64:BK64">
    <cfRule type="expression" dxfId="175" priority="50">
      <formula>BJ26&lt;&gt;""</formula>
    </cfRule>
  </conditionalFormatting>
  <conditionalFormatting sqref="E36:U53 BM36:BM53">
    <cfRule type="expression" dxfId="174" priority="49">
      <formula>E36&lt;&gt;""</formula>
    </cfRule>
  </conditionalFormatting>
  <conditionalFormatting sqref="E54:U63 BM54:BM63">
    <cfRule type="expression" dxfId="173" priority="48">
      <formula>E54&lt;&gt;""</formula>
    </cfRule>
  </conditionalFormatting>
  <conditionalFormatting sqref="V36:X53 AD36:AG53 BL36:BL53">
    <cfRule type="expression" dxfId="172" priority="47">
      <formula>V36&lt;&gt;""</formula>
    </cfRule>
  </conditionalFormatting>
  <conditionalFormatting sqref="V54:X63 AD54:AG63 BL54:BL63">
    <cfRule type="expression" dxfId="171" priority="46">
      <formula>V54&lt;&gt;""</formula>
    </cfRule>
  </conditionalFormatting>
  <conditionalFormatting sqref="Y36:AC53">
    <cfRule type="expression" dxfId="170" priority="45">
      <formula>Y36&lt;&gt;""</formula>
    </cfRule>
  </conditionalFormatting>
  <conditionalFormatting sqref="Y54:AC63">
    <cfRule type="expression" dxfId="169" priority="44">
      <formula>Y54&lt;&gt;""</formula>
    </cfRule>
  </conditionalFormatting>
  <conditionalFormatting sqref="AH36:AW53">
    <cfRule type="expression" dxfId="168" priority="43">
      <formula>AH36&lt;&gt;""</formula>
    </cfRule>
  </conditionalFormatting>
  <conditionalFormatting sqref="AH54:AW63">
    <cfRule type="expression" dxfId="167" priority="42">
      <formula>AH54&lt;&gt;""</formula>
    </cfRule>
  </conditionalFormatting>
  <conditionalFormatting sqref="AX36:AZ53 BF36:BI53">
    <cfRule type="expression" dxfId="166" priority="41">
      <formula>AX36&lt;&gt;""</formula>
    </cfRule>
  </conditionalFormatting>
  <conditionalFormatting sqref="AX54:AZ63 BF54:BI63">
    <cfRule type="expression" dxfId="165" priority="40">
      <formula>AX54&lt;&gt;""</formula>
    </cfRule>
  </conditionalFormatting>
  <conditionalFormatting sqref="BA36:BE53">
    <cfRule type="expression" dxfId="164" priority="39">
      <formula>BA36&lt;&gt;""</formula>
    </cfRule>
  </conditionalFormatting>
  <conditionalFormatting sqref="BA54:BE63">
    <cfRule type="expression" dxfId="163" priority="38">
      <formula>BA54&lt;&gt;""</formula>
    </cfRule>
  </conditionalFormatting>
  <conditionalFormatting sqref="BJ36:BK53">
    <cfRule type="expression" dxfId="162" priority="37">
      <formula>BJ36&lt;&gt;""</formula>
    </cfRule>
  </conditionalFormatting>
  <conditionalFormatting sqref="BJ54:BK63">
    <cfRule type="expression" dxfId="161" priority="36">
      <formula>BJ54&lt;&gt;""</formula>
    </cfRule>
  </conditionalFormatting>
  <conditionalFormatting sqref="E8:U9 BM8:BM9">
    <cfRule type="expression" dxfId="160" priority="35">
      <formula>E8&lt;&gt;""</formula>
    </cfRule>
  </conditionalFormatting>
  <conditionalFormatting sqref="V8:X9 AD8:AG9 BL8:BL9">
    <cfRule type="expression" dxfId="159" priority="34">
      <formula>V8&lt;&gt;""</formula>
    </cfRule>
  </conditionalFormatting>
  <conditionalFormatting sqref="Y8:AC9">
    <cfRule type="expression" dxfId="158" priority="33">
      <formula>Y8&lt;&gt;""</formula>
    </cfRule>
  </conditionalFormatting>
  <conditionalFormatting sqref="AH8:AW9">
    <cfRule type="expression" dxfId="157" priority="32">
      <formula>AH8&lt;&gt;""</formula>
    </cfRule>
  </conditionalFormatting>
  <conditionalFormatting sqref="AX8:AZ9 BF8:BI9">
    <cfRule type="expression" dxfId="156" priority="31">
      <formula>AX8&lt;&gt;""</formula>
    </cfRule>
  </conditionalFormatting>
  <conditionalFormatting sqref="BA8:BE9">
    <cfRule type="expression" dxfId="155" priority="30">
      <formula>BA8&lt;&gt;""</formula>
    </cfRule>
  </conditionalFormatting>
  <conditionalFormatting sqref="BJ8:BK9">
    <cfRule type="expression" dxfId="154" priority="29">
      <formula>BJ8&lt;&gt;""</formula>
    </cfRule>
  </conditionalFormatting>
  <conditionalFormatting sqref="E65:U67 BM65:BM67 BM70:BM85 E70:U85">
    <cfRule type="expression" dxfId="153" priority="28">
      <formula>E65&lt;&gt;""</formula>
    </cfRule>
  </conditionalFormatting>
  <conditionalFormatting sqref="E86:U95 BM86:BM95">
    <cfRule type="expression" dxfId="152" priority="27">
      <formula>E86&lt;&gt;""</formula>
    </cfRule>
  </conditionalFormatting>
  <conditionalFormatting sqref="V65:X67 AD65:AG67 BL65:BL67 BL70:BL85 AD70:AG85 V70:X85">
    <cfRule type="expression" dxfId="151" priority="26">
      <formula>V65&lt;&gt;""</formula>
    </cfRule>
  </conditionalFormatting>
  <conditionalFormatting sqref="V86:X95 AD86:AG95 BL86:BL95">
    <cfRule type="expression" dxfId="150" priority="25">
      <formula>V86&lt;&gt;""</formula>
    </cfRule>
  </conditionalFormatting>
  <conditionalFormatting sqref="Y65:AC67 Y70:AC85">
    <cfRule type="expression" dxfId="149" priority="24">
      <formula>Y65&lt;&gt;""</formula>
    </cfRule>
  </conditionalFormatting>
  <conditionalFormatting sqref="Y86:AC95">
    <cfRule type="expression" dxfId="148" priority="23">
      <formula>Y86&lt;&gt;""</formula>
    </cfRule>
  </conditionalFormatting>
  <conditionalFormatting sqref="AH65:AW67 AH70:AW85">
    <cfRule type="expression" dxfId="147" priority="22">
      <formula>AH65&lt;&gt;""</formula>
    </cfRule>
  </conditionalFormatting>
  <conditionalFormatting sqref="AH86:AW95">
    <cfRule type="expression" dxfId="146" priority="21">
      <formula>AH86&lt;&gt;""</formula>
    </cfRule>
  </conditionalFormatting>
  <conditionalFormatting sqref="AX65:AZ67 BF65:BI67 BF70:BI85 AX70:AZ85">
    <cfRule type="expression" dxfId="145" priority="20">
      <formula>AX65&lt;&gt;""</formula>
    </cfRule>
  </conditionalFormatting>
  <conditionalFormatting sqref="AX86:AZ95 BF86:BI95">
    <cfRule type="expression" dxfId="144" priority="19">
      <formula>AX86&lt;&gt;""</formula>
    </cfRule>
  </conditionalFormatting>
  <conditionalFormatting sqref="BA65:BE67 BA70:BE85">
    <cfRule type="expression" dxfId="143" priority="18">
      <formula>BA65&lt;&gt;""</formula>
    </cfRule>
  </conditionalFormatting>
  <conditionalFormatting sqref="BA86:BE95">
    <cfRule type="expression" dxfId="142" priority="17">
      <formula>BA86&lt;&gt;""</formula>
    </cfRule>
  </conditionalFormatting>
  <conditionalFormatting sqref="BJ65:BK67 BJ70:BK85">
    <cfRule type="expression" dxfId="141" priority="16">
      <formula>BJ65&lt;&gt;""</formula>
    </cfRule>
  </conditionalFormatting>
  <conditionalFormatting sqref="BJ86:BK95">
    <cfRule type="expression" dxfId="140" priority="15">
      <formula>BJ86&lt;&gt;""</formula>
    </cfRule>
  </conditionalFormatting>
  <conditionalFormatting sqref="E96:U104 BM96:BM104">
    <cfRule type="expression" dxfId="139" priority="14">
      <formula>E96&lt;&gt;""</formula>
    </cfRule>
  </conditionalFormatting>
  <conditionalFormatting sqref="V96:X104 AD96:AG104 BL96:BL104">
    <cfRule type="expression" dxfId="138" priority="13">
      <formula>V96&lt;&gt;""</formula>
    </cfRule>
  </conditionalFormatting>
  <conditionalFormatting sqref="Y96:AC104">
    <cfRule type="expression" dxfId="137" priority="12">
      <formula>Y96&lt;&gt;""</formula>
    </cfRule>
  </conditionalFormatting>
  <conditionalFormatting sqref="AH96:AW104">
    <cfRule type="expression" dxfId="136" priority="11">
      <formula>AH96&lt;&gt;""</formula>
    </cfRule>
  </conditionalFormatting>
  <conditionalFormatting sqref="AX96:AZ104 BF96:BI104">
    <cfRule type="expression" dxfId="135" priority="10">
      <formula>AX96&lt;&gt;""</formula>
    </cfRule>
  </conditionalFormatting>
  <conditionalFormatting sqref="BA96:BE104">
    <cfRule type="expression" dxfId="134" priority="9">
      <formula>BA96&lt;&gt;""</formula>
    </cfRule>
  </conditionalFormatting>
  <conditionalFormatting sqref="BJ96:BK104">
    <cfRule type="expression" dxfId="133" priority="8">
      <formula>BJ96&lt;&gt;""</formula>
    </cfRule>
  </conditionalFormatting>
  <conditionalFormatting sqref="E68:U69 BM68:BM69">
    <cfRule type="expression" dxfId="132" priority="7">
      <formula>E68&lt;&gt;""</formula>
    </cfRule>
  </conditionalFormatting>
  <conditionalFormatting sqref="V68:X69 AD68:AG69 BL68:BL69">
    <cfRule type="expression" dxfId="131" priority="6">
      <formula>V68&lt;&gt;""</formula>
    </cfRule>
  </conditionalFormatting>
  <conditionalFormatting sqref="Y68:AC69">
    <cfRule type="expression" dxfId="130" priority="5">
      <formula>Y68&lt;&gt;""</formula>
    </cfRule>
  </conditionalFormatting>
  <conditionalFormatting sqref="AH68:AW69">
    <cfRule type="expression" dxfId="129" priority="4">
      <formula>AH68&lt;&gt;""</formula>
    </cfRule>
  </conditionalFormatting>
  <conditionalFormatting sqref="AX68:AZ69 BF68:BI69">
    <cfRule type="expression" dxfId="128" priority="3">
      <formula>AX68&lt;&gt;""</formula>
    </cfRule>
  </conditionalFormatting>
  <conditionalFormatting sqref="BA68:BE69">
    <cfRule type="expression" dxfId="127" priority="2">
      <formula>BA68&lt;&gt;""</formula>
    </cfRule>
  </conditionalFormatting>
  <conditionalFormatting sqref="BJ68:BK69">
    <cfRule type="expression" dxfId="126" priority="1">
      <formula>BJ68&lt;&gt;""</formula>
    </cfRule>
  </conditionalFormatting>
  <dataValidations count="2">
    <dataValidation type="list" allowBlank="1" showInputMessage="1" showErrorMessage="1" sqref="BM5:BM104" xr:uid="{E4E2D924-1661-43D1-A52F-62AC269DF212}">
      <formula1>$BM$2:$BM$3</formula1>
    </dataValidation>
    <dataValidation type="date" allowBlank="1" showInputMessage="1" showErrorMessage="1" sqref="D5:D104 E4:BL4" xr:uid="{A8E46840-23E1-44F8-A8EB-12C755514C08}">
      <formula1>45261</formula1>
      <formula2>45382</formula2>
    </dataValidation>
  </dataValidations>
  <printOptions horizontalCentered="1" verticalCentered="1"/>
  <pageMargins left="0.19685039370078741" right="0.19685039370078741" top="0.19685039370078741" bottom="0.19685039370078741" header="0.31496062992125984" footer="0.31496062992125984"/>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FB345-6486-4EB3-AB59-B3886513D2C9}">
  <sheetPr codeName="Sheet5">
    <tabColor theme="2" tint="-9.9978637043366805E-2"/>
  </sheetPr>
  <dimension ref="A1:BS113"/>
  <sheetViews>
    <sheetView zoomScale="80" zoomScaleNormal="80" workbookViewId="0">
      <pane xSplit="4" ySplit="4" topLeftCell="E5" activePane="bottomRight" state="frozen"/>
      <selection pane="topRight" activeCell="D1" sqref="D1"/>
      <selection pane="bottomLeft" activeCell="A5" sqref="A5"/>
      <selection pane="bottomRight" activeCell="BN5" sqref="BN5"/>
    </sheetView>
  </sheetViews>
  <sheetFormatPr defaultRowHeight="18.75" x14ac:dyDescent="0.15"/>
  <cols>
    <col min="1" max="1" width="66.875" style="38" customWidth="1"/>
    <col min="2" max="2" width="2" style="38" customWidth="1"/>
    <col min="3" max="3" width="15.125" style="39" bestFit="1" customWidth="1"/>
    <col min="4" max="4" width="10.625" style="38" customWidth="1"/>
    <col min="5" max="34" width="7.625" style="38" customWidth="1"/>
    <col min="35" max="64" width="7.625" style="38" hidden="1" customWidth="1"/>
    <col min="65" max="65" width="5.25" style="40" bestFit="1" customWidth="1"/>
    <col min="66" max="66" width="13.625" style="38" customWidth="1"/>
    <col min="67" max="67" width="24.75" style="38" customWidth="1"/>
    <col min="68" max="68" width="5.5" style="38" bestFit="1" customWidth="1"/>
    <col min="69" max="69" width="9.75" style="38" bestFit="1" customWidth="1"/>
    <col min="70" max="70" width="5.375" style="38" customWidth="1"/>
    <col min="71" max="71" width="9" style="38" customWidth="1"/>
    <col min="72" max="16384" width="9" style="38"/>
  </cols>
  <sheetData>
    <row r="1" spans="2:69" ht="30" customHeight="1" thickBot="1" x14ac:dyDescent="0.2"/>
    <row r="2" spans="2:69" ht="30" customHeight="1" thickBot="1" x14ac:dyDescent="0.2">
      <c r="B2" s="41"/>
      <c r="C2" s="126" t="s">
        <v>25</v>
      </c>
      <c r="D2" s="127"/>
      <c r="E2" s="128" t="s">
        <v>30</v>
      </c>
      <c r="F2" s="129"/>
      <c r="G2" s="129"/>
      <c r="H2" s="129"/>
      <c r="I2" s="129"/>
      <c r="J2" s="129"/>
      <c r="K2" s="130"/>
    </row>
    <row r="3" spans="2:69" ht="18" customHeight="1" thickBot="1" x14ac:dyDescent="0.2">
      <c r="C3" s="42" t="s">
        <v>28</v>
      </c>
      <c r="D3" s="43"/>
      <c r="E3" s="43">
        <v>1</v>
      </c>
      <c r="F3" s="43">
        <v>2</v>
      </c>
      <c r="G3" s="43">
        <v>3</v>
      </c>
      <c r="H3" s="43">
        <v>4</v>
      </c>
      <c r="I3" s="43">
        <v>5</v>
      </c>
      <c r="J3" s="43">
        <v>6</v>
      </c>
      <c r="K3" s="43">
        <v>7</v>
      </c>
      <c r="L3" s="43">
        <v>8</v>
      </c>
      <c r="M3" s="43">
        <v>9</v>
      </c>
      <c r="N3" s="43">
        <v>10</v>
      </c>
      <c r="O3" s="43">
        <v>11</v>
      </c>
      <c r="P3" s="43">
        <v>12</v>
      </c>
      <c r="Q3" s="43">
        <v>13</v>
      </c>
      <c r="R3" s="43">
        <v>14</v>
      </c>
      <c r="S3" s="43">
        <v>15</v>
      </c>
      <c r="T3" s="43">
        <v>16</v>
      </c>
      <c r="U3" s="43">
        <v>17</v>
      </c>
      <c r="V3" s="43">
        <v>18</v>
      </c>
      <c r="W3" s="43">
        <v>19</v>
      </c>
      <c r="X3" s="43">
        <v>20</v>
      </c>
      <c r="Y3" s="43">
        <v>21</v>
      </c>
      <c r="Z3" s="43">
        <v>22</v>
      </c>
      <c r="AA3" s="43">
        <v>23</v>
      </c>
      <c r="AB3" s="43">
        <v>24</v>
      </c>
      <c r="AC3" s="43">
        <v>25</v>
      </c>
      <c r="AD3" s="43">
        <v>26</v>
      </c>
      <c r="AE3" s="43">
        <v>27</v>
      </c>
      <c r="AF3" s="43">
        <v>28</v>
      </c>
      <c r="AG3" s="43">
        <v>29</v>
      </c>
      <c r="AH3" s="43">
        <v>30</v>
      </c>
      <c r="AI3" s="43">
        <v>31</v>
      </c>
      <c r="AJ3" s="43">
        <v>32</v>
      </c>
      <c r="AK3" s="43">
        <v>33</v>
      </c>
      <c r="AL3" s="43">
        <v>34</v>
      </c>
      <c r="AM3" s="43">
        <v>35</v>
      </c>
      <c r="AN3" s="43">
        <v>36</v>
      </c>
      <c r="AO3" s="43">
        <v>37</v>
      </c>
      <c r="AP3" s="43">
        <v>38</v>
      </c>
      <c r="AQ3" s="43">
        <v>39</v>
      </c>
      <c r="AR3" s="43">
        <v>40</v>
      </c>
      <c r="AS3" s="43">
        <v>41</v>
      </c>
      <c r="AT3" s="43">
        <v>42</v>
      </c>
      <c r="AU3" s="43">
        <v>43</v>
      </c>
      <c r="AV3" s="43">
        <v>44</v>
      </c>
      <c r="AW3" s="43">
        <v>45</v>
      </c>
      <c r="AX3" s="43">
        <v>46</v>
      </c>
      <c r="AY3" s="43">
        <v>47</v>
      </c>
      <c r="AZ3" s="43">
        <v>48</v>
      </c>
      <c r="BA3" s="43">
        <v>49</v>
      </c>
      <c r="BB3" s="43">
        <v>50</v>
      </c>
      <c r="BC3" s="43">
        <v>51</v>
      </c>
      <c r="BD3" s="43">
        <v>52</v>
      </c>
      <c r="BE3" s="43">
        <v>53</v>
      </c>
      <c r="BF3" s="43">
        <v>54</v>
      </c>
      <c r="BG3" s="43">
        <v>55</v>
      </c>
      <c r="BH3" s="43">
        <v>56</v>
      </c>
      <c r="BI3" s="43">
        <v>57</v>
      </c>
      <c r="BJ3" s="43">
        <v>58</v>
      </c>
      <c r="BK3" s="43">
        <v>59</v>
      </c>
      <c r="BL3" s="43">
        <v>60</v>
      </c>
      <c r="BM3" s="44" t="s">
        <v>27</v>
      </c>
      <c r="BN3" s="45"/>
      <c r="BO3" s="46"/>
    </row>
    <row r="4" spans="2:69" ht="39.75" thickBot="1" x14ac:dyDescent="0.2">
      <c r="C4" s="47"/>
      <c r="D4" s="48" t="s">
        <v>18</v>
      </c>
      <c r="E4" s="49">
        <v>45285</v>
      </c>
      <c r="F4" s="49">
        <v>45286</v>
      </c>
      <c r="G4" s="49">
        <v>45287</v>
      </c>
      <c r="H4" s="49">
        <v>45288</v>
      </c>
      <c r="I4" s="49">
        <v>45289</v>
      </c>
      <c r="J4" s="49">
        <v>45290</v>
      </c>
      <c r="K4" s="49">
        <v>45291</v>
      </c>
      <c r="L4" s="49">
        <v>45292</v>
      </c>
      <c r="M4" s="49">
        <v>45293</v>
      </c>
      <c r="N4" s="49">
        <v>45294</v>
      </c>
      <c r="O4" s="49">
        <v>45295</v>
      </c>
      <c r="P4" s="49">
        <v>45296</v>
      </c>
      <c r="Q4" s="49">
        <v>45297</v>
      </c>
      <c r="R4" s="49">
        <v>45298</v>
      </c>
      <c r="S4" s="49">
        <v>45299</v>
      </c>
      <c r="T4" s="49">
        <v>45300</v>
      </c>
      <c r="U4" s="49">
        <v>45301</v>
      </c>
      <c r="V4" s="49">
        <v>45302</v>
      </c>
      <c r="W4" s="49">
        <v>45303</v>
      </c>
      <c r="X4" s="49">
        <v>45304</v>
      </c>
      <c r="Y4" s="49">
        <v>45305</v>
      </c>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50" t="s">
        <v>14</v>
      </c>
      <c r="BN4" s="93" t="s">
        <v>39</v>
      </c>
      <c r="BO4" s="51" t="s">
        <v>17</v>
      </c>
      <c r="BP4" s="52"/>
      <c r="BQ4" s="53"/>
    </row>
    <row r="5" spans="2:69" ht="19.5" thickTop="1" x14ac:dyDescent="0.15">
      <c r="C5" s="54">
        <v>1</v>
      </c>
      <c r="D5" s="55">
        <v>45285</v>
      </c>
      <c r="E5" s="56">
        <v>1</v>
      </c>
      <c r="F5" s="56">
        <v>1</v>
      </c>
      <c r="G5" s="56">
        <v>1</v>
      </c>
      <c r="H5" s="56">
        <v>1</v>
      </c>
      <c r="I5" s="56">
        <v>1</v>
      </c>
      <c r="J5" s="56">
        <v>1</v>
      </c>
      <c r="K5" s="56">
        <v>1</v>
      </c>
      <c r="L5" s="56">
        <v>1</v>
      </c>
      <c r="M5" s="56">
        <v>1</v>
      </c>
      <c r="N5" s="56">
        <v>1</v>
      </c>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7"/>
      <c r="BN5" s="58">
        <f>COUNTIF(E5:BL5,1)</f>
        <v>10</v>
      </c>
      <c r="BO5" s="59">
        <f t="shared" ref="BO5:BO68" si="0">IF(BN5&lt;16,(BN5*5000),"療養日数が15日を超えています")</f>
        <v>50000</v>
      </c>
      <c r="BP5" s="52"/>
    </row>
    <row r="6" spans="2:69" x14ac:dyDescent="0.15">
      <c r="C6" s="54">
        <v>2</v>
      </c>
      <c r="D6" s="60">
        <v>45287</v>
      </c>
      <c r="E6" s="61"/>
      <c r="F6" s="61"/>
      <c r="G6" s="61">
        <v>1</v>
      </c>
      <c r="H6" s="61">
        <v>1</v>
      </c>
      <c r="I6" s="61">
        <v>1</v>
      </c>
      <c r="J6" s="61">
        <v>1</v>
      </c>
      <c r="K6" s="61">
        <v>1</v>
      </c>
      <c r="L6" s="61">
        <v>1</v>
      </c>
      <c r="M6" s="61">
        <v>1</v>
      </c>
      <c r="N6" s="61">
        <v>1</v>
      </c>
      <c r="O6" s="61">
        <v>1</v>
      </c>
      <c r="P6" s="61">
        <v>1</v>
      </c>
      <c r="Q6" s="61">
        <v>1</v>
      </c>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2"/>
      <c r="BN6" s="63">
        <f t="shared" ref="BN6:BN69" si="1">COUNTIF(E6:BL6,1)</f>
        <v>11</v>
      </c>
      <c r="BO6" s="86">
        <f t="shared" si="0"/>
        <v>55000</v>
      </c>
      <c r="BP6" s="52"/>
    </row>
    <row r="7" spans="2:69" x14ac:dyDescent="0.15">
      <c r="C7" s="54">
        <v>3</v>
      </c>
      <c r="D7" s="60">
        <v>45287</v>
      </c>
      <c r="E7" s="61"/>
      <c r="F7" s="61"/>
      <c r="G7" s="61">
        <v>1</v>
      </c>
      <c r="H7" s="61">
        <v>1</v>
      </c>
      <c r="I7" s="61">
        <v>1</v>
      </c>
      <c r="J7" s="61">
        <v>1</v>
      </c>
      <c r="K7" s="61">
        <v>1</v>
      </c>
      <c r="L7" s="61">
        <v>1</v>
      </c>
      <c r="M7" s="61">
        <v>1</v>
      </c>
      <c r="N7" s="61">
        <v>1</v>
      </c>
      <c r="O7" s="61">
        <v>1</v>
      </c>
      <c r="P7" s="61">
        <v>1</v>
      </c>
      <c r="Q7" s="61">
        <v>1</v>
      </c>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2"/>
      <c r="BN7" s="63">
        <f t="shared" si="1"/>
        <v>11</v>
      </c>
      <c r="BO7" s="86">
        <f t="shared" si="0"/>
        <v>55000</v>
      </c>
      <c r="BP7" s="52"/>
    </row>
    <row r="8" spans="2:69" x14ac:dyDescent="0.15">
      <c r="C8" s="54">
        <v>4</v>
      </c>
      <c r="D8" s="60">
        <v>45287</v>
      </c>
      <c r="E8" s="61"/>
      <c r="F8" s="61"/>
      <c r="G8" s="61">
        <v>1</v>
      </c>
      <c r="H8" s="61">
        <v>1</v>
      </c>
      <c r="I8" s="61">
        <v>1</v>
      </c>
      <c r="J8" s="61">
        <v>1</v>
      </c>
      <c r="K8" s="61">
        <v>1</v>
      </c>
      <c r="L8" s="61">
        <v>1</v>
      </c>
      <c r="M8" s="61">
        <v>1</v>
      </c>
      <c r="N8" s="61">
        <v>1</v>
      </c>
      <c r="O8" s="61">
        <v>1</v>
      </c>
      <c r="P8" s="61">
        <v>1</v>
      </c>
      <c r="Q8" s="61">
        <v>1</v>
      </c>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2"/>
      <c r="BN8" s="63">
        <f t="shared" si="1"/>
        <v>11</v>
      </c>
      <c r="BO8" s="86">
        <f t="shared" si="0"/>
        <v>55000</v>
      </c>
      <c r="BP8" s="52"/>
    </row>
    <row r="9" spans="2:69" x14ac:dyDescent="0.15">
      <c r="C9" s="54">
        <v>5</v>
      </c>
      <c r="D9" s="60">
        <v>45288</v>
      </c>
      <c r="E9" s="61"/>
      <c r="F9" s="61"/>
      <c r="G9" s="61"/>
      <c r="H9" s="61">
        <v>1</v>
      </c>
      <c r="I9" s="61">
        <v>1</v>
      </c>
      <c r="J9" s="61">
        <v>1</v>
      </c>
      <c r="K9" s="61">
        <v>1</v>
      </c>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2" t="s">
        <v>26</v>
      </c>
      <c r="BN9" s="63">
        <f t="shared" si="1"/>
        <v>4</v>
      </c>
      <c r="BO9" s="86">
        <f t="shared" si="0"/>
        <v>20000</v>
      </c>
      <c r="BP9" s="52"/>
    </row>
    <row r="10" spans="2:69" x14ac:dyDescent="0.15">
      <c r="C10" s="54">
        <v>6</v>
      </c>
      <c r="D10" s="60">
        <v>45288</v>
      </c>
      <c r="E10" s="61"/>
      <c r="F10" s="61"/>
      <c r="G10" s="61"/>
      <c r="H10" s="61">
        <v>1</v>
      </c>
      <c r="I10" s="61">
        <v>1</v>
      </c>
      <c r="J10" s="61">
        <v>1</v>
      </c>
      <c r="K10" s="61">
        <v>1</v>
      </c>
      <c r="L10" s="61">
        <v>1</v>
      </c>
      <c r="M10" s="61">
        <v>1</v>
      </c>
      <c r="N10" s="61">
        <v>1</v>
      </c>
      <c r="O10" s="61">
        <v>1</v>
      </c>
      <c r="P10" s="61">
        <v>1</v>
      </c>
      <c r="Q10" s="61">
        <v>1</v>
      </c>
      <c r="R10" s="61">
        <v>1</v>
      </c>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5"/>
      <c r="BN10" s="63">
        <f t="shared" si="1"/>
        <v>11</v>
      </c>
      <c r="BO10" s="86">
        <f t="shared" si="0"/>
        <v>55000</v>
      </c>
      <c r="BP10" s="52"/>
    </row>
    <row r="11" spans="2:69" x14ac:dyDescent="0.15">
      <c r="C11" s="54">
        <v>7</v>
      </c>
      <c r="D11" s="60">
        <v>45288</v>
      </c>
      <c r="E11" s="61"/>
      <c r="F11" s="61"/>
      <c r="G11" s="61"/>
      <c r="H11" s="61">
        <v>1</v>
      </c>
      <c r="I11" s="61">
        <v>1</v>
      </c>
      <c r="J11" s="61">
        <v>1</v>
      </c>
      <c r="K11" s="61">
        <v>1</v>
      </c>
      <c r="L11" s="61">
        <v>1</v>
      </c>
      <c r="M11" s="61">
        <v>1</v>
      </c>
      <c r="N11" s="61">
        <v>1</v>
      </c>
      <c r="O11" s="61">
        <v>1</v>
      </c>
      <c r="P11" s="61">
        <v>1</v>
      </c>
      <c r="Q11" s="61">
        <v>1</v>
      </c>
      <c r="R11" s="61">
        <v>1</v>
      </c>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2"/>
      <c r="BN11" s="63">
        <f t="shared" si="1"/>
        <v>11</v>
      </c>
      <c r="BO11" s="86">
        <f t="shared" si="0"/>
        <v>55000</v>
      </c>
      <c r="BP11" s="52"/>
    </row>
    <row r="12" spans="2:69" x14ac:dyDescent="0.15">
      <c r="C12" s="54">
        <v>8</v>
      </c>
      <c r="D12" s="60">
        <v>45288</v>
      </c>
      <c r="E12" s="61"/>
      <c r="F12" s="61"/>
      <c r="G12" s="61"/>
      <c r="H12" s="61">
        <v>1</v>
      </c>
      <c r="I12" s="61">
        <v>1</v>
      </c>
      <c r="J12" s="61">
        <v>1</v>
      </c>
      <c r="K12" s="61">
        <v>1</v>
      </c>
      <c r="L12" s="61">
        <v>1</v>
      </c>
      <c r="M12" s="61">
        <v>1</v>
      </c>
      <c r="N12" s="61">
        <v>1</v>
      </c>
      <c r="O12" s="61">
        <v>1</v>
      </c>
      <c r="P12" s="61">
        <v>1</v>
      </c>
      <c r="Q12" s="61">
        <v>1</v>
      </c>
      <c r="R12" s="61">
        <v>1</v>
      </c>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2"/>
      <c r="BN12" s="63">
        <f t="shared" si="1"/>
        <v>11</v>
      </c>
      <c r="BO12" s="86">
        <f t="shared" si="0"/>
        <v>55000</v>
      </c>
      <c r="BP12" s="52"/>
    </row>
    <row r="13" spans="2:69" x14ac:dyDescent="0.15">
      <c r="C13" s="54">
        <v>9</v>
      </c>
      <c r="D13" s="60">
        <v>45288</v>
      </c>
      <c r="E13" s="61"/>
      <c r="F13" s="61"/>
      <c r="G13" s="61"/>
      <c r="H13" s="61">
        <v>1</v>
      </c>
      <c r="I13" s="61">
        <v>1</v>
      </c>
      <c r="J13" s="61">
        <v>1</v>
      </c>
      <c r="K13" s="61">
        <v>1</v>
      </c>
      <c r="L13" s="61">
        <v>1</v>
      </c>
      <c r="M13" s="61">
        <v>1</v>
      </c>
      <c r="N13" s="61">
        <v>1</v>
      </c>
      <c r="O13" s="61">
        <v>1</v>
      </c>
      <c r="P13" s="61">
        <v>1</v>
      </c>
      <c r="Q13" s="61">
        <v>1</v>
      </c>
      <c r="R13" s="61">
        <v>1</v>
      </c>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2"/>
      <c r="BN13" s="63">
        <f t="shared" si="1"/>
        <v>11</v>
      </c>
      <c r="BO13" s="86">
        <f t="shared" si="0"/>
        <v>55000</v>
      </c>
      <c r="BP13" s="52"/>
    </row>
    <row r="14" spans="2:69" x14ac:dyDescent="0.15">
      <c r="C14" s="54">
        <v>10</v>
      </c>
      <c r="D14" s="60">
        <v>45290</v>
      </c>
      <c r="E14" s="61"/>
      <c r="F14" s="61"/>
      <c r="G14" s="61"/>
      <c r="H14" s="61"/>
      <c r="I14" s="61"/>
      <c r="J14" s="61">
        <v>1</v>
      </c>
      <c r="K14" s="61">
        <v>1</v>
      </c>
      <c r="L14" s="61">
        <v>1</v>
      </c>
      <c r="M14" s="61">
        <v>1</v>
      </c>
      <c r="N14" s="61">
        <v>1</v>
      </c>
      <c r="O14" s="61">
        <v>1</v>
      </c>
      <c r="P14" s="61">
        <v>1</v>
      </c>
      <c r="Q14" s="61">
        <v>1</v>
      </c>
      <c r="R14" s="61">
        <v>1</v>
      </c>
      <c r="S14" s="61">
        <v>1</v>
      </c>
      <c r="T14" s="61">
        <v>1</v>
      </c>
      <c r="U14" s="61">
        <v>1</v>
      </c>
      <c r="V14" s="61">
        <v>1</v>
      </c>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5"/>
      <c r="BN14" s="63">
        <f t="shared" si="1"/>
        <v>13</v>
      </c>
      <c r="BO14" s="86">
        <f t="shared" si="0"/>
        <v>65000</v>
      </c>
      <c r="BP14" s="52"/>
    </row>
    <row r="15" spans="2:69" x14ac:dyDescent="0.15">
      <c r="C15" s="54">
        <v>11</v>
      </c>
      <c r="D15" s="60">
        <v>45293</v>
      </c>
      <c r="E15" s="61"/>
      <c r="F15" s="61"/>
      <c r="G15" s="61"/>
      <c r="H15" s="61"/>
      <c r="I15" s="61"/>
      <c r="J15" s="61"/>
      <c r="K15" s="61">
        <v>1</v>
      </c>
      <c r="L15" s="61">
        <v>1</v>
      </c>
      <c r="M15" s="61">
        <v>1</v>
      </c>
      <c r="N15" s="61">
        <v>1</v>
      </c>
      <c r="O15" s="61">
        <v>1</v>
      </c>
      <c r="P15" s="61">
        <v>1</v>
      </c>
      <c r="Q15" s="61">
        <v>1</v>
      </c>
      <c r="R15" s="61">
        <v>1</v>
      </c>
      <c r="S15" s="61">
        <v>1</v>
      </c>
      <c r="T15" s="61">
        <v>1</v>
      </c>
      <c r="U15" s="61">
        <v>1</v>
      </c>
      <c r="V15" s="61">
        <v>1</v>
      </c>
      <c r="W15" s="61">
        <v>1</v>
      </c>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5"/>
      <c r="BN15" s="63">
        <f t="shared" si="1"/>
        <v>13</v>
      </c>
      <c r="BO15" s="86">
        <f t="shared" si="0"/>
        <v>65000</v>
      </c>
      <c r="BP15" s="52"/>
    </row>
    <row r="16" spans="2:69" x14ac:dyDescent="0.15">
      <c r="C16" s="54">
        <v>12</v>
      </c>
      <c r="D16" s="60">
        <v>45293</v>
      </c>
      <c r="E16" s="61"/>
      <c r="F16" s="61"/>
      <c r="G16" s="61"/>
      <c r="H16" s="61"/>
      <c r="I16" s="61"/>
      <c r="J16" s="61"/>
      <c r="K16" s="61">
        <v>1</v>
      </c>
      <c r="L16" s="61">
        <v>1</v>
      </c>
      <c r="M16" s="61">
        <v>1</v>
      </c>
      <c r="N16" s="61">
        <v>1</v>
      </c>
      <c r="O16" s="61">
        <v>1</v>
      </c>
      <c r="P16" s="61">
        <v>1</v>
      </c>
      <c r="Q16" s="61">
        <v>1</v>
      </c>
      <c r="R16" s="61">
        <v>1</v>
      </c>
      <c r="S16" s="61">
        <v>1</v>
      </c>
      <c r="T16" s="61">
        <v>1</v>
      </c>
      <c r="U16" s="61">
        <v>1</v>
      </c>
      <c r="V16" s="61">
        <v>1</v>
      </c>
      <c r="W16" s="61">
        <v>1</v>
      </c>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5"/>
      <c r="BN16" s="63">
        <f t="shared" si="1"/>
        <v>13</v>
      </c>
      <c r="BO16" s="86">
        <f t="shared" si="0"/>
        <v>65000</v>
      </c>
      <c r="BP16" s="52"/>
    </row>
    <row r="17" spans="3:68" x14ac:dyDescent="0.15">
      <c r="C17" s="54">
        <v>13</v>
      </c>
      <c r="D17" s="60">
        <v>45293</v>
      </c>
      <c r="E17" s="61"/>
      <c r="F17" s="61"/>
      <c r="G17" s="61"/>
      <c r="H17" s="61"/>
      <c r="I17" s="61"/>
      <c r="J17" s="61"/>
      <c r="K17" s="61">
        <v>1</v>
      </c>
      <c r="L17" s="61">
        <v>1</v>
      </c>
      <c r="M17" s="61">
        <v>1</v>
      </c>
      <c r="N17" s="61">
        <v>1</v>
      </c>
      <c r="O17" s="61">
        <v>1</v>
      </c>
      <c r="P17" s="61">
        <v>1</v>
      </c>
      <c r="Q17" s="61">
        <v>1</v>
      </c>
      <c r="R17" s="61">
        <v>1</v>
      </c>
      <c r="S17" s="61">
        <v>1</v>
      </c>
      <c r="T17" s="61">
        <v>1</v>
      </c>
      <c r="U17" s="61">
        <v>1</v>
      </c>
      <c r="V17" s="61">
        <v>1</v>
      </c>
      <c r="W17" s="61">
        <v>1</v>
      </c>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5"/>
      <c r="BN17" s="63">
        <f t="shared" si="1"/>
        <v>13</v>
      </c>
      <c r="BO17" s="86">
        <f t="shared" si="0"/>
        <v>65000</v>
      </c>
      <c r="BP17" s="52"/>
    </row>
    <row r="18" spans="3:68" x14ac:dyDescent="0.15">
      <c r="C18" s="54">
        <v>14</v>
      </c>
      <c r="D18" s="60"/>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5"/>
      <c r="BN18" s="63">
        <f t="shared" si="1"/>
        <v>0</v>
      </c>
      <c r="BO18" s="86">
        <f t="shared" si="0"/>
        <v>0</v>
      </c>
      <c r="BP18" s="52"/>
    </row>
    <row r="19" spans="3:68" x14ac:dyDescent="0.15">
      <c r="C19" s="54">
        <v>15</v>
      </c>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5"/>
      <c r="BN19" s="63">
        <f t="shared" si="1"/>
        <v>0</v>
      </c>
      <c r="BO19" s="86">
        <f t="shared" si="0"/>
        <v>0</v>
      </c>
      <c r="BP19" s="52"/>
    </row>
    <row r="20" spans="3:68" x14ac:dyDescent="0.15">
      <c r="C20" s="54">
        <v>16</v>
      </c>
      <c r="D20" s="60"/>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5"/>
      <c r="BN20" s="63">
        <f t="shared" si="1"/>
        <v>0</v>
      </c>
      <c r="BO20" s="86">
        <f t="shared" si="0"/>
        <v>0</v>
      </c>
      <c r="BP20" s="52"/>
    </row>
    <row r="21" spans="3:68" x14ac:dyDescent="0.15">
      <c r="C21" s="54">
        <v>17</v>
      </c>
      <c r="D21" s="60"/>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5"/>
      <c r="BN21" s="63">
        <f t="shared" si="1"/>
        <v>0</v>
      </c>
      <c r="BO21" s="86">
        <f t="shared" si="0"/>
        <v>0</v>
      </c>
      <c r="BP21" s="52"/>
    </row>
    <row r="22" spans="3:68" x14ac:dyDescent="0.15">
      <c r="C22" s="54">
        <v>18</v>
      </c>
      <c r="D22" s="60"/>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5"/>
      <c r="BN22" s="63">
        <f t="shared" si="1"/>
        <v>0</v>
      </c>
      <c r="BO22" s="86">
        <f t="shared" si="0"/>
        <v>0</v>
      </c>
      <c r="BP22" s="52"/>
    </row>
    <row r="23" spans="3:68" x14ac:dyDescent="0.15">
      <c r="C23" s="54">
        <v>19</v>
      </c>
      <c r="D23" s="60"/>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5"/>
      <c r="BN23" s="63">
        <f t="shared" si="1"/>
        <v>0</v>
      </c>
      <c r="BO23" s="86">
        <f t="shared" si="0"/>
        <v>0</v>
      </c>
      <c r="BP23" s="52"/>
    </row>
    <row r="24" spans="3:68" x14ac:dyDescent="0.15">
      <c r="C24" s="54">
        <v>20</v>
      </c>
      <c r="D24" s="60"/>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5"/>
      <c r="BN24" s="63">
        <f t="shared" si="1"/>
        <v>0</v>
      </c>
      <c r="BO24" s="86">
        <f t="shared" si="0"/>
        <v>0</v>
      </c>
      <c r="BP24" s="52"/>
    </row>
    <row r="25" spans="3:68" x14ac:dyDescent="0.15">
      <c r="C25" s="54">
        <v>21</v>
      </c>
      <c r="D25" s="60"/>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5"/>
      <c r="BN25" s="63">
        <f t="shared" si="1"/>
        <v>0</v>
      </c>
      <c r="BO25" s="86">
        <f t="shared" si="0"/>
        <v>0</v>
      </c>
      <c r="BP25" s="52"/>
    </row>
    <row r="26" spans="3:68" x14ac:dyDescent="0.15">
      <c r="C26" s="54">
        <v>22</v>
      </c>
      <c r="D26" s="60"/>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5"/>
      <c r="BN26" s="63">
        <f t="shared" si="1"/>
        <v>0</v>
      </c>
      <c r="BO26" s="86">
        <f t="shared" si="0"/>
        <v>0</v>
      </c>
      <c r="BP26" s="52"/>
    </row>
    <row r="27" spans="3:68" x14ac:dyDescent="0.15">
      <c r="C27" s="54">
        <v>23</v>
      </c>
      <c r="D27" s="60"/>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5"/>
      <c r="BN27" s="63">
        <f t="shared" si="1"/>
        <v>0</v>
      </c>
      <c r="BO27" s="86">
        <f t="shared" si="0"/>
        <v>0</v>
      </c>
      <c r="BP27" s="52"/>
    </row>
    <row r="28" spans="3:68" x14ac:dyDescent="0.15">
      <c r="C28" s="54">
        <v>24</v>
      </c>
      <c r="D28" s="60"/>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5"/>
      <c r="BN28" s="63">
        <f t="shared" si="1"/>
        <v>0</v>
      </c>
      <c r="BO28" s="86">
        <f t="shared" si="0"/>
        <v>0</v>
      </c>
      <c r="BP28" s="52"/>
    </row>
    <row r="29" spans="3:68" x14ac:dyDescent="0.15">
      <c r="C29" s="54">
        <v>25</v>
      </c>
      <c r="D29" s="60"/>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5"/>
      <c r="BN29" s="63">
        <f t="shared" si="1"/>
        <v>0</v>
      </c>
      <c r="BO29" s="86">
        <f t="shared" si="0"/>
        <v>0</v>
      </c>
      <c r="BP29" s="52"/>
    </row>
    <row r="30" spans="3:68" x14ac:dyDescent="0.15">
      <c r="C30" s="54">
        <v>26</v>
      </c>
      <c r="D30" s="60"/>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5"/>
      <c r="BN30" s="63">
        <f t="shared" si="1"/>
        <v>0</v>
      </c>
      <c r="BO30" s="86">
        <f t="shared" si="0"/>
        <v>0</v>
      </c>
      <c r="BP30" s="52"/>
    </row>
    <row r="31" spans="3:68" x14ac:dyDescent="0.15">
      <c r="C31" s="54">
        <v>27</v>
      </c>
      <c r="D31" s="60"/>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5"/>
      <c r="BN31" s="63">
        <f t="shared" si="1"/>
        <v>0</v>
      </c>
      <c r="BO31" s="86">
        <f t="shared" si="0"/>
        <v>0</v>
      </c>
      <c r="BP31" s="52"/>
    </row>
    <row r="32" spans="3:68" x14ac:dyDescent="0.15">
      <c r="C32" s="54">
        <v>28</v>
      </c>
      <c r="D32" s="60"/>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5"/>
      <c r="BN32" s="63">
        <f t="shared" si="1"/>
        <v>0</v>
      </c>
      <c r="BO32" s="86">
        <f t="shared" si="0"/>
        <v>0</v>
      </c>
      <c r="BP32" s="52"/>
    </row>
    <row r="33" spans="3:68" x14ac:dyDescent="0.15">
      <c r="C33" s="54">
        <v>29</v>
      </c>
      <c r="D33" s="60"/>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5"/>
      <c r="BN33" s="63">
        <f t="shared" si="1"/>
        <v>0</v>
      </c>
      <c r="BO33" s="86">
        <f t="shared" si="0"/>
        <v>0</v>
      </c>
      <c r="BP33" s="52"/>
    </row>
    <row r="34" spans="3:68" x14ac:dyDescent="0.15">
      <c r="C34" s="54">
        <v>30</v>
      </c>
      <c r="D34" s="60"/>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5"/>
      <c r="BN34" s="63">
        <f t="shared" si="1"/>
        <v>0</v>
      </c>
      <c r="BO34" s="86">
        <f t="shared" si="0"/>
        <v>0</v>
      </c>
      <c r="BP34" s="52"/>
    </row>
    <row r="35" spans="3:68" ht="19.5" thickBot="1" x14ac:dyDescent="0.2">
      <c r="C35" s="54">
        <v>31</v>
      </c>
      <c r="D35" s="60"/>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5"/>
      <c r="BN35" s="63">
        <f t="shared" si="1"/>
        <v>0</v>
      </c>
      <c r="BO35" s="64">
        <f t="shared" si="0"/>
        <v>0</v>
      </c>
      <c r="BP35" s="52"/>
    </row>
    <row r="36" spans="3:68" hidden="1" x14ac:dyDescent="0.15">
      <c r="C36" s="54">
        <v>32</v>
      </c>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2"/>
      <c r="BN36" s="63">
        <f t="shared" si="1"/>
        <v>0</v>
      </c>
      <c r="BO36" s="64">
        <f t="shared" si="0"/>
        <v>0</v>
      </c>
      <c r="BP36" s="52"/>
    </row>
    <row r="37" spans="3:68" hidden="1" x14ac:dyDescent="0.15">
      <c r="C37" s="54">
        <v>33</v>
      </c>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2"/>
      <c r="BN37" s="63">
        <f t="shared" si="1"/>
        <v>0</v>
      </c>
      <c r="BO37" s="64">
        <f t="shared" si="0"/>
        <v>0</v>
      </c>
      <c r="BP37" s="52"/>
    </row>
    <row r="38" spans="3:68" hidden="1" x14ac:dyDescent="0.15">
      <c r="C38" s="54">
        <v>34</v>
      </c>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5"/>
      <c r="BN38" s="63">
        <f t="shared" si="1"/>
        <v>0</v>
      </c>
      <c r="BO38" s="64">
        <f t="shared" si="0"/>
        <v>0</v>
      </c>
      <c r="BP38" s="52"/>
    </row>
    <row r="39" spans="3:68" hidden="1" x14ac:dyDescent="0.15">
      <c r="C39" s="54">
        <v>35</v>
      </c>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2"/>
      <c r="BN39" s="63">
        <f t="shared" si="1"/>
        <v>0</v>
      </c>
      <c r="BO39" s="64">
        <f t="shared" si="0"/>
        <v>0</v>
      </c>
      <c r="BP39" s="52"/>
    </row>
    <row r="40" spans="3:68" hidden="1" x14ac:dyDescent="0.15">
      <c r="C40" s="54">
        <v>36</v>
      </c>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2"/>
      <c r="BN40" s="63">
        <f t="shared" si="1"/>
        <v>0</v>
      </c>
      <c r="BO40" s="64">
        <f t="shared" si="0"/>
        <v>0</v>
      </c>
      <c r="BP40" s="52"/>
    </row>
    <row r="41" spans="3:68" hidden="1" x14ac:dyDescent="0.15">
      <c r="C41" s="54">
        <v>37</v>
      </c>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2"/>
      <c r="BN41" s="63">
        <f t="shared" si="1"/>
        <v>0</v>
      </c>
      <c r="BO41" s="64">
        <f t="shared" si="0"/>
        <v>0</v>
      </c>
      <c r="BP41" s="52"/>
    </row>
    <row r="42" spans="3:68" hidden="1" x14ac:dyDescent="0.15">
      <c r="C42" s="54">
        <v>38</v>
      </c>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5"/>
      <c r="BN42" s="63">
        <f t="shared" si="1"/>
        <v>0</v>
      </c>
      <c r="BO42" s="64">
        <f t="shared" si="0"/>
        <v>0</v>
      </c>
      <c r="BP42" s="52"/>
    </row>
    <row r="43" spans="3:68" hidden="1" x14ac:dyDescent="0.15">
      <c r="C43" s="54">
        <v>39</v>
      </c>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5"/>
      <c r="BN43" s="63">
        <f t="shared" si="1"/>
        <v>0</v>
      </c>
      <c r="BO43" s="64">
        <f t="shared" si="0"/>
        <v>0</v>
      </c>
      <c r="BP43" s="52"/>
    </row>
    <row r="44" spans="3:68" hidden="1" x14ac:dyDescent="0.15">
      <c r="C44" s="54">
        <v>40</v>
      </c>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5"/>
      <c r="BN44" s="63">
        <f t="shared" si="1"/>
        <v>0</v>
      </c>
      <c r="BO44" s="64">
        <f t="shared" si="0"/>
        <v>0</v>
      </c>
      <c r="BP44" s="52"/>
    </row>
    <row r="45" spans="3:68" hidden="1" x14ac:dyDescent="0.15">
      <c r="C45" s="54">
        <v>41</v>
      </c>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5"/>
      <c r="BN45" s="63">
        <f t="shared" si="1"/>
        <v>0</v>
      </c>
      <c r="BO45" s="64">
        <f t="shared" si="0"/>
        <v>0</v>
      </c>
      <c r="BP45" s="52"/>
    </row>
    <row r="46" spans="3:68" hidden="1" x14ac:dyDescent="0.15">
      <c r="C46" s="54">
        <v>42</v>
      </c>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5"/>
      <c r="BN46" s="63">
        <f t="shared" si="1"/>
        <v>0</v>
      </c>
      <c r="BO46" s="64">
        <f t="shared" si="0"/>
        <v>0</v>
      </c>
      <c r="BP46" s="52"/>
    </row>
    <row r="47" spans="3:68" hidden="1" x14ac:dyDescent="0.15">
      <c r="C47" s="54">
        <v>43</v>
      </c>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5"/>
      <c r="BN47" s="63">
        <f t="shared" si="1"/>
        <v>0</v>
      </c>
      <c r="BO47" s="64">
        <f t="shared" si="0"/>
        <v>0</v>
      </c>
      <c r="BP47" s="52"/>
    </row>
    <row r="48" spans="3:68" hidden="1" x14ac:dyDescent="0.15">
      <c r="C48" s="54">
        <v>44</v>
      </c>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5"/>
      <c r="BN48" s="63">
        <f t="shared" si="1"/>
        <v>0</v>
      </c>
      <c r="BO48" s="64">
        <f t="shared" si="0"/>
        <v>0</v>
      </c>
      <c r="BP48" s="52"/>
    </row>
    <row r="49" spans="3:68" hidden="1" x14ac:dyDescent="0.15">
      <c r="C49" s="54">
        <v>45</v>
      </c>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5"/>
      <c r="BN49" s="63">
        <f t="shared" si="1"/>
        <v>0</v>
      </c>
      <c r="BO49" s="64">
        <f t="shared" si="0"/>
        <v>0</v>
      </c>
      <c r="BP49" s="52"/>
    </row>
    <row r="50" spans="3:68" hidden="1" x14ac:dyDescent="0.15">
      <c r="C50" s="54">
        <v>46</v>
      </c>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5"/>
      <c r="BN50" s="63">
        <f t="shared" si="1"/>
        <v>0</v>
      </c>
      <c r="BO50" s="64">
        <f t="shared" si="0"/>
        <v>0</v>
      </c>
      <c r="BP50" s="52"/>
    </row>
    <row r="51" spans="3:68" hidden="1" x14ac:dyDescent="0.15">
      <c r="C51" s="54">
        <v>47</v>
      </c>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5"/>
      <c r="BN51" s="63">
        <f t="shared" si="1"/>
        <v>0</v>
      </c>
      <c r="BO51" s="64">
        <f t="shared" si="0"/>
        <v>0</v>
      </c>
      <c r="BP51" s="52"/>
    </row>
    <row r="52" spans="3:68" hidden="1" x14ac:dyDescent="0.15">
      <c r="C52" s="54">
        <v>48</v>
      </c>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5"/>
      <c r="BN52" s="63">
        <f t="shared" si="1"/>
        <v>0</v>
      </c>
      <c r="BO52" s="64">
        <f t="shared" si="0"/>
        <v>0</v>
      </c>
      <c r="BP52" s="52"/>
    </row>
    <row r="53" spans="3:68" hidden="1" x14ac:dyDescent="0.15">
      <c r="C53" s="54">
        <v>49</v>
      </c>
      <c r="D53" s="60"/>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5"/>
      <c r="BN53" s="63">
        <f t="shared" si="1"/>
        <v>0</v>
      </c>
      <c r="BO53" s="64">
        <f t="shared" si="0"/>
        <v>0</v>
      </c>
      <c r="BP53" s="52"/>
    </row>
    <row r="54" spans="3:68" hidden="1" x14ac:dyDescent="0.15">
      <c r="C54" s="54">
        <v>50</v>
      </c>
      <c r="D54" s="60"/>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5"/>
      <c r="BN54" s="63">
        <f t="shared" si="1"/>
        <v>0</v>
      </c>
      <c r="BO54" s="64">
        <f t="shared" si="0"/>
        <v>0</v>
      </c>
      <c r="BP54" s="52"/>
    </row>
    <row r="55" spans="3:68" hidden="1" x14ac:dyDescent="0.15">
      <c r="C55" s="54">
        <v>51</v>
      </c>
      <c r="D55" s="60"/>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5"/>
      <c r="BN55" s="63">
        <f t="shared" si="1"/>
        <v>0</v>
      </c>
      <c r="BO55" s="64">
        <f t="shared" si="0"/>
        <v>0</v>
      </c>
      <c r="BP55" s="52"/>
    </row>
    <row r="56" spans="3:68" hidden="1" x14ac:dyDescent="0.15">
      <c r="C56" s="54">
        <v>52</v>
      </c>
      <c r="D56" s="60"/>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5"/>
      <c r="BN56" s="63">
        <f t="shared" si="1"/>
        <v>0</v>
      </c>
      <c r="BO56" s="64">
        <f t="shared" si="0"/>
        <v>0</v>
      </c>
      <c r="BP56" s="52"/>
    </row>
    <row r="57" spans="3:68" hidden="1" x14ac:dyDescent="0.15">
      <c r="C57" s="54">
        <v>53</v>
      </c>
      <c r="D57" s="60"/>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5"/>
      <c r="BN57" s="63">
        <f t="shared" si="1"/>
        <v>0</v>
      </c>
      <c r="BO57" s="64">
        <f t="shared" si="0"/>
        <v>0</v>
      </c>
      <c r="BP57" s="52"/>
    </row>
    <row r="58" spans="3:68" hidden="1" x14ac:dyDescent="0.15">
      <c r="C58" s="54">
        <v>54</v>
      </c>
      <c r="D58" s="60"/>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5"/>
      <c r="BN58" s="63">
        <f t="shared" si="1"/>
        <v>0</v>
      </c>
      <c r="BO58" s="64">
        <f t="shared" si="0"/>
        <v>0</v>
      </c>
      <c r="BP58" s="52"/>
    </row>
    <row r="59" spans="3:68" hidden="1" x14ac:dyDescent="0.15">
      <c r="C59" s="54">
        <v>55</v>
      </c>
      <c r="D59" s="60"/>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5"/>
      <c r="BN59" s="63">
        <f t="shared" si="1"/>
        <v>0</v>
      </c>
      <c r="BO59" s="64">
        <f t="shared" si="0"/>
        <v>0</v>
      </c>
      <c r="BP59" s="52"/>
    </row>
    <row r="60" spans="3:68" hidden="1" x14ac:dyDescent="0.15">
      <c r="C60" s="54">
        <v>56</v>
      </c>
      <c r="D60" s="60"/>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5"/>
      <c r="BN60" s="63">
        <f t="shared" si="1"/>
        <v>0</v>
      </c>
      <c r="BO60" s="64">
        <f t="shared" si="0"/>
        <v>0</v>
      </c>
      <c r="BP60" s="52"/>
    </row>
    <row r="61" spans="3:68" hidden="1" x14ac:dyDescent="0.15">
      <c r="C61" s="54">
        <v>57</v>
      </c>
      <c r="D61" s="60"/>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5"/>
      <c r="BN61" s="63">
        <f t="shared" si="1"/>
        <v>0</v>
      </c>
      <c r="BO61" s="64">
        <f t="shared" si="0"/>
        <v>0</v>
      </c>
      <c r="BP61" s="52"/>
    </row>
    <row r="62" spans="3:68" hidden="1" x14ac:dyDescent="0.15">
      <c r="C62" s="54">
        <v>58</v>
      </c>
      <c r="D62" s="60"/>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5"/>
      <c r="BN62" s="63">
        <f t="shared" si="1"/>
        <v>0</v>
      </c>
      <c r="BO62" s="64">
        <f t="shared" si="0"/>
        <v>0</v>
      </c>
      <c r="BP62" s="52"/>
    </row>
    <row r="63" spans="3:68" hidden="1" x14ac:dyDescent="0.15">
      <c r="C63" s="54">
        <v>59</v>
      </c>
      <c r="D63" s="60"/>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5"/>
      <c r="BN63" s="63">
        <f t="shared" si="1"/>
        <v>0</v>
      </c>
      <c r="BO63" s="64">
        <f t="shared" si="0"/>
        <v>0</v>
      </c>
      <c r="BP63" s="52"/>
    </row>
    <row r="64" spans="3:68" hidden="1" x14ac:dyDescent="0.15">
      <c r="C64" s="54">
        <v>60</v>
      </c>
      <c r="D64" s="60"/>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5"/>
      <c r="BN64" s="88">
        <f t="shared" si="1"/>
        <v>0</v>
      </c>
      <c r="BO64" s="64">
        <f t="shared" si="0"/>
        <v>0</v>
      </c>
      <c r="BP64" s="52"/>
    </row>
    <row r="65" spans="3:68" hidden="1" x14ac:dyDescent="0.15">
      <c r="C65" s="54">
        <v>61</v>
      </c>
      <c r="D65" s="55"/>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7"/>
      <c r="BN65" s="89">
        <f t="shared" si="1"/>
        <v>0</v>
      </c>
      <c r="BO65" s="59">
        <f t="shared" si="0"/>
        <v>0</v>
      </c>
      <c r="BP65" s="52"/>
    </row>
    <row r="66" spans="3:68" hidden="1" x14ac:dyDescent="0.15">
      <c r="C66" s="54">
        <v>62</v>
      </c>
      <c r="D66" s="60"/>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2"/>
      <c r="BN66" s="63">
        <f t="shared" si="1"/>
        <v>0</v>
      </c>
      <c r="BO66" s="64">
        <f t="shared" si="0"/>
        <v>0</v>
      </c>
      <c r="BP66" s="52"/>
    </row>
    <row r="67" spans="3:68" hidden="1" x14ac:dyDescent="0.15">
      <c r="C67" s="54">
        <v>63</v>
      </c>
      <c r="D67" s="60"/>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2"/>
      <c r="BN67" s="63">
        <f t="shared" si="1"/>
        <v>0</v>
      </c>
      <c r="BO67" s="64">
        <f t="shared" si="0"/>
        <v>0</v>
      </c>
      <c r="BP67" s="52"/>
    </row>
    <row r="68" spans="3:68" hidden="1" x14ac:dyDescent="0.15">
      <c r="C68" s="54">
        <v>64</v>
      </c>
      <c r="D68" s="60"/>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2"/>
      <c r="BN68" s="63">
        <f t="shared" si="1"/>
        <v>0</v>
      </c>
      <c r="BO68" s="64">
        <f t="shared" si="0"/>
        <v>0</v>
      </c>
      <c r="BP68" s="52"/>
    </row>
    <row r="69" spans="3:68" hidden="1" x14ac:dyDescent="0.15">
      <c r="C69" s="54">
        <v>65</v>
      </c>
      <c r="D69" s="60"/>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2"/>
      <c r="BN69" s="63">
        <f t="shared" si="1"/>
        <v>0</v>
      </c>
      <c r="BO69" s="64">
        <f t="shared" ref="BO69:BO103" si="2">IF(BN69&lt;16,(BN69*5000),"療養日数が15日を超えています")</f>
        <v>0</v>
      </c>
      <c r="BP69" s="52"/>
    </row>
    <row r="70" spans="3:68" hidden="1" x14ac:dyDescent="0.15">
      <c r="C70" s="54">
        <v>66</v>
      </c>
      <c r="D70" s="60"/>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5"/>
      <c r="BN70" s="63">
        <f t="shared" ref="BN70:BN104" si="3">COUNTIF(E70:BL70,1)</f>
        <v>0</v>
      </c>
      <c r="BO70" s="64">
        <f t="shared" si="2"/>
        <v>0</v>
      </c>
      <c r="BP70" s="52"/>
    </row>
    <row r="71" spans="3:68" hidden="1" x14ac:dyDescent="0.15">
      <c r="C71" s="54">
        <v>67</v>
      </c>
      <c r="D71" s="60"/>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2"/>
      <c r="BN71" s="63">
        <f t="shared" si="3"/>
        <v>0</v>
      </c>
      <c r="BO71" s="64">
        <f t="shared" si="2"/>
        <v>0</v>
      </c>
      <c r="BP71" s="52"/>
    </row>
    <row r="72" spans="3:68" hidden="1" x14ac:dyDescent="0.15">
      <c r="C72" s="54">
        <v>68</v>
      </c>
      <c r="D72" s="60"/>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2"/>
      <c r="BN72" s="63">
        <f t="shared" si="3"/>
        <v>0</v>
      </c>
      <c r="BO72" s="64">
        <f t="shared" si="2"/>
        <v>0</v>
      </c>
      <c r="BP72" s="52"/>
    </row>
    <row r="73" spans="3:68" hidden="1" x14ac:dyDescent="0.15">
      <c r="C73" s="54">
        <v>69</v>
      </c>
      <c r="D73" s="60"/>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2"/>
      <c r="BN73" s="63">
        <f t="shared" si="3"/>
        <v>0</v>
      </c>
      <c r="BO73" s="64">
        <f t="shared" si="2"/>
        <v>0</v>
      </c>
      <c r="BP73" s="52"/>
    </row>
    <row r="74" spans="3:68" hidden="1" x14ac:dyDescent="0.15">
      <c r="C74" s="54">
        <v>70</v>
      </c>
      <c r="D74" s="60"/>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5"/>
      <c r="BN74" s="63">
        <f t="shared" si="3"/>
        <v>0</v>
      </c>
      <c r="BO74" s="64">
        <f t="shared" si="2"/>
        <v>0</v>
      </c>
      <c r="BP74" s="52"/>
    </row>
    <row r="75" spans="3:68" hidden="1" x14ac:dyDescent="0.15">
      <c r="C75" s="54">
        <v>71</v>
      </c>
      <c r="D75" s="60"/>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5"/>
      <c r="BN75" s="63">
        <f t="shared" si="3"/>
        <v>0</v>
      </c>
      <c r="BO75" s="64">
        <f t="shared" si="2"/>
        <v>0</v>
      </c>
      <c r="BP75" s="52"/>
    </row>
    <row r="76" spans="3:68" hidden="1" x14ac:dyDescent="0.15">
      <c r="C76" s="54">
        <v>72</v>
      </c>
      <c r="D76" s="60"/>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5"/>
      <c r="BN76" s="63">
        <f t="shared" si="3"/>
        <v>0</v>
      </c>
      <c r="BO76" s="64">
        <f t="shared" si="2"/>
        <v>0</v>
      </c>
      <c r="BP76" s="52"/>
    </row>
    <row r="77" spans="3:68" hidden="1" x14ac:dyDescent="0.15">
      <c r="C77" s="54">
        <v>73</v>
      </c>
      <c r="D77" s="60"/>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5"/>
      <c r="BN77" s="63">
        <f t="shared" si="3"/>
        <v>0</v>
      </c>
      <c r="BO77" s="64">
        <f t="shared" si="2"/>
        <v>0</v>
      </c>
      <c r="BP77" s="52"/>
    </row>
    <row r="78" spans="3:68" hidden="1" x14ac:dyDescent="0.15">
      <c r="C78" s="54">
        <v>74</v>
      </c>
      <c r="D78" s="60"/>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5"/>
      <c r="BN78" s="63">
        <f t="shared" si="3"/>
        <v>0</v>
      </c>
      <c r="BO78" s="64">
        <f t="shared" si="2"/>
        <v>0</v>
      </c>
      <c r="BP78" s="52"/>
    </row>
    <row r="79" spans="3:68" hidden="1" x14ac:dyDescent="0.15">
      <c r="C79" s="54">
        <v>75</v>
      </c>
      <c r="D79" s="60"/>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5"/>
      <c r="BN79" s="63">
        <f t="shared" si="3"/>
        <v>0</v>
      </c>
      <c r="BO79" s="64">
        <f t="shared" si="2"/>
        <v>0</v>
      </c>
      <c r="BP79" s="52"/>
    </row>
    <row r="80" spans="3:68" hidden="1" x14ac:dyDescent="0.15">
      <c r="C80" s="54">
        <v>76</v>
      </c>
      <c r="D80" s="60"/>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5"/>
      <c r="BN80" s="63">
        <f t="shared" si="3"/>
        <v>0</v>
      </c>
      <c r="BO80" s="64">
        <f t="shared" si="2"/>
        <v>0</v>
      </c>
      <c r="BP80" s="52"/>
    </row>
    <row r="81" spans="3:68" hidden="1" x14ac:dyDescent="0.15">
      <c r="C81" s="54">
        <v>77</v>
      </c>
      <c r="D81" s="60"/>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5"/>
      <c r="BN81" s="63">
        <f t="shared" si="3"/>
        <v>0</v>
      </c>
      <c r="BO81" s="64">
        <f t="shared" si="2"/>
        <v>0</v>
      </c>
      <c r="BP81" s="52"/>
    </row>
    <row r="82" spans="3:68" hidden="1" x14ac:dyDescent="0.15">
      <c r="C82" s="54">
        <v>78</v>
      </c>
      <c r="D82" s="60"/>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5"/>
      <c r="BN82" s="63">
        <f t="shared" si="3"/>
        <v>0</v>
      </c>
      <c r="BO82" s="64">
        <f t="shared" si="2"/>
        <v>0</v>
      </c>
      <c r="BP82" s="52"/>
    </row>
    <row r="83" spans="3:68" hidden="1" x14ac:dyDescent="0.15">
      <c r="C83" s="54">
        <v>79</v>
      </c>
      <c r="D83" s="60"/>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5"/>
      <c r="BN83" s="63">
        <f t="shared" si="3"/>
        <v>0</v>
      </c>
      <c r="BO83" s="64">
        <f t="shared" si="2"/>
        <v>0</v>
      </c>
      <c r="BP83" s="52"/>
    </row>
    <row r="84" spans="3:68" hidden="1" x14ac:dyDescent="0.15">
      <c r="C84" s="54">
        <v>80</v>
      </c>
      <c r="D84" s="60"/>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5"/>
      <c r="BN84" s="63">
        <f t="shared" si="3"/>
        <v>0</v>
      </c>
      <c r="BO84" s="64">
        <f t="shared" si="2"/>
        <v>0</v>
      </c>
      <c r="BP84" s="52"/>
    </row>
    <row r="85" spans="3:68" hidden="1" x14ac:dyDescent="0.15">
      <c r="C85" s="54">
        <v>81</v>
      </c>
      <c r="D85" s="60"/>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5"/>
      <c r="BN85" s="63">
        <f t="shared" si="3"/>
        <v>0</v>
      </c>
      <c r="BO85" s="64">
        <f t="shared" si="2"/>
        <v>0</v>
      </c>
      <c r="BP85" s="52"/>
    </row>
    <row r="86" spans="3:68" hidden="1" x14ac:dyDescent="0.15">
      <c r="C86" s="54">
        <v>82</v>
      </c>
      <c r="D86" s="60"/>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5"/>
      <c r="BN86" s="63">
        <f t="shared" si="3"/>
        <v>0</v>
      </c>
      <c r="BO86" s="64">
        <f t="shared" si="2"/>
        <v>0</v>
      </c>
      <c r="BP86" s="52"/>
    </row>
    <row r="87" spans="3:68" hidden="1" x14ac:dyDescent="0.15">
      <c r="C87" s="54">
        <v>83</v>
      </c>
      <c r="D87" s="60"/>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5"/>
      <c r="BN87" s="63">
        <f t="shared" si="3"/>
        <v>0</v>
      </c>
      <c r="BO87" s="64">
        <f t="shared" si="2"/>
        <v>0</v>
      </c>
      <c r="BP87" s="52"/>
    </row>
    <row r="88" spans="3:68" hidden="1" x14ac:dyDescent="0.15">
      <c r="C88" s="54">
        <v>84</v>
      </c>
      <c r="D88" s="60"/>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5"/>
      <c r="BN88" s="63">
        <f t="shared" si="3"/>
        <v>0</v>
      </c>
      <c r="BO88" s="64">
        <f t="shared" si="2"/>
        <v>0</v>
      </c>
      <c r="BP88" s="52"/>
    </row>
    <row r="89" spans="3:68" hidden="1" x14ac:dyDescent="0.15">
      <c r="C89" s="54">
        <v>85</v>
      </c>
      <c r="D89" s="60"/>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5"/>
      <c r="BN89" s="63">
        <f t="shared" si="3"/>
        <v>0</v>
      </c>
      <c r="BO89" s="64">
        <f t="shared" si="2"/>
        <v>0</v>
      </c>
      <c r="BP89" s="52"/>
    </row>
    <row r="90" spans="3:68" hidden="1" x14ac:dyDescent="0.15">
      <c r="C90" s="54">
        <v>86</v>
      </c>
      <c r="D90" s="60"/>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5"/>
      <c r="BN90" s="63">
        <f t="shared" si="3"/>
        <v>0</v>
      </c>
      <c r="BO90" s="64">
        <f t="shared" si="2"/>
        <v>0</v>
      </c>
      <c r="BP90" s="52"/>
    </row>
    <row r="91" spans="3:68" hidden="1" x14ac:dyDescent="0.15">
      <c r="C91" s="54">
        <v>87</v>
      </c>
      <c r="D91" s="60"/>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5"/>
      <c r="BN91" s="63">
        <f t="shared" si="3"/>
        <v>0</v>
      </c>
      <c r="BO91" s="64">
        <f t="shared" si="2"/>
        <v>0</v>
      </c>
      <c r="BP91" s="52"/>
    </row>
    <row r="92" spans="3:68" hidden="1" x14ac:dyDescent="0.15">
      <c r="C92" s="54">
        <v>88</v>
      </c>
      <c r="D92" s="60"/>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5"/>
      <c r="BN92" s="63">
        <f t="shared" si="3"/>
        <v>0</v>
      </c>
      <c r="BO92" s="64">
        <f t="shared" si="2"/>
        <v>0</v>
      </c>
      <c r="BP92" s="52"/>
    </row>
    <row r="93" spans="3:68" hidden="1" x14ac:dyDescent="0.15">
      <c r="C93" s="54">
        <v>89</v>
      </c>
      <c r="D93" s="60"/>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5"/>
      <c r="BN93" s="63">
        <f t="shared" si="3"/>
        <v>0</v>
      </c>
      <c r="BO93" s="64">
        <f t="shared" si="2"/>
        <v>0</v>
      </c>
      <c r="BP93" s="52"/>
    </row>
    <row r="94" spans="3:68" hidden="1" x14ac:dyDescent="0.15">
      <c r="C94" s="54">
        <v>90</v>
      </c>
      <c r="D94" s="60"/>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5"/>
      <c r="BN94" s="63">
        <f t="shared" si="3"/>
        <v>0</v>
      </c>
      <c r="BO94" s="64">
        <f t="shared" si="2"/>
        <v>0</v>
      </c>
      <c r="BP94" s="52"/>
    </row>
    <row r="95" spans="3:68" hidden="1" x14ac:dyDescent="0.15">
      <c r="C95" s="54">
        <v>91</v>
      </c>
      <c r="D95" s="60"/>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5"/>
      <c r="BN95" s="63">
        <f t="shared" si="3"/>
        <v>0</v>
      </c>
      <c r="BO95" s="64">
        <f t="shared" si="2"/>
        <v>0</v>
      </c>
      <c r="BP95" s="52"/>
    </row>
    <row r="96" spans="3:68" hidden="1" x14ac:dyDescent="0.15">
      <c r="C96" s="54">
        <v>92</v>
      </c>
      <c r="D96" s="60"/>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2"/>
      <c r="BN96" s="63">
        <f t="shared" si="3"/>
        <v>0</v>
      </c>
      <c r="BO96" s="64">
        <f t="shared" si="2"/>
        <v>0</v>
      </c>
      <c r="BP96" s="52"/>
    </row>
    <row r="97" spans="1:71" hidden="1" x14ac:dyDescent="0.15">
      <c r="C97" s="54">
        <v>93</v>
      </c>
      <c r="D97" s="60"/>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2"/>
      <c r="BN97" s="63">
        <f t="shared" si="3"/>
        <v>0</v>
      </c>
      <c r="BO97" s="64">
        <f t="shared" si="2"/>
        <v>0</v>
      </c>
      <c r="BP97" s="52"/>
    </row>
    <row r="98" spans="1:71" hidden="1" x14ac:dyDescent="0.15">
      <c r="C98" s="54">
        <v>94</v>
      </c>
      <c r="D98" s="60"/>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5"/>
      <c r="BN98" s="63">
        <f t="shared" si="3"/>
        <v>0</v>
      </c>
      <c r="BO98" s="64">
        <f t="shared" si="2"/>
        <v>0</v>
      </c>
      <c r="BP98" s="52"/>
    </row>
    <row r="99" spans="1:71" hidden="1" x14ac:dyDescent="0.15">
      <c r="C99" s="54">
        <v>95</v>
      </c>
      <c r="D99" s="60"/>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2"/>
      <c r="BN99" s="63">
        <f t="shared" si="3"/>
        <v>0</v>
      </c>
      <c r="BO99" s="64">
        <f t="shared" si="2"/>
        <v>0</v>
      </c>
      <c r="BP99" s="52"/>
    </row>
    <row r="100" spans="1:71" hidden="1" x14ac:dyDescent="0.15">
      <c r="C100" s="54">
        <v>96</v>
      </c>
      <c r="D100" s="60"/>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2"/>
      <c r="BN100" s="63">
        <f t="shared" si="3"/>
        <v>0</v>
      </c>
      <c r="BO100" s="64">
        <f t="shared" si="2"/>
        <v>0</v>
      </c>
      <c r="BP100" s="52"/>
    </row>
    <row r="101" spans="1:71" hidden="1" x14ac:dyDescent="0.15">
      <c r="C101" s="54">
        <v>97</v>
      </c>
      <c r="D101" s="60"/>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2"/>
      <c r="BN101" s="63">
        <f t="shared" si="3"/>
        <v>0</v>
      </c>
      <c r="BO101" s="64">
        <f t="shared" si="2"/>
        <v>0</v>
      </c>
      <c r="BP101" s="52"/>
    </row>
    <row r="102" spans="1:71" hidden="1" x14ac:dyDescent="0.15">
      <c r="C102" s="54">
        <v>98</v>
      </c>
      <c r="D102" s="60"/>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5"/>
      <c r="BN102" s="63">
        <f t="shared" si="3"/>
        <v>0</v>
      </c>
      <c r="BO102" s="64">
        <f t="shared" si="2"/>
        <v>0</v>
      </c>
      <c r="BP102" s="52"/>
    </row>
    <row r="103" spans="1:71" hidden="1" x14ac:dyDescent="0.15">
      <c r="C103" s="54">
        <v>99</v>
      </c>
      <c r="D103" s="60"/>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5"/>
      <c r="BN103" s="63">
        <f t="shared" si="3"/>
        <v>0</v>
      </c>
      <c r="BO103" s="64">
        <f t="shared" si="2"/>
        <v>0</v>
      </c>
      <c r="BP103" s="52"/>
    </row>
    <row r="104" spans="1:71" ht="19.5" hidden="1" thickBot="1" x14ac:dyDescent="0.2">
      <c r="C104" s="54">
        <v>100</v>
      </c>
      <c r="D104" s="60"/>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5"/>
      <c r="BN104" s="63">
        <f t="shared" si="3"/>
        <v>0</v>
      </c>
      <c r="BO104" s="64">
        <f t="shared" ref="BO104" si="4">IF(BN104&lt;16,(BN104*5000),"療養日数が15日を超えています")</f>
        <v>0</v>
      </c>
      <c r="BP104" s="52"/>
    </row>
    <row r="105" spans="1:71" x14ac:dyDescent="0.15">
      <c r="A105" s="46"/>
      <c r="B105" s="46"/>
      <c r="C105" s="66" t="s">
        <v>16</v>
      </c>
      <c r="D105" s="67"/>
      <c r="E105" s="67">
        <f t="shared" ref="E105:BL105" si="5">COUNT(E5:E64)</f>
        <v>1</v>
      </c>
      <c r="F105" s="67">
        <f>COUNT(F5:F64)</f>
        <v>1</v>
      </c>
      <c r="G105" s="67">
        <f t="shared" si="5"/>
        <v>4</v>
      </c>
      <c r="H105" s="67">
        <f t="shared" si="5"/>
        <v>9</v>
      </c>
      <c r="I105" s="67">
        <f t="shared" si="5"/>
        <v>9</v>
      </c>
      <c r="J105" s="67">
        <f t="shared" si="5"/>
        <v>10</v>
      </c>
      <c r="K105" s="67">
        <f t="shared" si="5"/>
        <v>13</v>
      </c>
      <c r="L105" s="67">
        <f t="shared" si="5"/>
        <v>12</v>
      </c>
      <c r="M105" s="67">
        <f t="shared" si="5"/>
        <v>12</v>
      </c>
      <c r="N105" s="67">
        <f t="shared" si="5"/>
        <v>12</v>
      </c>
      <c r="O105" s="67">
        <f t="shared" si="5"/>
        <v>11</v>
      </c>
      <c r="P105" s="67">
        <f t="shared" si="5"/>
        <v>11</v>
      </c>
      <c r="Q105" s="67">
        <f t="shared" si="5"/>
        <v>11</v>
      </c>
      <c r="R105" s="67">
        <f t="shared" si="5"/>
        <v>8</v>
      </c>
      <c r="S105" s="67">
        <f t="shared" si="5"/>
        <v>4</v>
      </c>
      <c r="T105" s="67">
        <f t="shared" si="5"/>
        <v>4</v>
      </c>
      <c r="U105" s="67">
        <f t="shared" si="5"/>
        <v>4</v>
      </c>
      <c r="V105" s="67">
        <f t="shared" si="5"/>
        <v>4</v>
      </c>
      <c r="W105" s="67">
        <f t="shared" si="5"/>
        <v>3</v>
      </c>
      <c r="X105" s="67">
        <f t="shared" si="5"/>
        <v>0</v>
      </c>
      <c r="Y105" s="67">
        <f t="shared" si="5"/>
        <v>0</v>
      </c>
      <c r="Z105" s="67">
        <f t="shared" si="5"/>
        <v>0</v>
      </c>
      <c r="AA105" s="67">
        <f t="shared" si="5"/>
        <v>0</v>
      </c>
      <c r="AB105" s="67">
        <f t="shared" si="5"/>
        <v>0</v>
      </c>
      <c r="AC105" s="67">
        <f t="shared" si="5"/>
        <v>0</v>
      </c>
      <c r="AD105" s="67">
        <f t="shared" si="5"/>
        <v>0</v>
      </c>
      <c r="AE105" s="67">
        <f t="shared" si="5"/>
        <v>0</v>
      </c>
      <c r="AF105" s="67">
        <f t="shared" si="5"/>
        <v>0</v>
      </c>
      <c r="AG105" s="67">
        <f t="shared" si="5"/>
        <v>0</v>
      </c>
      <c r="AH105" s="67">
        <f t="shared" si="5"/>
        <v>0</v>
      </c>
      <c r="AI105" s="67">
        <f t="shared" si="5"/>
        <v>0</v>
      </c>
      <c r="AJ105" s="67">
        <f t="shared" si="5"/>
        <v>0</v>
      </c>
      <c r="AK105" s="67">
        <f t="shared" si="5"/>
        <v>0</v>
      </c>
      <c r="AL105" s="67">
        <f t="shared" si="5"/>
        <v>0</v>
      </c>
      <c r="AM105" s="67">
        <f t="shared" si="5"/>
        <v>0</v>
      </c>
      <c r="AN105" s="67">
        <f t="shared" si="5"/>
        <v>0</v>
      </c>
      <c r="AO105" s="67">
        <f t="shared" si="5"/>
        <v>0</v>
      </c>
      <c r="AP105" s="67">
        <f t="shared" si="5"/>
        <v>0</v>
      </c>
      <c r="AQ105" s="67">
        <f t="shared" si="5"/>
        <v>0</v>
      </c>
      <c r="AR105" s="67">
        <f t="shared" si="5"/>
        <v>0</v>
      </c>
      <c r="AS105" s="67">
        <f t="shared" si="5"/>
        <v>0</v>
      </c>
      <c r="AT105" s="67">
        <f t="shared" si="5"/>
        <v>0</v>
      </c>
      <c r="AU105" s="67">
        <f t="shared" si="5"/>
        <v>0</v>
      </c>
      <c r="AV105" s="67">
        <f t="shared" si="5"/>
        <v>0</v>
      </c>
      <c r="AW105" s="67">
        <f t="shared" si="5"/>
        <v>0</v>
      </c>
      <c r="AX105" s="67">
        <f t="shared" si="5"/>
        <v>0</v>
      </c>
      <c r="AY105" s="67">
        <f t="shared" si="5"/>
        <v>0</v>
      </c>
      <c r="AZ105" s="67">
        <f t="shared" si="5"/>
        <v>0</v>
      </c>
      <c r="BA105" s="67">
        <f t="shared" si="5"/>
        <v>0</v>
      </c>
      <c r="BB105" s="67">
        <f t="shared" si="5"/>
        <v>0</v>
      </c>
      <c r="BC105" s="67">
        <f t="shared" si="5"/>
        <v>0</v>
      </c>
      <c r="BD105" s="67">
        <f t="shared" si="5"/>
        <v>0</v>
      </c>
      <c r="BE105" s="67">
        <f t="shared" si="5"/>
        <v>0</v>
      </c>
      <c r="BF105" s="67">
        <f t="shared" si="5"/>
        <v>0</v>
      </c>
      <c r="BG105" s="67">
        <f t="shared" si="5"/>
        <v>0</v>
      </c>
      <c r="BH105" s="67">
        <f t="shared" si="5"/>
        <v>0</v>
      </c>
      <c r="BI105" s="67">
        <f t="shared" si="5"/>
        <v>0</v>
      </c>
      <c r="BJ105" s="67">
        <f t="shared" si="5"/>
        <v>0</v>
      </c>
      <c r="BK105" s="67">
        <f t="shared" si="5"/>
        <v>0</v>
      </c>
      <c r="BL105" s="67">
        <f t="shared" si="5"/>
        <v>0</v>
      </c>
      <c r="BM105" s="68"/>
      <c r="BN105" s="69"/>
      <c r="BO105" s="70">
        <f>SUM(BO5:BO104)</f>
        <v>715000</v>
      </c>
      <c r="BP105" s="71" t="s">
        <v>23</v>
      </c>
    </row>
    <row r="106" spans="1:71" ht="19.5" thickBot="1" x14ac:dyDescent="0.2">
      <c r="C106" s="72" t="s">
        <v>15</v>
      </c>
      <c r="D106" s="73"/>
      <c r="E106" s="73">
        <f>IF(E105&gt;=10,E105*5000,0)</f>
        <v>0</v>
      </c>
      <c r="F106" s="73">
        <f t="shared" ref="F106:BL106" si="6">IF(F105&gt;=10,F105*5000,0)</f>
        <v>0</v>
      </c>
      <c r="G106" s="73">
        <f t="shared" si="6"/>
        <v>0</v>
      </c>
      <c r="H106" s="73">
        <f t="shared" si="6"/>
        <v>0</v>
      </c>
      <c r="I106" s="73">
        <f t="shared" si="6"/>
        <v>0</v>
      </c>
      <c r="J106" s="73">
        <f t="shared" si="6"/>
        <v>50000</v>
      </c>
      <c r="K106" s="73">
        <f t="shared" si="6"/>
        <v>65000</v>
      </c>
      <c r="L106" s="73">
        <f t="shared" si="6"/>
        <v>60000</v>
      </c>
      <c r="M106" s="73">
        <f t="shared" si="6"/>
        <v>60000</v>
      </c>
      <c r="N106" s="73">
        <f t="shared" si="6"/>
        <v>60000</v>
      </c>
      <c r="O106" s="73">
        <f t="shared" si="6"/>
        <v>55000</v>
      </c>
      <c r="P106" s="73">
        <f t="shared" si="6"/>
        <v>55000</v>
      </c>
      <c r="Q106" s="73">
        <f t="shared" si="6"/>
        <v>55000</v>
      </c>
      <c r="R106" s="73">
        <f t="shared" si="6"/>
        <v>0</v>
      </c>
      <c r="S106" s="73">
        <f t="shared" si="6"/>
        <v>0</v>
      </c>
      <c r="T106" s="73">
        <f t="shared" si="6"/>
        <v>0</v>
      </c>
      <c r="U106" s="73">
        <f t="shared" si="6"/>
        <v>0</v>
      </c>
      <c r="V106" s="73">
        <f t="shared" si="6"/>
        <v>0</v>
      </c>
      <c r="W106" s="73">
        <f t="shared" si="6"/>
        <v>0</v>
      </c>
      <c r="X106" s="73">
        <f t="shared" si="6"/>
        <v>0</v>
      </c>
      <c r="Y106" s="73">
        <f t="shared" si="6"/>
        <v>0</v>
      </c>
      <c r="Z106" s="73">
        <f t="shared" si="6"/>
        <v>0</v>
      </c>
      <c r="AA106" s="73">
        <f t="shared" si="6"/>
        <v>0</v>
      </c>
      <c r="AB106" s="73">
        <f t="shared" si="6"/>
        <v>0</v>
      </c>
      <c r="AC106" s="73">
        <f t="shared" si="6"/>
        <v>0</v>
      </c>
      <c r="AD106" s="73">
        <f t="shared" si="6"/>
        <v>0</v>
      </c>
      <c r="AE106" s="73">
        <f t="shared" si="6"/>
        <v>0</v>
      </c>
      <c r="AF106" s="73">
        <f t="shared" si="6"/>
        <v>0</v>
      </c>
      <c r="AG106" s="73">
        <f t="shared" si="6"/>
        <v>0</v>
      </c>
      <c r="AH106" s="73">
        <f t="shared" si="6"/>
        <v>0</v>
      </c>
      <c r="AI106" s="73">
        <f t="shared" si="6"/>
        <v>0</v>
      </c>
      <c r="AJ106" s="73">
        <f t="shared" si="6"/>
        <v>0</v>
      </c>
      <c r="AK106" s="73">
        <f t="shared" si="6"/>
        <v>0</v>
      </c>
      <c r="AL106" s="73">
        <f t="shared" si="6"/>
        <v>0</v>
      </c>
      <c r="AM106" s="73">
        <f t="shared" si="6"/>
        <v>0</v>
      </c>
      <c r="AN106" s="73">
        <f t="shared" si="6"/>
        <v>0</v>
      </c>
      <c r="AO106" s="73">
        <f t="shared" si="6"/>
        <v>0</v>
      </c>
      <c r="AP106" s="73">
        <f t="shared" si="6"/>
        <v>0</v>
      </c>
      <c r="AQ106" s="73">
        <f t="shared" si="6"/>
        <v>0</v>
      </c>
      <c r="AR106" s="73">
        <f t="shared" si="6"/>
        <v>0</v>
      </c>
      <c r="AS106" s="73">
        <f t="shared" si="6"/>
        <v>0</v>
      </c>
      <c r="AT106" s="73">
        <f t="shared" si="6"/>
        <v>0</v>
      </c>
      <c r="AU106" s="73">
        <f t="shared" si="6"/>
        <v>0</v>
      </c>
      <c r="AV106" s="73">
        <f t="shared" si="6"/>
        <v>0</v>
      </c>
      <c r="AW106" s="73">
        <f t="shared" si="6"/>
        <v>0</v>
      </c>
      <c r="AX106" s="73">
        <f t="shared" si="6"/>
        <v>0</v>
      </c>
      <c r="AY106" s="73">
        <f t="shared" si="6"/>
        <v>0</v>
      </c>
      <c r="AZ106" s="73">
        <f t="shared" si="6"/>
        <v>0</v>
      </c>
      <c r="BA106" s="73">
        <f t="shared" si="6"/>
        <v>0</v>
      </c>
      <c r="BB106" s="73">
        <f t="shared" si="6"/>
        <v>0</v>
      </c>
      <c r="BC106" s="73">
        <f t="shared" si="6"/>
        <v>0</v>
      </c>
      <c r="BD106" s="73">
        <f t="shared" si="6"/>
        <v>0</v>
      </c>
      <c r="BE106" s="73">
        <f t="shared" si="6"/>
        <v>0</v>
      </c>
      <c r="BF106" s="73">
        <f t="shared" si="6"/>
        <v>0</v>
      </c>
      <c r="BG106" s="73">
        <f t="shared" si="6"/>
        <v>0</v>
      </c>
      <c r="BH106" s="73">
        <f t="shared" si="6"/>
        <v>0</v>
      </c>
      <c r="BI106" s="73">
        <f t="shared" si="6"/>
        <v>0</v>
      </c>
      <c r="BJ106" s="73">
        <f t="shared" si="6"/>
        <v>0</v>
      </c>
      <c r="BK106" s="73">
        <f t="shared" si="6"/>
        <v>0</v>
      </c>
      <c r="BL106" s="73">
        <f t="shared" si="6"/>
        <v>0</v>
      </c>
      <c r="BM106" s="73"/>
      <c r="BN106" s="75"/>
      <c r="BO106" s="76">
        <f>IF(SUM(D106:BL106)&lt;5000000,SUM(D106:BL106),5000000)</f>
        <v>460000</v>
      </c>
      <c r="BP106" s="71" t="s">
        <v>23</v>
      </c>
      <c r="BQ106" s="46"/>
      <c r="BR106" s="46"/>
    </row>
    <row r="107" spans="1:71" x14ac:dyDescent="0.15">
      <c r="BN107" s="77" t="s">
        <v>22</v>
      </c>
      <c r="BO107" s="78">
        <f>SUM(BO105:BO106)</f>
        <v>1175000</v>
      </c>
      <c r="BP107" s="79" t="s">
        <v>23</v>
      </c>
      <c r="BQ107" s="80"/>
      <c r="BR107" s="81"/>
      <c r="BS107" s="46"/>
    </row>
    <row r="108" spans="1:71" x14ac:dyDescent="0.15">
      <c r="C108" s="82"/>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92">
        <f>BO107/1000</f>
        <v>1175</v>
      </c>
      <c r="BP108" s="92" t="s">
        <v>40</v>
      </c>
      <c r="BQ108" s="46"/>
    </row>
    <row r="109" spans="1:71" x14ac:dyDescent="0.15">
      <c r="C109" s="83"/>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row>
    <row r="110" spans="1:71" x14ac:dyDescent="0.15">
      <c r="C110" s="84"/>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row>
    <row r="111" spans="1:71" x14ac:dyDescent="0.15">
      <c r="C111" s="84"/>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row>
    <row r="112" spans="1:71" x14ac:dyDescent="0.15">
      <c r="C112" s="84"/>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row>
    <row r="113" spans="3:68" x14ac:dyDescent="0.15">
      <c r="C113" s="85"/>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row>
  </sheetData>
  <sheetProtection algorithmName="SHA-512" hashValue="44sHf8FrkfWYJ9S8JYRaAK6Q+UI1do4wdeWRtfOIULvGxVyF8dzvjxLiucxrvDG/XtbSF7sEoec5ufmxVYjV0Q==" saltValue="eVcaWNXJpzWQzYRR2KkqXw==" spinCount="100000" sheet="1" insertColumns="0" insertRows="0" deleteColumns="0" deleteRows="0" sort="0"/>
  <mergeCells count="2">
    <mergeCell ref="C2:D2"/>
    <mergeCell ref="E2:K2"/>
  </mergeCells>
  <phoneticPr fontId="15"/>
  <conditionalFormatting sqref="E5:U7 BM5:BM7 BM10:BM25 E10:U25">
    <cfRule type="expression" dxfId="125" priority="63">
      <formula>E5&lt;&gt;""</formula>
    </cfRule>
  </conditionalFormatting>
  <conditionalFormatting sqref="E26:U35 BM26:BM35 BM64 E64:U64">
    <cfRule type="expression" dxfId="124" priority="62">
      <formula>E26&lt;&gt;""</formula>
    </cfRule>
  </conditionalFormatting>
  <conditionalFormatting sqref="V5:X7 AD5:AG7 BL5:BL7 BL10:BL25 AD10:AG25 V10:X25">
    <cfRule type="expression" dxfId="123" priority="61">
      <formula>V5&lt;&gt;""</formula>
    </cfRule>
  </conditionalFormatting>
  <conditionalFormatting sqref="V26:X35 AD26:AG35 BL26:BL35 BL64 AD64:AG64 V64:X64">
    <cfRule type="expression" dxfId="122" priority="60">
      <formula>V26&lt;&gt;""</formula>
    </cfRule>
  </conditionalFormatting>
  <conditionalFormatting sqref="Y5:AC7 Y10:AC25">
    <cfRule type="expression" dxfId="121" priority="59">
      <formula>Y5&lt;&gt;""</formula>
    </cfRule>
  </conditionalFormatting>
  <conditionalFormatting sqref="Y26:AC35 Y64:AC64">
    <cfRule type="expression" dxfId="120" priority="58">
      <formula>Y26&lt;&gt;""</formula>
    </cfRule>
  </conditionalFormatting>
  <conditionalFormatting sqref="AH5:AW7 AH10:AW25">
    <cfRule type="expression" dxfId="119" priority="57">
      <formula>AH5&lt;&gt;""</formula>
    </cfRule>
  </conditionalFormatting>
  <conditionalFormatting sqref="AH26:AW35 AH64:AW64">
    <cfRule type="expression" dxfId="118" priority="56">
      <formula>AH26&lt;&gt;""</formula>
    </cfRule>
  </conditionalFormatting>
  <conditionalFormatting sqref="AX5:AZ7 BF5:BI7 BF10:BI25 AX10:AZ25">
    <cfRule type="expression" dxfId="117" priority="55">
      <formula>AX5&lt;&gt;""</formula>
    </cfRule>
  </conditionalFormatting>
  <conditionalFormatting sqref="AX26:AZ35 BF26:BI35 BF64:BI64 AX64:AZ64">
    <cfRule type="expression" dxfId="116" priority="54">
      <formula>AX26&lt;&gt;""</formula>
    </cfRule>
  </conditionalFormatting>
  <conditionalFormatting sqref="BA5:BE7 BA10:BE25">
    <cfRule type="expression" dxfId="115" priority="53">
      <formula>BA5&lt;&gt;""</formula>
    </cfRule>
  </conditionalFormatting>
  <conditionalFormatting sqref="BA26:BE35 BA64:BE64">
    <cfRule type="expression" dxfId="114" priority="52">
      <formula>BA26&lt;&gt;""</formula>
    </cfRule>
  </conditionalFormatting>
  <conditionalFormatting sqref="BJ5:BK7 BJ10:BK25">
    <cfRule type="expression" dxfId="113" priority="51">
      <formula>BJ5&lt;&gt;""</formula>
    </cfRule>
  </conditionalFormatting>
  <conditionalFormatting sqref="BJ26:BK35 BJ64:BK64">
    <cfRule type="expression" dxfId="112" priority="50">
      <formula>BJ26&lt;&gt;""</formula>
    </cfRule>
  </conditionalFormatting>
  <conditionalFormatting sqref="E36:U53 BM36:BM53">
    <cfRule type="expression" dxfId="111" priority="49">
      <formula>E36&lt;&gt;""</formula>
    </cfRule>
  </conditionalFormatting>
  <conditionalFormatting sqref="E54:U63 BM54:BM63">
    <cfRule type="expression" dxfId="110" priority="48">
      <formula>E54&lt;&gt;""</formula>
    </cfRule>
  </conditionalFormatting>
  <conditionalFormatting sqref="V36:X53 AD36:AG53 BL36:BL53">
    <cfRule type="expression" dxfId="109" priority="47">
      <formula>V36&lt;&gt;""</formula>
    </cfRule>
  </conditionalFormatting>
  <conditionalFormatting sqref="V54:X63 AD54:AG63 BL54:BL63">
    <cfRule type="expression" dxfId="108" priority="46">
      <formula>V54&lt;&gt;""</formula>
    </cfRule>
  </conditionalFormatting>
  <conditionalFormatting sqref="Y36:AC53">
    <cfRule type="expression" dxfId="107" priority="45">
      <formula>Y36&lt;&gt;""</formula>
    </cfRule>
  </conditionalFormatting>
  <conditionalFormatting sqref="Y54:AC63">
    <cfRule type="expression" dxfId="106" priority="44">
      <formula>Y54&lt;&gt;""</formula>
    </cfRule>
  </conditionalFormatting>
  <conditionalFormatting sqref="AH36:AW53">
    <cfRule type="expression" dxfId="105" priority="43">
      <formula>AH36&lt;&gt;""</formula>
    </cfRule>
  </conditionalFormatting>
  <conditionalFormatting sqref="AH54:AW63">
    <cfRule type="expression" dxfId="104" priority="42">
      <formula>AH54&lt;&gt;""</formula>
    </cfRule>
  </conditionalFormatting>
  <conditionalFormatting sqref="AX36:AZ53 BF36:BI53">
    <cfRule type="expression" dxfId="103" priority="41">
      <formula>AX36&lt;&gt;""</formula>
    </cfRule>
  </conditionalFormatting>
  <conditionalFormatting sqref="AX54:AZ63 BF54:BI63">
    <cfRule type="expression" dxfId="102" priority="40">
      <formula>AX54&lt;&gt;""</formula>
    </cfRule>
  </conditionalFormatting>
  <conditionalFormatting sqref="BA36:BE53">
    <cfRule type="expression" dxfId="101" priority="39">
      <formula>BA36&lt;&gt;""</formula>
    </cfRule>
  </conditionalFormatting>
  <conditionalFormatting sqref="BA54:BE63">
    <cfRule type="expression" dxfId="100" priority="38">
      <formula>BA54&lt;&gt;""</formula>
    </cfRule>
  </conditionalFormatting>
  <conditionalFormatting sqref="BJ36:BK53">
    <cfRule type="expression" dxfId="99" priority="37">
      <formula>BJ36&lt;&gt;""</formula>
    </cfRule>
  </conditionalFormatting>
  <conditionalFormatting sqref="BJ54:BK63">
    <cfRule type="expression" dxfId="98" priority="36">
      <formula>BJ54&lt;&gt;""</formula>
    </cfRule>
  </conditionalFormatting>
  <conditionalFormatting sqref="E8:U9 BM8:BM9">
    <cfRule type="expression" dxfId="97" priority="35">
      <formula>E8&lt;&gt;""</formula>
    </cfRule>
  </conditionalFormatting>
  <conditionalFormatting sqref="V8:X9 AD8:AG9 BL8:BL9">
    <cfRule type="expression" dxfId="96" priority="34">
      <formula>V8&lt;&gt;""</formula>
    </cfRule>
  </conditionalFormatting>
  <conditionalFormatting sqref="Y8:AC9">
    <cfRule type="expression" dxfId="95" priority="33">
      <formula>Y8&lt;&gt;""</formula>
    </cfRule>
  </conditionalFormatting>
  <conditionalFormatting sqref="AH8:AW9">
    <cfRule type="expression" dxfId="94" priority="32">
      <formula>AH8&lt;&gt;""</formula>
    </cfRule>
  </conditionalFormatting>
  <conditionalFormatting sqref="AX8:AZ9 BF8:BI9">
    <cfRule type="expression" dxfId="93" priority="31">
      <formula>AX8&lt;&gt;""</formula>
    </cfRule>
  </conditionalFormatting>
  <conditionalFormatting sqref="BA8:BE9">
    <cfRule type="expression" dxfId="92" priority="30">
      <formula>BA8&lt;&gt;""</formula>
    </cfRule>
  </conditionalFormatting>
  <conditionalFormatting sqref="BJ8:BK9">
    <cfRule type="expression" dxfId="91" priority="29">
      <formula>BJ8&lt;&gt;""</formula>
    </cfRule>
  </conditionalFormatting>
  <conditionalFormatting sqref="E65:U67 BM65:BM67 BM70:BM85 E70:U85">
    <cfRule type="expression" dxfId="90" priority="28">
      <formula>E65&lt;&gt;""</formula>
    </cfRule>
  </conditionalFormatting>
  <conditionalFormatting sqref="E86:U95 BM86:BM95">
    <cfRule type="expression" dxfId="89" priority="27">
      <formula>E86&lt;&gt;""</formula>
    </cfRule>
  </conditionalFormatting>
  <conditionalFormatting sqref="V65:X67 AD65:AG67 BL65:BL67 BL70:BL85 AD70:AG85 V70:X85">
    <cfRule type="expression" dxfId="88" priority="26">
      <formula>V65&lt;&gt;""</formula>
    </cfRule>
  </conditionalFormatting>
  <conditionalFormatting sqref="V86:X95 AD86:AG95 BL86:BL95">
    <cfRule type="expression" dxfId="87" priority="25">
      <formula>V86&lt;&gt;""</formula>
    </cfRule>
  </conditionalFormatting>
  <conditionalFormatting sqref="Y65:AC67 Y70:AC85">
    <cfRule type="expression" dxfId="86" priority="24">
      <formula>Y65&lt;&gt;""</formula>
    </cfRule>
  </conditionalFormatting>
  <conditionalFormatting sqref="Y86:AC95">
    <cfRule type="expression" dxfId="85" priority="23">
      <formula>Y86&lt;&gt;""</formula>
    </cfRule>
  </conditionalFormatting>
  <conditionalFormatting sqref="AH65:AW67 AH70:AW85">
    <cfRule type="expression" dxfId="84" priority="22">
      <formula>AH65&lt;&gt;""</formula>
    </cfRule>
  </conditionalFormatting>
  <conditionalFormatting sqref="AH86:AW95">
    <cfRule type="expression" dxfId="83" priority="21">
      <formula>AH86&lt;&gt;""</formula>
    </cfRule>
  </conditionalFormatting>
  <conditionalFormatting sqref="AX65:AZ67 BF65:BI67 BF70:BI85 AX70:AZ85">
    <cfRule type="expression" dxfId="82" priority="20">
      <formula>AX65&lt;&gt;""</formula>
    </cfRule>
  </conditionalFormatting>
  <conditionalFormatting sqref="AX86:AZ95 BF86:BI95">
    <cfRule type="expression" dxfId="81" priority="19">
      <formula>AX86&lt;&gt;""</formula>
    </cfRule>
  </conditionalFormatting>
  <conditionalFormatting sqref="BA65:BE67 BA70:BE85">
    <cfRule type="expression" dxfId="80" priority="18">
      <formula>BA65&lt;&gt;""</formula>
    </cfRule>
  </conditionalFormatting>
  <conditionalFormatting sqref="BA86:BE95">
    <cfRule type="expression" dxfId="79" priority="17">
      <formula>BA86&lt;&gt;""</formula>
    </cfRule>
  </conditionalFormatting>
  <conditionalFormatting sqref="BJ65:BK67 BJ70:BK85">
    <cfRule type="expression" dxfId="78" priority="16">
      <formula>BJ65&lt;&gt;""</formula>
    </cfRule>
  </conditionalFormatting>
  <conditionalFormatting sqref="BJ86:BK95">
    <cfRule type="expression" dxfId="77" priority="15">
      <formula>BJ86&lt;&gt;""</formula>
    </cfRule>
  </conditionalFormatting>
  <conditionalFormatting sqref="E96:U104 BM96:BM104">
    <cfRule type="expression" dxfId="76" priority="14">
      <formula>E96&lt;&gt;""</formula>
    </cfRule>
  </conditionalFormatting>
  <conditionalFormatting sqref="V96:X104 AD96:AG104 BL96:BL104">
    <cfRule type="expression" dxfId="75" priority="13">
      <formula>V96&lt;&gt;""</formula>
    </cfRule>
  </conditionalFormatting>
  <conditionalFormatting sqref="Y96:AC104">
    <cfRule type="expression" dxfId="74" priority="12">
      <formula>Y96&lt;&gt;""</formula>
    </cfRule>
  </conditionalFormatting>
  <conditionalFormatting sqref="AH96:AW104">
    <cfRule type="expression" dxfId="73" priority="11">
      <formula>AH96&lt;&gt;""</formula>
    </cfRule>
  </conditionalFormatting>
  <conditionalFormatting sqref="AX96:AZ104 BF96:BI104">
    <cfRule type="expression" dxfId="72" priority="10">
      <formula>AX96&lt;&gt;""</formula>
    </cfRule>
  </conditionalFormatting>
  <conditionalFormatting sqref="BA96:BE104">
    <cfRule type="expression" dxfId="71" priority="9">
      <formula>BA96&lt;&gt;""</formula>
    </cfRule>
  </conditionalFormatting>
  <conditionalFormatting sqref="BJ96:BK104">
    <cfRule type="expression" dxfId="70" priority="8">
      <formula>BJ96&lt;&gt;""</formula>
    </cfRule>
  </conditionalFormatting>
  <conditionalFormatting sqref="E68:U69 BM68:BM69">
    <cfRule type="expression" dxfId="69" priority="7">
      <formula>E68&lt;&gt;""</formula>
    </cfRule>
  </conditionalFormatting>
  <conditionalFormatting sqref="V68:X69 AD68:AG69 BL68:BL69">
    <cfRule type="expression" dxfId="68" priority="6">
      <formula>V68&lt;&gt;""</formula>
    </cfRule>
  </conditionalFormatting>
  <conditionalFormatting sqref="Y68:AC69">
    <cfRule type="expression" dxfId="67" priority="5">
      <formula>Y68&lt;&gt;""</formula>
    </cfRule>
  </conditionalFormatting>
  <conditionalFormatting sqref="AH68:AW69">
    <cfRule type="expression" dxfId="66" priority="4">
      <formula>AH68&lt;&gt;""</formula>
    </cfRule>
  </conditionalFormatting>
  <conditionalFormatting sqref="AX68:AZ69 BF68:BI69">
    <cfRule type="expression" dxfId="65" priority="3">
      <formula>AX68&lt;&gt;""</formula>
    </cfRule>
  </conditionalFormatting>
  <conditionalFormatting sqref="BA68:BE69">
    <cfRule type="expression" dxfId="64" priority="2">
      <formula>BA68&lt;&gt;""</formula>
    </cfRule>
  </conditionalFormatting>
  <conditionalFormatting sqref="BJ68:BK69">
    <cfRule type="expression" dxfId="63" priority="1">
      <formula>BJ68&lt;&gt;""</formula>
    </cfRule>
  </conditionalFormatting>
  <dataValidations count="2">
    <dataValidation type="date" allowBlank="1" showInputMessage="1" showErrorMessage="1" sqref="D5:D104 E4:BL4" xr:uid="{9E44E370-EB38-431F-A287-99A157527BED}">
      <formula1>45261</formula1>
      <formula2>45382</formula2>
    </dataValidation>
    <dataValidation type="list" allowBlank="1" showInputMessage="1" showErrorMessage="1" sqref="BM5:BM104" xr:uid="{2EC6A76C-C6FE-4E04-B88E-DFBEEA09447A}">
      <formula1>$BM$2:$BM$3</formula1>
    </dataValidation>
  </dataValidations>
  <printOptions horizontalCentered="1" verticalCentered="1"/>
  <pageMargins left="0.19685039370078741" right="0.19685039370078741" top="0.19685039370078741" bottom="0.19685039370078741" header="0.31496062992125984" footer="0.31496062992125984"/>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DAE98-97D4-4249-9F5E-34B6E943B3BC}">
  <sheetPr codeName="Sheet9">
    <tabColor rgb="FFFFFF00"/>
  </sheetPr>
  <dimension ref="A1:BS113"/>
  <sheetViews>
    <sheetView zoomScale="80" zoomScaleNormal="80" workbookViewId="0">
      <pane xSplit="4" ySplit="4" topLeftCell="E5" activePane="bottomRight" state="frozen"/>
      <selection pane="topRight" activeCell="D1" sqref="D1"/>
      <selection pane="bottomLeft" activeCell="A5" sqref="A5"/>
      <selection pane="bottomRight" activeCell="E2" sqref="E2:K2"/>
    </sheetView>
  </sheetViews>
  <sheetFormatPr defaultRowHeight="18.75" x14ac:dyDescent="0.15"/>
  <cols>
    <col min="1" max="1" width="66.875" style="38" customWidth="1"/>
    <col min="2" max="2" width="2" style="38" customWidth="1"/>
    <col min="3" max="3" width="15.125" style="39" bestFit="1" customWidth="1"/>
    <col min="4" max="4" width="10.625" style="38" customWidth="1"/>
    <col min="5" max="34" width="7.625" style="38" customWidth="1"/>
    <col min="35" max="64" width="7.625" style="38" hidden="1" customWidth="1"/>
    <col min="65" max="65" width="5.25" style="40" bestFit="1" customWidth="1"/>
    <col min="66" max="66" width="13.625" style="38" customWidth="1"/>
    <col min="67" max="67" width="24.75" style="38" customWidth="1"/>
    <col min="68" max="68" width="5.5" style="38" bestFit="1" customWidth="1"/>
    <col min="69" max="69" width="9.75" style="38" bestFit="1" customWidth="1"/>
    <col min="70" max="70" width="5.375" style="38" customWidth="1"/>
    <col min="71" max="71" width="9" style="38" customWidth="1"/>
    <col min="72" max="16384" width="9" style="38"/>
  </cols>
  <sheetData>
    <row r="1" spans="2:69" ht="30" customHeight="1" thickBot="1" x14ac:dyDescent="0.2"/>
    <row r="2" spans="2:69" ht="30" customHeight="1" thickBot="1" x14ac:dyDescent="0.2">
      <c r="B2" s="41"/>
      <c r="C2" s="126" t="s">
        <v>25</v>
      </c>
      <c r="D2" s="127"/>
      <c r="E2" s="131"/>
      <c r="F2" s="132"/>
      <c r="G2" s="132"/>
      <c r="H2" s="132"/>
      <c r="I2" s="132"/>
      <c r="J2" s="132"/>
      <c r="K2" s="133"/>
    </row>
    <row r="3" spans="2:69" ht="18" customHeight="1" thickBot="1" x14ac:dyDescent="0.2">
      <c r="C3" s="42" t="s">
        <v>28</v>
      </c>
      <c r="D3" s="43"/>
      <c r="E3" s="43">
        <v>1</v>
      </c>
      <c r="F3" s="43">
        <v>2</v>
      </c>
      <c r="G3" s="43">
        <v>3</v>
      </c>
      <c r="H3" s="43">
        <v>4</v>
      </c>
      <c r="I3" s="43">
        <v>5</v>
      </c>
      <c r="J3" s="43">
        <v>6</v>
      </c>
      <c r="K3" s="43">
        <v>7</v>
      </c>
      <c r="L3" s="43">
        <v>8</v>
      </c>
      <c r="M3" s="43">
        <v>9</v>
      </c>
      <c r="N3" s="43">
        <v>10</v>
      </c>
      <c r="O3" s="43">
        <v>11</v>
      </c>
      <c r="P3" s="43">
        <v>12</v>
      </c>
      <c r="Q3" s="43">
        <v>13</v>
      </c>
      <c r="R3" s="43">
        <v>14</v>
      </c>
      <c r="S3" s="43">
        <v>15</v>
      </c>
      <c r="T3" s="43">
        <v>16</v>
      </c>
      <c r="U3" s="43">
        <v>17</v>
      </c>
      <c r="V3" s="43">
        <v>18</v>
      </c>
      <c r="W3" s="43">
        <v>19</v>
      </c>
      <c r="X3" s="43">
        <v>20</v>
      </c>
      <c r="Y3" s="43">
        <v>21</v>
      </c>
      <c r="Z3" s="43">
        <v>22</v>
      </c>
      <c r="AA3" s="43">
        <v>23</v>
      </c>
      <c r="AB3" s="43">
        <v>24</v>
      </c>
      <c r="AC3" s="43">
        <v>25</v>
      </c>
      <c r="AD3" s="43">
        <v>26</v>
      </c>
      <c r="AE3" s="43">
        <v>27</v>
      </c>
      <c r="AF3" s="43">
        <v>28</v>
      </c>
      <c r="AG3" s="43">
        <v>29</v>
      </c>
      <c r="AH3" s="43">
        <v>30</v>
      </c>
      <c r="AI3" s="43">
        <v>31</v>
      </c>
      <c r="AJ3" s="43">
        <v>32</v>
      </c>
      <c r="AK3" s="43">
        <v>33</v>
      </c>
      <c r="AL3" s="43">
        <v>34</v>
      </c>
      <c r="AM3" s="43">
        <v>35</v>
      </c>
      <c r="AN3" s="43">
        <v>36</v>
      </c>
      <c r="AO3" s="43">
        <v>37</v>
      </c>
      <c r="AP3" s="43">
        <v>38</v>
      </c>
      <c r="AQ3" s="43">
        <v>39</v>
      </c>
      <c r="AR3" s="43">
        <v>40</v>
      </c>
      <c r="AS3" s="43">
        <v>41</v>
      </c>
      <c r="AT3" s="43">
        <v>42</v>
      </c>
      <c r="AU3" s="43">
        <v>43</v>
      </c>
      <c r="AV3" s="43">
        <v>44</v>
      </c>
      <c r="AW3" s="43">
        <v>45</v>
      </c>
      <c r="AX3" s="43">
        <v>46</v>
      </c>
      <c r="AY3" s="43">
        <v>47</v>
      </c>
      <c r="AZ3" s="43">
        <v>48</v>
      </c>
      <c r="BA3" s="43">
        <v>49</v>
      </c>
      <c r="BB3" s="43">
        <v>50</v>
      </c>
      <c r="BC3" s="43">
        <v>51</v>
      </c>
      <c r="BD3" s="43">
        <v>52</v>
      </c>
      <c r="BE3" s="43">
        <v>53</v>
      </c>
      <c r="BF3" s="43">
        <v>54</v>
      </c>
      <c r="BG3" s="43">
        <v>55</v>
      </c>
      <c r="BH3" s="43">
        <v>56</v>
      </c>
      <c r="BI3" s="43">
        <v>57</v>
      </c>
      <c r="BJ3" s="43">
        <v>58</v>
      </c>
      <c r="BK3" s="43">
        <v>59</v>
      </c>
      <c r="BL3" s="43">
        <v>60</v>
      </c>
      <c r="BM3" s="44" t="s">
        <v>27</v>
      </c>
      <c r="BN3" s="45"/>
      <c r="BO3" s="46"/>
    </row>
    <row r="4" spans="2:69" ht="39.75" thickBot="1" x14ac:dyDescent="0.2">
      <c r="C4" s="47"/>
      <c r="D4" s="48" t="s">
        <v>18</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50" t="s">
        <v>14</v>
      </c>
      <c r="BN4" s="93" t="s">
        <v>39</v>
      </c>
      <c r="BO4" s="51" t="s">
        <v>17</v>
      </c>
      <c r="BP4" s="52"/>
      <c r="BQ4" s="53"/>
    </row>
    <row r="5" spans="2:69" ht="19.5" thickTop="1" x14ac:dyDescent="0.15">
      <c r="C5" s="54">
        <v>1</v>
      </c>
      <c r="D5" s="33"/>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134"/>
      <c r="BN5" s="58">
        <f>COUNTIF(E5:BL5,1)</f>
        <v>0</v>
      </c>
      <c r="BO5" s="59">
        <f t="shared" ref="BO5:BO68" si="0">IF(BN5&lt;16,(BN5*5000),"療養日数が15日を超えています")</f>
        <v>0</v>
      </c>
      <c r="BP5" s="52"/>
    </row>
    <row r="6" spans="2:69" x14ac:dyDescent="0.15">
      <c r="C6" s="54">
        <v>2</v>
      </c>
      <c r="D6" s="34"/>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135"/>
      <c r="BN6" s="63">
        <f t="shared" ref="BN6:BN69" si="1">COUNTIF(E6:BL6,1)</f>
        <v>0</v>
      </c>
      <c r="BO6" s="86">
        <f t="shared" si="0"/>
        <v>0</v>
      </c>
      <c r="BP6" s="52"/>
    </row>
    <row r="7" spans="2:69" x14ac:dyDescent="0.15">
      <c r="C7" s="54">
        <v>3</v>
      </c>
      <c r="D7" s="34"/>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135"/>
      <c r="BN7" s="63">
        <f t="shared" si="1"/>
        <v>0</v>
      </c>
      <c r="BO7" s="86">
        <f t="shared" si="0"/>
        <v>0</v>
      </c>
      <c r="BP7" s="52"/>
    </row>
    <row r="8" spans="2:69" x14ac:dyDescent="0.15">
      <c r="C8" s="54">
        <v>4</v>
      </c>
      <c r="D8" s="34"/>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135"/>
      <c r="BN8" s="63">
        <f t="shared" si="1"/>
        <v>0</v>
      </c>
      <c r="BO8" s="86">
        <f t="shared" si="0"/>
        <v>0</v>
      </c>
      <c r="BP8" s="52"/>
    </row>
    <row r="9" spans="2:69" x14ac:dyDescent="0.15">
      <c r="C9" s="54">
        <v>5</v>
      </c>
      <c r="D9" s="34"/>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135"/>
      <c r="BN9" s="63">
        <f t="shared" si="1"/>
        <v>0</v>
      </c>
      <c r="BO9" s="86">
        <f t="shared" si="0"/>
        <v>0</v>
      </c>
      <c r="BP9" s="52"/>
    </row>
    <row r="10" spans="2:69" x14ac:dyDescent="0.15">
      <c r="C10" s="54">
        <v>6</v>
      </c>
      <c r="D10" s="34"/>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136"/>
      <c r="BN10" s="63">
        <f t="shared" si="1"/>
        <v>0</v>
      </c>
      <c r="BO10" s="86">
        <f t="shared" si="0"/>
        <v>0</v>
      </c>
      <c r="BP10" s="52"/>
    </row>
    <row r="11" spans="2:69" x14ac:dyDescent="0.15">
      <c r="C11" s="54">
        <v>7</v>
      </c>
      <c r="D11" s="34"/>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135"/>
      <c r="BN11" s="63">
        <f t="shared" si="1"/>
        <v>0</v>
      </c>
      <c r="BO11" s="86">
        <f t="shared" si="0"/>
        <v>0</v>
      </c>
      <c r="BP11" s="52"/>
    </row>
    <row r="12" spans="2:69" x14ac:dyDescent="0.15">
      <c r="C12" s="54">
        <v>8</v>
      </c>
      <c r="D12" s="34"/>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135"/>
      <c r="BN12" s="63">
        <f t="shared" si="1"/>
        <v>0</v>
      </c>
      <c r="BO12" s="86">
        <f t="shared" si="0"/>
        <v>0</v>
      </c>
      <c r="BP12" s="52"/>
    </row>
    <row r="13" spans="2:69" x14ac:dyDescent="0.15">
      <c r="C13" s="54">
        <v>9</v>
      </c>
      <c r="D13" s="34"/>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135"/>
      <c r="BN13" s="63">
        <f t="shared" si="1"/>
        <v>0</v>
      </c>
      <c r="BO13" s="86">
        <f t="shared" si="0"/>
        <v>0</v>
      </c>
      <c r="BP13" s="52"/>
    </row>
    <row r="14" spans="2:69" x14ac:dyDescent="0.15">
      <c r="C14" s="54">
        <v>10</v>
      </c>
      <c r="D14" s="34"/>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136"/>
      <c r="BN14" s="63">
        <f t="shared" si="1"/>
        <v>0</v>
      </c>
      <c r="BO14" s="86">
        <f t="shared" si="0"/>
        <v>0</v>
      </c>
      <c r="BP14" s="52"/>
    </row>
    <row r="15" spans="2:69" x14ac:dyDescent="0.15">
      <c r="C15" s="54">
        <v>11</v>
      </c>
      <c r="D15" s="34"/>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136"/>
      <c r="BN15" s="63">
        <f t="shared" si="1"/>
        <v>0</v>
      </c>
      <c r="BO15" s="86">
        <f t="shared" si="0"/>
        <v>0</v>
      </c>
      <c r="BP15" s="52"/>
    </row>
    <row r="16" spans="2:69" x14ac:dyDescent="0.15">
      <c r="C16" s="54">
        <v>12</v>
      </c>
      <c r="D16" s="34"/>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136"/>
      <c r="BN16" s="63">
        <f t="shared" si="1"/>
        <v>0</v>
      </c>
      <c r="BO16" s="86">
        <f t="shared" si="0"/>
        <v>0</v>
      </c>
      <c r="BP16" s="52"/>
    </row>
    <row r="17" spans="3:68" x14ac:dyDescent="0.15">
      <c r="C17" s="54">
        <v>13</v>
      </c>
      <c r="D17" s="34"/>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136"/>
      <c r="BN17" s="63">
        <f t="shared" si="1"/>
        <v>0</v>
      </c>
      <c r="BO17" s="86">
        <f t="shared" si="0"/>
        <v>0</v>
      </c>
      <c r="BP17" s="52"/>
    </row>
    <row r="18" spans="3:68" x14ac:dyDescent="0.15">
      <c r="C18" s="54">
        <v>14</v>
      </c>
      <c r="D18" s="34"/>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136"/>
      <c r="BN18" s="63">
        <f t="shared" si="1"/>
        <v>0</v>
      </c>
      <c r="BO18" s="86">
        <f t="shared" si="0"/>
        <v>0</v>
      </c>
      <c r="BP18" s="52"/>
    </row>
    <row r="19" spans="3:68" x14ac:dyDescent="0.15">
      <c r="C19" s="54">
        <v>15</v>
      </c>
      <c r="D19" s="34"/>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136"/>
      <c r="BN19" s="63">
        <f t="shared" si="1"/>
        <v>0</v>
      </c>
      <c r="BO19" s="86">
        <f t="shared" si="0"/>
        <v>0</v>
      </c>
      <c r="BP19" s="52"/>
    </row>
    <row r="20" spans="3:68" x14ac:dyDescent="0.15">
      <c r="C20" s="54">
        <v>16</v>
      </c>
      <c r="D20" s="34"/>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136"/>
      <c r="BN20" s="63">
        <f t="shared" si="1"/>
        <v>0</v>
      </c>
      <c r="BO20" s="86">
        <f t="shared" si="0"/>
        <v>0</v>
      </c>
      <c r="BP20" s="52"/>
    </row>
    <row r="21" spans="3:68" x14ac:dyDescent="0.15">
      <c r="C21" s="54">
        <v>17</v>
      </c>
      <c r="D21" s="34"/>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136"/>
      <c r="BN21" s="63">
        <f t="shared" si="1"/>
        <v>0</v>
      </c>
      <c r="BO21" s="86">
        <f t="shared" si="0"/>
        <v>0</v>
      </c>
      <c r="BP21" s="52"/>
    </row>
    <row r="22" spans="3:68" x14ac:dyDescent="0.15">
      <c r="C22" s="54">
        <v>18</v>
      </c>
      <c r="D22" s="34"/>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136"/>
      <c r="BN22" s="63">
        <f t="shared" si="1"/>
        <v>0</v>
      </c>
      <c r="BO22" s="86">
        <f t="shared" si="0"/>
        <v>0</v>
      </c>
      <c r="BP22" s="52"/>
    </row>
    <row r="23" spans="3:68" x14ac:dyDescent="0.15">
      <c r="C23" s="54">
        <v>19</v>
      </c>
      <c r="D23" s="34"/>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136"/>
      <c r="BN23" s="63">
        <f t="shared" si="1"/>
        <v>0</v>
      </c>
      <c r="BO23" s="86">
        <f t="shared" si="0"/>
        <v>0</v>
      </c>
      <c r="BP23" s="52"/>
    </row>
    <row r="24" spans="3:68" x14ac:dyDescent="0.15">
      <c r="C24" s="54">
        <v>20</v>
      </c>
      <c r="D24" s="34"/>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136"/>
      <c r="BN24" s="63">
        <f t="shared" si="1"/>
        <v>0</v>
      </c>
      <c r="BO24" s="86">
        <f t="shared" si="0"/>
        <v>0</v>
      </c>
      <c r="BP24" s="52"/>
    </row>
    <row r="25" spans="3:68" x14ac:dyDescent="0.15">
      <c r="C25" s="54">
        <v>21</v>
      </c>
      <c r="D25" s="34"/>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136"/>
      <c r="BN25" s="63">
        <f t="shared" si="1"/>
        <v>0</v>
      </c>
      <c r="BO25" s="86">
        <f t="shared" si="0"/>
        <v>0</v>
      </c>
      <c r="BP25" s="52"/>
    </row>
    <row r="26" spans="3:68" x14ac:dyDescent="0.15">
      <c r="C26" s="54">
        <v>22</v>
      </c>
      <c r="D26" s="34"/>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136"/>
      <c r="BN26" s="63">
        <f t="shared" si="1"/>
        <v>0</v>
      </c>
      <c r="BO26" s="86">
        <f t="shared" si="0"/>
        <v>0</v>
      </c>
      <c r="BP26" s="52"/>
    </row>
    <row r="27" spans="3:68" x14ac:dyDescent="0.15">
      <c r="C27" s="54">
        <v>23</v>
      </c>
      <c r="D27" s="34"/>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136"/>
      <c r="BN27" s="63">
        <f t="shared" si="1"/>
        <v>0</v>
      </c>
      <c r="BO27" s="86">
        <f t="shared" si="0"/>
        <v>0</v>
      </c>
      <c r="BP27" s="52"/>
    </row>
    <row r="28" spans="3:68" x14ac:dyDescent="0.15">
      <c r="C28" s="54">
        <v>24</v>
      </c>
      <c r="D28" s="34"/>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136"/>
      <c r="BN28" s="63">
        <f t="shared" si="1"/>
        <v>0</v>
      </c>
      <c r="BO28" s="86">
        <f t="shared" si="0"/>
        <v>0</v>
      </c>
      <c r="BP28" s="52"/>
    </row>
    <row r="29" spans="3:68" x14ac:dyDescent="0.15">
      <c r="C29" s="54">
        <v>25</v>
      </c>
      <c r="D29" s="34"/>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136"/>
      <c r="BN29" s="63">
        <f t="shared" si="1"/>
        <v>0</v>
      </c>
      <c r="BO29" s="86">
        <f t="shared" si="0"/>
        <v>0</v>
      </c>
      <c r="BP29" s="52"/>
    </row>
    <row r="30" spans="3:68" x14ac:dyDescent="0.15">
      <c r="C30" s="54">
        <v>26</v>
      </c>
      <c r="D30" s="34"/>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136"/>
      <c r="BN30" s="63">
        <f t="shared" si="1"/>
        <v>0</v>
      </c>
      <c r="BO30" s="86">
        <f t="shared" si="0"/>
        <v>0</v>
      </c>
      <c r="BP30" s="52"/>
    </row>
    <row r="31" spans="3:68" x14ac:dyDescent="0.15">
      <c r="C31" s="54">
        <v>27</v>
      </c>
      <c r="D31" s="34"/>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136"/>
      <c r="BN31" s="63">
        <f t="shared" si="1"/>
        <v>0</v>
      </c>
      <c r="BO31" s="86">
        <f t="shared" si="0"/>
        <v>0</v>
      </c>
      <c r="BP31" s="52"/>
    </row>
    <row r="32" spans="3:68" x14ac:dyDescent="0.15">
      <c r="C32" s="54">
        <v>28</v>
      </c>
      <c r="D32" s="34"/>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136"/>
      <c r="BN32" s="63">
        <f t="shared" si="1"/>
        <v>0</v>
      </c>
      <c r="BO32" s="86">
        <f t="shared" si="0"/>
        <v>0</v>
      </c>
      <c r="BP32" s="52"/>
    </row>
    <row r="33" spans="3:68" x14ac:dyDescent="0.15">
      <c r="C33" s="54">
        <v>29</v>
      </c>
      <c r="D33" s="34"/>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136"/>
      <c r="BN33" s="63">
        <f t="shared" si="1"/>
        <v>0</v>
      </c>
      <c r="BO33" s="86">
        <f t="shared" si="0"/>
        <v>0</v>
      </c>
      <c r="BP33" s="52"/>
    </row>
    <row r="34" spans="3:68" ht="19.5" thickBot="1" x14ac:dyDescent="0.2">
      <c r="C34" s="54">
        <v>30</v>
      </c>
      <c r="D34" s="34"/>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136"/>
      <c r="BN34" s="63">
        <f t="shared" si="1"/>
        <v>0</v>
      </c>
      <c r="BO34" s="86">
        <f t="shared" si="0"/>
        <v>0</v>
      </c>
      <c r="BP34" s="52"/>
    </row>
    <row r="35" spans="3:68" hidden="1" x14ac:dyDescent="0.15">
      <c r="C35" s="54">
        <v>31</v>
      </c>
      <c r="D35" s="34"/>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136"/>
      <c r="BN35" s="63">
        <f t="shared" si="1"/>
        <v>0</v>
      </c>
      <c r="BO35" s="64">
        <f t="shared" si="0"/>
        <v>0</v>
      </c>
      <c r="BP35" s="52"/>
    </row>
    <row r="36" spans="3:68" hidden="1" x14ac:dyDescent="0.15">
      <c r="C36" s="54">
        <v>32</v>
      </c>
      <c r="D36" s="34"/>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135"/>
      <c r="BN36" s="63">
        <f t="shared" si="1"/>
        <v>0</v>
      </c>
      <c r="BO36" s="64">
        <f t="shared" si="0"/>
        <v>0</v>
      </c>
      <c r="BP36" s="52"/>
    </row>
    <row r="37" spans="3:68" hidden="1" x14ac:dyDescent="0.15">
      <c r="C37" s="54">
        <v>33</v>
      </c>
      <c r="D37" s="34"/>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135"/>
      <c r="BN37" s="63">
        <f t="shared" si="1"/>
        <v>0</v>
      </c>
      <c r="BO37" s="64">
        <f t="shared" si="0"/>
        <v>0</v>
      </c>
      <c r="BP37" s="52"/>
    </row>
    <row r="38" spans="3:68" hidden="1" x14ac:dyDescent="0.15">
      <c r="C38" s="54">
        <v>34</v>
      </c>
      <c r="D38" s="34"/>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136"/>
      <c r="BN38" s="63">
        <f t="shared" si="1"/>
        <v>0</v>
      </c>
      <c r="BO38" s="64">
        <f t="shared" si="0"/>
        <v>0</v>
      </c>
      <c r="BP38" s="52"/>
    </row>
    <row r="39" spans="3:68" hidden="1" x14ac:dyDescent="0.15">
      <c r="C39" s="54">
        <v>35</v>
      </c>
      <c r="D39" s="34"/>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135"/>
      <c r="BN39" s="63">
        <f t="shared" si="1"/>
        <v>0</v>
      </c>
      <c r="BO39" s="64">
        <f t="shared" si="0"/>
        <v>0</v>
      </c>
      <c r="BP39" s="52"/>
    </row>
    <row r="40" spans="3:68" hidden="1" x14ac:dyDescent="0.15">
      <c r="C40" s="54">
        <v>36</v>
      </c>
      <c r="D40" s="34"/>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135"/>
      <c r="BN40" s="63">
        <f t="shared" si="1"/>
        <v>0</v>
      </c>
      <c r="BO40" s="64">
        <f t="shared" si="0"/>
        <v>0</v>
      </c>
      <c r="BP40" s="52"/>
    </row>
    <row r="41" spans="3:68" hidden="1" x14ac:dyDescent="0.15">
      <c r="C41" s="54">
        <v>37</v>
      </c>
      <c r="D41" s="34"/>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135"/>
      <c r="BN41" s="63">
        <f t="shared" si="1"/>
        <v>0</v>
      </c>
      <c r="BO41" s="64">
        <f t="shared" si="0"/>
        <v>0</v>
      </c>
      <c r="BP41" s="52"/>
    </row>
    <row r="42" spans="3:68" hidden="1" x14ac:dyDescent="0.15">
      <c r="C42" s="54">
        <v>38</v>
      </c>
      <c r="D42" s="34"/>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136"/>
      <c r="BN42" s="63">
        <f t="shared" si="1"/>
        <v>0</v>
      </c>
      <c r="BO42" s="64">
        <f t="shared" si="0"/>
        <v>0</v>
      </c>
      <c r="BP42" s="52"/>
    </row>
    <row r="43" spans="3:68" hidden="1" x14ac:dyDescent="0.15">
      <c r="C43" s="54">
        <v>39</v>
      </c>
      <c r="D43" s="34"/>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136"/>
      <c r="BN43" s="63">
        <f t="shared" si="1"/>
        <v>0</v>
      </c>
      <c r="BO43" s="64">
        <f t="shared" si="0"/>
        <v>0</v>
      </c>
      <c r="BP43" s="52"/>
    </row>
    <row r="44" spans="3:68" hidden="1" x14ac:dyDescent="0.15">
      <c r="C44" s="54">
        <v>40</v>
      </c>
      <c r="D44" s="34"/>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136"/>
      <c r="BN44" s="63">
        <f t="shared" si="1"/>
        <v>0</v>
      </c>
      <c r="BO44" s="64">
        <f t="shared" si="0"/>
        <v>0</v>
      </c>
      <c r="BP44" s="52"/>
    </row>
    <row r="45" spans="3:68" hidden="1" x14ac:dyDescent="0.15">
      <c r="C45" s="54">
        <v>41</v>
      </c>
      <c r="D45" s="34"/>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136"/>
      <c r="BN45" s="63">
        <f t="shared" si="1"/>
        <v>0</v>
      </c>
      <c r="BO45" s="64">
        <f t="shared" si="0"/>
        <v>0</v>
      </c>
      <c r="BP45" s="52"/>
    </row>
    <row r="46" spans="3:68" hidden="1" x14ac:dyDescent="0.15">
      <c r="C46" s="54">
        <v>42</v>
      </c>
      <c r="D46" s="34"/>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136"/>
      <c r="BN46" s="63">
        <f t="shared" si="1"/>
        <v>0</v>
      </c>
      <c r="BO46" s="64">
        <f t="shared" si="0"/>
        <v>0</v>
      </c>
      <c r="BP46" s="52"/>
    </row>
    <row r="47" spans="3:68" hidden="1" x14ac:dyDescent="0.15">
      <c r="C47" s="54">
        <v>43</v>
      </c>
      <c r="D47" s="34"/>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136"/>
      <c r="BN47" s="63">
        <f t="shared" si="1"/>
        <v>0</v>
      </c>
      <c r="BO47" s="64">
        <f t="shared" si="0"/>
        <v>0</v>
      </c>
      <c r="BP47" s="52"/>
    </row>
    <row r="48" spans="3:68" hidden="1" x14ac:dyDescent="0.15">
      <c r="C48" s="54">
        <v>44</v>
      </c>
      <c r="D48" s="34"/>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136"/>
      <c r="BN48" s="63">
        <f t="shared" si="1"/>
        <v>0</v>
      </c>
      <c r="BO48" s="64">
        <f t="shared" si="0"/>
        <v>0</v>
      </c>
      <c r="BP48" s="52"/>
    </row>
    <row r="49" spans="3:68" hidden="1" x14ac:dyDescent="0.15">
      <c r="C49" s="54">
        <v>45</v>
      </c>
      <c r="D49" s="34"/>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136"/>
      <c r="BN49" s="63">
        <f t="shared" si="1"/>
        <v>0</v>
      </c>
      <c r="BO49" s="64">
        <f t="shared" si="0"/>
        <v>0</v>
      </c>
      <c r="BP49" s="52"/>
    </row>
    <row r="50" spans="3:68" hidden="1" x14ac:dyDescent="0.15">
      <c r="C50" s="54">
        <v>46</v>
      </c>
      <c r="D50" s="34"/>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136"/>
      <c r="BN50" s="63">
        <f t="shared" si="1"/>
        <v>0</v>
      </c>
      <c r="BO50" s="64">
        <f t="shared" si="0"/>
        <v>0</v>
      </c>
      <c r="BP50" s="52"/>
    </row>
    <row r="51" spans="3:68" hidden="1" x14ac:dyDescent="0.15">
      <c r="C51" s="54">
        <v>47</v>
      </c>
      <c r="D51" s="34"/>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136"/>
      <c r="BN51" s="63">
        <f t="shared" si="1"/>
        <v>0</v>
      </c>
      <c r="BO51" s="64">
        <f t="shared" si="0"/>
        <v>0</v>
      </c>
      <c r="BP51" s="52"/>
    </row>
    <row r="52" spans="3:68" hidden="1" x14ac:dyDescent="0.15">
      <c r="C52" s="54">
        <v>48</v>
      </c>
      <c r="D52" s="34"/>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136"/>
      <c r="BN52" s="63">
        <f t="shared" si="1"/>
        <v>0</v>
      </c>
      <c r="BO52" s="64">
        <f t="shared" si="0"/>
        <v>0</v>
      </c>
      <c r="BP52" s="52"/>
    </row>
    <row r="53" spans="3:68" hidden="1" x14ac:dyDescent="0.15">
      <c r="C53" s="54">
        <v>49</v>
      </c>
      <c r="D53" s="34"/>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136"/>
      <c r="BN53" s="63">
        <f t="shared" si="1"/>
        <v>0</v>
      </c>
      <c r="BO53" s="64">
        <f t="shared" si="0"/>
        <v>0</v>
      </c>
      <c r="BP53" s="52"/>
    </row>
    <row r="54" spans="3:68" hidden="1" x14ac:dyDescent="0.15">
      <c r="C54" s="54">
        <v>50</v>
      </c>
      <c r="D54" s="34"/>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136"/>
      <c r="BN54" s="63">
        <f t="shared" si="1"/>
        <v>0</v>
      </c>
      <c r="BO54" s="64">
        <f t="shared" si="0"/>
        <v>0</v>
      </c>
      <c r="BP54" s="52"/>
    </row>
    <row r="55" spans="3:68" hidden="1" x14ac:dyDescent="0.15">
      <c r="C55" s="54">
        <v>51</v>
      </c>
      <c r="D55" s="34"/>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136"/>
      <c r="BN55" s="63">
        <f t="shared" si="1"/>
        <v>0</v>
      </c>
      <c r="BO55" s="64">
        <f t="shared" si="0"/>
        <v>0</v>
      </c>
      <c r="BP55" s="52"/>
    </row>
    <row r="56" spans="3:68" hidden="1" x14ac:dyDescent="0.15">
      <c r="C56" s="54">
        <v>52</v>
      </c>
      <c r="D56" s="34"/>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136"/>
      <c r="BN56" s="63">
        <f t="shared" si="1"/>
        <v>0</v>
      </c>
      <c r="BO56" s="64">
        <f t="shared" si="0"/>
        <v>0</v>
      </c>
      <c r="BP56" s="52"/>
    </row>
    <row r="57" spans="3:68" hidden="1" x14ac:dyDescent="0.15">
      <c r="C57" s="54">
        <v>53</v>
      </c>
      <c r="D57" s="34"/>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136"/>
      <c r="BN57" s="63">
        <f t="shared" si="1"/>
        <v>0</v>
      </c>
      <c r="BO57" s="64">
        <f t="shared" si="0"/>
        <v>0</v>
      </c>
      <c r="BP57" s="52"/>
    </row>
    <row r="58" spans="3:68" hidden="1" x14ac:dyDescent="0.15">
      <c r="C58" s="54">
        <v>54</v>
      </c>
      <c r="D58" s="34"/>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136"/>
      <c r="BN58" s="63">
        <f t="shared" si="1"/>
        <v>0</v>
      </c>
      <c r="BO58" s="64">
        <f t="shared" si="0"/>
        <v>0</v>
      </c>
      <c r="BP58" s="52"/>
    </row>
    <row r="59" spans="3:68" hidden="1" x14ac:dyDescent="0.15">
      <c r="C59" s="54">
        <v>55</v>
      </c>
      <c r="D59" s="34"/>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136"/>
      <c r="BN59" s="63">
        <f t="shared" si="1"/>
        <v>0</v>
      </c>
      <c r="BO59" s="64">
        <f t="shared" si="0"/>
        <v>0</v>
      </c>
      <c r="BP59" s="52"/>
    </row>
    <row r="60" spans="3:68" hidden="1" x14ac:dyDescent="0.15">
      <c r="C60" s="54">
        <v>56</v>
      </c>
      <c r="D60" s="34"/>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136"/>
      <c r="BN60" s="63">
        <f t="shared" si="1"/>
        <v>0</v>
      </c>
      <c r="BO60" s="64">
        <f t="shared" si="0"/>
        <v>0</v>
      </c>
      <c r="BP60" s="52"/>
    </row>
    <row r="61" spans="3:68" hidden="1" x14ac:dyDescent="0.15">
      <c r="C61" s="54">
        <v>57</v>
      </c>
      <c r="D61" s="34"/>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136"/>
      <c r="BN61" s="63">
        <f t="shared" si="1"/>
        <v>0</v>
      </c>
      <c r="BO61" s="64">
        <f t="shared" si="0"/>
        <v>0</v>
      </c>
      <c r="BP61" s="52"/>
    </row>
    <row r="62" spans="3:68" hidden="1" x14ac:dyDescent="0.15">
      <c r="C62" s="54">
        <v>58</v>
      </c>
      <c r="D62" s="34"/>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136"/>
      <c r="BN62" s="63">
        <f t="shared" si="1"/>
        <v>0</v>
      </c>
      <c r="BO62" s="64">
        <f t="shared" si="0"/>
        <v>0</v>
      </c>
      <c r="BP62" s="52"/>
    </row>
    <row r="63" spans="3:68" hidden="1" x14ac:dyDescent="0.15">
      <c r="C63" s="54">
        <v>59</v>
      </c>
      <c r="D63" s="34"/>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136"/>
      <c r="BN63" s="63">
        <f t="shared" si="1"/>
        <v>0</v>
      </c>
      <c r="BO63" s="64">
        <f t="shared" si="0"/>
        <v>0</v>
      </c>
      <c r="BP63" s="52"/>
    </row>
    <row r="64" spans="3:68" hidden="1" x14ac:dyDescent="0.15">
      <c r="C64" s="54">
        <v>60</v>
      </c>
      <c r="D64" s="34"/>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136"/>
      <c r="BN64" s="88">
        <f t="shared" si="1"/>
        <v>0</v>
      </c>
      <c r="BO64" s="64">
        <f t="shared" si="0"/>
        <v>0</v>
      </c>
      <c r="BP64" s="52"/>
    </row>
    <row r="65" spans="3:68" hidden="1" x14ac:dyDescent="0.15">
      <c r="C65" s="54">
        <v>61</v>
      </c>
      <c r="D65" s="33"/>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134"/>
      <c r="BN65" s="89">
        <f t="shared" si="1"/>
        <v>0</v>
      </c>
      <c r="BO65" s="59">
        <f t="shared" si="0"/>
        <v>0</v>
      </c>
      <c r="BP65" s="52"/>
    </row>
    <row r="66" spans="3:68" hidden="1" x14ac:dyDescent="0.15">
      <c r="C66" s="54">
        <v>62</v>
      </c>
      <c r="D66" s="34"/>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135"/>
      <c r="BN66" s="63">
        <f t="shared" si="1"/>
        <v>0</v>
      </c>
      <c r="BO66" s="64">
        <f t="shared" si="0"/>
        <v>0</v>
      </c>
      <c r="BP66" s="52"/>
    </row>
    <row r="67" spans="3:68" hidden="1" x14ac:dyDescent="0.15">
      <c r="C67" s="54">
        <v>63</v>
      </c>
      <c r="D67" s="34"/>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135"/>
      <c r="BN67" s="63">
        <f t="shared" si="1"/>
        <v>0</v>
      </c>
      <c r="BO67" s="64">
        <f t="shared" si="0"/>
        <v>0</v>
      </c>
      <c r="BP67" s="52"/>
    </row>
    <row r="68" spans="3:68" hidden="1" x14ac:dyDescent="0.15">
      <c r="C68" s="54">
        <v>64</v>
      </c>
      <c r="D68" s="34"/>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135"/>
      <c r="BN68" s="63">
        <f t="shared" si="1"/>
        <v>0</v>
      </c>
      <c r="BO68" s="64">
        <f t="shared" si="0"/>
        <v>0</v>
      </c>
      <c r="BP68" s="52"/>
    </row>
    <row r="69" spans="3:68" hidden="1" x14ac:dyDescent="0.15">
      <c r="C69" s="54">
        <v>65</v>
      </c>
      <c r="D69" s="34"/>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135"/>
      <c r="BN69" s="63">
        <f t="shared" si="1"/>
        <v>0</v>
      </c>
      <c r="BO69" s="64">
        <f t="shared" ref="BO69:BO104" si="2">IF(BN69&lt;16,(BN69*5000),"療養日数が15日を超えています")</f>
        <v>0</v>
      </c>
      <c r="BP69" s="52"/>
    </row>
    <row r="70" spans="3:68" hidden="1" x14ac:dyDescent="0.15">
      <c r="C70" s="54">
        <v>66</v>
      </c>
      <c r="D70" s="34"/>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136"/>
      <c r="BN70" s="63">
        <f t="shared" ref="BN70:BN104" si="3">COUNTIF(E70:BL70,1)</f>
        <v>0</v>
      </c>
      <c r="BO70" s="64">
        <f t="shared" si="2"/>
        <v>0</v>
      </c>
      <c r="BP70" s="52"/>
    </row>
    <row r="71" spans="3:68" hidden="1" x14ac:dyDescent="0.15">
      <c r="C71" s="54">
        <v>67</v>
      </c>
      <c r="D71" s="34"/>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135"/>
      <c r="BN71" s="63">
        <f t="shared" si="3"/>
        <v>0</v>
      </c>
      <c r="BO71" s="64">
        <f t="shared" si="2"/>
        <v>0</v>
      </c>
      <c r="BP71" s="52"/>
    </row>
    <row r="72" spans="3:68" hidden="1" x14ac:dyDescent="0.15">
      <c r="C72" s="54">
        <v>68</v>
      </c>
      <c r="D72" s="34"/>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135"/>
      <c r="BN72" s="63">
        <f t="shared" si="3"/>
        <v>0</v>
      </c>
      <c r="BO72" s="64">
        <f t="shared" si="2"/>
        <v>0</v>
      </c>
      <c r="BP72" s="52"/>
    </row>
    <row r="73" spans="3:68" hidden="1" x14ac:dyDescent="0.15">
      <c r="C73" s="54">
        <v>69</v>
      </c>
      <c r="D73" s="34"/>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135"/>
      <c r="BN73" s="63">
        <f t="shared" si="3"/>
        <v>0</v>
      </c>
      <c r="BO73" s="64">
        <f t="shared" si="2"/>
        <v>0</v>
      </c>
      <c r="BP73" s="52"/>
    </row>
    <row r="74" spans="3:68" hidden="1" x14ac:dyDescent="0.15">
      <c r="C74" s="54">
        <v>70</v>
      </c>
      <c r="D74" s="34"/>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136"/>
      <c r="BN74" s="63">
        <f t="shared" si="3"/>
        <v>0</v>
      </c>
      <c r="BO74" s="64">
        <f t="shared" si="2"/>
        <v>0</v>
      </c>
      <c r="BP74" s="52"/>
    </row>
    <row r="75" spans="3:68" hidden="1" x14ac:dyDescent="0.15">
      <c r="C75" s="54">
        <v>71</v>
      </c>
      <c r="D75" s="34"/>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136"/>
      <c r="BN75" s="63">
        <f t="shared" si="3"/>
        <v>0</v>
      </c>
      <c r="BO75" s="64">
        <f t="shared" si="2"/>
        <v>0</v>
      </c>
      <c r="BP75" s="52"/>
    </row>
    <row r="76" spans="3:68" hidden="1" x14ac:dyDescent="0.15">
      <c r="C76" s="54">
        <v>72</v>
      </c>
      <c r="D76" s="34"/>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136"/>
      <c r="BN76" s="63">
        <f t="shared" si="3"/>
        <v>0</v>
      </c>
      <c r="BO76" s="64">
        <f t="shared" si="2"/>
        <v>0</v>
      </c>
      <c r="BP76" s="52"/>
    </row>
    <row r="77" spans="3:68" hidden="1" x14ac:dyDescent="0.15">
      <c r="C77" s="54">
        <v>73</v>
      </c>
      <c r="D77" s="34"/>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136"/>
      <c r="BN77" s="63">
        <f t="shared" si="3"/>
        <v>0</v>
      </c>
      <c r="BO77" s="64">
        <f t="shared" si="2"/>
        <v>0</v>
      </c>
      <c r="BP77" s="52"/>
    </row>
    <row r="78" spans="3:68" hidden="1" x14ac:dyDescent="0.15">
      <c r="C78" s="54">
        <v>74</v>
      </c>
      <c r="D78" s="34"/>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136"/>
      <c r="BN78" s="63">
        <f t="shared" si="3"/>
        <v>0</v>
      </c>
      <c r="BO78" s="64">
        <f t="shared" si="2"/>
        <v>0</v>
      </c>
      <c r="BP78" s="52"/>
    </row>
    <row r="79" spans="3:68" hidden="1" x14ac:dyDescent="0.15">
      <c r="C79" s="54">
        <v>75</v>
      </c>
      <c r="D79" s="34"/>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136"/>
      <c r="BN79" s="63">
        <f t="shared" si="3"/>
        <v>0</v>
      </c>
      <c r="BO79" s="64">
        <f t="shared" si="2"/>
        <v>0</v>
      </c>
      <c r="BP79" s="52"/>
    </row>
    <row r="80" spans="3:68" hidden="1" x14ac:dyDescent="0.15">
      <c r="C80" s="54">
        <v>76</v>
      </c>
      <c r="D80" s="34"/>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136"/>
      <c r="BN80" s="63">
        <f t="shared" si="3"/>
        <v>0</v>
      </c>
      <c r="BO80" s="64">
        <f t="shared" si="2"/>
        <v>0</v>
      </c>
      <c r="BP80" s="52"/>
    </row>
    <row r="81" spans="3:68" hidden="1" x14ac:dyDescent="0.15">
      <c r="C81" s="54">
        <v>77</v>
      </c>
      <c r="D81" s="34"/>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136"/>
      <c r="BN81" s="63">
        <f t="shared" si="3"/>
        <v>0</v>
      </c>
      <c r="BO81" s="64">
        <f t="shared" si="2"/>
        <v>0</v>
      </c>
      <c r="BP81" s="52"/>
    </row>
    <row r="82" spans="3:68" hidden="1" x14ac:dyDescent="0.15">
      <c r="C82" s="54">
        <v>78</v>
      </c>
      <c r="D82" s="34"/>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136"/>
      <c r="BN82" s="63">
        <f t="shared" si="3"/>
        <v>0</v>
      </c>
      <c r="BO82" s="64">
        <f t="shared" si="2"/>
        <v>0</v>
      </c>
      <c r="BP82" s="52"/>
    </row>
    <row r="83" spans="3:68" hidden="1" x14ac:dyDescent="0.15">
      <c r="C83" s="54">
        <v>79</v>
      </c>
      <c r="D83" s="34"/>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136"/>
      <c r="BN83" s="63">
        <f t="shared" si="3"/>
        <v>0</v>
      </c>
      <c r="BO83" s="64">
        <f t="shared" si="2"/>
        <v>0</v>
      </c>
      <c r="BP83" s="52"/>
    </row>
    <row r="84" spans="3:68" hidden="1" x14ac:dyDescent="0.15">
      <c r="C84" s="54">
        <v>80</v>
      </c>
      <c r="D84" s="34"/>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136"/>
      <c r="BN84" s="63">
        <f t="shared" si="3"/>
        <v>0</v>
      </c>
      <c r="BO84" s="64">
        <f t="shared" si="2"/>
        <v>0</v>
      </c>
      <c r="BP84" s="52"/>
    </row>
    <row r="85" spans="3:68" hidden="1" x14ac:dyDescent="0.15">
      <c r="C85" s="54">
        <v>81</v>
      </c>
      <c r="D85" s="34"/>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136"/>
      <c r="BN85" s="63">
        <f t="shared" si="3"/>
        <v>0</v>
      </c>
      <c r="BO85" s="64">
        <f t="shared" si="2"/>
        <v>0</v>
      </c>
      <c r="BP85" s="52"/>
    </row>
    <row r="86" spans="3:68" hidden="1" x14ac:dyDescent="0.15">
      <c r="C86" s="54">
        <v>82</v>
      </c>
      <c r="D86" s="34"/>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136"/>
      <c r="BN86" s="63">
        <f t="shared" si="3"/>
        <v>0</v>
      </c>
      <c r="BO86" s="64">
        <f t="shared" si="2"/>
        <v>0</v>
      </c>
      <c r="BP86" s="52"/>
    </row>
    <row r="87" spans="3:68" hidden="1" x14ac:dyDescent="0.15">
      <c r="C87" s="54">
        <v>83</v>
      </c>
      <c r="D87" s="34"/>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136"/>
      <c r="BN87" s="63">
        <f t="shared" si="3"/>
        <v>0</v>
      </c>
      <c r="BO87" s="64">
        <f t="shared" si="2"/>
        <v>0</v>
      </c>
      <c r="BP87" s="52"/>
    </row>
    <row r="88" spans="3:68" hidden="1" x14ac:dyDescent="0.15">
      <c r="C88" s="54">
        <v>84</v>
      </c>
      <c r="D88" s="34"/>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136"/>
      <c r="BN88" s="63">
        <f t="shared" si="3"/>
        <v>0</v>
      </c>
      <c r="BO88" s="64">
        <f t="shared" si="2"/>
        <v>0</v>
      </c>
      <c r="BP88" s="52"/>
    </row>
    <row r="89" spans="3:68" hidden="1" x14ac:dyDescent="0.15">
      <c r="C89" s="54">
        <v>85</v>
      </c>
      <c r="D89" s="34"/>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136"/>
      <c r="BN89" s="63">
        <f t="shared" si="3"/>
        <v>0</v>
      </c>
      <c r="BO89" s="64">
        <f t="shared" si="2"/>
        <v>0</v>
      </c>
      <c r="BP89" s="52"/>
    </row>
    <row r="90" spans="3:68" hidden="1" x14ac:dyDescent="0.15">
      <c r="C90" s="54">
        <v>86</v>
      </c>
      <c r="D90" s="34"/>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136"/>
      <c r="BN90" s="63">
        <f t="shared" si="3"/>
        <v>0</v>
      </c>
      <c r="BO90" s="64">
        <f t="shared" si="2"/>
        <v>0</v>
      </c>
      <c r="BP90" s="52"/>
    </row>
    <row r="91" spans="3:68" hidden="1" x14ac:dyDescent="0.15">
      <c r="C91" s="54">
        <v>87</v>
      </c>
      <c r="D91" s="34"/>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136"/>
      <c r="BN91" s="63">
        <f t="shared" si="3"/>
        <v>0</v>
      </c>
      <c r="BO91" s="64">
        <f t="shared" si="2"/>
        <v>0</v>
      </c>
      <c r="BP91" s="52"/>
    </row>
    <row r="92" spans="3:68" hidden="1" x14ac:dyDescent="0.15">
      <c r="C92" s="54">
        <v>88</v>
      </c>
      <c r="D92" s="34"/>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136"/>
      <c r="BN92" s="63">
        <f t="shared" si="3"/>
        <v>0</v>
      </c>
      <c r="BO92" s="64">
        <f t="shared" si="2"/>
        <v>0</v>
      </c>
      <c r="BP92" s="52"/>
    </row>
    <row r="93" spans="3:68" hidden="1" x14ac:dyDescent="0.15">
      <c r="C93" s="54">
        <v>89</v>
      </c>
      <c r="D93" s="34"/>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136"/>
      <c r="BN93" s="63">
        <f t="shared" si="3"/>
        <v>0</v>
      </c>
      <c r="BO93" s="64">
        <f t="shared" si="2"/>
        <v>0</v>
      </c>
      <c r="BP93" s="52"/>
    </row>
    <row r="94" spans="3:68" hidden="1" x14ac:dyDescent="0.15">
      <c r="C94" s="54">
        <v>90</v>
      </c>
      <c r="D94" s="34"/>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136"/>
      <c r="BN94" s="63">
        <f t="shared" si="3"/>
        <v>0</v>
      </c>
      <c r="BO94" s="64">
        <f t="shared" si="2"/>
        <v>0</v>
      </c>
      <c r="BP94" s="52"/>
    </row>
    <row r="95" spans="3:68" hidden="1" x14ac:dyDescent="0.15">
      <c r="C95" s="54">
        <v>91</v>
      </c>
      <c r="D95" s="34"/>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136"/>
      <c r="BN95" s="63">
        <f t="shared" si="3"/>
        <v>0</v>
      </c>
      <c r="BO95" s="64">
        <f t="shared" si="2"/>
        <v>0</v>
      </c>
      <c r="BP95" s="52"/>
    </row>
    <row r="96" spans="3:68" hidden="1" x14ac:dyDescent="0.15">
      <c r="C96" s="54">
        <v>92</v>
      </c>
      <c r="D96" s="34"/>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135"/>
      <c r="BN96" s="63">
        <f t="shared" si="3"/>
        <v>0</v>
      </c>
      <c r="BO96" s="64">
        <f t="shared" si="2"/>
        <v>0</v>
      </c>
      <c r="BP96" s="52"/>
    </row>
    <row r="97" spans="1:71" hidden="1" x14ac:dyDescent="0.15">
      <c r="C97" s="54">
        <v>93</v>
      </c>
      <c r="D97" s="34"/>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135"/>
      <c r="BN97" s="63">
        <f t="shared" si="3"/>
        <v>0</v>
      </c>
      <c r="BO97" s="64">
        <f t="shared" si="2"/>
        <v>0</v>
      </c>
      <c r="BP97" s="52"/>
    </row>
    <row r="98" spans="1:71" hidden="1" x14ac:dyDescent="0.15">
      <c r="C98" s="54">
        <v>94</v>
      </c>
      <c r="D98" s="34"/>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136"/>
      <c r="BN98" s="63">
        <f t="shared" si="3"/>
        <v>0</v>
      </c>
      <c r="BO98" s="64">
        <f t="shared" si="2"/>
        <v>0</v>
      </c>
      <c r="BP98" s="52"/>
    </row>
    <row r="99" spans="1:71" hidden="1" x14ac:dyDescent="0.15">
      <c r="C99" s="54">
        <v>95</v>
      </c>
      <c r="D99" s="34"/>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135"/>
      <c r="BN99" s="63">
        <f t="shared" si="3"/>
        <v>0</v>
      </c>
      <c r="BO99" s="64">
        <f t="shared" si="2"/>
        <v>0</v>
      </c>
      <c r="BP99" s="52"/>
    </row>
    <row r="100" spans="1:71" hidden="1" x14ac:dyDescent="0.15">
      <c r="C100" s="54">
        <v>96</v>
      </c>
      <c r="D100" s="34"/>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135"/>
      <c r="BN100" s="63">
        <f t="shared" si="3"/>
        <v>0</v>
      </c>
      <c r="BO100" s="64">
        <f t="shared" si="2"/>
        <v>0</v>
      </c>
      <c r="BP100" s="52"/>
    </row>
    <row r="101" spans="1:71" hidden="1" x14ac:dyDescent="0.15">
      <c r="C101" s="54">
        <v>97</v>
      </c>
      <c r="D101" s="34"/>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135"/>
      <c r="BN101" s="63">
        <f t="shared" si="3"/>
        <v>0</v>
      </c>
      <c r="BO101" s="64">
        <f t="shared" si="2"/>
        <v>0</v>
      </c>
      <c r="BP101" s="52"/>
    </row>
    <row r="102" spans="1:71" hidden="1" x14ac:dyDescent="0.15">
      <c r="C102" s="54">
        <v>98</v>
      </c>
      <c r="D102" s="34"/>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136"/>
      <c r="BN102" s="63">
        <f t="shared" si="3"/>
        <v>0</v>
      </c>
      <c r="BO102" s="64">
        <f t="shared" si="2"/>
        <v>0</v>
      </c>
      <c r="BP102" s="52"/>
    </row>
    <row r="103" spans="1:71" hidden="1" x14ac:dyDescent="0.15">
      <c r="C103" s="54">
        <v>99</v>
      </c>
      <c r="D103" s="34"/>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136"/>
      <c r="BN103" s="63">
        <f t="shared" si="3"/>
        <v>0</v>
      </c>
      <c r="BO103" s="64">
        <f t="shared" si="2"/>
        <v>0</v>
      </c>
      <c r="BP103" s="52"/>
    </row>
    <row r="104" spans="1:71" ht="19.5" hidden="1" thickBot="1" x14ac:dyDescent="0.2">
      <c r="C104" s="54">
        <v>100</v>
      </c>
      <c r="D104" s="34"/>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136"/>
      <c r="BN104" s="63">
        <f t="shared" si="3"/>
        <v>0</v>
      </c>
      <c r="BO104" s="64">
        <f t="shared" si="2"/>
        <v>0</v>
      </c>
      <c r="BP104" s="52"/>
    </row>
    <row r="105" spans="1:71" x14ac:dyDescent="0.15">
      <c r="A105" s="46"/>
      <c r="B105" s="46"/>
      <c r="C105" s="66" t="s">
        <v>16</v>
      </c>
      <c r="D105" s="67"/>
      <c r="E105" s="67">
        <f t="shared" ref="E105:BL105" si="4">COUNT(E5:E64)</f>
        <v>0</v>
      </c>
      <c r="F105" s="67">
        <f>COUNT(F5:F64)</f>
        <v>0</v>
      </c>
      <c r="G105" s="67">
        <f t="shared" si="4"/>
        <v>0</v>
      </c>
      <c r="H105" s="67">
        <f t="shared" si="4"/>
        <v>0</v>
      </c>
      <c r="I105" s="67">
        <f t="shared" si="4"/>
        <v>0</v>
      </c>
      <c r="J105" s="67">
        <f t="shared" si="4"/>
        <v>0</v>
      </c>
      <c r="K105" s="67">
        <f t="shared" si="4"/>
        <v>0</v>
      </c>
      <c r="L105" s="67">
        <f t="shared" si="4"/>
        <v>0</v>
      </c>
      <c r="M105" s="67">
        <f t="shared" si="4"/>
        <v>0</v>
      </c>
      <c r="N105" s="67">
        <f t="shared" si="4"/>
        <v>0</v>
      </c>
      <c r="O105" s="67">
        <f t="shared" si="4"/>
        <v>0</v>
      </c>
      <c r="P105" s="67">
        <f t="shared" si="4"/>
        <v>0</v>
      </c>
      <c r="Q105" s="67">
        <f t="shared" si="4"/>
        <v>0</v>
      </c>
      <c r="R105" s="67">
        <f t="shared" si="4"/>
        <v>0</v>
      </c>
      <c r="S105" s="67">
        <f t="shared" si="4"/>
        <v>0</v>
      </c>
      <c r="T105" s="67">
        <f t="shared" si="4"/>
        <v>0</v>
      </c>
      <c r="U105" s="67">
        <f t="shared" si="4"/>
        <v>0</v>
      </c>
      <c r="V105" s="67">
        <f t="shared" si="4"/>
        <v>0</v>
      </c>
      <c r="W105" s="67">
        <f t="shared" si="4"/>
        <v>0</v>
      </c>
      <c r="X105" s="67">
        <f t="shared" si="4"/>
        <v>0</v>
      </c>
      <c r="Y105" s="67">
        <f t="shared" si="4"/>
        <v>0</v>
      </c>
      <c r="Z105" s="67">
        <f t="shared" si="4"/>
        <v>0</v>
      </c>
      <c r="AA105" s="67">
        <f t="shared" si="4"/>
        <v>0</v>
      </c>
      <c r="AB105" s="67">
        <f t="shared" si="4"/>
        <v>0</v>
      </c>
      <c r="AC105" s="67">
        <f t="shared" si="4"/>
        <v>0</v>
      </c>
      <c r="AD105" s="67">
        <f t="shared" si="4"/>
        <v>0</v>
      </c>
      <c r="AE105" s="67">
        <f t="shared" si="4"/>
        <v>0</v>
      </c>
      <c r="AF105" s="67">
        <f t="shared" si="4"/>
        <v>0</v>
      </c>
      <c r="AG105" s="67">
        <f t="shared" si="4"/>
        <v>0</v>
      </c>
      <c r="AH105" s="67">
        <f t="shared" si="4"/>
        <v>0</v>
      </c>
      <c r="AI105" s="67">
        <f t="shared" si="4"/>
        <v>0</v>
      </c>
      <c r="AJ105" s="67">
        <f t="shared" si="4"/>
        <v>0</v>
      </c>
      <c r="AK105" s="67">
        <f t="shared" si="4"/>
        <v>0</v>
      </c>
      <c r="AL105" s="67">
        <f t="shared" si="4"/>
        <v>0</v>
      </c>
      <c r="AM105" s="67">
        <f t="shared" si="4"/>
        <v>0</v>
      </c>
      <c r="AN105" s="67">
        <f t="shared" si="4"/>
        <v>0</v>
      </c>
      <c r="AO105" s="67">
        <f t="shared" si="4"/>
        <v>0</v>
      </c>
      <c r="AP105" s="67">
        <f t="shared" si="4"/>
        <v>0</v>
      </c>
      <c r="AQ105" s="67">
        <f t="shared" si="4"/>
        <v>0</v>
      </c>
      <c r="AR105" s="67">
        <f t="shared" si="4"/>
        <v>0</v>
      </c>
      <c r="AS105" s="67">
        <f t="shared" si="4"/>
        <v>0</v>
      </c>
      <c r="AT105" s="67">
        <f t="shared" si="4"/>
        <v>0</v>
      </c>
      <c r="AU105" s="67">
        <f t="shared" si="4"/>
        <v>0</v>
      </c>
      <c r="AV105" s="67">
        <f t="shared" si="4"/>
        <v>0</v>
      </c>
      <c r="AW105" s="67">
        <f t="shared" si="4"/>
        <v>0</v>
      </c>
      <c r="AX105" s="67">
        <f t="shared" si="4"/>
        <v>0</v>
      </c>
      <c r="AY105" s="67">
        <f t="shared" si="4"/>
        <v>0</v>
      </c>
      <c r="AZ105" s="67">
        <f t="shared" si="4"/>
        <v>0</v>
      </c>
      <c r="BA105" s="67">
        <f t="shared" si="4"/>
        <v>0</v>
      </c>
      <c r="BB105" s="67">
        <f t="shared" si="4"/>
        <v>0</v>
      </c>
      <c r="BC105" s="67">
        <f t="shared" si="4"/>
        <v>0</v>
      </c>
      <c r="BD105" s="67">
        <f t="shared" si="4"/>
        <v>0</v>
      </c>
      <c r="BE105" s="67">
        <f t="shared" si="4"/>
        <v>0</v>
      </c>
      <c r="BF105" s="67">
        <f t="shared" si="4"/>
        <v>0</v>
      </c>
      <c r="BG105" s="67">
        <f t="shared" si="4"/>
        <v>0</v>
      </c>
      <c r="BH105" s="67">
        <f t="shared" si="4"/>
        <v>0</v>
      </c>
      <c r="BI105" s="67">
        <f t="shared" si="4"/>
        <v>0</v>
      </c>
      <c r="BJ105" s="67">
        <f t="shared" si="4"/>
        <v>0</v>
      </c>
      <c r="BK105" s="67">
        <f t="shared" si="4"/>
        <v>0</v>
      </c>
      <c r="BL105" s="67">
        <f t="shared" si="4"/>
        <v>0</v>
      </c>
      <c r="BM105" s="68"/>
      <c r="BN105" s="69"/>
      <c r="BO105" s="70">
        <f>SUM(BO5:BO104)</f>
        <v>0</v>
      </c>
      <c r="BP105" s="71" t="s">
        <v>23</v>
      </c>
    </row>
    <row r="106" spans="1:71" ht="19.5" thickBot="1" x14ac:dyDescent="0.2">
      <c r="C106" s="72" t="s">
        <v>15</v>
      </c>
      <c r="D106" s="73"/>
      <c r="E106" s="73">
        <f>IF(E105&gt;=10,E105*5000,0)</f>
        <v>0</v>
      </c>
      <c r="F106" s="73">
        <f t="shared" ref="F106:BL106" si="5">IF(F105&gt;=10,F105*5000,0)</f>
        <v>0</v>
      </c>
      <c r="G106" s="73">
        <f t="shared" si="5"/>
        <v>0</v>
      </c>
      <c r="H106" s="73">
        <f t="shared" si="5"/>
        <v>0</v>
      </c>
      <c r="I106" s="73">
        <f t="shared" si="5"/>
        <v>0</v>
      </c>
      <c r="J106" s="73">
        <f t="shared" si="5"/>
        <v>0</v>
      </c>
      <c r="K106" s="73">
        <f t="shared" si="5"/>
        <v>0</v>
      </c>
      <c r="L106" s="73">
        <f t="shared" si="5"/>
        <v>0</v>
      </c>
      <c r="M106" s="73">
        <f t="shared" si="5"/>
        <v>0</v>
      </c>
      <c r="N106" s="73">
        <f t="shared" si="5"/>
        <v>0</v>
      </c>
      <c r="O106" s="73">
        <f t="shared" si="5"/>
        <v>0</v>
      </c>
      <c r="P106" s="73">
        <f t="shared" si="5"/>
        <v>0</v>
      </c>
      <c r="Q106" s="73">
        <f t="shared" si="5"/>
        <v>0</v>
      </c>
      <c r="R106" s="73">
        <f t="shared" si="5"/>
        <v>0</v>
      </c>
      <c r="S106" s="73">
        <f t="shared" si="5"/>
        <v>0</v>
      </c>
      <c r="T106" s="73">
        <f t="shared" si="5"/>
        <v>0</v>
      </c>
      <c r="U106" s="73">
        <f t="shared" si="5"/>
        <v>0</v>
      </c>
      <c r="V106" s="73">
        <f t="shared" si="5"/>
        <v>0</v>
      </c>
      <c r="W106" s="73">
        <f t="shared" si="5"/>
        <v>0</v>
      </c>
      <c r="X106" s="73">
        <f t="shared" si="5"/>
        <v>0</v>
      </c>
      <c r="Y106" s="73">
        <f t="shared" si="5"/>
        <v>0</v>
      </c>
      <c r="Z106" s="73">
        <f t="shared" si="5"/>
        <v>0</v>
      </c>
      <c r="AA106" s="73">
        <f t="shared" si="5"/>
        <v>0</v>
      </c>
      <c r="AB106" s="73">
        <f t="shared" si="5"/>
        <v>0</v>
      </c>
      <c r="AC106" s="73">
        <f t="shared" si="5"/>
        <v>0</v>
      </c>
      <c r="AD106" s="73">
        <f t="shared" si="5"/>
        <v>0</v>
      </c>
      <c r="AE106" s="73">
        <f t="shared" si="5"/>
        <v>0</v>
      </c>
      <c r="AF106" s="73">
        <f t="shared" si="5"/>
        <v>0</v>
      </c>
      <c r="AG106" s="73">
        <f t="shared" si="5"/>
        <v>0</v>
      </c>
      <c r="AH106" s="73">
        <f t="shared" si="5"/>
        <v>0</v>
      </c>
      <c r="AI106" s="73">
        <f t="shared" si="5"/>
        <v>0</v>
      </c>
      <c r="AJ106" s="73">
        <f t="shared" si="5"/>
        <v>0</v>
      </c>
      <c r="AK106" s="73">
        <f t="shared" si="5"/>
        <v>0</v>
      </c>
      <c r="AL106" s="73">
        <f t="shared" si="5"/>
        <v>0</v>
      </c>
      <c r="AM106" s="73">
        <f t="shared" si="5"/>
        <v>0</v>
      </c>
      <c r="AN106" s="73">
        <f t="shared" si="5"/>
        <v>0</v>
      </c>
      <c r="AO106" s="73">
        <f t="shared" si="5"/>
        <v>0</v>
      </c>
      <c r="AP106" s="73">
        <f t="shared" si="5"/>
        <v>0</v>
      </c>
      <c r="AQ106" s="73">
        <f t="shared" si="5"/>
        <v>0</v>
      </c>
      <c r="AR106" s="73">
        <f t="shared" si="5"/>
        <v>0</v>
      </c>
      <c r="AS106" s="73">
        <f t="shared" si="5"/>
        <v>0</v>
      </c>
      <c r="AT106" s="73">
        <f t="shared" si="5"/>
        <v>0</v>
      </c>
      <c r="AU106" s="73">
        <f t="shared" si="5"/>
        <v>0</v>
      </c>
      <c r="AV106" s="73">
        <f t="shared" si="5"/>
        <v>0</v>
      </c>
      <c r="AW106" s="73">
        <f t="shared" si="5"/>
        <v>0</v>
      </c>
      <c r="AX106" s="73">
        <f t="shared" si="5"/>
        <v>0</v>
      </c>
      <c r="AY106" s="73">
        <f t="shared" si="5"/>
        <v>0</v>
      </c>
      <c r="AZ106" s="73">
        <f t="shared" si="5"/>
        <v>0</v>
      </c>
      <c r="BA106" s="73">
        <f t="shared" si="5"/>
        <v>0</v>
      </c>
      <c r="BB106" s="73">
        <f t="shared" si="5"/>
        <v>0</v>
      </c>
      <c r="BC106" s="73">
        <f t="shared" si="5"/>
        <v>0</v>
      </c>
      <c r="BD106" s="73">
        <f t="shared" si="5"/>
        <v>0</v>
      </c>
      <c r="BE106" s="73">
        <f t="shared" si="5"/>
        <v>0</v>
      </c>
      <c r="BF106" s="73">
        <f t="shared" si="5"/>
        <v>0</v>
      </c>
      <c r="BG106" s="73">
        <f t="shared" si="5"/>
        <v>0</v>
      </c>
      <c r="BH106" s="73">
        <f t="shared" si="5"/>
        <v>0</v>
      </c>
      <c r="BI106" s="73">
        <f t="shared" si="5"/>
        <v>0</v>
      </c>
      <c r="BJ106" s="73">
        <f t="shared" si="5"/>
        <v>0</v>
      </c>
      <c r="BK106" s="73">
        <f t="shared" si="5"/>
        <v>0</v>
      </c>
      <c r="BL106" s="73">
        <f t="shared" si="5"/>
        <v>0</v>
      </c>
      <c r="BM106" s="73"/>
      <c r="BN106" s="75"/>
      <c r="BO106" s="76">
        <f>IF(SUM(D106:BL106)&lt;5000000,SUM(D106:BL106),5000000)</f>
        <v>0</v>
      </c>
      <c r="BP106" s="71" t="s">
        <v>23</v>
      </c>
      <c r="BQ106" s="46"/>
      <c r="BR106" s="46"/>
    </row>
    <row r="107" spans="1:71" x14ac:dyDescent="0.15">
      <c r="BN107" s="77" t="s">
        <v>22</v>
      </c>
      <c r="BO107" s="78">
        <f>SUM(BO105:BO106)</f>
        <v>0</v>
      </c>
      <c r="BP107" s="79" t="s">
        <v>23</v>
      </c>
      <c r="BQ107" s="80"/>
      <c r="BR107" s="81"/>
      <c r="BS107" s="46"/>
    </row>
    <row r="108" spans="1:71" x14ac:dyDescent="0.15">
      <c r="C108" s="82"/>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92">
        <f>BO107/1000</f>
        <v>0</v>
      </c>
      <c r="BP108" s="92" t="s">
        <v>40</v>
      </c>
      <c r="BQ108" s="46"/>
    </row>
    <row r="109" spans="1:71" x14ac:dyDescent="0.15">
      <c r="C109" s="83"/>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row>
    <row r="110" spans="1:71" x14ac:dyDescent="0.15">
      <c r="C110" s="84"/>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row>
    <row r="111" spans="1:71" x14ac:dyDescent="0.15">
      <c r="C111" s="84"/>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row>
    <row r="112" spans="1:71" x14ac:dyDescent="0.15">
      <c r="C112" s="84"/>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row>
    <row r="113" spans="3:68" x14ac:dyDescent="0.15">
      <c r="C113" s="85"/>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row>
  </sheetData>
  <sheetProtection algorithmName="SHA-512" hashValue="xc++pLyHKYRTlR42Px6UoCZsW5YUHNAWOEFQt/agCcGHDMazqlK1v5Ecld2+bxw0bEljQsgpJe2L6eUk+8Wg5Q==" saltValue="rS1yjQjeYWa5wWfWaEb0Yg==" spinCount="100000" sheet="1" objects="1" scenarios="1" formatColumns="0" formatRows="0"/>
  <mergeCells count="2">
    <mergeCell ref="C2:D2"/>
    <mergeCell ref="E2:K2"/>
  </mergeCells>
  <phoneticPr fontId="15"/>
  <conditionalFormatting sqref="E5:U7 BM5:BM7 BM10:BM25 E10:U25">
    <cfRule type="expression" dxfId="62" priority="63">
      <formula>E5&lt;&gt;""</formula>
    </cfRule>
  </conditionalFormatting>
  <conditionalFormatting sqref="E26:U35 BM26:BM35 BM64 E64:U64">
    <cfRule type="expression" dxfId="61" priority="62">
      <formula>E26&lt;&gt;""</formula>
    </cfRule>
  </conditionalFormatting>
  <conditionalFormatting sqref="V5:X7 AD5:AG7 BL5:BL7 BL10:BL25 AD10:AG25 V10:X25">
    <cfRule type="expression" dxfId="60" priority="61">
      <formula>V5&lt;&gt;""</formula>
    </cfRule>
  </conditionalFormatting>
  <conditionalFormatting sqref="V26:X35 AD26:AG35 BL26:BL35 BL64 AD64:AG64 V64:X64">
    <cfRule type="expression" dxfId="59" priority="60">
      <formula>V26&lt;&gt;""</formula>
    </cfRule>
  </conditionalFormatting>
  <conditionalFormatting sqref="Y5:AC7 Y10:AC25">
    <cfRule type="expression" dxfId="58" priority="59">
      <formula>Y5&lt;&gt;""</formula>
    </cfRule>
  </conditionalFormatting>
  <conditionalFormatting sqref="Y26:AC35 Y64:AC64">
    <cfRule type="expression" dxfId="57" priority="58">
      <formula>Y26&lt;&gt;""</formula>
    </cfRule>
  </conditionalFormatting>
  <conditionalFormatting sqref="AH5:AW7 AH10:AW25">
    <cfRule type="expression" dxfId="56" priority="57">
      <formula>AH5&lt;&gt;""</formula>
    </cfRule>
  </conditionalFormatting>
  <conditionalFormatting sqref="AH26:AW35 AH64:AW64">
    <cfRule type="expression" dxfId="55" priority="56">
      <formula>AH26&lt;&gt;""</formula>
    </cfRule>
  </conditionalFormatting>
  <conditionalFormatting sqref="AX5:AZ7 BF5:BI7 BF10:BI25 AX10:AZ25">
    <cfRule type="expression" dxfId="54" priority="55">
      <formula>AX5&lt;&gt;""</formula>
    </cfRule>
  </conditionalFormatting>
  <conditionalFormatting sqref="AX26:AZ35 BF26:BI35 BF64:BI64 AX64:AZ64">
    <cfRule type="expression" dxfId="53" priority="54">
      <formula>AX26&lt;&gt;""</formula>
    </cfRule>
  </conditionalFormatting>
  <conditionalFormatting sqref="BA5:BE7 BA10:BE25">
    <cfRule type="expression" dxfId="52" priority="53">
      <formula>BA5&lt;&gt;""</formula>
    </cfRule>
  </conditionalFormatting>
  <conditionalFormatting sqref="BA26:BE35 BA64:BE64">
    <cfRule type="expression" dxfId="51" priority="52">
      <formula>BA26&lt;&gt;""</formula>
    </cfRule>
  </conditionalFormatting>
  <conditionalFormatting sqref="BJ5:BK7 BJ10:BK25">
    <cfRule type="expression" dxfId="50" priority="51">
      <formula>BJ5&lt;&gt;""</formula>
    </cfRule>
  </conditionalFormatting>
  <conditionalFormatting sqref="BJ26:BK35 BJ64:BK64">
    <cfRule type="expression" dxfId="49" priority="50">
      <formula>BJ26&lt;&gt;""</formula>
    </cfRule>
  </conditionalFormatting>
  <conditionalFormatting sqref="E36:U53 BM36:BM53">
    <cfRule type="expression" dxfId="48" priority="49">
      <formula>E36&lt;&gt;""</formula>
    </cfRule>
  </conditionalFormatting>
  <conditionalFormatting sqref="E54:U63 BM54:BM63">
    <cfRule type="expression" dxfId="47" priority="48">
      <formula>E54&lt;&gt;""</formula>
    </cfRule>
  </conditionalFormatting>
  <conditionalFormatting sqref="V36:X53 AD36:AG53 BL36:BL53">
    <cfRule type="expression" dxfId="46" priority="47">
      <formula>V36&lt;&gt;""</formula>
    </cfRule>
  </conditionalFormatting>
  <conditionalFormatting sqref="V54:X63 AD54:AG63 BL54:BL63">
    <cfRule type="expression" dxfId="45" priority="46">
      <formula>V54&lt;&gt;""</formula>
    </cfRule>
  </conditionalFormatting>
  <conditionalFormatting sqref="Y36:AC53">
    <cfRule type="expression" dxfId="44" priority="45">
      <formula>Y36&lt;&gt;""</formula>
    </cfRule>
  </conditionalFormatting>
  <conditionalFormatting sqref="Y54:AC63">
    <cfRule type="expression" dxfId="43" priority="44">
      <formula>Y54&lt;&gt;""</formula>
    </cfRule>
  </conditionalFormatting>
  <conditionalFormatting sqref="AH36:AW53">
    <cfRule type="expression" dxfId="42" priority="43">
      <formula>AH36&lt;&gt;""</formula>
    </cfRule>
  </conditionalFormatting>
  <conditionalFormatting sqref="AH54:AW63">
    <cfRule type="expression" dxfId="41" priority="42">
      <formula>AH54&lt;&gt;""</formula>
    </cfRule>
  </conditionalFormatting>
  <conditionalFormatting sqref="AX36:AZ53 BF36:BI53">
    <cfRule type="expression" dxfId="40" priority="41">
      <formula>AX36&lt;&gt;""</formula>
    </cfRule>
  </conditionalFormatting>
  <conditionalFormatting sqref="AX54:AZ63 BF54:BI63">
    <cfRule type="expression" dxfId="39" priority="40">
      <formula>AX54&lt;&gt;""</formula>
    </cfRule>
  </conditionalFormatting>
  <conditionalFormatting sqref="BA36:BE53">
    <cfRule type="expression" dxfId="38" priority="39">
      <formula>BA36&lt;&gt;""</formula>
    </cfRule>
  </conditionalFormatting>
  <conditionalFormatting sqref="BA54:BE63">
    <cfRule type="expression" dxfId="37" priority="38">
      <formula>BA54&lt;&gt;""</formula>
    </cfRule>
  </conditionalFormatting>
  <conditionalFormatting sqref="BJ36:BK53">
    <cfRule type="expression" dxfId="36" priority="37">
      <formula>BJ36&lt;&gt;""</formula>
    </cfRule>
  </conditionalFormatting>
  <conditionalFormatting sqref="BJ54:BK63">
    <cfRule type="expression" dxfId="35" priority="36">
      <formula>BJ54&lt;&gt;""</formula>
    </cfRule>
  </conditionalFormatting>
  <conditionalFormatting sqref="E8:U9 BM8:BM9">
    <cfRule type="expression" dxfId="34" priority="35">
      <formula>E8&lt;&gt;""</formula>
    </cfRule>
  </conditionalFormatting>
  <conditionalFormatting sqref="V8:X9 AD8:AG9 BL8:BL9">
    <cfRule type="expression" dxfId="33" priority="34">
      <formula>V8&lt;&gt;""</formula>
    </cfRule>
  </conditionalFormatting>
  <conditionalFormatting sqref="Y8:AC9">
    <cfRule type="expression" dxfId="32" priority="33">
      <formula>Y8&lt;&gt;""</formula>
    </cfRule>
  </conditionalFormatting>
  <conditionalFormatting sqref="AH8:AW9">
    <cfRule type="expression" dxfId="31" priority="32">
      <formula>AH8&lt;&gt;""</formula>
    </cfRule>
  </conditionalFormatting>
  <conditionalFormatting sqref="AX8:AZ9 BF8:BI9">
    <cfRule type="expression" dxfId="30" priority="31">
      <formula>AX8&lt;&gt;""</formula>
    </cfRule>
  </conditionalFormatting>
  <conditionalFormatting sqref="BA8:BE9">
    <cfRule type="expression" dxfId="29" priority="30">
      <formula>BA8&lt;&gt;""</formula>
    </cfRule>
  </conditionalFormatting>
  <conditionalFormatting sqref="BJ8:BK9">
    <cfRule type="expression" dxfId="28" priority="29">
      <formula>BJ8&lt;&gt;""</formula>
    </cfRule>
  </conditionalFormatting>
  <conditionalFormatting sqref="E65:U67 BM65:BM67 BM70:BM85 E70:U85">
    <cfRule type="expression" dxfId="27" priority="28">
      <formula>E65&lt;&gt;""</formula>
    </cfRule>
  </conditionalFormatting>
  <conditionalFormatting sqref="E86:U95 BM86:BM95">
    <cfRule type="expression" dxfId="26" priority="27">
      <formula>E86&lt;&gt;""</formula>
    </cfRule>
  </conditionalFormatting>
  <conditionalFormatting sqref="V65:X67 AD65:AG67 BL65:BL67 BL70:BL85 AD70:AG85 V70:X85">
    <cfRule type="expression" dxfId="25" priority="26">
      <formula>V65&lt;&gt;""</formula>
    </cfRule>
  </conditionalFormatting>
  <conditionalFormatting sqref="V86:X95 AD86:AG95 BL86:BL95">
    <cfRule type="expression" dxfId="24" priority="25">
      <formula>V86&lt;&gt;""</formula>
    </cfRule>
  </conditionalFormatting>
  <conditionalFormatting sqref="Y65:AC67 Y70:AC85">
    <cfRule type="expression" dxfId="23" priority="24">
      <formula>Y65&lt;&gt;""</formula>
    </cfRule>
  </conditionalFormatting>
  <conditionalFormatting sqref="Y86:AC95">
    <cfRule type="expression" dxfId="22" priority="23">
      <formula>Y86&lt;&gt;""</formula>
    </cfRule>
  </conditionalFormatting>
  <conditionalFormatting sqref="AH65:AW67 AH70:AW85">
    <cfRule type="expression" dxfId="21" priority="22">
      <formula>AH65&lt;&gt;""</formula>
    </cfRule>
  </conditionalFormatting>
  <conditionalFormatting sqref="AH86:AW95">
    <cfRule type="expression" dxfId="20" priority="21">
      <formula>AH86&lt;&gt;""</formula>
    </cfRule>
  </conditionalFormatting>
  <conditionalFormatting sqref="AX65:AZ67 BF65:BI67 BF70:BI85 AX70:AZ85">
    <cfRule type="expression" dxfId="19" priority="20">
      <formula>AX65&lt;&gt;""</formula>
    </cfRule>
  </conditionalFormatting>
  <conditionalFormatting sqref="AX86:AZ95 BF86:BI95">
    <cfRule type="expression" dxfId="18" priority="19">
      <formula>AX86&lt;&gt;""</formula>
    </cfRule>
  </conditionalFormatting>
  <conditionalFormatting sqref="BA65:BE67 BA70:BE85">
    <cfRule type="expression" dxfId="17" priority="18">
      <formula>BA65&lt;&gt;""</formula>
    </cfRule>
  </conditionalFormatting>
  <conditionalFormatting sqref="BA86:BE95">
    <cfRule type="expression" dxfId="16" priority="17">
      <formula>BA86&lt;&gt;""</formula>
    </cfRule>
  </conditionalFormatting>
  <conditionalFormatting sqref="BJ65:BK67 BJ70:BK85">
    <cfRule type="expression" dxfId="15" priority="16">
      <formula>BJ65&lt;&gt;""</formula>
    </cfRule>
  </conditionalFormatting>
  <conditionalFormatting sqref="BJ86:BK95">
    <cfRule type="expression" dxfId="14" priority="15">
      <formula>BJ86&lt;&gt;""</formula>
    </cfRule>
  </conditionalFormatting>
  <conditionalFormatting sqref="E96:U104 BM96:BM104">
    <cfRule type="expression" dxfId="13" priority="14">
      <formula>E96&lt;&gt;""</formula>
    </cfRule>
  </conditionalFormatting>
  <conditionalFormatting sqref="V96:X104 AD96:AG104 BL96:BL104">
    <cfRule type="expression" dxfId="12" priority="13">
      <formula>V96&lt;&gt;""</formula>
    </cfRule>
  </conditionalFormatting>
  <conditionalFormatting sqref="Y96:AC104">
    <cfRule type="expression" dxfId="11" priority="12">
      <formula>Y96&lt;&gt;""</formula>
    </cfRule>
  </conditionalFormatting>
  <conditionalFormatting sqref="AH96:AW104">
    <cfRule type="expression" dxfId="10" priority="11">
      <formula>AH96&lt;&gt;""</formula>
    </cfRule>
  </conditionalFormatting>
  <conditionalFormatting sqref="AX96:AZ104 BF96:BI104">
    <cfRule type="expression" dxfId="9" priority="10">
      <formula>AX96&lt;&gt;""</formula>
    </cfRule>
  </conditionalFormatting>
  <conditionalFormatting sqref="BA96:BE104">
    <cfRule type="expression" dxfId="8" priority="9">
      <formula>BA96&lt;&gt;""</formula>
    </cfRule>
  </conditionalFormatting>
  <conditionalFormatting sqref="BJ96:BK104">
    <cfRule type="expression" dxfId="7" priority="8">
      <formula>BJ96&lt;&gt;""</formula>
    </cfRule>
  </conditionalFormatting>
  <conditionalFormatting sqref="E68:U69 BM68:BM69">
    <cfRule type="expression" dxfId="6" priority="7">
      <formula>E68&lt;&gt;""</formula>
    </cfRule>
  </conditionalFormatting>
  <conditionalFormatting sqref="V68:X69 AD68:AG69 BL68:BL69">
    <cfRule type="expression" dxfId="5" priority="6">
      <formula>V68&lt;&gt;""</formula>
    </cfRule>
  </conditionalFormatting>
  <conditionalFormatting sqref="Y68:AC69">
    <cfRule type="expression" dxfId="4" priority="5">
      <formula>Y68&lt;&gt;""</formula>
    </cfRule>
  </conditionalFormatting>
  <conditionalFormatting sqref="AH68:AW69">
    <cfRule type="expression" dxfId="3" priority="4">
      <formula>AH68&lt;&gt;""</formula>
    </cfRule>
  </conditionalFormatting>
  <conditionalFormatting sqref="AX68:AZ69 BF68:BI69">
    <cfRule type="expression" dxfId="2" priority="3">
      <formula>AX68&lt;&gt;""</formula>
    </cfRule>
  </conditionalFormatting>
  <conditionalFormatting sqref="BA68:BE69">
    <cfRule type="expression" dxfId="1" priority="2">
      <formula>BA68&lt;&gt;""</formula>
    </cfRule>
  </conditionalFormatting>
  <conditionalFormatting sqref="BJ68:BK69">
    <cfRule type="expression" dxfId="0" priority="1">
      <formula>BJ68&lt;&gt;""</formula>
    </cfRule>
  </conditionalFormatting>
  <dataValidations count="2">
    <dataValidation type="list" allowBlank="1" showInputMessage="1" showErrorMessage="1" sqref="BM5:BM104" xr:uid="{A2FCCD9C-B2B2-4F3E-8DFD-900CC6797EA6}">
      <formula1>$BM$2:$BM$3</formula1>
    </dataValidation>
    <dataValidation type="date" allowBlank="1" showInputMessage="1" showErrorMessage="1" sqref="D5:D104 E4:BL4" xr:uid="{59C9865D-D1B4-45BB-84BA-01F2B6EAE9A5}">
      <formula1>45261</formula1>
      <formula2>45382</formula2>
    </dataValidation>
  </dataValidations>
  <printOptions horizontalCentered="1" verticalCentered="1"/>
  <pageMargins left="0.19685039370078741" right="0.19685039370078741" top="0.19685039370078741" bottom="0.19685039370078741" header="0.31496062992125984" footer="0.31496062992125984"/>
  <pageSetup paperSize="9"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C80"/>
  <sheetViews>
    <sheetView topLeftCell="A41" workbookViewId="0">
      <selection activeCell="D34" sqref="D34"/>
    </sheetView>
  </sheetViews>
  <sheetFormatPr defaultRowHeight="13.5" x14ac:dyDescent="0.15"/>
  <sheetData>
    <row r="2" spans="2:3" x14ac:dyDescent="0.15">
      <c r="B2">
        <v>1</v>
      </c>
      <c r="C2">
        <v>10000</v>
      </c>
    </row>
    <row r="3" spans="2:3" x14ac:dyDescent="0.15">
      <c r="B3">
        <v>2</v>
      </c>
      <c r="C3">
        <v>20000</v>
      </c>
    </row>
    <row r="4" spans="2:3" x14ac:dyDescent="0.15">
      <c r="B4">
        <v>3</v>
      </c>
      <c r="C4">
        <v>30000</v>
      </c>
    </row>
    <row r="5" spans="2:3" x14ac:dyDescent="0.15">
      <c r="B5">
        <v>4</v>
      </c>
      <c r="C5">
        <v>40000</v>
      </c>
    </row>
    <row r="6" spans="2:3" x14ac:dyDescent="0.15">
      <c r="B6">
        <v>5</v>
      </c>
      <c r="C6">
        <v>50000</v>
      </c>
    </row>
    <row r="7" spans="2:3" x14ac:dyDescent="0.15">
      <c r="B7">
        <v>6</v>
      </c>
      <c r="C7">
        <v>60000</v>
      </c>
    </row>
    <row r="8" spans="2:3" x14ac:dyDescent="0.15">
      <c r="B8">
        <v>7</v>
      </c>
      <c r="C8">
        <v>70000</v>
      </c>
    </row>
    <row r="9" spans="2:3" x14ac:dyDescent="0.15">
      <c r="B9">
        <v>8</v>
      </c>
      <c r="C9">
        <v>80000</v>
      </c>
    </row>
    <row r="10" spans="2:3" x14ac:dyDescent="0.15">
      <c r="B10">
        <v>9</v>
      </c>
      <c r="C10">
        <v>90000</v>
      </c>
    </row>
    <row r="11" spans="2:3" x14ac:dyDescent="0.15">
      <c r="B11">
        <v>10</v>
      </c>
      <c r="C11">
        <v>100000</v>
      </c>
    </row>
    <row r="12" spans="2:3" x14ac:dyDescent="0.15">
      <c r="B12">
        <v>11</v>
      </c>
      <c r="C12">
        <v>110000</v>
      </c>
    </row>
    <row r="13" spans="2:3" x14ac:dyDescent="0.15">
      <c r="B13">
        <v>12</v>
      </c>
      <c r="C13">
        <v>120000</v>
      </c>
    </row>
    <row r="14" spans="2:3" x14ac:dyDescent="0.15">
      <c r="B14">
        <v>13</v>
      </c>
      <c r="C14">
        <v>130000</v>
      </c>
    </row>
    <row r="15" spans="2:3" x14ac:dyDescent="0.15">
      <c r="B15">
        <v>14</v>
      </c>
      <c r="C15">
        <v>140000</v>
      </c>
    </row>
    <row r="16" spans="2:3" x14ac:dyDescent="0.15">
      <c r="B16">
        <v>15</v>
      </c>
      <c r="C16">
        <v>150000</v>
      </c>
    </row>
    <row r="17" spans="2:3" x14ac:dyDescent="0.15">
      <c r="B17">
        <v>16</v>
      </c>
      <c r="C17">
        <v>150000</v>
      </c>
    </row>
    <row r="18" spans="2:3" x14ac:dyDescent="0.15">
      <c r="B18">
        <v>17</v>
      </c>
      <c r="C18">
        <v>150000</v>
      </c>
    </row>
    <row r="19" spans="2:3" x14ac:dyDescent="0.15">
      <c r="B19">
        <v>18</v>
      </c>
      <c r="C19">
        <v>150000</v>
      </c>
    </row>
    <row r="20" spans="2:3" x14ac:dyDescent="0.15">
      <c r="B20">
        <v>19</v>
      </c>
      <c r="C20">
        <v>150000</v>
      </c>
    </row>
    <row r="21" spans="2:3" x14ac:dyDescent="0.15">
      <c r="B21">
        <v>20</v>
      </c>
      <c r="C21">
        <v>150000</v>
      </c>
    </row>
    <row r="22" spans="2:3" x14ac:dyDescent="0.15">
      <c r="B22">
        <v>21</v>
      </c>
      <c r="C22">
        <v>150000</v>
      </c>
    </row>
    <row r="23" spans="2:3" x14ac:dyDescent="0.15">
      <c r="B23">
        <v>22</v>
      </c>
      <c r="C23">
        <v>150000</v>
      </c>
    </row>
    <row r="24" spans="2:3" x14ac:dyDescent="0.15">
      <c r="B24">
        <v>23</v>
      </c>
      <c r="C24">
        <v>150000</v>
      </c>
    </row>
    <row r="25" spans="2:3" x14ac:dyDescent="0.15">
      <c r="B25">
        <v>24</v>
      </c>
      <c r="C25">
        <v>150000</v>
      </c>
    </row>
    <row r="26" spans="2:3" x14ac:dyDescent="0.15">
      <c r="B26">
        <v>25</v>
      </c>
      <c r="C26">
        <v>150000</v>
      </c>
    </row>
    <row r="27" spans="2:3" x14ac:dyDescent="0.15">
      <c r="B27">
        <v>26</v>
      </c>
      <c r="C27">
        <v>150000</v>
      </c>
    </row>
    <row r="28" spans="2:3" x14ac:dyDescent="0.15">
      <c r="B28">
        <v>27</v>
      </c>
      <c r="C28">
        <v>150000</v>
      </c>
    </row>
    <row r="29" spans="2:3" x14ac:dyDescent="0.15">
      <c r="B29">
        <v>28</v>
      </c>
      <c r="C29">
        <v>150000</v>
      </c>
    </row>
    <row r="30" spans="2:3" x14ac:dyDescent="0.15">
      <c r="B30">
        <v>29</v>
      </c>
      <c r="C30">
        <v>150000</v>
      </c>
    </row>
    <row r="31" spans="2:3" x14ac:dyDescent="0.15">
      <c r="B31">
        <v>30</v>
      </c>
      <c r="C31">
        <v>150000</v>
      </c>
    </row>
    <row r="32" spans="2:3" x14ac:dyDescent="0.15">
      <c r="B32">
        <v>31</v>
      </c>
      <c r="C32">
        <v>150000</v>
      </c>
    </row>
    <row r="33" spans="2:3" x14ac:dyDescent="0.15">
      <c r="B33">
        <v>32</v>
      </c>
      <c r="C33">
        <v>150000</v>
      </c>
    </row>
    <row r="34" spans="2:3" x14ac:dyDescent="0.15">
      <c r="B34">
        <v>33</v>
      </c>
      <c r="C34">
        <v>150000</v>
      </c>
    </row>
    <row r="35" spans="2:3" x14ac:dyDescent="0.15">
      <c r="B35">
        <v>34</v>
      </c>
      <c r="C35">
        <v>150000</v>
      </c>
    </row>
    <row r="36" spans="2:3" x14ac:dyDescent="0.15">
      <c r="B36">
        <v>35</v>
      </c>
      <c r="C36">
        <v>150000</v>
      </c>
    </row>
    <row r="37" spans="2:3" x14ac:dyDescent="0.15">
      <c r="B37">
        <v>36</v>
      </c>
      <c r="C37">
        <v>150000</v>
      </c>
    </row>
    <row r="38" spans="2:3" x14ac:dyDescent="0.15">
      <c r="B38">
        <v>37</v>
      </c>
      <c r="C38">
        <v>150000</v>
      </c>
    </row>
    <row r="39" spans="2:3" x14ac:dyDescent="0.15">
      <c r="B39">
        <v>38</v>
      </c>
      <c r="C39">
        <v>150000</v>
      </c>
    </row>
    <row r="40" spans="2:3" x14ac:dyDescent="0.15">
      <c r="B40">
        <v>39</v>
      </c>
      <c r="C40">
        <v>150000</v>
      </c>
    </row>
    <row r="41" spans="2:3" x14ac:dyDescent="0.15">
      <c r="B41">
        <v>40</v>
      </c>
      <c r="C41">
        <v>150000</v>
      </c>
    </row>
    <row r="42" spans="2:3" x14ac:dyDescent="0.15">
      <c r="B42">
        <v>41</v>
      </c>
      <c r="C42">
        <v>150000</v>
      </c>
    </row>
    <row r="43" spans="2:3" x14ac:dyDescent="0.15">
      <c r="B43">
        <v>42</v>
      </c>
      <c r="C43">
        <v>150000</v>
      </c>
    </row>
    <row r="44" spans="2:3" x14ac:dyDescent="0.15">
      <c r="B44">
        <v>43</v>
      </c>
      <c r="C44">
        <v>150000</v>
      </c>
    </row>
    <row r="45" spans="2:3" x14ac:dyDescent="0.15">
      <c r="B45">
        <v>44</v>
      </c>
      <c r="C45">
        <v>150000</v>
      </c>
    </row>
    <row r="46" spans="2:3" x14ac:dyDescent="0.15">
      <c r="B46">
        <v>45</v>
      </c>
      <c r="C46">
        <v>150000</v>
      </c>
    </row>
    <row r="47" spans="2:3" x14ac:dyDescent="0.15">
      <c r="B47">
        <v>46</v>
      </c>
      <c r="C47">
        <v>150000</v>
      </c>
    </row>
    <row r="48" spans="2:3" x14ac:dyDescent="0.15">
      <c r="B48">
        <v>47</v>
      </c>
      <c r="C48">
        <v>150000</v>
      </c>
    </row>
    <row r="49" spans="2:3" x14ac:dyDescent="0.15">
      <c r="B49">
        <v>48</v>
      </c>
      <c r="C49">
        <v>150000</v>
      </c>
    </row>
    <row r="50" spans="2:3" x14ac:dyDescent="0.15">
      <c r="B50">
        <v>49</v>
      </c>
      <c r="C50">
        <v>150000</v>
      </c>
    </row>
    <row r="51" spans="2:3" x14ac:dyDescent="0.15">
      <c r="B51">
        <v>50</v>
      </c>
      <c r="C51">
        <v>150000</v>
      </c>
    </row>
    <row r="52" spans="2:3" x14ac:dyDescent="0.15">
      <c r="B52">
        <v>51</v>
      </c>
      <c r="C52">
        <v>150000</v>
      </c>
    </row>
    <row r="53" spans="2:3" x14ac:dyDescent="0.15">
      <c r="B53">
        <v>52</v>
      </c>
      <c r="C53">
        <v>150000</v>
      </c>
    </row>
    <row r="54" spans="2:3" x14ac:dyDescent="0.15">
      <c r="B54">
        <v>53</v>
      </c>
      <c r="C54">
        <v>150000</v>
      </c>
    </row>
    <row r="55" spans="2:3" x14ac:dyDescent="0.15">
      <c r="B55">
        <v>54</v>
      </c>
      <c r="C55">
        <v>150000</v>
      </c>
    </row>
    <row r="56" spans="2:3" x14ac:dyDescent="0.15">
      <c r="B56">
        <v>55</v>
      </c>
      <c r="C56">
        <v>150000</v>
      </c>
    </row>
    <row r="57" spans="2:3" x14ac:dyDescent="0.15">
      <c r="B57">
        <v>56</v>
      </c>
      <c r="C57">
        <v>150000</v>
      </c>
    </row>
    <row r="58" spans="2:3" x14ac:dyDescent="0.15">
      <c r="B58">
        <v>57</v>
      </c>
      <c r="C58">
        <v>150000</v>
      </c>
    </row>
    <row r="59" spans="2:3" x14ac:dyDescent="0.15">
      <c r="B59">
        <v>58</v>
      </c>
      <c r="C59">
        <v>150000</v>
      </c>
    </row>
    <row r="60" spans="2:3" x14ac:dyDescent="0.15">
      <c r="B60">
        <v>59</v>
      </c>
      <c r="C60">
        <v>150000</v>
      </c>
    </row>
    <row r="61" spans="2:3" x14ac:dyDescent="0.15">
      <c r="B61">
        <v>60</v>
      </c>
      <c r="C61">
        <v>150000</v>
      </c>
    </row>
    <row r="62" spans="2:3" x14ac:dyDescent="0.15">
      <c r="B62">
        <v>61</v>
      </c>
      <c r="C62">
        <v>150000</v>
      </c>
    </row>
    <row r="63" spans="2:3" x14ac:dyDescent="0.15">
      <c r="B63">
        <v>62</v>
      </c>
      <c r="C63">
        <v>150000</v>
      </c>
    </row>
    <row r="64" spans="2:3" x14ac:dyDescent="0.15">
      <c r="B64">
        <v>63</v>
      </c>
      <c r="C64">
        <v>150000</v>
      </c>
    </row>
    <row r="65" spans="2:3" x14ac:dyDescent="0.15">
      <c r="B65">
        <v>64</v>
      </c>
      <c r="C65">
        <v>150000</v>
      </c>
    </row>
    <row r="66" spans="2:3" x14ac:dyDescent="0.15">
      <c r="B66">
        <v>65</v>
      </c>
      <c r="C66">
        <v>150000</v>
      </c>
    </row>
    <row r="67" spans="2:3" x14ac:dyDescent="0.15">
      <c r="B67">
        <v>66</v>
      </c>
      <c r="C67">
        <v>150000</v>
      </c>
    </row>
    <row r="68" spans="2:3" x14ac:dyDescent="0.15">
      <c r="B68">
        <v>67</v>
      </c>
      <c r="C68">
        <v>150000</v>
      </c>
    </row>
    <row r="69" spans="2:3" x14ac:dyDescent="0.15">
      <c r="B69">
        <v>68</v>
      </c>
      <c r="C69">
        <v>150000</v>
      </c>
    </row>
    <row r="70" spans="2:3" x14ac:dyDescent="0.15">
      <c r="B70">
        <v>69</v>
      </c>
      <c r="C70">
        <v>150000</v>
      </c>
    </row>
    <row r="71" spans="2:3" x14ac:dyDescent="0.15">
      <c r="B71">
        <v>70</v>
      </c>
      <c r="C71">
        <v>150000</v>
      </c>
    </row>
    <row r="72" spans="2:3" x14ac:dyDescent="0.15">
      <c r="B72">
        <v>71</v>
      </c>
      <c r="C72">
        <v>150000</v>
      </c>
    </row>
    <row r="73" spans="2:3" x14ac:dyDescent="0.15">
      <c r="B73">
        <v>72</v>
      </c>
      <c r="C73">
        <v>150000</v>
      </c>
    </row>
    <row r="74" spans="2:3" x14ac:dyDescent="0.15">
      <c r="B74">
        <v>73</v>
      </c>
      <c r="C74">
        <v>150000</v>
      </c>
    </row>
    <row r="75" spans="2:3" x14ac:dyDescent="0.15">
      <c r="B75">
        <v>74</v>
      </c>
      <c r="C75">
        <v>150000</v>
      </c>
    </row>
    <row r="76" spans="2:3" x14ac:dyDescent="0.15">
      <c r="B76">
        <v>75</v>
      </c>
      <c r="C76">
        <v>150000</v>
      </c>
    </row>
    <row r="77" spans="2:3" x14ac:dyDescent="0.15">
      <c r="B77">
        <v>76</v>
      </c>
      <c r="C77">
        <v>150000</v>
      </c>
    </row>
    <row r="78" spans="2:3" x14ac:dyDescent="0.15">
      <c r="B78">
        <v>77</v>
      </c>
      <c r="C78">
        <v>150000</v>
      </c>
    </row>
    <row r="79" spans="2:3" x14ac:dyDescent="0.15">
      <c r="B79">
        <v>78</v>
      </c>
      <c r="C79">
        <v>150000</v>
      </c>
    </row>
    <row r="80" spans="2:3" x14ac:dyDescent="0.15">
      <c r="B80">
        <v>79</v>
      </c>
      <c r="C80">
        <v>150000</v>
      </c>
    </row>
  </sheetData>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施設内療養に要する費用の考え方</vt:lpstr>
      <vt:lpstr>施設内療養に要する費用の補助に係るチェックリスト</vt:lpstr>
      <vt:lpstr>施設内療養費チェックシート （小規模施設　記載例)</vt:lpstr>
      <vt:lpstr>施設内療養費チェックシート （小規模施設) </vt:lpstr>
      <vt:lpstr>施設内療養費チェックシート （大規模施設　記載例）</vt:lpstr>
      <vt:lpstr>施設内療養費チェックシート （大規模施設）</vt:lpstr>
      <vt:lpstr>計算用</vt:lpstr>
      <vt:lpstr>施設内療養に要する費用の補助に係るチェックリスト!Print_Area</vt:lpstr>
      <vt:lpstr>'施設内療養費チェックシート （小規模施設　記載例)'!Print_Area</vt:lpstr>
      <vt:lpstr>'施設内療養費チェックシート （小規模施設) '!Print_Area</vt:lpstr>
      <vt:lpstr>'施設内療養費チェックシート （大規模施設　記載例）'!Print_Area</vt:lpstr>
      <vt:lpstr>'施設内療養費チェックシート （大規模施設）'!Print_Area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0263.山本　健太</dc:creator>
  <cp:lastModifiedBy>山本 健太</cp:lastModifiedBy>
  <cp:lastPrinted>2022-09-12T10:34:44Z</cp:lastPrinted>
  <dcterms:created xsi:type="dcterms:W3CDTF">2022-01-05T07:46:44Z</dcterms:created>
  <dcterms:modified xsi:type="dcterms:W3CDTF">2024-03-07T06:49:57Z</dcterms:modified>
</cp:coreProperties>
</file>