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Intranet-fs4\高齢保健福祉部\福祉施設課\事業指導係\【08】新型コロナウイルス\補助金・予算等関係\03　R4年度\19　消費税仕入れ額控除\01_事業所への報告依頼\10　事業所への通知\"/>
    </mc:Choice>
  </mc:AlternateContent>
  <xr:revisionPtr revIDLastSave="0" documentId="13_ncr:1_{B8A3CE91-026E-45E5-A6C8-14944171A90F}" xr6:coauthVersionLast="47" xr6:coauthVersionMax="47" xr10:uidLastSave="{00000000-0000-0000-0000-000000000000}"/>
  <bookViews>
    <workbookView xWindow="-120" yWindow="-120" windowWidth="27870" windowHeight="16440" xr2:uid="{00000000-000D-0000-FFFF-FFFF00000000}"/>
  </bookViews>
  <sheets>
    <sheet name="積算内訳書" sheetId="5" r:id="rId1"/>
    <sheet name="報告書" sheetId="6" r:id="rId2"/>
  </sheets>
  <definedNames>
    <definedName name="_xlnm.Print_Area" localSheetId="0">積算内訳書!$B$2:$L$45</definedName>
    <definedName name="_xlnm.Print_Area" localSheetId="1">報告書!$B$2:$H$37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5" l="1"/>
  <c r="F6" i="6"/>
  <c r="C17" i="6"/>
  <c r="F19" i="6"/>
  <c r="R30" i="5"/>
  <c r="O26" i="5"/>
  <c r="R26" i="5" s="1"/>
  <c r="R27" i="5"/>
  <c r="F34" i="5"/>
  <c r="G34" i="5"/>
  <c r="H34" i="5"/>
  <c r="I34" i="5"/>
  <c r="G40" i="5"/>
  <c r="C20" i="5"/>
  <c r="J34" i="5" l="1"/>
  <c r="O39" i="5" l="1"/>
  <c r="O38" i="5"/>
  <c r="O31" i="5"/>
  <c r="O27" i="5"/>
  <c r="I29" i="5" l="1"/>
  <c r="H29" i="5"/>
  <c r="G29" i="5"/>
  <c r="F29" i="5"/>
  <c r="J29" i="5" s="1"/>
  <c r="O30" i="5" s="1"/>
  <c r="F35" i="5" l="1"/>
  <c r="G35" i="5"/>
  <c r="H35" i="5"/>
  <c r="I35" i="5"/>
  <c r="O36" i="5" l="1"/>
  <c r="R36" i="5" s="1"/>
  <c r="O35" i="5"/>
  <c r="J35" i="5"/>
  <c r="I7" i="5" s="1"/>
  <c r="I8" i="5" l="1"/>
  <c r="R35" i="5"/>
  <c r="R39" i="5" l="1"/>
  <c r="R38" i="5"/>
  <c r="R40" i="5" s="1"/>
  <c r="R28" i="5"/>
  <c r="R15" i="5" s="1"/>
  <c r="R31" i="5"/>
  <c r="J32" i="5" l="1"/>
  <c r="J25" i="5"/>
  <c r="J28" i="5"/>
  <c r="J33" i="5"/>
  <c r="J31" i="5"/>
  <c r="R32" i="5" l="1"/>
  <c r="R16" i="5" s="1"/>
  <c r="J26" i="5"/>
  <c r="J27" i="5"/>
  <c r="J30" i="5"/>
  <c r="R17" i="5" l="1"/>
  <c r="G9" i="5"/>
  <c r="F21" i="6" s="1"/>
  <c r="F2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山本 健太</author>
  </authors>
  <commentList>
    <comment ref="J35" authorId="0" shapeId="0" xr:uid="{00000000-0006-0000-0000-000003000000}">
      <text>
        <r>
          <rPr>
            <sz val="9"/>
            <color indexed="81"/>
            <rFont val="MS P ゴシック"/>
            <family val="3"/>
            <charset val="128"/>
          </rPr>
          <t xml:space="preserve">
</t>
        </r>
        <r>
          <rPr>
            <b/>
            <sz val="9"/>
            <color indexed="81"/>
            <rFont val="MS P ゴシック"/>
            <family val="3"/>
            <charset val="128"/>
          </rPr>
          <t>ここの金額は、札幌市に提出した補助金申請書の「所要額」の合計と一致します。
補助対象経費が補助の上限額を超えていることから、上限額までの補助を受けた場合等、必ずしも「補助金の確定額」とは一致しませんのでご注意ください。</t>
        </r>
      </text>
    </comment>
  </commentList>
</comments>
</file>

<file path=xl/sharedStrings.xml><?xml version="1.0" encoding="utf-8"?>
<sst xmlns="http://schemas.openxmlformats.org/spreadsheetml/2006/main" count="120" uniqueCount="103">
  <si>
    <t>２　設置主体（法人名）</t>
    <rPh sb="2" eb="4">
      <t>セッチ</t>
    </rPh>
    <rPh sb="4" eb="6">
      <t>シュタイ</t>
    </rPh>
    <rPh sb="7" eb="9">
      <t>ホウジン</t>
    </rPh>
    <rPh sb="9" eb="10">
      <t>メイ</t>
    </rPh>
    <phoneticPr fontId="2"/>
  </si>
  <si>
    <t>３　補助事業名</t>
    <rPh sb="2" eb="4">
      <t>ホジョ</t>
    </rPh>
    <rPh sb="4" eb="6">
      <t>ジギョウ</t>
    </rPh>
    <rPh sb="6" eb="7">
      <t>メイ</t>
    </rPh>
    <phoneticPr fontId="2"/>
  </si>
  <si>
    <t>４　補助金確定額</t>
    <rPh sb="2" eb="5">
      <t>ホジョキン</t>
    </rPh>
    <rPh sb="5" eb="7">
      <t>カクテイ</t>
    </rPh>
    <rPh sb="7" eb="8">
      <t>ガク</t>
    </rPh>
    <phoneticPr fontId="2"/>
  </si>
  <si>
    <t>該当箇所に○</t>
    <phoneticPr fontId="2"/>
  </si>
  <si>
    <t>課税資産の譲渡等の対価の額</t>
    <phoneticPr fontId="2"/>
  </si>
  <si>
    <t>資産の譲渡等の対価の額</t>
    <phoneticPr fontId="2"/>
  </si>
  <si>
    <t>円</t>
    <rPh sb="0" eb="1">
      <t>エン</t>
    </rPh>
    <phoneticPr fontId="2"/>
  </si>
  <si>
    <t>％</t>
    <phoneticPr fontId="2"/>
  </si>
  <si>
    <t>積算内訳書</t>
    <rPh sb="0" eb="2">
      <t>セキサン</t>
    </rPh>
    <rPh sb="2" eb="5">
      <t>ウチワケショ</t>
    </rPh>
    <phoneticPr fontId="2"/>
  </si>
  <si>
    <t>５　仕入控除税額
（要補助金返還相当額）</t>
    <phoneticPr fontId="2"/>
  </si>
  <si>
    <t>※社会福祉法人、社会医療法人等の場合は特定収入割合を記載してください。特定収入割合が５％を超える場合は返還額が0円となりますが、特定収入割合がわかる資料を添付してください。</t>
    <rPh sb="8" eb="10">
      <t>シャカイ</t>
    </rPh>
    <phoneticPr fontId="2"/>
  </si>
  <si>
    <t>①</t>
    <phoneticPr fontId="2"/>
  </si>
  <si>
    <t>②</t>
    <phoneticPr fontId="2"/>
  </si>
  <si>
    <t>③</t>
    <phoneticPr fontId="2"/>
  </si>
  <si>
    <t>※課税売上割合の小数点以下は、原則端数処理せず、返還額については円未満を切り捨てします。ただし、消費税の申告において、端数処理した場合はその割合を用います。</t>
    <rPh sb="1" eb="3">
      <t>カゼイ</t>
    </rPh>
    <rPh sb="3" eb="5">
      <t>ウリアゲ</t>
    </rPh>
    <rPh sb="5" eb="7">
      <t>ワリアイ</t>
    </rPh>
    <rPh sb="8" eb="11">
      <t>ショウスウテン</t>
    </rPh>
    <rPh sb="11" eb="13">
      <t>イカ</t>
    </rPh>
    <rPh sb="15" eb="17">
      <t>ゲンソク</t>
    </rPh>
    <rPh sb="17" eb="19">
      <t>ハスウ</t>
    </rPh>
    <rPh sb="19" eb="21">
      <t>ショリ</t>
    </rPh>
    <rPh sb="24" eb="27">
      <t>ヘンカンガク</t>
    </rPh>
    <rPh sb="32" eb="33">
      <t>エン</t>
    </rPh>
    <rPh sb="33" eb="35">
      <t>ミマン</t>
    </rPh>
    <rPh sb="36" eb="37">
      <t>キ</t>
    </rPh>
    <rPh sb="38" eb="39">
      <t>ス</t>
    </rPh>
    <rPh sb="48" eb="51">
      <t>ショウヒゼイ</t>
    </rPh>
    <rPh sb="52" eb="54">
      <t>シンコク</t>
    </rPh>
    <rPh sb="59" eb="61">
      <t>ハスウ</t>
    </rPh>
    <rPh sb="61" eb="63">
      <t>ショリ</t>
    </rPh>
    <rPh sb="65" eb="67">
      <t>バアイ</t>
    </rPh>
    <rPh sb="70" eb="72">
      <t>ワリアイ</t>
    </rPh>
    <rPh sb="73" eb="74">
      <t>モチ</t>
    </rPh>
    <phoneticPr fontId="2"/>
  </si>
  <si>
    <t>５　仕入控除税額（要補助金返還相当額）の計算式等</t>
    <rPh sb="23" eb="24">
      <t>トウ</t>
    </rPh>
    <phoneticPr fontId="2"/>
  </si>
  <si>
    <t>札幌市介護サービス事業所等感染症対策費補助事業</t>
    <rPh sb="3" eb="5">
      <t>カイゴ</t>
    </rPh>
    <rPh sb="9" eb="12">
      <t>ジギョウショ</t>
    </rPh>
    <rPh sb="12" eb="13">
      <t>トウ</t>
    </rPh>
    <rPh sb="13" eb="19">
      <t>カンセンショウタイサクヒ</t>
    </rPh>
    <rPh sb="19" eb="21">
      <t>ホジョ</t>
    </rPh>
    <rPh sb="21" eb="23">
      <t>ジギョウ</t>
    </rPh>
    <phoneticPr fontId="2"/>
  </si>
  <si>
    <t>補助金額×補助対象経費のうち課税仕入額／補助対象経費
×課税売上割合×１０／１１０</t>
    <rPh sb="0" eb="2">
      <t>ホジョ</t>
    </rPh>
    <rPh sb="2" eb="4">
      <t>キンガク</t>
    </rPh>
    <rPh sb="5" eb="7">
      <t>ホジョ</t>
    </rPh>
    <rPh sb="7" eb="9">
      <t>タイショウ</t>
    </rPh>
    <rPh sb="9" eb="11">
      <t>ケイヒ</t>
    </rPh>
    <rPh sb="14" eb="16">
      <t>カゼイ</t>
    </rPh>
    <rPh sb="16" eb="18">
      <t>シイレ</t>
    </rPh>
    <rPh sb="18" eb="19">
      <t>ガク</t>
    </rPh>
    <rPh sb="20" eb="22">
      <t>ホジョ</t>
    </rPh>
    <rPh sb="22" eb="24">
      <t>タイショウ</t>
    </rPh>
    <rPh sb="24" eb="26">
      <t>ケイヒ</t>
    </rPh>
    <phoneticPr fontId="2"/>
  </si>
  <si>
    <t>経費の内訳</t>
    <rPh sb="0" eb="2">
      <t>ケイヒ</t>
    </rPh>
    <rPh sb="3" eb="5">
      <t>ウチワケ</t>
    </rPh>
    <phoneticPr fontId="2"/>
  </si>
  <si>
    <t>区分</t>
    <rPh sb="0" eb="2">
      <t>クブン</t>
    </rPh>
    <phoneticPr fontId="2"/>
  </si>
  <si>
    <t>計</t>
    <rPh sb="0" eb="1">
      <t>ケイ</t>
    </rPh>
    <phoneticPr fontId="2"/>
  </si>
  <si>
    <t>全額控除</t>
    <rPh sb="0" eb="4">
      <t>ゼンガクコウジョ</t>
    </rPh>
    <phoneticPr fontId="2"/>
  </si>
  <si>
    <t>一括比例配分方式</t>
    <rPh sb="0" eb="8">
      <t>イッカツヒレイハイブンホウシキ</t>
    </rPh>
    <phoneticPr fontId="2"/>
  </si>
  <si>
    <t>個別対応方式</t>
    <rPh sb="0" eb="6">
      <t>コベツタイオウホウシキ</t>
    </rPh>
    <phoneticPr fontId="2"/>
  </si>
  <si>
    <t>控除税額の計算方法</t>
    <rPh sb="0" eb="2">
      <t>コウジョ</t>
    </rPh>
    <rPh sb="2" eb="4">
      <t>ゼイガク</t>
    </rPh>
    <rPh sb="5" eb="9">
      <t>ケイサンホウホウ</t>
    </rPh>
    <phoneticPr fontId="2"/>
  </si>
  <si>
    <t>区分</t>
    <rPh sb="0" eb="2">
      <t>クブン</t>
    </rPh>
    <phoneticPr fontId="2"/>
  </si>
  <si>
    <t>特定収入割合5％を超える</t>
    <rPh sb="0" eb="2">
      <t>トクテイ</t>
    </rPh>
    <rPh sb="2" eb="6">
      <t>シュウニュウワリアイ</t>
    </rPh>
    <rPh sb="9" eb="10">
      <t>コ</t>
    </rPh>
    <phoneticPr fontId="2"/>
  </si>
  <si>
    <t>消費税の申告義務がない</t>
    <rPh sb="0" eb="3">
      <t>ショウヒゼイ</t>
    </rPh>
    <rPh sb="4" eb="6">
      <t>シンコク</t>
    </rPh>
    <rPh sb="6" eb="8">
      <t>ギム</t>
    </rPh>
    <phoneticPr fontId="2"/>
  </si>
  <si>
    <t>簡易課税申告事業者である</t>
    <rPh sb="0" eb="4">
      <t>カンイカゼイ</t>
    </rPh>
    <rPh sb="4" eb="6">
      <t>シンコク</t>
    </rPh>
    <rPh sb="6" eb="9">
      <t>ジギョウシャ</t>
    </rPh>
    <phoneticPr fontId="2"/>
  </si>
  <si>
    <t>消費税の申告義務がないため仕入控除税額がない</t>
    <rPh sb="0" eb="3">
      <t>ショウヒゼイ</t>
    </rPh>
    <rPh sb="4" eb="6">
      <t>シンコク</t>
    </rPh>
    <rPh sb="6" eb="8">
      <t>ギム</t>
    </rPh>
    <rPh sb="13" eb="17">
      <t>シイレコウジョ</t>
    </rPh>
    <rPh sb="17" eb="19">
      <t>ゼイガク</t>
    </rPh>
    <phoneticPr fontId="2"/>
  </si>
  <si>
    <t>簡易課税申告事業所であるため仕入控除税額がない</t>
    <rPh sb="0" eb="2">
      <t>カンイ</t>
    </rPh>
    <rPh sb="2" eb="4">
      <t>カゼイ</t>
    </rPh>
    <rPh sb="4" eb="6">
      <t>シンコク</t>
    </rPh>
    <rPh sb="6" eb="9">
      <t>ジギョウショ</t>
    </rPh>
    <phoneticPr fontId="2"/>
  </si>
  <si>
    <t>消費税法第６０条別表３の法人（社会福祉法人等）かつ特定収入割合５％を超えているため仕入控除税額がない</t>
    <rPh sb="34" eb="35">
      <t>コ</t>
    </rPh>
    <phoneticPr fontId="2"/>
  </si>
  <si>
    <r>
      <t>９　特定収入割合　</t>
    </r>
    <r>
      <rPr>
        <b/>
        <sz val="9"/>
        <color rgb="FFFF0000"/>
        <rFont val="ＭＳ 明朝"/>
        <family val="1"/>
        <charset val="128"/>
      </rPr>
      <t>（消費税法第６０条別表３に掲げる法人かつ特定収入割合が5％を超える場合のみ記入）</t>
    </r>
    <rPh sb="22" eb="23">
      <t>カカ</t>
    </rPh>
    <rPh sb="29" eb="35">
      <t>トクテイシュウニュウワリアイ</t>
    </rPh>
    <rPh sb="39" eb="40">
      <t>コ</t>
    </rPh>
    <rPh sb="42" eb="44">
      <t>バアイ</t>
    </rPh>
    <rPh sb="46" eb="48">
      <t>キニュウ</t>
    </rPh>
    <phoneticPr fontId="2"/>
  </si>
  <si>
    <t>補助金額×項番８a／補助対象経費×１０／１１０
　　　　　　　＋
補助金額×項番８c／補助対象経費×課税売上割合×１０／１１０</t>
    <rPh sb="5" eb="6">
      <t>コウ</t>
    </rPh>
    <rPh sb="6" eb="7">
      <t>バン</t>
    </rPh>
    <rPh sb="10" eb="12">
      <t>ホジョ</t>
    </rPh>
    <rPh sb="12" eb="14">
      <t>タイショウ</t>
    </rPh>
    <rPh sb="14" eb="16">
      <t>ケイヒ</t>
    </rPh>
    <rPh sb="50" eb="52">
      <t>カゼイ</t>
    </rPh>
    <rPh sb="52" eb="54">
      <t>ウリアゲ</t>
    </rPh>
    <rPh sb="54" eb="56">
      <t>ワリアイ</t>
    </rPh>
    <phoneticPr fontId="2"/>
  </si>
  <si>
    <t>8％分</t>
    <rPh sb="2" eb="3">
      <t>ブン</t>
    </rPh>
    <phoneticPr fontId="2"/>
  </si>
  <si>
    <t>10％分</t>
    <rPh sb="3" eb="4">
      <t>ブン</t>
    </rPh>
    <phoneticPr fontId="2"/>
  </si>
  <si>
    <t>小計（8％分）</t>
    <rPh sb="0" eb="2">
      <t>ショウケイ</t>
    </rPh>
    <rPh sb="5" eb="6">
      <t>ブン</t>
    </rPh>
    <phoneticPr fontId="2"/>
  </si>
  <si>
    <t>小計（10％分）</t>
    <rPh sb="0" eb="2">
      <t>ショウケイ</t>
    </rPh>
    <rPh sb="5" eb="7">
      <t>パーセントブン</t>
    </rPh>
    <phoneticPr fontId="2"/>
  </si>
  <si>
    <t>円</t>
    <rPh sb="0" eb="1">
      <t>エン</t>
    </rPh>
    <phoneticPr fontId="2"/>
  </si>
  <si>
    <t>消費税率８％分を対象経費の使途の割合により按分して算出</t>
    <phoneticPr fontId="2"/>
  </si>
  <si>
    <t>上記以外を消費税率10％として算出</t>
    <phoneticPr fontId="2"/>
  </si>
  <si>
    <t>※税率ごとに按分した金額</t>
    <rPh sb="1" eb="3">
      <t>ゼイリツ</t>
    </rPh>
    <rPh sb="6" eb="8">
      <t>アンブン</t>
    </rPh>
    <rPh sb="10" eb="12">
      <t>キンガク</t>
    </rPh>
    <phoneticPr fontId="2"/>
  </si>
  <si>
    <t>課税仕入れ</t>
    <rPh sb="0" eb="2">
      <t>カゼイ</t>
    </rPh>
    <rPh sb="2" eb="4">
      <t>シイ</t>
    </rPh>
    <phoneticPr fontId="2"/>
  </si>
  <si>
    <t>課税売上対応分
（A）</t>
    <rPh sb="0" eb="4">
      <t>カゼイウリアゲ</t>
    </rPh>
    <rPh sb="4" eb="7">
      <t>タイオウブン</t>
    </rPh>
    <phoneticPr fontId="2"/>
  </si>
  <si>
    <t>非課税売上対応分
（B）</t>
    <rPh sb="0" eb="3">
      <t>ヒカゼイ</t>
    </rPh>
    <rPh sb="3" eb="5">
      <t>ウリアゲ</t>
    </rPh>
    <rPh sb="5" eb="7">
      <t>タイオウ</t>
    </rPh>
    <rPh sb="7" eb="8">
      <t>ブン</t>
    </rPh>
    <phoneticPr fontId="2"/>
  </si>
  <si>
    <t>共通対応分
（C）</t>
    <rPh sb="0" eb="2">
      <t>キョウツウ</t>
    </rPh>
    <rPh sb="2" eb="5">
      <t>タイオウブン</t>
    </rPh>
    <phoneticPr fontId="2"/>
  </si>
  <si>
    <t xml:space="preserve">非課税仕入
(人件費等）
</t>
    <rPh sb="0" eb="5">
      <t>ヒカゼイシイ</t>
    </rPh>
    <rPh sb="7" eb="11">
      <t>ジンケンヒトウ</t>
    </rPh>
    <phoneticPr fontId="2"/>
  </si>
  <si>
    <t>合計
（D）</t>
    <rPh sb="0" eb="2">
      <t>ゴウケイ</t>
    </rPh>
    <phoneticPr fontId="2"/>
  </si>
  <si>
    <r>
      <t>６　控除税額の計算方法</t>
    </r>
    <r>
      <rPr>
        <sz val="10"/>
        <color theme="1"/>
        <rFont val="ＭＳ 明朝"/>
        <family val="1"/>
        <charset val="128"/>
      </rPr>
      <t>（全額控除、一括比例配分方式、個別対応方式　のいずれかの場合のみ記入）</t>
    </r>
    <rPh sb="2" eb="4">
      <t>コウジョ</t>
    </rPh>
    <rPh sb="4" eb="6">
      <t>ゼイガク</t>
    </rPh>
    <rPh sb="7" eb="9">
      <t>ケイサン</t>
    </rPh>
    <rPh sb="9" eb="11">
      <t>ホウホウ</t>
    </rPh>
    <phoneticPr fontId="2"/>
  </si>
  <si>
    <t>７　補助金の使途（補助対象経費）の内訳</t>
    <rPh sb="2" eb="5">
      <t>ホジョキン</t>
    </rPh>
    <rPh sb="6" eb="8">
      <t>シト</t>
    </rPh>
    <rPh sb="9" eb="15">
      <t>ホジョタイショウケイヒ</t>
    </rPh>
    <rPh sb="17" eb="19">
      <t>ウチワケ</t>
    </rPh>
    <phoneticPr fontId="2"/>
  </si>
  <si>
    <r>
      <t>８　課税売上割合</t>
    </r>
    <r>
      <rPr>
        <sz val="10"/>
        <color theme="1"/>
        <rFont val="ＭＳ 明朝"/>
        <family val="1"/>
        <charset val="128"/>
      </rPr>
      <t>（全額控除、一括比例配分方式、個別対応方式　のいずれかの場合のみ記入）</t>
    </r>
    <rPh sb="2" eb="4">
      <t>カゼイ</t>
    </rPh>
    <rPh sb="4" eb="6">
      <t>ウリアゲ</t>
    </rPh>
    <rPh sb="6" eb="8">
      <t>ワリアイ</t>
    </rPh>
    <rPh sb="9" eb="13">
      <t>ゼンガクコウジョ</t>
    </rPh>
    <rPh sb="14" eb="22">
      <t>イッカツヒレイハイブンホウシキ</t>
    </rPh>
    <rPh sb="23" eb="25">
      <t>コベツ</t>
    </rPh>
    <rPh sb="25" eb="27">
      <t>タイオウ</t>
    </rPh>
    <rPh sb="27" eb="29">
      <t>ホウシキ</t>
    </rPh>
    <rPh sb="36" eb="38">
      <t>バアイ</t>
    </rPh>
    <rPh sb="40" eb="42">
      <t>キニュウ</t>
    </rPh>
    <phoneticPr fontId="2"/>
  </si>
  <si>
    <t>課税売上割合（E）</t>
    <phoneticPr fontId="2"/>
  </si>
  <si>
    <t>○支出のうち課税仕入れが占める割合</t>
    <rPh sb="1" eb="3">
      <t>シシュツ</t>
    </rPh>
    <rPh sb="6" eb="10">
      <t>カゼイシイ</t>
    </rPh>
    <rPh sb="12" eb="13">
      <t>シ</t>
    </rPh>
    <rPh sb="15" eb="17">
      <t>ワリアイ</t>
    </rPh>
    <phoneticPr fontId="2"/>
  </si>
  <si>
    <t>（個別対応方式）</t>
    <rPh sb="1" eb="3">
      <t>コベツ</t>
    </rPh>
    <rPh sb="3" eb="7">
      <t>タイオウホウシキ</t>
    </rPh>
    <phoneticPr fontId="2"/>
  </si>
  <si>
    <t>課税売上対応分（A/D)=</t>
    <rPh sb="0" eb="4">
      <t>カゼイウリアゲ</t>
    </rPh>
    <rPh sb="4" eb="7">
      <t>タイオウブン</t>
    </rPh>
    <phoneticPr fontId="2"/>
  </si>
  <si>
    <t>共通対応分（C/D）＝</t>
    <rPh sb="0" eb="5">
      <t>キョウツウタイオウブン</t>
    </rPh>
    <phoneticPr fontId="2"/>
  </si>
  <si>
    <t>10％分</t>
    <rPh sb="2" eb="4">
      <t>パーセントブン</t>
    </rPh>
    <phoneticPr fontId="2"/>
  </si>
  <si>
    <t>8％分</t>
    <rPh sb="1" eb="3">
      <t>パーセントブン</t>
    </rPh>
    <phoneticPr fontId="2"/>
  </si>
  <si>
    <t>○仕入控除税額</t>
    <rPh sb="1" eb="7">
      <t>シイレコウジョゼイガク</t>
    </rPh>
    <phoneticPr fontId="2"/>
  </si>
  <si>
    <t>（F）</t>
    <phoneticPr fontId="2"/>
  </si>
  <si>
    <t>（G）</t>
    <phoneticPr fontId="2"/>
  </si>
  <si>
    <t>（H）</t>
    <phoneticPr fontId="2"/>
  </si>
  <si>
    <t>（I）</t>
    <phoneticPr fontId="2"/>
  </si>
  <si>
    <t>（K）</t>
    <phoneticPr fontId="2"/>
  </si>
  <si>
    <t>（全額控除）</t>
    <rPh sb="1" eb="3">
      <t>ゼンガク</t>
    </rPh>
    <rPh sb="3" eb="5">
      <t>コウジョ</t>
    </rPh>
    <phoneticPr fontId="2"/>
  </si>
  <si>
    <t>（一括比例配分方式）</t>
    <rPh sb="1" eb="3">
      <t>イッカツ</t>
    </rPh>
    <rPh sb="3" eb="7">
      <t>ヒレイハイブン</t>
    </rPh>
    <rPh sb="7" eb="9">
      <t>ホウシキ</t>
    </rPh>
    <phoneticPr fontId="2"/>
  </si>
  <si>
    <t>（全額控除）</t>
    <rPh sb="1" eb="5">
      <t>ゼンガクコウジョ</t>
    </rPh>
    <phoneticPr fontId="2"/>
  </si>
  <si>
    <t>（８％分）課税仕入　Ａ／Ｄ＝</t>
    <rPh sb="3" eb="4">
      <t>ブン</t>
    </rPh>
    <rPh sb="7" eb="9">
      <t>シイ</t>
    </rPh>
    <phoneticPr fontId="1"/>
  </si>
  <si>
    <t>（10％分）課税仕入　Ａ／Ｄ＝</t>
    <rPh sb="4" eb="5">
      <t>ブン</t>
    </rPh>
    <phoneticPr fontId="1"/>
  </si>
  <si>
    <t>（J）</t>
    <phoneticPr fontId="2"/>
  </si>
  <si>
    <t>（L)</t>
    <phoneticPr fontId="2"/>
  </si>
  <si>
    <t>（M）</t>
    <phoneticPr fontId="2"/>
  </si>
  <si>
    <t>補助金確定額（8％分）×H×8/108×E＝</t>
    <rPh sb="0" eb="3">
      <t>ホジョキン</t>
    </rPh>
    <rPh sb="3" eb="5">
      <t>カクテイ</t>
    </rPh>
    <rPh sb="5" eb="6">
      <t>ガク</t>
    </rPh>
    <rPh sb="9" eb="10">
      <t>ブン</t>
    </rPh>
    <phoneticPr fontId="2"/>
  </si>
  <si>
    <t>補助金確定額（10％分）×I×10/110×E＝</t>
    <rPh sb="0" eb="3">
      <t>ホジョキン</t>
    </rPh>
    <rPh sb="3" eb="5">
      <t>カクテイ</t>
    </rPh>
    <rPh sb="5" eb="6">
      <t>ガク</t>
    </rPh>
    <rPh sb="10" eb="11">
      <t>ブン</t>
    </rPh>
    <phoneticPr fontId="2"/>
  </si>
  <si>
    <t>補助金確定額（8％分）×J×8/108＝</t>
    <rPh sb="0" eb="3">
      <t>ホジョキン</t>
    </rPh>
    <rPh sb="3" eb="5">
      <t>カクテイ</t>
    </rPh>
    <rPh sb="5" eb="6">
      <t>ガク</t>
    </rPh>
    <rPh sb="9" eb="10">
      <t>ブン</t>
    </rPh>
    <phoneticPr fontId="2"/>
  </si>
  <si>
    <t>補助金確定額（8％分）×K×8/108×E＝</t>
    <rPh sb="0" eb="3">
      <t>ホジョキン</t>
    </rPh>
    <rPh sb="3" eb="5">
      <t>カクテイ</t>
    </rPh>
    <rPh sb="5" eb="6">
      <t>ガク</t>
    </rPh>
    <rPh sb="9" eb="10">
      <t>ブン</t>
    </rPh>
    <phoneticPr fontId="2"/>
  </si>
  <si>
    <t>補助金確定額（10％分）×L×10/110＝</t>
    <rPh sb="0" eb="3">
      <t>ホジョキン</t>
    </rPh>
    <rPh sb="3" eb="5">
      <t>カクテイ</t>
    </rPh>
    <rPh sb="5" eb="6">
      <t>ガク</t>
    </rPh>
    <rPh sb="10" eb="11">
      <t>ブン</t>
    </rPh>
    <phoneticPr fontId="2"/>
  </si>
  <si>
    <t>補助金確定額（10％分）×M×10/110×E＝</t>
    <rPh sb="0" eb="3">
      <t>ホジョキン</t>
    </rPh>
    <rPh sb="3" eb="5">
      <t>カクテイ</t>
    </rPh>
    <rPh sb="5" eb="6">
      <t>ガク</t>
    </rPh>
    <rPh sb="10" eb="11">
      <t>ブン</t>
    </rPh>
    <phoneticPr fontId="2"/>
  </si>
  <si>
    <t>補助金確定額（8％分）×F×8/108＝</t>
    <rPh sb="0" eb="3">
      <t>ホジョキン</t>
    </rPh>
    <rPh sb="3" eb="5">
      <t>カクテイ</t>
    </rPh>
    <rPh sb="5" eb="6">
      <t>ガク</t>
    </rPh>
    <rPh sb="9" eb="10">
      <t>ブン</t>
    </rPh>
    <phoneticPr fontId="2"/>
  </si>
  <si>
    <t>補助金確定額（10％分）×G×10/110＝</t>
    <rPh sb="0" eb="3">
      <t>ホジョキン</t>
    </rPh>
    <rPh sb="3" eb="5">
      <t>カクテイ</t>
    </rPh>
    <rPh sb="5" eb="6">
      <t>ガク</t>
    </rPh>
    <rPh sb="10" eb="11">
      <t>ブン</t>
    </rPh>
    <phoneticPr fontId="2"/>
  </si>
  <si>
    <t>補助金額×補助対象経費のうち課税仕入額／補助対象経費×１０／１１０</t>
    <phoneticPr fontId="2"/>
  </si>
  <si>
    <t>１　事業所・施設名</t>
    <rPh sb="2" eb="5">
      <t>ジギョウショ</t>
    </rPh>
    <rPh sb="6" eb="8">
      <t>シセツ</t>
    </rPh>
    <rPh sb="8" eb="9">
      <t>メイ</t>
    </rPh>
    <phoneticPr fontId="2"/>
  </si>
  <si>
    <t>（札幌市長あて）</t>
    <rPh sb="1" eb="3">
      <t>サッポロ</t>
    </rPh>
    <rPh sb="3" eb="5">
      <t>シチョウ</t>
    </rPh>
    <phoneticPr fontId="2"/>
  </si>
  <si>
    <t>住所</t>
    <rPh sb="0" eb="2">
      <t>ジュウショ</t>
    </rPh>
    <phoneticPr fontId="2"/>
  </si>
  <si>
    <t>法人名</t>
    <rPh sb="0" eb="3">
      <t>ホウジンメイ</t>
    </rPh>
    <phoneticPr fontId="2"/>
  </si>
  <si>
    <t>職種</t>
    <rPh sb="0" eb="2">
      <t>ショクシュ</t>
    </rPh>
    <phoneticPr fontId="2"/>
  </si>
  <si>
    <t>代表者名</t>
    <rPh sb="0" eb="3">
      <t>ダイヒョウシャ</t>
    </rPh>
    <rPh sb="3" eb="4">
      <t>メイ</t>
    </rPh>
    <phoneticPr fontId="2"/>
  </si>
  <si>
    <t>消費税及び地方消費税に係る仕入控除税額報告書</t>
    <rPh sb="0" eb="3">
      <t>ショウヒゼイ</t>
    </rPh>
    <rPh sb="3" eb="4">
      <t>オヨ</t>
    </rPh>
    <rPh sb="5" eb="10">
      <t>チホウショウヒゼイ</t>
    </rPh>
    <rPh sb="11" eb="12">
      <t>カカ</t>
    </rPh>
    <rPh sb="13" eb="22">
      <t>シイレコウジョゼイガクホウコクショ</t>
    </rPh>
    <phoneticPr fontId="2"/>
  </si>
  <si>
    <t>　令和　年　月　日付け札介保（指）第　　　　号で交付確定のあった令和４年度札幌市介護サービス事業所等感染症対策費補助金に係る消費税及び地方消費税に係る仕入控除税額について、次のとおり報告します。</t>
    <phoneticPr fontId="2"/>
  </si>
  <si>
    <t>記</t>
    <rPh sb="0" eb="1">
      <t>キ</t>
    </rPh>
    <phoneticPr fontId="2"/>
  </si>
  <si>
    <t>１　対象事業所・施設の名称</t>
    <rPh sb="2" eb="7">
      <t>タイショウジギョウショ</t>
    </rPh>
    <rPh sb="8" eb="10">
      <t>シセツ</t>
    </rPh>
    <rPh sb="11" eb="13">
      <t>メイショウ</t>
    </rPh>
    <phoneticPr fontId="2"/>
  </si>
  <si>
    <t>２　補助金の確定額</t>
    <rPh sb="2" eb="5">
      <t>ホジョキン</t>
    </rPh>
    <rPh sb="6" eb="9">
      <t>カクテイガク</t>
    </rPh>
    <phoneticPr fontId="2"/>
  </si>
  <si>
    <t>３　消費税の申告により確定した消費税仕入控除税額</t>
    <rPh sb="2" eb="5">
      <t>ショウヒゼイ</t>
    </rPh>
    <rPh sb="6" eb="8">
      <t>シンコク</t>
    </rPh>
    <rPh sb="11" eb="13">
      <t>カクテイ</t>
    </rPh>
    <rPh sb="15" eb="24">
      <t>ショウヒゼイシイレコウジョゼイガク</t>
    </rPh>
    <phoneticPr fontId="2"/>
  </si>
  <si>
    <t>４　補助金の額の確定時に減額した消費税仕入控除税額</t>
    <rPh sb="2" eb="5">
      <t>ホジョキン</t>
    </rPh>
    <rPh sb="6" eb="7">
      <t>ガク</t>
    </rPh>
    <rPh sb="8" eb="11">
      <t>カクテイジ</t>
    </rPh>
    <rPh sb="12" eb="14">
      <t>ゲンガク</t>
    </rPh>
    <rPh sb="16" eb="25">
      <t>ショウヒゼイシイレコウジョゼイガク</t>
    </rPh>
    <phoneticPr fontId="2"/>
  </si>
  <si>
    <t>５　補助金返還相当額（３から４の額を差し引いた額）</t>
    <rPh sb="2" eb="7">
      <t>ホジョキンヘンカン</t>
    </rPh>
    <rPh sb="7" eb="10">
      <t>ソウトウガク</t>
    </rPh>
    <rPh sb="16" eb="17">
      <t>ガク</t>
    </rPh>
    <rPh sb="18" eb="19">
      <t>サ</t>
    </rPh>
    <rPh sb="20" eb="21">
      <t>ヒ</t>
    </rPh>
    <rPh sb="23" eb="24">
      <t>ガク</t>
    </rPh>
    <phoneticPr fontId="2"/>
  </si>
  <si>
    <t>金</t>
    <rPh sb="0" eb="1">
      <t>キン</t>
    </rPh>
    <phoneticPr fontId="2"/>
  </si>
  <si>
    <t>６　添付書類</t>
    <rPh sb="2" eb="6">
      <t>テンプショルイ</t>
    </rPh>
    <phoneticPr fontId="2"/>
  </si>
  <si>
    <t>（注）補助金返還相当額がない場合であっても、報告すること。</t>
    <phoneticPr fontId="2"/>
  </si>
  <si>
    <t>（1）　積算内訳書</t>
    <rPh sb="4" eb="9">
      <t>セキサンウチワケショ</t>
    </rPh>
    <phoneticPr fontId="2"/>
  </si>
  <si>
    <t>（2）　課税期間分の消費税及び地方消費税の確定申告書（写し）　※該当する場合のみ</t>
    <phoneticPr fontId="2"/>
  </si>
  <si>
    <t>（3）　課税売上割合・控除対象仕入税額等の計算表（写し）　※該当する場合のみ</t>
    <phoneticPr fontId="2"/>
  </si>
  <si>
    <t>（4）　特定収入の割合を確認できる資料（写し）　※該当する場合のみ</t>
    <phoneticPr fontId="2"/>
  </si>
  <si>
    <t>令和６年（2024年）　　月　　日</t>
    <rPh sb="0" eb="2">
      <t>レイワ</t>
    </rPh>
    <rPh sb="3" eb="4">
      <t>ネン</t>
    </rPh>
    <rPh sb="9" eb="10">
      <t>ネン</t>
    </rPh>
    <rPh sb="13" eb="14">
      <t>ガツ</t>
    </rPh>
    <rPh sb="16" eb="17">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</si>
</sst>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00%"/>
    <numFmt numFmtId="177" formatCode="#,##0_ ;[Red]\-#,##0\ "/>
    <numFmt numFmtId="178" formatCode="#,##0.000_ ;[Red]\-#,##0.000\ "/>
    <numFmt numFmtId="179" formatCode="0.00000000_ "/>
    <numFmt numFmtId="180" formatCode="[$]ggge&quot;年&quot;m&quot;月&quot;d&quot;日&quot;;@" x16r2:formatCode16="[$-ja-JP-x-gannen]ggge&quot;年&quot;m&quot;月&quot;d&quot;日&quot;;@"/>
  </numFmts>
  <fonts count="1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8"/>
      <color theme="1"/>
      <name val="ＭＳ 明朝"/>
      <family val="1"/>
      <charset val="128"/>
    </font>
    <font>
      <sz val="18"/>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sz val="9"/>
      <color indexed="81"/>
      <name val="MS P ゴシック"/>
      <family val="3"/>
      <charset val="128"/>
    </font>
    <font>
      <b/>
      <sz val="9"/>
      <color indexed="81"/>
      <name val="MS P ゴシック"/>
      <family val="3"/>
      <charset val="128"/>
    </font>
    <font>
      <b/>
      <sz val="9"/>
      <color rgb="FFFF0000"/>
      <name val="ＭＳ 明朝"/>
      <family val="1"/>
      <charset val="128"/>
    </font>
    <font>
      <sz val="8"/>
      <color rgb="FFFF0000"/>
      <name val="ＭＳ 明朝"/>
      <family val="1"/>
      <charset val="128"/>
    </font>
    <font>
      <b/>
      <sz val="12"/>
      <color theme="1"/>
      <name val="ＭＳ 明朝"/>
      <family val="1"/>
      <charset val="128"/>
    </font>
    <font>
      <sz val="12"/>
      <color rgb="FFFF0000"/>
      <name val="ＭＳ 明朝"/>
      <family val="1"/>
      <charset val="128"/>
    </font>
    <font>
      <sz val="9"/>
      <color theme="1"/>
      <name val="ＭＳ Ｐゴシック"/>
      <family val="2"/>
      <charset val="128"/>
      <scheme val="minor"/>
    </font>
  </fonts>
  <fills count="8">
    <fill>
      <patternFill patternType="none"/>
    </fill>
    <fill>
      <patternFill patternType="gray125"/>
    </fill>
    <fill>
      <patternFill patternType="solid">
        <fgColor theme="5" tint="0.79998168889431442"/>
        <bgColor indexed="64"/>
      </patternFill>
    </fill>
    <fill>
      <patternFill patternType="solid">
        <fgColor theme="0"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8">
    <xf numFmtId="0" fontId="0" fillId="0" borderId="0" xfId="0">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Alignment="1">
      <alignment vertical="center"/>
    </xf>
    <xf numFmtId="0" fontId="3" fillId="0" borderId="0" xfId="0" applyFont="1" applyAlignment="1">
      <alignment vertical="center" wrapText="1"/>
    </xf>
    <xf numFmtId="0" fontId="3" fillId="0" borderId="3" xfId="0" applyFont="1" applyBorder="1" applyAlignment="1">
      <alignment vertical="center"/>
    </xf>
    <xf numFmtId="0" fontId="3" fillId="0" borderId="6" xfId="0" applyFont="1" applyBorder="1" applyAlignment="1">
      <alignment vertical="center" wrapText="1"/>
    </xf>
    <xf numFmtId="0" fontId="3" fillId="0" borderId="0" xfId="0" applyFont="1" applyBorder="1" applyAlignment="1">
      <alignment horizontal="center" vertical="center" wrapText="1"/>
    </xf>
    <xf numFmtId="0" fontId="3" fillId="0" borderId="0" xfId="0" applyNumberFormat="1" applyFont="1" applyAlignment="1">
      <alignment vertical="center" shrinkToFit="1"/>
    </xf>
    <xf numFmtId="0" fontId="3" fillId="0" borderId="2" xfId="0" applyFont="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0" borderId="0" xfId="0" applyFont="1" applyBorder="1" applyAlignment="1">
      <alignment horizontal="left"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xf>
    <xf numFmtId="0" fontId="6" fillId="0" borderId="0" xfId="0" applyFont="1" applyFill="1" applyBorder="1" applyAlignment="1">
      <alignment horizontal="left" vertical="center" wrapText="1"/>
    </xf>
    <xf numFmtId="0" fontId="4" fillId="0" borderId="0" xfId="0" applyFont="1" applyFill="1" applyBorder="1" applyAlignment="1">
      <alignment horizontal="left" vertical="top" wrapText="1"/>
    </xf>
    <xf numFmtId="0" fontId="4" fillId="0" borderId="0" xfId="0" applyFont="1" applyFill="1" applyBorder="1" applyAlignment="1">
      <alignment horizontal="left" vertical="center" wrapText="1"/>
    </xf>
    <xf numFmtId="0" fontId="3" fillId="0" borderId="0" xfId="0" applyFont="1" applyFill="1" applyAlignment="1">
      <alignment vertical="center"/>
    </xf>
    <xf numFmtId="0" fontId="3" fillId="0" borderId="1" xfId="0" applyFont="1" applyBorder="1" applyAlignment="1">
      <alignment vertical="center"/>
    </xf>
    <xf numFmtId="177" fontId="8" fillId="2" borderId="1" xfId="0" applyNumberFormat="1" applyFont="1" applyFill="1" applyBorder="1" applyAlignment="1" applyProtection="1">
      <alignment horizontal="right" vertical="center" wrapText="1"/>
      <protection locked="0"/>
    </xf>
    <xf numFmtId="177" fontId="8" fillId="0" borderId="1" xfId="0" applyNumberFormat="1" applyFont="1" applyFill="1" applyBorder="1" applyAlignment="1">
      <alignment horizontal="right" vertical="center" wrapText="1"/>
    </xf>
    <xf numFmtId="0" fontId="8" fillId="0" borderId="1" xfId="0" applyFont="1" applyFill="1" applyBorder="1" applyAlignment="1">
      <alignment horizontal="right" vertical="center" wrapText="1"/>
    </xf>
    <xf numFmtId="177" fontId="8" fillId="0" borderId="1" xfId="0" applyNumberFormat="1" applyFont="1" applyBorder="1" applyAlignment="1">
      <alignment horizontal="righ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3" fillId="3" borderId="13" xfId="0" applyFont="1" applyFill="1" applyBorder="1" applyAlignment="1">
      <alignment vertical="center" textRotation="255"/>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8" fillId="0" borderId="1" xfId="0" applyFont="1" applyBorder="1" applyAlignment="1">
      <alignment horizontal="center" vertical="center" textRotation="255" wrapText="1"/>
    </xf>
    <xf numFmtId="0" fontId="3" fillId="0" borderId="1" xfId="0" applyFont="1" applyBorder="1" applyAlignment="1">
      <alignment horizontal="center" vertical="center" wrapText="1"/>
    </xf>
    <xf numFmtId="0" fontId="8" fillId="4" borderId="1" xfId="0" applyFont="1" applyFill="1" applyBorder="1" applyAlignment="1" applyProtection="1">
      <alignment horizontal="center" vertical="center" wrapText="1"/>
      <protection locked="0"/>
    </xf>
    <xf numFmtId="177" fontId="8" fillId="4" borderId="1" xfId="0" applyNumberFormat="1" applyFont="1" applyFill="1" applyBorder="1" applyAlignment="1" applyProtection="1">
      <alignment horizontal="right" vertical="center" wrapText="1"/>
      <protection locked="0"/>
    </xf>
    <xf numFmtId="0" fontId="3" fillId="0" borderId="14" xfId="0" applyFont="1" applyBorder="1" applyAlignment="1">
      <alignment vertical="center"/>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3" fillId="0" borderId="18" xfId="0" applyFont="1" applyBorder="1" applyAlignment="1">
      <alignment vertical="center"/>
    </xf>
    <xf numFmtId="0" fontId="3" fillId="0" borderId="19" xfId="0" applyFont="1" applyFill="1" applyBorder="1" applyAlignment="1" applyProtection="1">
      <alignment horizontal="center" vertical="center" wrapText="1"/>
      <protection locked="0"/>
    </xf>
    <xf numFmtId="0" fontId="3" fillId="0" borderId="19" xfId="0" applyFont="1" applyFill="1" applyBorder="1" applyAlignment="1">
      <alignment horizontal="left" vertical="center" wrapText="1"/>
    </xf>
    <xf numFmtId="0" fontId="3" fillId="0" borderId="19" xfId="0" applyFont="1" applyFill="1" applyBorder="1" applyAlignment="1">
      <alignment vertical="center"/>
    </xf>
    <xf numFmtId="0" fontId="3" fillId="0" borderId="19" xfId="0" applyFont="1" applyFill="1" applyBorder="1" applyAlignment="1">
      <alignment horizontal="center" vertical="center" wrapText="1"/>
    </xf>
    <xf numFmtId="0" fontId="6" fillId="0" borderId="19" xfId="0" applyFont="1" applyFill="1" applyBorder="1" applyAlignment="1">
      <alignment horizontal="left" vertical="center" wrapText="1"/>
    </xf>
    <xf numFmtId="0" fontId="4" fillId="0" borderId="19" xfId="0" applyFont="1" applyFill="1" applyBorder="1" applyAlignment="1">
      <alignment horizontal="left" vertical="top" wrapText="1"/>
    </xf>
    <xf numFmtId="0" fontId="4" fillId="0" borderId="19" xfId="0" applyFont="1" applyFill="1" applyBorder="1" applyAlignment="1">
      <alignment horizontal="left" vertical="center" wrapText="1"/>
    </xf>
    <xf numFmtId="0" fontId="3" fillId="0" borderId="20" xfId="0" applyFont="1" applyBorder="1" applyAlignment="1">
      <alignment vertical="center"/>
    </xf>
    <xf numFmtId="0" fontId="4" fillId="0" borderId="21" xfId="0" applyFont="1" applyFill="1" applyBorder="1" applyAlignment="1">
      <alignment horizontal="left" vertical="top" wrapText="1"/>
    </xf>
    <xf numFmtId="0" fontId="4" fillId="0" borderId="22" xfId="0" applyFont="1" applyFill="1" applyBorder="1" applyAlignment="1">
      <alignment horizontal="left" vertical="top" wrapText="1"/>
    </xf>
    <xf numFmtId="0" fontId="3" fillId="5" borderId="0" xfId="0" applyFont="1" applyFill="1" applyAlignment="1">
      <alignment vertical="center"/>
    </xf>
    <xf numFmtId="0" fontId="3" fillId="5" borderId="0" xfId="0" applyFont="1" applyFill="1" applyBorder="1" applyAlignment="1">
      <alignment vertical="center"/>
    </xf>
    <xf numFmtId="38" fontId="3" fillId="5" borderId="0" xfId="1" applyFont="1" applyFill="1" applyBorder="1" applyAlignment="1">
      <alignment vertical="center" wrapText="1"/>
    </xf>
    <xf numFmtId="0" fontId="3" fillId="5" borderId="0" xfId="0" applyFont="1" applyFill="1" applyBorder="1" applyAlignment="1">
      <alignment vertical="center" wrapText="1"/>
    </xf>
    <xf numFmtId="0" fontId="3" fillId="5" borderId="0" xfId="0" applyFont="1" applyFill="1" applyBorder="1" applyAlignment="1">
      <alignment horizontal="center" vertical="center" wrapText="1"/>
    </xf>
    <xf numFmtId="0" fontId="6" fillId="5" borderId="0" xfId="0" applyFont="1" applyFill="1" applyBorder="1" applyAlignment="1">
      <alignment vertical="center" wrapText="1"/>
    </xf>
    <xf numFmtId="0" fontId="3" fillId="0" borderId="0" xfId="0" applyFont="1" applyFill="1" applyBorder="1" applyAlignment="1">
      <alignment horizontal="center" vertical="center" textRotation="255"/>
    </xf>
    <xf numFmtId="0" fontId="3" fillId="0" borderId="18" xfId="0" applyFont="1" applyFill="1" applyBorder="1" applyAlignment="1">
      <alignment vertical="center"/>
    </xf>
    <xf numFmtId="0" fontId="8" fillId="0" borderId="5" xfId="0" applyFont="1" applyFill="1" applyBorder="1" applyAlignment="1">
      <alignment horizontal="center" vertical="center" wrapText="1"/>
    </xf>
    <xf numFmtId="0" fontId="3" fillId="0" borderId="5" xfId="0" applyFont="1" applyFill="1" applyBorder="1" applyAlignment="1" applyProtection="1">
      <alignment horizontal="center" vertical="center" wrapText="1"/>
      <protection locked="0"/>
    </xf>
    <xf numFmtId="0" fontId="6" fillId="0" borderId="5" xfId="0" applyFont="1" applyFill="1" applyBorder="1" applyAlignment="1">
      <alignment horizontal="left" vertical="center" wrapText="1"/>
    </xf>
    <xf numFmtId="0" fontId="13" fillId="5" borderId="0" xfId="0" applyFont="1" applyFill="1" applyAlignment="1">
      <alignment vertical="center"/>
    </xf>
    <xf numFmtId="0" fontId="8" fillId="5" borderId="0" xfId="0" applyFont="1" applyFill="1" applyAlignment="1">
      <alignment vertical="center"/>
    </xf>
    <xf numFmtId="0" fontId="3" fillId="5" borderId="23" xfId="0" applyFont="1" applyFill="1" applyBorder="1" applyAlignment="1">
      <alignment vertical="center"/>
    </xf>
    <xf numFmtId="0" fontId="3" fillId="5" borderId="24" xfId="0" applyFont="1" applyFill="1" applyBorder="1" applyAlignment="1">
      <alignment vertical="center"/>
    </xf>
    <xf numFmtId="0" fontId="3" fillId="0" borderId="0" xfId="0" applyNumberFormat="1" applyFont="1" applyFill="1" applyAlignment="1">
      <alignment vertical="center" shrinkToFit="1"/>
    </xf>
    <xf numFmtId="0" fontId="5" fillId="0" borderId="0" xfId="0" applyNumberFormat="1" applyFont="1" applyFill="1" applyBorder="1" applyAlignment="1">
      <alignment horizontal="center" vertical="center" shrinkToFit="1"/>
    </xf>
    <xf numFmtId="0" fontId="3" fillId="0" borderId="0" xfId="0" applyNumberFormat="1" applyFont="1" applyFill="1" applyBorder="1" applyAlignment="1">
      <alignment horizontal="left" vertical="center" shrinkToFit="1"/>
    </xf>
    <xf numFmtId="0" fontId="3" fillId="0" borderId="0" xfId="0" applyNumberFormat="1" applyFont="1" applyFill="1" applyBorder="1" applyAlignment="1">
      <alignment vertical="center" shrinkToFit="1"/>
    </xf>
    <xf numFmtId="0" fontId="3" fillId="0" borderId="0" xfId="0" applyNumberFormat="1" applyFont="1" applyFill="1" applyBorder="1" applyAlignment="1">
      <alignment horizontal="center" vertical="center" shrinkToFit="1"/>
    </xf>
    <xf numFmtId="0" fontId="6" fillId="0" borderId="0" xfId="0" applyNumberFormat="1" applyFont="1" applyFill="1" applyBorder="1" applyAlignment="1">
      <alignment horizontal="left" vertical="center" shrinkToFit="1"/>
    </xf>
    <xf numFmtId="0" fontId="4" fillId="0" borderId="0" xfId="0" applyNumberFormat="1" applyFont="1" applyFill="1" applyBorder="1" applyAlignment="1">
      <alignment horizontal="left" vertical="center" shrinkToFit="1"/>
    </xf>
    <xf numFmtId="0" fontId="4" fillId="0" borderId="0" xfId="0" applyNumberFormat="1" applyFont="1" applyFill="1" applyBorder="1" applyAlignment="1">
      <alignment horizontal="left" vertical="top" shrinkToFit="1"/>
    </xf>
    <xf numFmtId="0" fontId="3" fillId="0" borderId="0" xfId="0" applyNumberFormat="1" applyFont="1" applyFill="1" applyAlignment="1">
      <alignment horizontal="left" vertical="center" shrinkToFit="1"/>
    </xf>
    <xf numFmtId="0" fontId="4" fillId="0" borderId="0" xfId="0" applyNumberFormat="1" applyFont="1" applyFill="1" applyAlignment="1">
      <alignment horizontal="left" vertical="top" shrinkToFit="1"/>
    </xf>
    <xf numFmtId="0" fontId="3" fillId="6" borderId="0" xfId="0" applyFont="1" applyFill="1" applyAlignment="1">
      <alignment vertical="center"/>
    </xf>
    <xf numFmtId="0" fontId="3" fillId="5" borderId="0" xfId="0" applyFont="1" applyFill="1" applyAlignment="1">
      <alignment horizontal="right" vertical="center"/>
    </xf>
    <xf numFmtId="179" fontId="3" fillId="5" borderId="23" xfId="0" applyNumberFormat="1" applyFont="1" applyFill="1" applyBorder="1" applyAlignment="1">
      <alignment vertical="center"/>
    </xf>
    <xf numFmtId="0" fontId="14" fillId="5" borderId="0" xfId="0" applyFont="1" applyFill="1" applyBorder="1" applyAlignment="1">
      <alignment vertical="center"/>
    </xf>
    <xf numFmtId="0" fontId="0" fillId="0" borderId="0" xfId="0" applyAlignment="1">
      <alignment horizontal="distributed" vertical="center"/>
    </xf>
    <xf numFmtId="0" fontId="0" fillId="0" borderId="0" xfId="0" applyAlignment="1">
      <alignment horizontal="right" vertical="center"/>
    </xf>
    <xf numFmtId="0" fontId="0" fillId="0" borderId="0" xfId="0" applyAlignment="1">
      <alignment horizontal="center" vertical="center"/>
    </xf>
    <xf numFmtId="0" fontId="15" fillId="0" borderId="0" xfId="0" applyFont="1" applyAlignment="1">
      <alignment vertical="center" wrapText="1"/>
    </xf>
    <xf numFmtId="38" fontId="0" fillId="7" borderId="0" xfId="0" applyNumberFormat="1" applyFill="1">
      <alignment vertical="center"/>
    </xf>
    <xf numFmtId="0" fontId="0" fillId="0" borderId="0" xfId="0" applyFill="1" applyAlignment="1">
      <alignment vertical="center" wrapText="1"/>
    </xf>
    <xf numFmtId="0" fontId="15" fillId="7" borderId="0" xfId="0" applyFont="1" applyFill="1" applyAlignment="1">
      <alignment vertical="center" wrapText="1"/>
    </xf>
    <xf numFmtId="0" fontId="0" fillId="0" borderId="0" xfId="0" applyAlignment="1">
      <alignment horizontal="left" vertical="center" indent="1"/>
    </xf>
    <xf numFmtId="180" fontId="0" fillId="2" borderId="0" xfId="0" applyNumberFormat="1" applyFill="1" applyAlignment="1" applyProtection="1">
      <alignment horizontal="right" vertical="center"/>
      <protection locked="0"/>
    </xf>
    <xf numFmtId="0" fontId="15" fillId="2" borderId="0" xfId="0" applyFont="1" applyFill="1" applyAlignment="1" applyProtection="1">
      <alignment vertical="center" wrapText="1"/>
      <protection locked="0"/>
    </xf>
    <xf numFmtId="0" fontId="0" fillId="2" borderId="0" xfId="0" applyFill="1" applyProtection="1">
      <alignment vertical="center"/>
      <protection locked="0"/>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38" fontId="3" fillId="2" borderId="1" xfId="1" applyFont="1" applyFill="1" applyBorder="1" applyAlignment="1" applyProtection="1">
      <alignment horizontal="right" vertical="center" wrapText="1"/>
      <protection locked="0"/>
    </xf>
    <xf numFmtId="38" fontId="3" fillId="0" borderId="1" xfId="1" applyFont="1" applyFill="1" applyBorder="1" applyAlignment="1">
      <alignment horizontal="right"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38" fontId="7" fillId="0" borderId="2" xfId="1" applyFont="1" applyFill="1" applyBorder="1" applyAlignment="1" applyProtection="1">
      <alignment horizontal="left" vertical="center" wrapText="1"/>
      <protection locked="0"/>
    </xf>
    <xf numFmtId="38" fontId="7" fillId="0" borderId="3" xfId="1" applyFont="1" applyFill="1" applyBorder="1" applyAlignment="1" applyProtection="1">
      <alignment horizontal="left" vertical="center" wrapText="1"/>
      <protection locked="0"/>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0" xfId="0" applyFont="1" applyBorder="1" applyAlignment="1">
      <alignment horizontal="left" vertical="center"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6" fillId="0" borderId="1" xfId="0" applyFont="1" applyBorder="1" applyAlignment="1">
      <alignment horizontal="left" vertical="center" wrapText="1"/>
    </xf>
    <xf numFmtId="0" fontId="3" fillId="0" borderId="11"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12" xfId="0" applyFont="1" applyFill="1" applyBorder="1" applyAlignment="1">
      <alignment horizontal="center" vertical="center" textRotation="255"/>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8" fillId="0" borderId="12" xfId="0" applyFont="1" applyBorder="1" applyAlignment="1">
      <alignment horizontal="center" vertical="center" textRotation="255"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12" fillId="0" borderId="21" xfId="0" applyFont="1" applyBorder="1" applyAlignment="1">
      <alignment horizontal="left" vertical="top" wrapText="1"/>
    </xf>
    <xf numFmtId="0" fontId="4" fillId="0" borderId="21" xfId="0" applyFont="1" applyBorder="1" applyAlignment="1">
      <alignment horizontal="left" vertical="top"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176" fontId="3" fillId="0" borderId="2" xfId="2" applyNumberFormat="1" applyFont="1" applyBorder="1" applyAlignment="1">
      <alignment horizontal="center" vertical="center" wrapText="1"/>
    </xf>
    <xf numFmtId="176" fontId="3" fillId="0" borderId="4" xfId="2" applyNumberFormat="1" applyFont="1" applyBorder="1" applyAlignment="1">
      <alignment horizontal="center" vertical="center" wrapText="1"/>
    </xf>
    <xf numFmtId="176" fontId="3" fillId="0" borderId="3" xfId="2"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8" fillId="0" borderId="1" xfId="0" applyFont="1" applyBorder="1" applyAlignment="1">
      <alignment horizontal="center" vertical="center" textRotation="255"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0" fillId="0" borderId="0" xfId="0" applyAlignment="1">
      <alignment horizontal="center" vertical="center"/>
    </xf>
    <xf numFmtId="0" fontId="0" fillId="2" borderId="0" xfId="0" applyFill="1" applyAlignment="1" applyProtection="1">
      <alignment horizontal="left" vertical="center" wrapText="1" indent="1"/>
      <protection locked="0"/>
    </xf>
    <xf numFmtId="0" fontId="0" fillId="7" borderId="0" xfId="0" applyFill="1" applyAlignment="1">
      <alignment horizontal="left" vertical="center" indent="1" shrinkToFit="1"/>
    </xf>
    <xf numFmtId="178" fontId="3" fillId="0" borderId="2" xfId="1" applyNumberFormat="1" applyFont="1" applyFill="1" applyBorder="1" applyAlignment="1" applyProtection="1">
      <alignment horizontal="right" vertical="center" wrapText="1"/>
    </xf>
    <xf numFmtId="178" fontId="3" fillId="0" borderId="3" xfId="1" applyNumberFormat="1" applyFont="1" applyFill="1" applyBorder="1" applyAlignment="1" applyProtection="1">
      <alignment horizontal="right" vertical="center" wrapText="1"/>
    </xf>
    <xf numFmtId="0" fontId="3" fillId="2" borderId="2" xfId="0" applyFont="1" applyFill="1" applyBorder="1" applyAlignment="1" applyProtection="1">
      <alignment horizontal="right" vertical="center" wrapText="1"/>
      <protection locked="0"/>
    </xf>
    <xf numFmtId="0" fontId="3" fillId="2" borderId="4" xfId="0" applyFont="1" applyFill="1" applyBorder="1" applyAlignment="1" applyProtection="1">
      <alignment horizontal="right" vertical="center" wrapText="1"/>
      <protection locked="0"/>
    </xf>
  </cellXfs>
  <cellStyles count="3">
    <cellStyle name="パーセント" xfId="2" builtinId="5"/>
    <cellStyle name="桁区切り" xfId="1" builtinId="6"/>
    <cellStyle name="標準" xfId="0" builtinId="0"/>
  </cellStyles>
  <dxfs count="10">
    <dxf>
      <font>
        <strike/>
      </font>
      <fill>
        <patternFill>
          <bgColor theme="0" tint="-0.499984740745262"/>
        </patternFill>
      </fill>
      <border>
        <vertical/>
        <horizontal/>
      </border>
    </dxf>
    <dxf>
      <font>
        <strike/>
      </font>
      <fill>
        <patternFill>
          <bgColor theme="0" tint="-0.499984740745262"/>
        </patternFill>
      </fill>
    </dxf>
    <dxf>
      <font>
        <strike/>
      </font>
      <fill>
        <patternFill>
          <bgColor theme="0" tint="-0.499984740745262"/>
        </patternFill>
      </fill>
      <border>
        <vertical/>
        <horizontal/>
      </border>
    </dxf>
    <dxf>
      <font>
        <strike/>
      </font>
      <fill>
        <patternFill>
          <bgColor theme="0" tint="-0.499984740745262"/>
        </patternFill>
      </fill>
    </dxf>
    <dxf>
      <font>
        <strike/>
      </font>
      <fill>
        <patternFill>
          <bgColor theme="0" tint="-0.499984740745262"/>
        </patternFill>
      </fill>
      <border>
        <vertical/>
        <horizontal/>
      </border>
    </dxf>
    <dxf>
      <font>
        <strike/>
      </font>
      <fill>
        <patternFill>
          <bgColor theme="0" tint="-0.499984740745262"/>
        </patternFill>
      </fill>
    </dxf>
    <dxf>
      <fill>
        <patternFill>
          <bgColor theme="0" tint="-0.499984740745262"/>
        </patternFill>
      </fill>
    </dxf>
    <dxf>
      <font>
        <strike val="0"/>
      </font>
      <fill>
        <patternFill>
          <bgColor theme="0" tint="-0.499984740745262"/>
        </patternFill>
      </fill>
    </dxf>
    <dxf>
      <font>
        <strike/>
      </font>
      <fill>
        <patternFill>
          <bgColor theme="0" tint="-0.499984740745262"/>
        </patternFill>
      </fill>
      <border>
        <vertical/>
        <horizontal/>
      </border>
    </dxf>
    <dxf>
      <font>
        <strike/>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219075</xdr:colOff>
      <xdr:row>1</xdr:row>
      <xdr:rowOff>9526</xdr:rowOff>
    </xdr:from>
    <xdr:to>
      <xdr:col>16</xdr:col>
      <xdr:colOff>357600</xdr:colOff>
      <xdr:row>3</xdr:row>
      <xdr:rowOff>57151</xdr:rowOff>
    </xdr:to>
    <xdr:sp macro="" textlink="">
      <xdr:nvSpPr>
        <xdr:cNvPr id="2" name="角丸四角形吹き出し 3">
          <a:extLst>
            <a:ext uri="{FF2B5EF4-FFF2-40B4-BE49-F238E27FC236}">
              <a16:creationId xmlns:a16="http://schemas.microsoft.com/office/drawing/2014/main" id="{C44E8FF8-F478-4BFB-84FD-8C432D0A70AD}"/>
            </a:ext>
          </a:extLst>
        </xdr:cNvPr>
        <xdr:cNvSpPr>
          <a:spLocks noChangeArrowheads="1"/>
        </xdr:cNvSpPr>
      </xdr:nvSpPr>
      <xdr:spPr bwMode="auto">
        <a:xfrm>
          <a:off x="8420100" y="200026"/>
          <a:ext cx="4320000" cy="800100"/>
        </a:xfrm>
        <a:prstGeom prst="wedgeRoundRectCallout">
          <a:avLst>
            <a:gd name="adj1" fmla="val -60110"/>
            <a:gd name="adj2" fmla="val 16554"/>
            <a:gd name="adj3" fmla="val 16667"/>
          </a:avLst>
        </a:prstGeom>
        <a:solidFill>
          <a:schemeClr val="accent4">
            <a:lumMod val="20000"/>
            <a:lumOff val="80000"/>
          </a:schemeClr>
        </a:solidFill>
        <a:ln w="9525">
          <a:solidFill>
            <a:srgbClr val="000000"/>
          </a:solidFill>
          <a:miter lim="800000"/>
          <a:headEnd/>
          <a:tailEnd/>
        </a:ln>
      </xdr:spPr>
      <xdr:txBody>
        <a:bodyPr rot="0" vert="horz" wrap="square" lIns="74295" tIns="8890" rIns="74295" bIns="8890" anchor="t" anchorCtr="0" upright="1">
          <a:noAutofit/>
        </a:bodyPr>
        <a:lstStyle/>
        <a:p>
          <a:pPr algn="just">
            <a:lnSpc>
              <a:spcPts val="2400"/>
            </a:lnSpc>
          </a:pPr>
          <a:r>
            <a:rPr lang="ja-JP" altLang="en-US" sz="1200" kern="100" spc="-20">
              <a:effectLst/>
              <a:latin typeface="ＭＳ 明朝" panose="02020609040205080304" pitchFamily="17" charset="-128"/>
              <a:ea typeface="ＭＳ 明朝" panose="02020609040205080304" pitchFamily="17" charset="-128"/>
              <a:cs typeface="Times New Roman" panose="02020603050405020304" pitchFamily="18" charset="0"/>
            </a:rPr>
            <a:t>複数ある場合は、「○○事業所　他●件」と入力してください。</a:t>
          </a:r>
          <a:endParaRPr lang="ja-JP" sz="1200" kern="100" spc="-2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9</xdr:row>
      <xdr:rowOff>38100</xdr:rowOff>
    </xdr:from>
    <xdr:to>
      <xdr:col>15</xdr:col>
      <xdr:colOff>205200</xdr:colOff>
      <xdr:row>11</xdr:row>
      <xdr:rowOff>1269365</xdr:rowOff>
    </xdr:to>
    <xdr:sp macro="" textlink="">
      <xdr:nvSpPr>
        <xdr:cNvPr id="4" name="角丸四角形吹き出し 1">
          <a:extLst>
            <a:ext uri="{FF2B5EF4-FFF2-40B4-BE49-F238E27FC236}">
              <a16:creationId xmlns:a16="http://schemas.microsoft.com/office/drawing/2014/main" id="{035AAB8C-C6F5-5AAF-EC8B-E63D718500DF}"/>
            </a:ext>
          </a:extLst>
        </xdr:cNvPr>
        <xdr:cNvSpPr>
          <a:spLocks noChangeArrowheads="1"/>
        </xdr:cNvSpPr>
      </xdr:nvSpPr>
      <xdr:spPr bwMode="auto">
        <a:xfrm>
          <a:off x="7515225" y="1876425"/>
          <a:ext cx="4320000" cy="1717040"/>
        </a:xfrm>
        <a:prstGeom prst="wedgeRoundRectCallout">
          <a:avLst>
            <a:gd name="adj1" fmla="val -61713"/>
            <a:gd name="adj2" fmla="val 4514"/>
            <a:gd name="adj3" fmla="val 16667"/>
          </a:avLst>
        </a:prstGeom>
        <a:solidFill>
          <a:schemeClr val="accent4">
            <a:lumMod val="20000"/>
            <a:lumOff val="80000"/>
          </a:schemeClr>
        </a:solidFill>
        <a:ln w="9525">
          <a:solidFill>
            <a:srgbClr val="000000"/>
          </a:solidFill>
          <a:miter lim="800000"/>
          <a:headEnd/>
          <a:tailEnd/>
        </a:ln>
      </xdr:spPr>
      <xdr:txBody>
        <a:bodyPr rot="0" vert="horz" wrap="square" lIns="74295" tIns="8890" rIns="74295" bIns="8890" anchor="t" anchorCtr="0" upright="1">
          <a:noAutofit/>
        </a:bodyPr>
        <a:lstStyle/>
        <a:p>
          <a:pPr algn="l">
            <a:lnSpc>
              <a:spcPts val="2400"/>
            </a:lnSpc>
          </a:pPr>
          <a:r>
            <a:rPr lang="ja-JP" sz="1100" kern="100" spc="-20">
              <a:effectLst/>
              <a:latin typeface="ＭＳ 明朝" panose="02020609040205080304" pitchFamily="17" charset="-128"/>
              <a:ea typeface="ＭＳ 明朝" panose="02020609040205080304" pitchFamily="17" charset="-128"/>
              <a:cs typeface="Times New Roman" panose="02020603050405020304" pitchFamily="18" charset="0"/>
            </a:rPr>
            <a:t>札幌市からの「交付決定兼交付確定通知書」に記載されている日付及び番号を記載してください。</a:t>
          </a:r>
        </a:p>
        <a:p>
          <a:pPr algn="l">
            <a:lnSpc>
              <a:spcPts val="2400"/>
            </a:lnSpc>
          </a:pPr>
          <a:r>
            <a:rPr lang="ja-JP" sz="1100" kern="100" spc="-20">
              <a:effectLst/>
              <a:latin typeface="ＭＳ 明朝" panose="02020609040205080304" pitchFamily="17" charset="-128"/>
              <a:ea typeface="ＭＳ 明朝" panose="02020609040205080304" pitchFamily="17" charset="-128"/>
              <a:cs typeface="Times New Roman" panose="02020603050405020304" pitchFamily="18" charset="0"/>
            </a:rPr>
            <a:t>複数ある場合は、「令和○年○月○日付け札介保（指）第○○号及び令和■年■月■日付け札介保（指）第■■号…」</a:t>
          </a:r>
        </a:p>
        <a:p>
          <a:pPr algn="l">
            <a:lnSpc>
              <a:spcPts val="2400"/>
            </a:lnSpc>
          </a:pPr>
          <a:r>
            <a:rPr lang="ja-JP" sz="1100" kern="100" spc="-20">
              <a:effectLst/>
              <a:latin typeface="ＭＳ 明朝" panose="02020609040205080304" pitchFamily="17" charset="-128"/>
              <a:ea typeface="ＭＳ 明朝" panose="02020609040205080304" pitchFamily="17" charset="-128"/>
              <a:cs typeface="Times New Roman" panose="02020603050405020304" pitchFamily="18" charset="0"/>
            </a:rPr>
            <a:t>といったように</a:t>
          </a:r>
          <a:r>
            <a:rPr lang="ja-JP" altLang="en-US" sz="1100" b="1" u="sng" kern="100" spc="-20">
              <a:effectLst/>
              <a:latin typeface="ＭＳ 明朝" panose="02020609040205080304" pitchFamily="17" charset="-128"/>
              <a:ea typeface="ＭＳ 明朝" panose="02020609040205080304" pitchFamily="17" charset="-128"/>
              <a:cs typeface="Times New Roman" panose="02020603050405020304" pitchFamily="18" charset="0"/>
            </a:rPr>
            <a:t>全て</a:t>
          </a:r>
          <a:r>
            <a:rPr lang="ja-JP" sz="1100" b="1" u="sng" kern="100" spc="-20">
              <a:effectLst/>
              <a:latin typeface="ＭＳ 明朝" panose="02020609040205080304" pitchFamily="17" charset="-128"/>
              <a:ea typeface="ＭＳ 明朝" panose="02020609040205080304" pitchFamily="17" charset="-128"/>
              <a:cs typeface="Times New Roman" panose="02020603050405020304" pitchFamily="18" charset="0"/>
            </a:rPr>
            <a:t>記載してください。</a:t>
          </a:r>
        </a:p>
      </xdr:txBody>
    </xdr:sp>
    <xdr:clientData/>
  </xdr:twoCellAnchor>
  <xdr:twoCellAnchor>
    <xdr:from>
      <xdr:col>8</xdr:col>
      <xdr:colOff>466725</xdr:colOff>
      <xdr:row>19</xdr:row>
      <xdr:rowOff>123825</xdr:rowOff>
    </xdr:from>
    <xdr:to>
      <xdr:col>15</xdr:col>
      <xdr:colOff>109950</xdr:colOff>
      <xdr:row>22</xdr:row>
      <xdr:rowOff>200025</xdr:rowOff>
    </xdr:to>
    <xdr:sp macro="" textlink="">
      <xdr:nvSpPr>
        <xdr:cNvPr id="5" name="角丸四角形吹き出し 3">
          <a:extLst>
            <a:ext uri="{FF2B5EF4-FFF2-40B4-BE49-F238E27FC236}">
              <a16:creationId xmlns:a16="http://schemas.microsoft.com/office/drawing/2014/main" id="{2431332F-B6DD-9AE3-5FFC-745B53A86E5C}"/>
            </a:ext>
          </a:extLst>
        </xdr:cNvPr>
        <xdr:cNvSpPr>
          <a:spLocks noChangeArrowheads="1"/>
        </xdr:cNvSpPr>
      </xdr:nvSpPr>
      <xdr:spPr bwMode="auto">
        <a:xfrm>
          <a:off x="7419975" y="5705475"/>
          <a:ext cx="4320000" cy="819150"/>
        </a:xfrm>
        <a:prstGeom prst="wedgeRoundRectCallout">
          <a:avLst>
            <a:gd name="adj1" fmla="val -59889"/>
            <a:gd name="adj2" fmla="val 43838"/>
            <a:gd name="adj3" fmla="val 16667"/>
          </a:avLst>
        </a:prstGeom>
        <a:solidFill>
          <a:schemeClr val="accent4">
            <a:lumMod val="20000"/>
            <a:lumOff val="80000"/>
          </a:schemeClr>
        </a:solidFill>
        <a:ln w="9525">
          <a:solidFill>
            <a:srgbClr val="000000"/>
          </a:solidFill>
          <a:miter lim="800000"/>
          <a:headEnd/>
          <a:tailEnd/>
        </a:ln>
      </xdr:spPr>
      <xdr:txBody>
        <a:bodyPr rot="0" vert="horz" wrap="square" lIns="74295" tIns="8890" rIns="74295" bIns="8890" anchor="t" anchorCtr="0" upright="1">
          <a:noAutofit/>
        </a:bodyPr>
        <a:lstStyle/>
        <a:p>
          <a:pPr algn="just">
            <a:lnSpc>
              <a:spcPts val="2400"/>
            </a:lnSpc>
          </a:pPr>
          <a:r>
            <a:rPr lang="ja-JP" sz="1050" kern="100" spc="-20">
              <a:effectLst/>
              <a:latin typeface="ＭＳ 明朝" panose="02020609040205080304" pitchFamily="17" charset="-128"/>
              <a:ea typeface="ＭＳ 明朝" panose="02020609040205080304" pitchFamily="17" charset="-128"/>
              <a:cs typeface="Times New Roman" panose="02020603050405020304" pitchFamily="18" charset="0"/>
            </a:rPr>
            <a:t>交付申請・実績報告の際に、仕入控除税額を控除していた場合のみ該当するため、</a:t>
          </a:r>
          <a:r>
            <a:rPr lang="ja-JP" sz="1050" b="1" u="sng" kern="100" spc="-20">
              <a:effectLst/>
              <a:latin typeface="ＭＳ 明朝" panose="02020609040205080304" pitchFamily="17" charset="-128"/>
              <a:ea typeface="ＭＳ 明朝" panose="02020609040205080304" pitchFamily="17" charset="-128"/>
              <a:cs typeface="Times New Roman" panose="02020603050405020304" pitchFamily="18" charset="0"/>
            </a:rPr>
            <a:t>控除していない場合は</a:t>
          </a:r>
          <a:r>
            <a:rPr lang="en-US" sz="1050" b="1" u="sng" kern="100" spc="-20">
              <a:effectLst/>
              <a:latin typeface="ＭＳ 明朝" panose="02020609040205080304" pitchFamily="17" charset="-128"/>
              <a:ea typeface="ＭＳ 明朝" panose="02020609040205080304" pitchFamily="17" charset="-128"/>
              <a:cs typeface="Times New Roman" panose="02020603050405020304" pitchFamily="18" charset="0"/>
            </a:rPr>
            <a:t>0</a:t>
          </a:r>
          <a:r>
            <a:rPr lang="ja-JP" sz="1050" b="1" u="sng" kern="100" spc="-20">
              <a:effectLst/>
              <a:latin typeface="ＭＳ 明朝" panose="02020609040205080304" pitchFamily="17" charset="-128"/>
              <a:ea typeface="ＭＳ 明朝" panose="02020609040205080304" pitchFamily="17" charset="-128"/>
              <a:cs typeface="Times New Roman" panose="02020603050405020304" pitchFamily="18" charset="0"/>
            </a:rPr>
            <a:t>円となります。</a:t>
          </a:r>
          <a:endParaRPr lang="ja-JP" sz="1200" kern="100" spc="-2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8</xdr:col>
      <xdr:colOff>457200</xdr:colOff>
      <xdr:row>2</xdr:row>
      <xdr:rowOff>38099</xdr:rowOff>
    </xdr:from>
    <xdr:to>
      <xdr:col>15</xdr:col>
      <xdr:colOff>100425</xdr:colOff>
      <xdr:row>6</xdr:row>
      <xdr:rowOff>238124</xdr:rowOff>
    </xdr:to>
    <xdr:sp macro="" textlink="">
      <xdr:nvSpPr>
        <xdr:cNvPr id="6" name="角丸四角形吹き出し 3">
          <a:extLst>
            <a:ext uri="{FF2B5EF4-FFF2-40B4-BE49-F238E27FC236}">
              <a16:creationId xmlns:a16="http://schemas.microsoft.com/office/drawing/2014/main" id="{DF239E5E-53DA-4DC4-B30D-D61EED00E881}"/>
            </a:ext>
          </a:extLst>
        </xdr:cNvPr>
        <xdr:cNvSpPr>
          <a:spLocks noChangeArrowheads="1"/>
        </xdr:cNvSpPr>
      </xdr:nvSpPr>
      <xdr:spPr bwMode="auto">
        <a:xfrm>
          <a:off x="7410450" y="371474"/>
          <a:ext cx="4320000" cy="1038225"/>
        </a:xfrm>
        <a:prstGeom prst="wedgeRoundRectCallout">
          <a:avLst>
            <a:gd name="adj1" fmla="val -59008"/>
            <a:gd name="adj2" fmla="val 11792"/>
            <a:gd name="adj3" fmla="val 16667"/>
          </a:avLst>
        </a:prstGeom>
        <a:solidFill>
          <a:schemeClr val="accent4">
            <a:lumMod val="20000"/>
            <a:lumOff val="80000"/>
          </a:schemeClr>
        </a:solidFill>
        <a:ln w="9525">
          <a:solidFill>
            <a:srgbClr val="000000"/>
          </a:solidFill>
          <a:miter lim="800000"/>
          <a:headEnd/>
          <a:tailEnd/>
        </a:ln>
      </xdr:spPr>
      <xdr:txBody>
        <a:bodyPr rot="0" vert="horz" wrap="square" lIns="74295" tIns="8890" rIns="74295" bIns="8890" anchor="t" anchorCtr="0" upright="1">
          <a:noAutofit/>
        </a:bodyPr>
        <a:lstStyle/>
        <a:p>
          <a:pPr algn="just">
            <a:lnSpc>
              <a:spcPts val="2400"/>
            </a:lnSpc>
          </a:pPr>
          <a:r>
            <a:rPr lang="ja-JP" altLang="en-US" sz="1200" kern="100" spc="-20">
              <a:effectLst/>
              <a:latin typeface="ＭＳ 明朝" panose="02020609040205080304" pitchFamily="17" charset="-128"/>
              <a:ea typeface="ＭＳ 明朝" panose="02020609040205080304" pitchFamily="17" charset="-128"/>
              <a:cs typeface="Times New Roman" panose="02020603050405020304" pitchFamily="18" charset="0"/>
            </a:rPr>
            <a:t>オレンジの箇所を漏れなく入力してください。</a:t>
          </a:r>
          <a:endParaRPr lang="en-US" altLang="ja-JP" sz="1200" kern="100" spc="-2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2400"/>
            </a:lnSpc>
          </a:pPr>
          <a:r>
            <a:rPr lang="ja-JP" altLang="en-US" sz="1200" kern="100" spc="-20">
              <a:effectLst/>
              <a:latin typeface="ＭＳ 明朝" panose="02020609040205080304" pitchFamily="17" charset="-128"/>
              <a:ea typeface="ＭＳ 明朝" panose="02020609040205080304" pitchFamily="17" charset="-128"/>
              <a:cs typeface="Times New Roman" panose="02020603050405020304" pitchFamily="18" charset="0"/>
            </a:rPr>
            <a:t>グレーの箇所は「積算内訳書」に入力した内容が自動で反映されます。</a:t>
          </a:r>
          <a:endParaRPr lang="ja-JP" sz="1200" kern="100" spc="-2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6"/>
  <sheetViews>
    <sheetView tabSelected="1" view="pageBreakPreview" zoomScaleNormal="100" zoomScaleSheetLayoutView="100" workbookViewId="0">
      <selection activeCell="G44" sqref="G44:I44"/>
    </sheetView>
  </sheetViews>
  <sheetFormatPr defaultRowHeight="14.25"/>
  <cols>
    <col min="1" max="1" width="1.5" style="3" customWidth="1"/>
    <col min="2" max="2" width="1.25" style="3" customWidth="1"/>
    <col min="3" max="4" width="4.5" style="3" customWidth="1"/>
    <col min="5" max="5" width="16.125" style="3" customWidth="1"/>
    <col min="6" max="6" width="13.625" style="4" customWidth="1"/>
    <col min="7" max="9" width="14.125" style="4" customWidth="1"/>
    <col min="10" max="10" width="14.125" style="3" customWidth="1"/>
    <col min="11" max="11" width="4.5" style="17" customWidth="1"/>
    <col min="12" max="12" width="1.25" style="17" customWidth="1"/>
    <col min="13" max="13" width="3.875" style="8" customWidth="1"/>
    <col min="14" max="14" width="34.875" style="3" customWidth="1"/>
    <col min="15" max="15" width="12.75" style="3" bestFit="1" customWidth="1"/>
    <col min="16" max="16" width="7.25" style="3" customWidth="1"/>
    <col min="17" max="17" width="38.75" style="3" customWidth="1"/>
    <col min="18" max="18" width="16.625" style="3" customWidth="1"/>
    <col min="19" max="20" width="2.875" style="3" customWidth="1"/>
    <col min="21" max="16384" width="9" style="3"/>
  </cols>
  <sheetData>
    <row r="1" spans="2:18" ht="15" thickBot="1">
      <c r="M1" s="62"/>
      <c r="N1" s="47"/>
      <c r="O1" s="47"/>
      <c r="P1" s="47"/>
      <c r="Q1" s="47"/>
      <c r="R1" s="47"/>
    </row>
    <row r="2" spans="2:18" ht="32.25" customHeight="1">
      <c r="B2" s="33"/>
      <c r="C2" s="99" t="s">
        <v>8</v>
      </c>
      <c r="D2" s="99"/>
      <c r="E2" s="99"/>
      <c r="F2" s="99"/>
      <c r="G2" s="100"/>
      <c r="H2" s="100"/>
      <c r="I2" s="100"/>
      <c r="J2" s="100"/>
      <c r="K2" s="34"/>
      <c r="L2" s="35"/>
      <c r="M2" s="63"/>
      <c r="N2" s="47"/>
      <c r="O2" s="47"/>
      <c r="P2" s="47"/>
      <c r="Q2" s="47"/>
      <c r="R2" s="47"/>
    </row>
    <row r="3" spans="2:18" ht="27" customHeight="1">
      <c r="B3" s="36"/>
      <c r="C3" s="87" t="s">
        <v>81</v>
      </c>
      <c r="D3" s="87"/>
      <c r="E3" s="87"/>
      <c r="F3" s="87"/>
      <c r="G3" s="101"/>
      <c r="H3" s="101"/>
      <c r="I3" s="101"/>
      <c r="J3" s="101"/>
      <c r="K3" s="101"/>
      <c r="L3" s="37"/>
      <c r="M3" s="64"/>
      <c r="N3" s="75"/>
      <c r="O3" s="49"/>
      <c r="P3" s="49"/>
      <c r="Q3" s="50"/>
      <c r="R3" s="47"/>
    </row>
    <row r="4" spans="2:18" ht="24" customHeight="1">
      <c r="B4" s="36"/>
      <c r="C4" s="87" t="s">
        <v>0</v>
      </c>
      <c r="D4" s="87"/>
      <c r="E4" s="87"/>
      <c r="F4" s="87"/>
      <c r="G4" s="101"/>
      <c r="H4" s="101"/>
      <c r="I4" s="101"/>
      <c r="J4" s="101"/>
      <c r="K4" s="101"/>
      <c r="L4" s="37"/>
      <c r="M4" s="64"/>
      <c r="N4" s="48"/>
      <c r="O4" s="49"/>
      <c r="P4" s="49"/>
      <c r="Q4" s="50"/>
      <c r="R4" s="47"/>
    </row>
    <row r="5" spans="2:18" ht="29.25" customHeight="1">
      <c r="B5" s="36"/>
      <c r="C5" s="87" t="s">
        <v>1</v>
      </c>
      <c r="D5" s="87"/>
      <c r="E5" s="87"/>
      <c r="F5" s="87"/>
      <c r="G5" s="102" t="s">
        <v>16</v>
      </c>
      <c r="H5" s="102"/>
      <c r="I5" s="102"/>
      <c r="J5" s="102"/>
      <c r="K5" s="102"/>
      <c r="L5" s="38"/>
      <c r="M5" s="64"/>
      <c r="N5" s="47"/>
      <c r="O5" s="51"/>
      <c r="P5" s="51"/>
      <c r="Q5" s="50"/>
      <c r="R5" s="47"/>
    </row>
    <row r="6" spans="2:18" ht="27" customHeight="1">
      <c r="B6" s="36"/>
      <c r="C6" s="87" t="s">
        <v>2</v>
      </c>
      <c r="D6" s="87"/>
      <c r="E6" s="87"/>
      <c r="F6" s="87"/>
      <c r="G6" s="89"/>
      <c r="H6" s="89"/>
      <c r="I6" s="89"/>
      <c r="J6" s="89"/>
      <c r="K6" s="18" t="s">
        <v>6</v>
      </c>
      <c r="L6" s="39"/>
      <c r="M6" s="64"/>
      <c r="N6" s="47"/>
      <c r="O6" s="47"/>
      <c r="P6" s="47"/>
      <c r="Q6" s="47"/>
      <c r="R6" s="47"/>
    </row>
    <row r="7" spans="2:18" ht="23.1" customHeight="1">
      <c r="B7" s="36"/>
      <c r="C7" s="91" t="s">
        <v>41</v>
      </c>
      <c r="D7" s="92"/>
      <c r="E7" s="92"/>
      <c r="F7" s="93"/>
      <c r="G7" s="97" t="s">
        <v>39</v>
      </c>
      <c r="H7" s="98"/>
      <c r="I7" s="144">
        <f>IF(J29=0,0,G6*J29/J35)</f>
        <v>0</v>
      </c>
      <c r="J7" s="145"/>
      <c r="K7" s="18" t="s">
        <v>38</v>
      </c>
      <c r="L7" s="39"/>
      <c r="M7" s="64"/>
      <c r="N7" s="47"/>
      <c r="O7" s="47"/>
      <c r="P7" s="47"/>
      <c r="Q7" s="47"/>
      <c r="R7" s="47"/>
    </row>
    <row r="8" spans="2:18" ht="23.1" customHeight="1">
      <c r="B8" s="36"/>
      <c r="C8" s="94"/>
      <c r="D8" s="95"/>
      <c r="E8" s="95"/>
      <c r="F8" s="96"/>
      <c r="G8" s="97" t="s">
        <v>40</v>
      </c>
      <c r="H8" s="98"/>
      <c r="I8" s="144">
        <f>G6-I7</f>
        <v>0</v>
      </c>
      <c r="J8" s="145"/>
      <c r="K8" s="18" t="s">
        <v>38</v>
      </c>
      <c r="L8" s="39"/>
      <c r="M8" s="64"/>
      <c r="N8" s="47"/>
      <c r="O8" s="47"/>
      <c r="P8" s="47"/>
      <c r="Q8" s="47"/>
      <c r="R8" s="47"/>
    </row>
    <row r="9" spans="2:18" ht="33" customHeight="1">
      <c r="B9" s="36"/>
      <c r="C9" s="87" t="s">
        <v>9</v>
      </c>
      <c r="D9" s="87"/>
      <c r="E9" s="87"/>
      <c r="F9" s="87"/>
      <c r="G9" s="90" t="e">
        <f>IF(COUNTIF(F12:F14,"○")&gt;0,0,VLOOKUP(N9,$Q$15:$R$17,2,0))</f>
        <v>#N/A</v>
      </c>
      <c r="H9" s="90"/>
      <c r="I9" s="90"/>
      <c r="J9" s="90"/>
      <c r="K9" s="18" t="s">
        <v>6</v>
      </c>
      <c r="L9" s="39"/>
      <c r="M9" s="65"/>
      <c r="N9" s="47" t="e">
        <f>MATCH("○",F15:F17,0)</f>
        <v>#N/A</v>
      </c>
      <c r="O9" s="47"/>
      <c r="P9" s="47"/>
      <c r="Q9" s="47"/>
      <c r="R9" s="47"/>
    </row>
    <row r="10" spans="2:18" ht="10.5" customHeight="1">
      <c r="B10" s="36"/>
      <c r="C10" s="2"/>
      <c r="D10" s="2"/>
      <c r="E10" s="2"/>
      <c r="F10" s="6"/>
      <c r="G10" s="1"/>
      <c r="H10" s="1"/>
      <c r="I10" s="1"/>
      <c r="J10" s="2"/>
      <c r="K10" s="13"/>
      <c r="L10" s="39"/>
      <c r="M10" s="65"/>
      <c r="N10" s="47"/>
      <c r="O10" s="47"/>
      <c r="P10" s="47"/>
      <c r="Q10" s="47"/>
      <c r="R10" s="47"/>
    </row>
    <row r="11" spans="2:18" ht="27" customHeight="1">
      <c r="B11" s="36"/>
      <c r="C11" s="88" t="s">
        <v>25</v>
      </c>
      <c r="D11" s="88"/>
      <c r="E11" s="88"/>
      <c r="F11" s="9" t="s">
        <v>3</v>
      </c>
      <c r="G11" s="87" t="s">
        <v>15</v>
      </c>
      <c r="H11" s="87"/>
      <c r="I11" s="87"/>
      <c r="J11" s="87"/>
      <c r="K11" s="87"/>
      <c r="L11" s="40"/>
      <c r="M11" s="66"/>
      <c r="N11" s="47"/>
      <c r="O11" s="50"/>
      <c r="P11" s="50"/>
      <c r="Q11" s="50"/>
      <c r="R11" s="47"/>
    </row>
    <row r="12" spans="2:18" ht="30" customHeight="1">
      <c r="B12" s="36"/>
      <c r="C12" s="26"/>
      <c r="D12" s="127" t="s">
        <v>27</v>
      </c>
      <c r="E12" s="127"/>
      <c r="F12" s="10"/>
      <c r="G12" s="87" t="s">
        <v>29</v>
      </c>
      <c r="H12" s="87"/>
      <c r="I12" s="87"/>
      <c r="J12" s="87"/>
      <c r="K12" s="87"/>
      <c r="L12" s="40"/>
      <c r="M12" s="66"/>
      <c r="N12" s="47"/>
      <c r="O12" s="50"/>
      <c r="P12" s="50"/>
      <c r="Q12" s="50"/>
      <c r="R12" s="47"/>
    </row>
    <row r="13" spans="2:18" ht="30" customHeight="1">
      <c r="B13" s="36"/>
      <c r="C13" s="26"/>
      <c r="D13" s="127" t="s">
        <v>28</v>
      </c>
      <c r="E13" s="127"/>
      <c r="F13" s="10"/>
      <c r="G13" s="87" t="s">
        <v>30</v>
      </c>
      <c r="H13" s="87"/>
      <c r="I13" s="87"/>
      <c r="J13" s="87"/>
      <c r="K13" s="87"/>
      <c r="L13" s="40"/>
      <c r="M13" s="66"/>
      <c r="N13" s="47"/>
      <c r="O13" s="50"/>
      <c r="P13" s="50"/>
      <c r="Q13" s="50"/>
      <c r="R13" s="47"/>
    </row>
    <row r="14" spans="2:18" ht="30" customHeight="1">
      <c r="B14" s="36"/>
      <c r="C14" s="26"/>
      <c r="D14" s="127" t="s">
        <v>26</v>
      </c>
      <c r="E14" s="127"/>
      <c r="F14" s="10"/>
      <c r="G14" s="87" t="s">
        <v>31</v>
      </c>
      <c r="H14" s="87"/>
      <c r="I14" s="87"/>
      <c r="J14" s="87"/>
      <c r="K14" s="87"/>
      <c r="L14" s="38"/>
      <c r="M14" s="64"/>
      <c r="N14" s="47"/>
      <c r="O14" s="50"/>
      <c r="P14" s="50"/>
      <c r="Q14" s="50"/>
      <c r="R14" s="47"/>
    </row>
    <row r="15" spans="2:18" ht="54.95" customHeight="1">
      <c r="B15" s="36"/>
      <c r="C15" s="107" t="s">
        <v>24</v>
      </c>
      <c r="D15" s="102" t="s">
        <v>21</v>
      </c>
      <c r="E15" s="102"/>
      <c r="F15" s="10"/>
      <c r="G15" s="87" t="s">
        <v>80</v>
      </c>
      <c r="H15" s="87"/>
      <c r="I15" s="87"/>
      <c r="J15" s="87"/>
      <c r="K15" s="87"/>
      <c r="L15" s="38"/>
      <c r="M15" s="64"/>
      <c r="N15" s="47"/>
      <c r="O15" s="50"/>
      <c r="P15" s="50"/>
      <c r="Q15" s="50">
        <v>1</v>
      </c>
      <c r="R15" s="47">
        <f>IFERROR(R28,0)</f>
        <v>0</v>
      </c>
    </row>
    <row r="16" spans="2:18" ht="54.95" customHeight="1">
      <c r="B16" s="36"/>
      <c r="C16" s="108"/>
      <c r="D16" s="110" t="s">
        <v>22</v>
      </c>
      <c r="E16" s="110"/>
      <c r="F16" s="10"/>
      <c r="G16" s="87" t="s">
        <v>17</v>
      </c>
      <c r="H16" s="87"/>
      <c r="I16" s="87"/>
      <c r="J16" s="87"/>
      <c r="K16" s="87"/>
      <c r="L16" s="38"/>
      <c r="M16" s="64"/>
      <c r="N16" s="47"/>
      <c r="O16" s="50"/>
      <c r="P16" s="50"/>
      <c r="Q16" s="50">
        <v>2</v>
      </c>
      <c r="R16" s="47">
        <f>IFERROR(R32,0)</f>
        <v>0</v>
      </c>
    </row>
    <row r="17" spans="1:18" ht="54.95" customHeight="1">
      <c r="B17" s="36"/>
      <c r="C17" s="109"/>
      <c r="D17" s="111" t="s">
        <v>23</v>
      </c>
      <c r="E17" s="111"/>
      <c r="F17" s="10"/>
      <c r="G17" s="106" t="s">
        <v>33</v>
      </c>
      <c r="H17" s="106"/>
      <c r="I17" s="106"/>
      <c r="J17" s="106"/>
      <c r="K17" s="106"/>
      <c r="L17" s="41"/>
      <c r="M17" s="67"/>
      <c r="N17" s="47"/>
      <c r="O17" s="52"/>
      <c r="P17" s="52"/>
      <c r="Q17" s="52">
        <v>3</v>
      </c>
      <c r="R17" s="47">
        <f>IFERROR(R40,0)</f>
        <v>0</v>
      </c>
    </row>
    <row r="18" spans="1:18" ht="9" customHeight="1">
      <c r="A18" s="17"/>
      <c r="B18" s="54"/>
      <c r="C18" s="53"/>
      <c r="D18" s="55"/>
      <c r="E18" s="55"/>
      <c r="F18" s="56"/>
      <c r="G18" s="57"/>
      <c r="H18" s="57"/>
      <c r="I18" s="57"/>
      <c r="J18" s="57"/>
      <c r="K18" s="14"/>
      <c r="L18" s="41"/>
      <c r="M18" s="67"/>
      <c r="N18" s="47"/>
      <c r="O18" s="52"/>
      <c r="P18" s="52"/>
      <c r="Q18" s="52"/>
      <c r="R18" s="47"/>
    </row>
    <row r="19" spans="1:18" ht="21" customHeight="1">
      <c r="B19" s="36"/>
      <c r="C19" s="103" t="s">
        <v>48</v>
      </c>
      <c r="D19" s="103"/>
      <c r="E19" s="103"/>
      <c r="F19" s="103"/>
      <c r="G19" s="103"/>
      <c r="H19" s="103"/>
      <c r="I19" s="103"/>
      <c r="J19" s="103"/>
      <c r="K19" s="12"/>
      <c r="L19" s="38"/>
      <c r="M19" s="64"/>
      <c r="N19" s="47"/>
      <c r="O19" s="47"/>
      <c r="P19" s="47"/>
      <c r="Q19" s="47"/>
      <c r="R19" s="47"/>
    </row>
    <row r="20" spans="1:18" ht="21" customHeight="1">
      <c r="B20" s="36"/>
      <c r="C20" s="128" t="str">
        <f>IF(F15="○","全額控除",IF(F16="○","一括比例配分方式",IF(F17="○","個別対応方式","")))</f>
        <v/>
      </c>
      <c r="D20" s="129"/>
      <c r="E20" s="129"/>
      <c r="F20" s="130"/>
      <c r="G20" s="28"/>
      <c r="H20" s="28"/>
      <c r="I20" s="28"/>
      <c r="J20" s="28"/>
      <c r="K20" s="12"/>
      <c r="L20" s="38"/>
      <c r="M20" s="62"/>
      <c r="N20" s="47"/>
      <c r="O20" s="47"/>
      <c r="P20" s="47"/>
      <c r="Q20" s="47"/>
      <c r="R20" s="47"/>
    </row>
    <row r="21" spans="1:18" ht="9" customHeight="1">
      <c r="B21" s="36"/>
      <c r="C21" s="7"/>
      <c r="D21" s="7"/>
      <c r="E21" s="7"/>
      <c r="F21" s="7"/>
      <c r="G21" s="28"/>
      <c r="H21" s="28"/>
      <c r="I21" s="28"/>
      <c r="J21" s="28"/>
      <c r="K21" s="12"/>
      <c r="L21" s="38"/>
      <c r="M21" s="62"/>
      <c r="N21" s="47"/>
      <c r="O21" s="47"/>
      <c r="P21" s="47"/>
      <c r="Q21" s="47"/>
      <c r="R21" s="47"/>
    </row>
    <row r="22" spans="1:18" ht="25.5" customHeight="1">
      <c r="B22" s="36"/>
      <c r="C22" s="11" t="s">
        <v>49</v>
      </c>
      <c r="D22" s="11"/>
      <c r="E22" s="28"/>
      <c r="F22" s="27"/>
      <c r="G22" s="27"/>
      <c r="H22" s="27"/>
      <c r="I22" s="27"/>
      <c r="J22" s="27"/>
      <c r="K22" s="16"/>
      <c r="L22" s="43"/>
      <c r="M22" s="68"/>
      <c r="N22" s="47"/>
      <c r="O22" s="47"/>
      <c r="P22" s="47"/>
      <c r="Q22" s="47"/>
      <c r="R22" s="47"/>
    </row>
    <row r="23" spans="1:18" ht="24.95" customHeight="1">
      <c r="B23" s="36"/>
      <c r="C23" s="135" t="s">
        <v>19</v>
      </c>
      <c r="D23" s="136"/>
      <c r="E23" s="137"/>
      <c r="F23" s="132" t="s">
        <v>42</v>
      </c>
      <c r="G23" s="133"/>
      <c r="H23" s="134"/>
      <c r="I23" s="115" t="s">
        <v>46</v>
      </c>
      <c r="J23" s="115" t="s">
        <v>47</v>
      </c>
      <c r="K23" s="16"/>
      <c r="L23" s="43"/>
      <c r="M23" s="68"/>
      <c r="N23" s="47"/>
      <c r="O23" s="47"/>
      <c r="P23" s="47"/>
      <c r="Q23" s="47"/>
      <c r="R23" s="47"/>
    </row>
    <row r="24" spans="1:18" ht="32.25" customHeight="1">
      <c r="B24" s="36"/>
      <c r="C24" s="138"/>
      <c r="D24" s="139"/>
      <c r="E24" s="140"/>
      <c r="F24" s="23" t="s">
        <v>43</v>
      </c>
      <c r="G24" s="23" t="s">
        <v>44</v>
      </c>
      <c r="H24" s="23" t="s">
        <v>45</v>
      </c>
      <c r="I24" s="116"/>
      <c r="J24" s="116"/>
      <c r="K24" s="16"/>
      <c r="L24" s="43"/>
      <c r="M24" s="68"/>
      <c r="N24" s="58" t="s">
        <v>52</v>
      </c>
      <c r="O24" s="47"/>
      <c r="P24" s="47"/>
      <c r="Q24" s="58" t="s">
        <v>58</v>
      </c>
      <c r="R24" s="58"/>
    </row>
    <row r="25" spans="1:18" ht="24.95" customHeight="1" thickBot="1">
      <c r="B25" s="36"/>
      <c r="C25" s="131" t="s">
        <v>18</v>
      </c>
      <c r="D25" s="112" t="s">
        <v>34</v>
      </c>
      <c r="E25" s="25"/>
      <c r="F25" s="19"/>
      <c r="G25" s="19"/>
      <c r="H25" s="19"/>
      <c r="I25" s="19"/>
      <c r="J25" s="20">
        <f>IF($C$20="個別対応方式",SUM($F25:$I25),$F25+$I25)</f>
        <v>0</v>
      </c>
      <c r="K25" s="16"/>
      <c r="L25" s="43"/>
      <c r="M25" s="68"/>
      <c r="N25" s="58" t="s">
        <v>64</v>
      </c>
      <c r="O25" s="47"/>
      <c r="P25" s="47"/>
      <c r="Q25" s="58" t="s">
        <v>66</v>
      </c>
      <c r="R25" s="47"/>
    </row>
    <row r="26" spans="1:18" ht="24.95" customHeight="1" thickBot="1">
      <c r="B26" s="36"/>
      <c r="C26" s="131"/>
      <c r="D26" s="113"/>
      <c r="E26" s="25"/>
      <c r="F26" s="19"/>
      <c r="G26" s="19"/>
      <c r="H26" s="19"/>
      <c r="I26" s="19"/>
      <c r="J26" s="21">
        <f>IF($C$20="個別対応方式",SUM($F26:$I26),$F26+$I26)</f>
        <v>0</v>
      </c>
      <c r="K26" s="16"/>
      <c r="L26" s="43"/>
      <c r="M26" s="68"/>
      <c r="N26" s="59" t="s">
        <v>67</v>
      </c>
      <c r="O26" s="60">
        <f>IF(J29=0,0,F29/J29)</f>
        <v>0</v>
      </c>
      <c r="P26" s="48" t="s">
        <v>59</v>
      </c>
      <c r="Q26" s="47" t="s">
        <v>78</v>
      </c>
      <c r="R26" s="60">
        <f>IF(O26=0,0,ROUNDDOWN(I7*O26*8/108,0))</f>
        <v>0</v>
      </c>
    </row>
    <row r="27" spans="1:18" ht="24.95" customHeight="1" thickBot="1">
      <c r="B27" s="36"/>
      <c r="C27" s="131"/>
      <c r="D27" s="113"/>
      <c r="E27" s="25"/>
      <c r="F27" s="19"/>
      <c r="G27" s="19"/>
      <c r="H27" s="19"/>
      <c r="I27" s="19"/>
      <c r="J27" s="21">
        <f>IF($C$20="個別対応方式",SUM($F27:$I27),$F27+$I27)</f>
        <v>0</v>
      </c>
      <c r="K27" s="16"/>
      <c r="L27" s="43"/>
      <c r="M27" s="68"/>
      <c r="N27" s="59" t="s">
        <v>68</v>
      </c>
      <c r="O27" s="60">
        <f>IF(J34=0,0,F34/J34)</f>
        <v>0</v>
      </c>
      <c r="P27" s="48" t="s">
        <v>60</v>
      </c>
      <c r="Q27" s="47" t="s">
        <v>79</v>
      </c>
      <c r="R27" s="60">
        <f>IF(O27=0,0,ROUNDDOWN(I8*O27*10/110,0))</f>
        <v>0</v>
      </c>
    </row>
    <row r="28" spans="1:18" ht="24.95" customHeight="1">
      <c r="B28" s="36"/>
      <c r="C28" s="131"/>
      <c r="D28" s="113"/>
      <c r="E28" s="25"/>
      <c r="F28" s="19"/>
      <c r="G28" s="19"/>
      <c r="H28" s="19"/>
      <c r="I28" s="19"/>
      <c r="J28" s="21">
        <f>IF($C$20="個別対応方式",SUM($F28:$I28),$F28+$I28)</f>
        <v>0</v>
      </c>
      <c r="K28" s="16"/>
      <c r="L28" s="43"/>
      <c r="M28" s="68"/>
      <c r="N28" s="58"/>
      <c r="O28" s="47"/>
      <c r="P28" s="47"/>
      <c r="Q28" s="58"/>
      <c r="R28" s="72">
        <f>ROUNDDOWN(R26+R27,0)</f>
        <v>0</v>
      </c>
    </row>
    <row r="29" spans="1:18" ht="24.95" customHeight="1" thickBot="1">
      <c r="B29" s="36"/>
      <c r="C29" s="131"/>
      <c r="D29" s="114"/>
      <c r="E29" s="31" t="s">
        <v>36</v>
      </c>
      <c r="F29" s="32">
        <f>SUM(F25:F28)</f>
        <v>0</v>
      </c>
      <c r="G29" s="32">
        <f t="shared" ref="G29:H29" si="0">SUM(G25:G28)</f>
        <v>0</v>
      </c>
      <c r="H29" s="32">
        <f t="shared" si="0"/>
        <v>0</v>
      </c>
      <c r="I29" s="32">
        <f>SUM(I25:I28)</f>
        <v>0</v>
      </c>
      <c r="J29" s="20">
        <f>SUM(F29:I29)</f>
        <v>0</v>
      </c>
      <c r="K29" s="16"/>
      <c r="L29" s="43"/>
      <c r="M29" s="68"/>
      <c r="N29" s="58" t="s">
        <v>65</v>
      </c>
      <c r="O29" s="47"/>
      <c r="P29" s="47"/>
      <c r="Q29" s="58" t="s">
        <v>65</v>
      </c>
      <c r="R29" s="47"/>
    </row>
    <row r="30" spans="1:18" ht="24.95" customHeight="1" thickBot="1">
      <c r="B30" s="36"/>
      <c r="C30" s="131"/>
      <c r="D30" s="112" t="s">
        <v>35</v>
      </c>
      <c r="E30" s="25"/>
      <c r="F30" s="19"/>
      <c r="G30" s="19"/>
      <c r="H30" s="19"/>
      <c r="I30" s="19"/>
      <c r="J30" s="21">
        <f>IF($C$20="個別対応方式",SUM($F30:$I30),$F30+$I30)</f>
        <v>0</v>
      </c>
      <c r="K30" s="16"/>
      <c r="L30" s="43"/>
      <c r="M30" s="68"/>
      <c r="N30" s="59" t="s">
        <v>67</v>
      </c>
      <c r="O30" s="60">
        <f>IF(J29=0,0,F29/J29)</f>
        <v>0</v>
      </c>
      <c r="P30" s="48" t="s">
        <v>61</v>
      </c>
      <c r="Q30" s="47" t="s">
        <v>72</v>
      </c>
      <c r="R30" s="60">
        <f>IF(O30=0,0,ROUNDDOWN(I7*O30*8/108*G40,0))</f>
        <v>0</v>
      </c>
    </row>
    <row r="31" spans="1:18" ht="24.95" customHeight="1" thickBot="1">
      <c r="B31" s="36"/>
      <c r="C31" s="131"/>
      <c r="D31" s="113"/>
      <c r="E31" s="25"/>
      <c r="F31" s="19"/>
      <c r="G31" s="19"/>
      <c r="H31" s="19"/>
      <c r="I31" s="19"/>
      <c r="J31" s="21">
        <f>IF($C$20="個別対応方式",SUM($F31:$I31),$F31+$I31)</f>
        <v>0</v>
      </c>
      <c r="K31" s="16"/>
      <c r="L31" s="43"/>
      <c r="M31" s="68"/>
      <c r="N31" s="59" t="s">
        <v>68</v>
      </c>
      <c r="O31" s="60">
        <f>IF(J34=0,0,F34/J34)</f>
        <v>0</v>
      </c>
      <c r="P31" s="48" t="s">
        <v>62</v>
      </c>
      <c r="Q31" s="47" t="s">
        <v>73</v>
      </c>
      <c r="R31" s="60">
        <f>IF(O31=0,0,ROUNDDOWN(I8*O31*10/110*G40,0))</f>
        <v>0</v>
      </c>
    </row>
    <row r="32" spans="1:18" ht="24.95" customHeight="1">
      <c r="B32" s="36"/>
      <c r="C32" s="131"/>
      <c r="D32" s="113"/>
      <c r="E32" s="25"/>
      <c r="F32" s="19"/>
      <c r="G32" s="19"/>
      <c r="H32" s="19"/>
      <c r="I32" s="19"/>
      <c r="J32" s="21">
        <f>IF($C$20="個別対応方式",SUM($F32:$I32),$F32+$I32)</f>
        <v>0</v>
      </c>
      <c r="K32" s="16"/>
      <c r="L32" s="43"/>
      <c r="M32" s="68"/>
      <c r="N32" s="47"/>
      <c r="O32" s="47"/>
      <c r="P32" s="47"/>
      <c r="Q32" s="73"/>
      <c r="R32" s="72">
        <f>ROUNDDOWN(R30+R31,0)</f>
        <v>0</v>
      </c>
    </row>
    <row r="33" spans="2:18" ht="24.95" customHeight="1">
      <c r="B33" s="36"/>
      <c r="C33" s="131"/>
      <c r="D33" s="113"/>
      <c r="E33" s="25"/>
      <c r="F33" s="19"/>
      <c r="G33" s="19"/>
      <c r="H33" s="19"/>
      <c r="I33" s="19"/>
      <c r="J33" s="21">
        <f>IF($C$20="個別対応方式",SUM($F33:$I33),$F33+$I33)</f>
        <v>0</v>
      </c>
      <c r="K33" s="16"/>
      <c r="L33" s="43"/>
      <c r="M33" s="68"/>
      <c r="N33" s="58" t="s">
        <v>53</v>
      </c>
      <c r="O33" s="47"/>
      <c r="P33" s="47"/>
      <c r="Q33" s="58" t="s">
        <v>53</v>
      </c>
      <c r="R33" s="47"/>
    </row>
    <row r="34" spans="2:18" ht="24.95" customHeight="1" thickBot="1">
      <c r="B34" s="36"/>
      <c r="C34" s="131"/>
      <c r="D34" s="114"/>
      <c r="E34" s="31" t="s">
        <v>37</v>
      </c>
      <c r="F34" s="32">
        <f>SUM(F30:F33)</f>
        <v>0</v>
      </c>
      <c r="G34" s="32">
        <f>SUM(G30:G33)</f>
        <v>0</v>
      </c>
      <c r="H34" s="32">
        <f>SUM(H30:H33)</f>
        <v>0</v>
      </c>
      <c r="I34" s="32">
        <f>SUM(I30:I33)</f>
        <v>0</v>
      </c>
      <c r="J34" s="20">
        <f>SUM(F34:I34)</f>
        <v>0</v>
      </c>
      <c r="K34" s="16"/>
      <c r="L34" s="43"/>
      <c r="M34" s="68"/>
      <c r="N34" s="47" t="s">
        <v>57</v>
      </c>
      <c r="O34" s="47"/>
      <c r="P34" s="47"/>
      <c r="Q34" s="47"/>
      <c r="R34" s="47"/>
    </row>
    <row r="35" spans="2:18" ht="24.95" customHeight="1" thickBot="1">
      <c r="B35" s="36"/>
      <c r="C35" s="131"/>
      <c r="D35" s="29"/>
      <c r="E35" s="24" t="s">
        <v>20</v>
      </c>
      <c r="F35" s="22">
        <f>SUM(F29,F34)</f>
        <v>0</v>
      </c>
      <c r="G35" s="22">
        <f>SUM(G29,G34)</f>
        <v>0</v>
      </c>
      <c r="H35" s="22">
        <f>SUM(H29,H34)</f>
        <v>0</v>
      </c>
      <c r="I35" s="22">
        <f>SUM(I29,I34)</f>
        <v>0</v>
      </c>
      <c r="J35" s="22">
        <f>SUM(J29,J34)</f>
        <v>0</v>
      </c>
      <c r="K35" s="16"/>
      <c r="L35" s="43"/>
      <c r="M35" s="68"/>
      <c r="N35" s="47" t="s">
        <v>54</v>
      </c>
      <c r="O35" s="60">
        <f>IF(J29=0,0,F29/J29)</f>
        <v>0</v>
      </c>
      <c r="P35" s="48" t="s">
        <v>69</v>
      </c>
      <c r="Q35" s="47" t="s">
        <v>74</v>
      </c>
      <c r="R35" s="60">
        <f>IF(O35=0,0,ROUNDDOWN(I7*O35*8/108,0))</f>
        <v>0</v>
      </c>
    </row>
    <row r="36" spans="2:18" ht="24.75" customHeight="1" thickBot="1">
      <c r="B36" s="36"/>
      <c r="C36" s="2"/>
      <c r="D36" s="2"/>
      <c r="E36" s="2"/>
      <c r="F36" s="104"/>
      <c r="G36" s="105"/>
      <c r="H36" s="105"/>
      <c r="I36" s="105"/>
      <c r="J36" s="105"/>
      <c r="K36" s="15"/>
      <c r="L36" s="42"/>
      <c r="M36" s="69"/>
      <c r="N36" s="47" t="s">
        <v>55</v>
      </c>
      <c r="O36" s="61">
        <f>IF(J29=0,0,H29/J29)</f>
        <v>0</v>
      </c>
      <c r="P36" s="48" t="s">
        <v>63</v>
      </c>
      <c r="Q36" s="47" t="s">
        <v>75</v>
      </c>
      <c r="R36" s="60">
        <f>IF(O36=0,0,ROUNDDOWN(I7*O36*8/108*G40,0))</f>
        <v>0</v>
      </c>
    </row>
    <row r="37" spans="2:18" ht="25.5" customHeight="1" thickBot="1">
      <c r="B37" s="36"/>
      <c r="C37" s="103" t="s">
        <v>50</v>
      </c>
      <c r="D37" s="103"/>
      <c r="E37" s="103"/>
      <c r="F37" s="103"/>
      <c r="G37" s="103"/>
      <c r="H37" s="103"/>
      <c r="I37" s="103"/>
      <c r="J37" s="103"/>
      <c r="K37" s="12"/>
      <c r="L37" s="38"/>
      <c r="M37" s="70"/>
      <c r="N37" s="47" t="s">
        <v>56</v>
      </c>
      <c r="O37" s="47"/>
      <c r="P37" s="47"/>
      <c r="Q37" s="47"/>
      <c r="R37" s="47"/>
    </row>
    <row r="38" spans="2:18" ht="28.5" customHeight="1" thickBot="1">
      <c r="B38" s="36"/>
      <c r="C38" s="30" t="s">
        <v>11</v>
      </c>
      <c r="D38" s="124" t="s">
        <v>4</v>
      </c>
      <c r="E38" s="125"/>
      <c r="F38" s="126"/>
      <c r="G38" s="89"/>
      <c r="H38" s="89"/>
      <c r="I38" s="89"/>
      <c r="J38" s="89"/>
      <c r="K38" s="18" t="s">
        <v>6</v>
      </c>
      <c r="L38" s="39"/>
      <c r="M38" s="64"/>
      <c r="N38" s="47" t="s">
        <v>54</v>
      </c>
      <c r="O38" s="74">
        <f>IF(J34=0,0,F34/J34)</f>
        <v>0</v>
      </c>
      <c r="P38" s="48" t="s">
        <v>70</v>
      </c>
      <c r="Q38" s="47" t="s">
        <v>76</v>
      </c>
      <c r="R38" s="60">
        <f>IF(O38=0,0,ROUNDDOWN(I8*O38*10/110,0))</f>
        <v>0</v>
      </c>
    </row>
    <row r="39" spans="2:18" ht="28.5" customHeight="1" thickBot="1">
      <c r="B39" s="36"/>
      <c r="C39" s="30" t="s">
        <v>12</v>
      </c>
      <c r="D39" s="124" t="s">
        <v>5</v>
      </c>
      <c r="E39" s="125"/>
      <c r="F39" s="126"/>
      <c r="G39" s="89"/>
      <c r="H39" s="89"/>
      <c r="I39" s="89"/>
      <c r="J39" s="89"/>
      <c r="K39" s="18" t="s">
        <v>6</v>
      </c>
      <c r="L39" s="39"/>
      <c r="M39" s="64"/>
      <c r="N39" s="47" t="s">
        <v>55</v>
      </c>
      <c r="O39" s="74">
        <f>IF(J34=0,0,H34/J34)</f>
        <v>0</v>
      </c>
      <c r="P39" s="48" t="s">
        <v>71</v>
      </c>
      <c r="Q39" s="47" t="s">
        <v>77</v>
      </c>
      <c r="R39" s="60">
        <f>IF(O39=0,0,ROUNDDOWN(I8*O39*10/110*G40,0))</f>
        <v>0</v>
      </c>
    </row>
    <row r="40" spans="2:18" ht="28.5" customHeight="1">
      <c r="B40" s="36"/>
      <c r="C40" s="30" t="s">
        <v>13</v>
      </c>
      <c r="D40" s="124" t="s">
        <v>51</v>
      </c>
      <c r="E40" s="125"/>
      <c r="F40" s="126"/>
      <c r="G40" s="121" t="str">
        <f>IFERROR(G38/G39,"")</f>
        <v/>
      </c>
      <c r="H40" s="122"/>
      <c r="I40" s="122"/>
      <c r="J40" s="122"/>
      <c r="K40" s="123"/>
      <c r="L40" s="39"/>
      <c r="M40" s="65"/>
      <c r="N40" s="47"/>
      <c r="O40" s="47"/>
      <c r="P40" s="47"/>
      <c r="Q40" s="47"/>
      <c r="R40" s="72">
        <f>ROUNDDOWN(R35+R36+R38+R39,0)</f>
        <v>0</v>
      </c>
    </row>
    <row r="41" spans="2:18" ht="22.5" customHeight="1">
      <c r="B41" s="36"/>
      <c r="C41" s="119" t="s">
        <v>14</v>
      </c>
      <c r="D41" s="119"/>
      <c r="E41" s="119"/>
      <c r="F41" s="119"/>
      <c r="G41" s="120"/>
      <c r="H41" s="120"/>
      <c r="I41" s="120"/>
      <c r="J41" s="120"/>
      <c r="K41" s="16"/>
      <c r="L41" s="43"/>
      <c r="M41" s="68"/>
      <c r="N41" s="47"/>
      <c r="O41" s="47"/>
      <c r="P41" s="47"/>
      <c r="Q41" s="73"/>
      <c r="R41" s="47"/>
    </row>
    <row r="42" spans="2:18" ht="9" customHeight="1">
      <c r="B42" s="36"/>
      <c r="C42" s="7"/>
      <c r="D42" s="7"/>
      <c r="E42" s="7"/>
      <c r="F42" s="7"/>
      <c r="G42" s="28"/>
      <c r="H42" s="28"/>
      <c r="I42" s="28"/>
      <c r="J42" s="28"/>
      <c r="K42" s="12"/>
      <c r="L42" s="38"/>
      <c r="M42" s="62"/>
      <c r="N42" s="47"/>
      <c r="O42" s="47"/>
      <c r="P42" s="47"/>
      <c r="Q42" s="47"/>
      <c r="R42" s="47"/>
    </row>
    <row r="43" spans="2:18" ht="15.75" customHeight="1">
      <c r="B43" s="36"/>
      <c r="C43" s="11" t="s">
        <v>32</v>
      </c>
      <c r="D43" s="11"/>
      <c r="E43" s="11"/>
      <c r="F43" s="28"/>
      <c r="G43" s="28"/>
      <c r="H43" s="28"/>
      <c r="I43" s="28"/>
      <c r="J43" s="28"/>
      <c r="K43" s="12"/>
      <c r="L43" s="38"/>
      <c r="M43" s="62"/>
      <c r="N43" s="47"/>
      <c r="O43" s="47"/>
      <c r="P43" s="47"/>
      <c r="Q43" s="47"/>
      <c r="R43" s="47"/>
    </row>
    <row r="44" spans="2:18">
      <c r="B44" s="36"/>
      <c r="C44" s="2"/>
      <c r="D44" s="2"/>
      <c r="E44" s="2"/>
      <c r="F44" s="1"/>
      <c r="G44" s="146"/>
      <c r="H44" s="147"/>
      <c r="I44" s="147"/>
      <c r="J44" s="5" t="s">
        <v>7</v>
      </c>
      <c r="K44" s="13"/>
      <c r="L44" s="39"/>
      <c r="M44" s="62"/>
      <c r="N44" s="47"/>
      <c r="O44" s="47"/>
      <c r="P44" s="47"/>
      <c r="Q44" s="47"/>
      <c r="R44" s="47"/>
    </row>
    <row r="45" spans="2:18" ht="21" customHeight="1" thickBot="1">
      <c r="B45" s="44"/>
      <c r="C45" s="117" t="s">
        <v>10</v>
      </c>
      <c r="D45" s="117"/>
      <c r="E45" s="118"/>
      <c r="F45" s="118"/>
      <c r="G45" s="118"/>
      <c r="H45" s="118"/>
      <c r="I45" s="118"/>
      <c r="J45" s="118"/>
      <c r="K45" s="45"/>
      <c r="L45" s="46"/>
      <c r="M45" s="71"/>
      <c r="N45" s="47"/>
      <c r="O45" s="47"/>
      <c r="P45" s="47"/>
      <c r="Q45" s="47"/>
      <c r="R45" s="47"/>
    </row>
    <row r="46" spans="2:18">
      <c r="M46" s="62"/>
      <c r="N46" s="47"/>
      <c r="O46" s="47"/>
      <c r="P46" s="47"/>
      <c r="Q46" s="47"/>
      <c r="R46" s="47"/>
    </row>
  </sheetData>
  <sheetProtection algorithmName="SHA-512" hashValue="NZvQ0+jeHDYjJBHza4sRx5/Kii8W5AMWrO0CMgT3dCcjf6g1ijfaiN4+NIUJSwjGwe9sDicyNfzMa1Rokiq4FQ==" saltValue="BYhzhlmRAgpjUu/myCo1Uw==" spinCount="100000" sheet="1" objects="1" scenarios="1"/>
  <mergeCells count="51">
    <mergeCell ref="D12:E12"/>
    <mergeCell ref="D13:E13"/>
    <mergeCell ref="D14:E14"/>
    <mergeCell ref="C20:F20"/>
    <mergeCell ref="C25:C35"/>
    <mergeCell ref="F23:H23"/>
    <mergeCell ref="C23:E24"/>
    <mergeCell ref="G14:K14"/>
    <mergeCell ref="G12:K12"/>
    <mergeCell ref="G13:K13"/>
    <mergeCell ref="C45:J45"/>
    <mergeCell ref="C41:J41"/>
    <mergeCell ref="G38:J38"/>
    <mergeCell ref="G39:J39"/>
    <mergeCell ref="G40:K40"/>
    <mergeCell ref="D39:F39"/>
    <mergeCell ref="D40:F40"/>
    <mergeCell ref="D38:F38"/>
    <mergeCell ref="G44:I44"/>
    <mergeCell ref="C37:J37"/>
    <mergeCell ref="F36:J36"/>
    <mergeCell ref="G15:K15"/>
    <mergeCell ref="G17:K17"/>
    <mergeCell ref="G16:K16"/>
    <mergeCell ref="C15:C17"/>
    <mergeCell ref="D15:E15"/>
    <mergeCell ref="D16:E16"/>
    <mergeCell ref="D17:E17"/>
    <mergeCell ref="C19:J19"/>
    <mergeCell ref="D25:D29"/>
    <mergeCell ref="D30:D34"/>
    <mergeCell ref="J23:J24"/>
    <mergeCell ref="I23:I24"/>
    <mergeCell ref="C5:F5"/>
    <mergeCell ref="C2:J2"/>
    <mergeCell ref="C3:F3"/>
    <mergeCell ref="C4:F4"/>
    <mergeCell ref="G3:K3"/>
    <mergeCell ref="G4:K4"/>
    <mergeCell ref="G5:K5"/>
    <mergeCell ref="C6:F6"/>
    <mergeCell ref="C9:F9"/>
    <mergeCell ref="C11:E11"/>
    <mergeCell ref="G6:J6"/>
    <mergeCell ref="G9:J9"/>
    <mergeCell ref="G11:K11"/>
    <mergeCell ref="C7:F8"/>
    <mergeCell ref="I7:J7"/>
    <mergeCell ref="I8:J8"/>
    <mergeCell ref="G8:H8"/>
    <mergeCell ref="G7:H7"/>
  </mergeCells>
  <phoneticPr fontId="2"/>
  <conditionalFormatting sqref="G25:H30 G34:H34">
    <cfRule type="expression" dxfId="9" priority="8">
      <formula>IF($C$20="一括比例配分方式",TRUE,FALSE)</formula>
    </cfRule>
    <cfRule type="expression" dxfId="8" priority="10">
      <formula>IF($C$20="全額控除",TRUE,FALSE)</formula>
    </cfRule>
  </conditionalFormatting>
  <conditionalFormatting sqref="G35:H41">
    <cfRule type="expression" dxfId="7" priority="7">
      <formula>IF($C$20="全額控除",TRUE,FALSE)</formula>
    </cfRule>
    <cfRule type="expression" dxfId="6" priority="9">
      <formula>IF($C$20="全額控除",TRUE,FALSE)</formula>
    </cfRule>
  </conditionalFormatting>
  <conditionalFormatting sqref="G33:H33">
    <cfRule type="expression" dxfId="5" priority="5">
      <formula>IF($C$20="一括比例配分方式",TRUE,FALSE)</formula>
    </cfRule>
    <cfRule type="expression" dxfId="4" priority="6">
      <formula>IF($C$20="全額控除",TRUE,FALSE)</formula>
    </cfRule>
  </conditionalFormatting>
  <conditionalFormatting sqref="G31:H31">
    <cfRule type="expression" dxfId="3" priority="3">
      <formula>IF($C$20="一括比例配分方式",TRUE,FALSE)</formula>
    </cfRule>
    <cfRule type="expression" dxfId="2" priority="4">
      <formula>IF($C$20="全額控除",TRUE,FALSE)</formula>
    </cfRule>
  </conditionalFormatting>
  <conditionalFormatting sqref="G32:H32">
    <cfRule type="expression" dxfId="1" priority="1">
      <formula>IF($C$20="一括比例配分方式",TRUE,FALSE)</formula>
    </cfRule>
    <cfRule type="expression" dxfId="0" priority="2">
      <formula>IF($C$20="全額控除",TRUE,FALSE)</formula>
    </cfRule>
  </conditionalFormatting>
  <dataValidations count="1">
    <dataValidation type="list" allowBlank="1" showInputMessage="1" showErrorMessage="1" sqref="F12:F18" xr:uid="{00000000-0002-0000-0000-000000000000}">
      <formula1>"○"</formula1>
    </dataValidation>
  </dataValidations>
  <pageMargins left="0.7" right="0.7" top="0.75" bottom="0.75" header="0.3" footer="0.3"/>
  <pageSetup paperSize="9" scale="70" orientation="portrait" r:id="rId1"/>
  <rowBreaks count="1" manualBreakCount="1">
    <brk id="18" min="1" max="1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AD2DF-E69A-4803-BA6E-F0087179ED48}">
  <dimension ref="C2:J43"/>
  <sheetViews>
    <sheetView showGridLines="0" view="pageBreakPreview" zoomScaleNormal="100" zoomScaleSheetLayoutView="100" workbookViewId="0">
      <selection activeCell="D23" sqref="D23"/>
    </sheetView>
  </sheetViews>
  <sheetFormatPr defaultRowHeight="13.5"/>
  <cols>
    <col min="1" max="1" width="2" customWidth="1"/>
    <col min="2" max="2" width="2.125" customWidth="1"/>
    <col min="3" max="3" width="15.75" customWidth="1"/>
    <col min="4" max="4" width="28" customWidth="1"/>
    <col min="5" max="5" width="13.375" customWidth="1"/>
    <col min="6" max="6" width="23.5" customWidth="1"/>
    <col min="7" max="7" width="4.375" customWidth="1"/>
    <col min="8" max="8" width="2.125" customWidth="1"/>
    <col min="9" max="9" width="7.375" customWidth="1"/>
  </cols>
  <sheetData>
    <row r="2" spans="3:10" ht="12.75" customHeight="1"/>
    <row r="3" spans="3:10">
      <c r="F3" s="84" t="s">
        <v>102</v>
      </c>
      <c r="G3" s="77"/>
    </row>
    <row r="4" spans="3:10">
      <c r="C4" t="s">
        <v>82</v>
      </c>
    </row>
    <row r="5" spans="3:10" ht="20.100000000000001" customHeight="1">
      <c r="E5" s="76" t="s">
        <v>83</v>
      </c>
      <c r="F5" s="85"/>
      <c r="G5" s="79"/>
      <c r="J5" s="76"/>
    </row>
    <row r="6" spans="3:10" ht="20.100000000000001" customHeight="1">
      <c r="E6" s="76" t="s">
        <v>84</v>
      </c>
      <c r="F6" s="82" t="str">
        <f>IF(積算内訳書!G4="","",積算内訳書!G4)</f>
        <v/>
      </c>
      <c r="G6" s="79"/>
      <c r="J6" s="76"/>
    </row>
    <row r="7" spans="3:10" ht="20.100000000000001" customHeight="1">
      <c r="E7" s="76" t="s">
        <v>85</v>
      </c>
      <c r="F7" s="85"/>
      <c r="G7" s="79"/>
      <c r="J7" s="76"/>
    </row>
    <row r="8" spans="3:10" ht="20.100000000000001" customHeight="1">
      <c r="E8" s="76" t="s">
        <v>86</v>
      </c>
      <c r="F8" s="85"/>
      <c r="G8" s="79"/>
      <c r="J8" s="76"/>
    </row>
    <row r="10" spans="3:10" ht="24.75" customHeight="1">
      <c r="C10" s="141" t="s">
        <v>87</v>
      </c>
      <c r="D10" s="141"/>
      <c r="E10" s="141"/>
      <c r="F10" s="141"/>
      <c r="G10" s="78"/>
    </row>
    <row r="12" spans="3:10" ht="120" customHeight="1">
      <c r="C12" s="142" t="s">
        <v>88</v>
      </c>
      <c r="D12" s="142"/>
      <c r="E12" s="142"/>
      <c r="F12" s="142"/>
      <c r="G12" s="81"/>
    </row>
    <row r="13" spans="3:10" ht="20.100000000000001" customHeight="1"/>
    <row r="14" spans="3:10" ht="20.100000000000001" customHeight="1">
      <c r="C14" s="141" t="s">
        <v>89</v>
      </c>
      <c r="D14" s="141"/>
      <c r="E14" s="141"/>
      <c r="F14" s="141"/>
      <c r="G14" s="78"/>
    </row>
    <row r="15" spans="3:10" ht="20.100000000000001" customHeight="1"/>
    <row r="16" spans="3:10" ht="20.100000000000001" customHeight="1">
      <c r="C16" t="s">
        <v>90</v>
      </c>
    </row>
    <row r="17" spans="3:7" ht="20.100000000000001" customHeight="1">
      <c r="C17" s="143" t="str">
        <f>IF(積算内訳書!G3="","",積算内訳書!G3)</f>
        <v/>
      </c>
      <c r="D17" s="143"/>
      <c r="E17" s="143"/>
      <c r="F17" s="143"/>
    </row>
    <row r="18" spans="3:7" ht="20.100000000000001" customHeight="1"/>
    <row r="19" spans="3:7" ht="20.100000000000001" customHeight="1">
      <c r="C19" t="s">
        <v>91</v>
      </c>
      <c r="E19" s="77" t="s">
        <v>95</v>
      </c>
      <c r="F19" s="80">
        <f>積算内訳書!G6</f>
        <v>0</v>
      </c>
      <c r="G19" t="s">
        <v>6</v>
      </c>
    </row>
    <row r="20" spans="3:7" ht="20.100000000000001" customHeight="1"/>
    <row r="21" spans="3:7" ht="20.100000000000001" customHeight="1">
      <c r="C21" t="s">
        <v>92</v>
      </c>
      <c r="E21" s="77" t="s">
        <v>95</v>
      </c>
      <c r="F21" s="80" t="e">
        <f>積算内訳書!G9</f>
        <v>#N/A</v>
      </c>
      <c r="G21" t="s">
        <v>6</v>
      </c>
    </row>
    <row r="22" spans="3:7" ht="20.100000000000001" customHeight="1"/>
    <row r="23" spans="3:7" ht="20.100000000000001" customHeight="1">
      <c r="C23" t="s">
        <v>93</v>
      </c>
      <c r="E23" s="77" t="s">
        <v>95</v>
      </c>
      <c r="F23" s="86"/>
      <c r="G23" t="s">
        <v>6</v>
      </c>
    </row>
    <row r="24" spans="3:7" ht="20.100000000000001" customHeight="1"/>
    <row r="25" spans="3:7" ht="20.100000000000001" customHeight="1">
      <c r="C25" t="s">
        <v>94</v>
      </c>
      <c r="E25" s="77" t="s">
        <v>95</v>
      </c>
      <c r="F25" s="80" t="e">
        <f>F21-F23</f>
        <v>#N/A</v>
      </c>
      <c r="G25" t="s">
        <v>6</v>
      </c>
    </row>
    <row r="26" spans="3:7" ht="20.100000000000001" customHeight="1"/>
    <row r="27" spans="3:7" ht="20.100000000000001" customHeight="1">
      <c r="C27" t="s">
        <v>96</v>
      </c>
    </row>
    <row r="28" spans="3:7" ht="20.100000000000001" customHeight="1">
      <c r="C28" s="83" t="s">
        <v>98</v>
      </c>
    </row>
    <row r="29" spans="3:7" ht="20.100000000000001" customHeight="1">
      <c r="C29" s="83" t="s">
        <v>99</v>
      </c>
    </row>
    <row r="30" spans="3:7" ht="20.100000000000001" customHeight="1">
      <c r="C30" s="83" t="s">
        <v>100</v>
      </c>
    </row>
    <row r="31" spans="3:7" ht="20.100000000000001" customHeight="1">
      <c r="C31" s="83" t="s">
        <v>101</v>
      </c>
    </row>
    <row r="32" spans="3:7" ht="20.100000000000001" customHeight="1"/>
    <row r="33" spans="3:3" ht="20.100000000000001" customHeight="1">
      <c r="C33" t="s">
        <v>97</v>
      </c>
    </row>
    <row r="34" spans="3:3" ht="20.100000000000001" customHeight="1"/>
    <row r="35" spans="3:3" ht="20.100000000000001" customHeight="1"/>
    <row r="36" spans="3:3" ht="20.100000000000001" customHeight="1"/>
    <row r="37" spans="3:3" ht="20.100000000000001" customHeight="1"/>
    <row r="38" spans="3:3" ht="20.100000000000001" customHeight="1"/>
    <row r="39" spans="3:3" ht="20.100000000000001" customHeight="1"/>
    <row r="40" spans="3:3" ht="20.100000000000001" customHeight="1"/>
    <row r="41" spans="3:3" ht="20.100000000000001" customHeight="1"/>
    <row r="42" spans="3:3" ht="20.100000000000001" customHeight="1"/>
    <row r="43" spans="3:3" ht="20.100000000000001" customHeight="1"/>
  </sheetData>
  <sheetProtection algorithmName="SHA-512" hashValue="shZpUMTcf3QmqwwswEYs/sFG8of/1fU1j3966KTuAt6iqMtsiy9xp911F4pMslLrtlu81HC7qrX/W49jwjl7NQ==" saltValue="HIMDINHkLper9ytdZQqg2w==" spinCount="100000" sheet="1" objects="1" scenarios="1"/>
  <mergeCells count="4">
    <mergeCell ref="C10:F10"/>
    <mergeCell ref="C12:F12"/>
    <mergeCell ref="C14:F14"/>
    <mergeCell ref="C17:F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積算内訳書</vt:lpstr>
      <vt:lpstr>報告書</vt:lpstr>
      <vt:lpstr>積算内訳書!Print_Area</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0263.丹保　佑介</dc:creator>
  <cp:lastModifiedBy>山本 健太</cp:lastModifiedBy>
  <cp:lastPrinted>2024-02-20T02:23:31Z</cp:lastPrinted>
  <dcterms:created xsi:type="dcterms:W3CDTF">2017-06-27T06:05:37Z</dcterms:created>
  <dcterms:modified xsi:type="dcterms:W3CDTF">2024-02-20T05:05:07Z</dcterms:modified>
</cp:coreProperties>
</file>