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　年次別，出生数・率・性比・合計特殊出生率" sheetId="1" state="visible" r:id="rId3"/>
    <sheet name="2　区別，年次別出生数・出生率" sheetId="2" state="visible" r:id="rId4"/>
    <sheet name="3 月・性別，区別出生数・出生率" sheetId="3" state="visible" r:id="rId5"/>
    <sheet name="4　出生の場所別，年次別出生数・百分率" sheetId="4" state="visible" r:id="rId6"/>
    <sheet name="5　出生の場所・出産時の立会者別，区別出生数　" sheetId="5" state="visible" r:id="rId7"/>
    <sheet name="6　母の年齢階級，年次別出生数・百分率" sheetId="6" state="visible" r:id="rId8"/>
    <sheet name="7　母の年齢階級・性別，区別出生数・百分率" sheetId="7" state="visible" r:id="rId9"/>
    <sheet name="8出生順位，年次別出生数・百分率" sheetId="8" state="visible" r:id="rId10"/>
    <sheet name="9　区・出生順位別，出生数" sheetId="9" state="visible" r:id="rId11"/>
    <sheet name="10　出生順位別，母の年齢別出生数" sheetId="10" state="visible" r:id="rId12"/>
    <sheet name="11　出生順位別，母の年齢別出生率" sheetId="11" state="visible" r:id="rId13"/>
    <sheet name="12　出生順位別，母の年齢別百分率" sheetId="12" state="visible" r:id="rId14"/>
    <sheet name="13　母の年齢別，出生順位別百分率" sheetId="13" state="visible" r:id="rId15"/>
    <sheet name="14　出生順位別，年次別父母の平均年齢" sheetId="14" state="visible" r:id="rId16"/>
    <sheet name="15　出生順位別，区別父母の平均年齢" sheetId="15" state="visible" r:id="rId17"/>
    <sheet name="16　出生順位別，同居期間別嫡出子出生数・百分率・平均期間" sheetId="16" state="visible" r:id="rId18"/>
    <sheet name="17　妊娠期間別にみた区別出生数" sheetId="17" state="visible" r:id="rId19"/>
    <sheet name="18　出生時の体重別，年次別出生数" sheetId="18" state="visible" r:id="rId20"/>
    <sheet name="19 体重・性別，区別出生数・百分率" sheetId="19" state="visible" r:id="rId21"/>
    <sheet name="20　体重・性別,区別低体重児出生数，百分率，割合" sheetId="20" state="visible" r:id="rId22"/>
    <sheet name="21 出生時の身長別，年次別出生数・百分率・平均身長" sheetId="21" state="visible" r:id="rId23"/>
    <sheet name="22　単産-複産別，年次別出生数" sheetId="22" state="visible" r:id="rId24"/>
    <sheet name="23　単産-複産別，区別出生数" sheetId="23" state="visible" r:id="rId25"/>
    <sheet name="24　出生時の体重別，年次別複産出生数・平均体重" sheetId="24" state="visible" r:id="rId26"/>
    <sheet name="25　出生時の体重別，単産-複産別出生数・平均体重" sheetId="25" state="visible" r:id="rId27"/>
    <sheet name="26 　妊娠期間・性別，体重別出生数・平均体重" sheetId="26" state="visible" r:id="rId28"/>
    <sheet name="27　母の年齢・性別，出生順位別出生数" sheetId="27" state="visible" r:id="rId29"/>
    <sheet name="区・母の年齢階級，非嫡出子出生数" sheetId="28" state="visible" r:id="rId30"/>
    <sheet name="区別合計特殊出生率" sheetId="29" state="visible" r:id="rId31"/>
  </sheets>
  <externalReferences>
    <externalReference r:id="rId32"/>
    <externalReference r:id="rId33"/>
  </externalReferences>
  <definedNames>
    <definedName function="false" hidden="false" localSheetId="0" name="_xlnm.Print_Area" vbProcedure="false">'1　年次別，出生数・率・性比・合計特殊出生率'!$A$1:$G$61</definedName>
    <definedName function="false" hidden="false" localSheetId="9" name="_xlnm.Print_Area" vbProcedure="false">'10　出生順位別，母の年齢別出生数'!$A$1:$H$12</definedName>
    <definedName function="false" hidden="false" localSheetId="10" name="_xlnm.Print_Area" vbProcedure="false">'11　出生順位別，母の年齢別出生率'!$A$1:$H$14</definedName>
    <definedName function="false" hidden="false" localSheetId="11" name="_xlnm.Print_Area" vbProcedure="false">'12　出生順位別，母の年齢別百分率'!$A$1:$G$12</definedName>
    <definedName function="false" hidden="false" localSheetId="12" name="_xlnm.Print_Area" vbProcedure="false">'13　母の年齢別，出生順位別百分率'!$A$1:$G$12</definedName>
    <definedName function="false" hidden="false" localSheetId="14" name="_xlnm.Print_Area" vbProcedure="false">'15　出生順位別，区別父母の平均年齢'!$A$1:$M$15</definedName>
    <definedName function="false" hidden="false" localSheetId="15" name="_xlnm.Print_Area" vbProcedure="false">'16　出生順位別，同居期間別嫡出子出生数・百分率・平均期間'!$A$1:$G$37</definedName>
    <definedName function="false" hidden="false" localSheetId="16" name="_xlnm.Print_Area" vbProcedure="false">'17　妊娠期間別にみた区別出生数'!$A$1:$O$29</definedName>
    <definedName function="false" hidden="false" localSheetId="17" name="_xlnm.Print_Area" vbProcedure="false">'18　出生時の体重別，年次別出生数'!$A$1:$P$73</definedName>
    <definedName function="false" hidden="false" localSheetId="18" name="_xlnm.Print_Area" vbProcedure="false">'19 体重・性別，区別出生数・百分率'!$A$1:$K$49</definedName>
    <definedName function="false" hidden="false" localSheetId="1" name="_xlnm.Print_Area" vbProcedure="false">'2　区別，年次別出生数・出生率'!$A$1:$L$75</definedName>
    <definedName function="false" hidden="false" localSheetId="19" name="_xlnm.Print_Area" vbProcedure="false">'20　体重・性別,区別低体重児出生数，百分率，割合'!$A$1:$H$49</definedName>
    <definedName function="false" hidden="false" localSheetId="21" name="_xlnm.Print_Area" vbProcedure="false">'22　単産-複産別，年次別出生数'!$A$1:$H$28</definedName>
    <definedName function="false" hidden="false" localSheetId="22" name="_xlnm.Print_Area" vbProcedure="false">'23　単産-複産別，区別出生数'!$A$1:$H$15</definedName>
    <definedName function="false" hidden="false" localSheetId="24" name="_xlnm.Print_Area" vbProcedure="false">'25　出生時の体重別，単産-複産別出生数・平均体重'!$A$1:$Q$10</definedName>
    <definedName function="false" hidden="false" localSheetId="25" name="_xlnm.Print_Area" vbProcedure="false">'26 　妊娠期間・性別，体重別出生数・平均体重'!$A$1:$Z$48</definedName>
    <definedName function="false" hidden="false" localSheetId="26" name="_xlnm.Print_Area" vbProcedure="false">'27　母の年齢・性別，出生順位別出生数'!$A$1:$AS$27</definedName>
    <definedName function="false" hidden="false" localSheetId="2" name="_xlnm.Print_Area" vbProcedure="false">'3 月・性別，区別出生数・出生率'!$A$1:$O$49</definedName>
    <definedName function="false" hidden="false" localSheetId="4" name="_xlnm.Print_Area" vbProcedure="false">'5　出生の場所・出産時の立会者別，区別出生数　'!$A$1:$V$16</definedName>
    <definedName function="false" hidden="false" localSheetId="5" name="_xlnm.Print_Area" vbProcedure="false">'6　母の年齢階級，年次別出生数・百分率'!$A$1:$L$73</definedName>
    <definedName function="false" hidden="false" localSheetId="6" name="_xlnm.Print_Area" vbProcedure="false">'7　母の年齢階級・性別，区別出生数・百分率'!$A$1:$M$49</definedName>
    <definedName function="false" hidden="false" localSheetId="8" name="_xlnm.Print_Area" vbProcedure="false">'9　区・出生順位別，出生数'!$A$1:$I$49</definedName>
    <definedName function="false" hidden="false" localSheetId="27" name="_xlnm.Print_Area" vbProcedure="false">'区・母の年齢階級，非嫡出子出生数'!$A$1:$Y$50</definedName>
    <definedName function="false" hidden="false" localSheetId="28" name="_xlnm.Print_Area" vbProcedure="false">区別合計特殊出生率!$A$1:$B$14</definedName>
    <definedName function="false" hidden="false" localSheetId="2" name="MS_Access_Database_からのクエリ" vbProcedure="false">'3 月・性別，区別出生数・出生率'!#ref!</definedName>
    <definedName function="false" hidden="false" localSheetId="2" name="MS_Access_Database_からのクエリ_1" vbProcedure="false">'3 月・性別，区別出生数・出生率'!#ref!</definedName>
    <definedName function="false" hidden="false" localSheetId="2" name="MS_Access_Database_からのクエリ_2" vbProcedure="false">'3 月・性別，区別出生数・出生率'!#ref!</definedName>
    <definedName function="false" hidden="false" localSheetId="2" name="MS_Access_Database_からのクエリ_3" vbProcedure="false">'3 月・性別，区別出生数・出生率'!#ref!</definedName>
    <definedName function="false" hidden="false" localSheetId="2" name="MS_Access_Database_からのクエリ_4" vbProcedure="false">'3 月・性別，区別出生数・出生率'!#ref!</definedName>
    <definedName function="false" hidden="false" localSheetId="2" name="_xlnm.Print_Titles" vbProcedure="false">'3 月・性別，区別出生数・出生率'!#ref!,'3 月・性別，区別出生数・出生率'!#ref!</definedName>
    <definedName function="false" hidden="false" localSheetId="4" name="MS_Access_Database_からのクエリ" vbProcedure="false">'5　出生の場所・出産時の立会者別，区別出生数　'!#ref!</definedName>
    <definedName function="false" hidden="false" localSheetId="4" name="MS_Access_Database_からのクエリ_1" vbProcedure="false">'5　出生の場所・出産時の立会者別，区別出生数　'!#ref!</definedName>
    <definedName function="false" hidden="false" localSheetId="6" name="MS_Access_Database_からのクエリ" vbProcedure="false">'7　母の年齢階級・性別，区別出生数・百分率'!#ref!</definedName>
    <definedName function="false" hidden="false" localSheetId="6" name="MS_Access_Database_からのクエリ_1" vbProcedure="false">'7　母の年齢階級・性別，区別出生数・百分率'!#ref!</definedName>
    <definedName function="false" hidden="false" localSheetId="8" name="MS_Access_Database_からのクエリ" vbProcedure="false">'9　区・出生順位別，出生数'!#ref!</definedName>
    <definedName function="false" hidden="false" localSheetId="9" name="MS_Access_Database_からのクエリ" vbProcedure="false">'10　出生順位別，母の年齢別出生数'!#ref!</definedName>
    <definedName function="false" hidden="false" localSheetId="15" name="MS_Access_Database_からのクエリ" vbProcedure="false">'16　出生順位別，同居期間別嫡出子出生数・百分率・平均期間'!#ref!</definedName>
    <definedName function="false" hidden="false" localSheetId="16" name="MS_Access_Database_からのクエリ" vbProcedure="false">'17　妊娠期間別にみた区別出生数'!#ref!</definedName>
    <definedName function="false" hidden="false" localSheetId="16" name="MS_Access_Database_からのクエリ_1" vbProcedure="false">'17　妊娠期間別にみた区別出生数'!#ref!</definedName>
    <definedName function="false" hidden="false" localSheetId="18" name="MS_Access_Database_からのクエリ" vbProcedure="false">'19 体重・性別，区別出生数・百分率'!#ref!</definedName>
    <definedName function="false" hidden="false" localSheetId="19" name="MS_Access_Database_からのクエリ" vbProcedure="false">'20　体重・性別,区別低体重児出生数，百分率，割合'!#ref!</definedName>
    <definedName function="false" hidden="false" localSheetId="20" name="MS_Access_Database_からのクエリ" vbProcedure="false">'21 出生時の身長別，年次別出生数・百分率・平均身長'!#ref!</definedName>
    <definedName function="false" hidden="false" localSheetId="25" name="MS_Access_Database_からのクエリ" vbProcedure="false">'26 　妊娠期間・性別，体重別出生数・平均体重'!#ref!</definedName>
    <definedName function="false" hidden="false" localSheetId="26" name="MS_Access_Database_からのクエリ" vbProcedure="false">'27　母の年齢・性別，出生順位別出生数'!#ref!</definedName>
    <definedName function="false" hidden="false" localSheetId="27" name="MS_Access_Database_からのクエリ" vbProcedure="false">'区・母の年齢階級，非嫡出子出生数'!#ref!</definedName>
    <definedName function="false" hidden="false" localSheetId="28" name="_xlnm.Print_Titles" vbProcedure="false">区別合計特殊出生率!#REF!,区別合計特殊出生率!#REF!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keepAlive="0" interval="0" name="接続" type="1" reconnectionMethod="1" refreshedVersion="0" minRefreshableVersion="0" savePassword="1" new="0" deleted="0" onlyUseConnectionFile="0" background="0" refreshOnLoad="0" saveData="0">
    <dbPr connection="DSN=MS Access Database;DBQ=F:\衛生年報用　アクセスファイル\出生　札幌市.mdb;DefaultDir=F:\衛生年報用　アクセスファイル\出生　札幌市.mdb;DriverId=25;FIL=MS Access;MaxBufferSize=2048;PageTimeout=5;" command="SELECT 全出生データベース.客体区分, 全出生データベース.区コード, 全出生データベース.性別区分, 全出生データベース.母の年齢区分, 全出生データベース.嫡否区分_x005F_x000d__x005F_x000a_FROM 全出生データベース 全出生データベース"/>
  </connection>
</connections>
</file>

<file path=xl/sharedStrings.xml><?xml version="1.0" encoding="utf-8"?>
<sst xmlns="http://schemas.openxmlformats.org/spreadsheetml/2006/main" count="1677" uniqueCount="441">
  <si>
    <t xml:space="preserve">第2章　出　　　　　生</t>
  </si>
  <si>
    <t xml:space="preserve">1　年次別にみた出生数・出生率(人口千対)・出生性比及び合計特殊出生率</t>
  </si>
  <si>
    <t xml:space="preserve">年次</t>
  </si>
  <si>
    <t xml:space="preserve">出生数</t>
  </si>
  <si>
    <t xml:space="preserve">出生率</t>
  </si>
  <si>
    <t xml:space="preserve">出生性比</t>
  </si>
  <si>
    <t xml:space="preserve">合計特殊出生率  2)</t>
  </si>
  <si>
    <t xml:space="preserve">総　数</t>
  </si>
  <si>
    <t xml:space="preserve">男</t>
  </si>
  <si>
    <t xml:space="preserve">女</t>
  </si>
  <si>
    <r>
      <rPr>
        <sz val="10"/>
        <rFont val="ＭＳ Ｐ明朝"/>
        <family val="1"/>
        <charset val="128"/>
      </rPr>
      <t xml:space="preserve">1950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 xml:space="preserve">25年　</t>
    </r>
  </si>
  <si>
    <t xml:space="preserve">…</t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</si>
  <si>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55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30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</si>
  <si>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60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35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</si>
  <si>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65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40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</si>
  <si>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45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</si>
  <si>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47  4)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</si>
  <si>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48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</si>
  <si>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49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</si>
  <si>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</si>
  <si>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51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</si>
  <si>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</si>
  <si>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</si>
  <si>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54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</si>
  <si>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</si>
  <si>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56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</si>
  <si>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</si>
  <si>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</si>
  <si>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59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</si>
  <si>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60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</si>
  <si>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61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</si>
  <si>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62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</si>
  <si>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63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</si>
  <si>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89    平成元年　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</si>
  <si>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</si>
  <si>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</si>
  <si>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4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</si>
  <si>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</si>
  <si>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6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</si>
  <si>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</si>
  <si>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</si>
  <si>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9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</si>
  <si>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</si>
  <si>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11</t>
    </r>
  </si>
  <si>
    <r>
      <rPr>
        <sz val="10"/>
        <rFont val="ＭＳ Ｐ明朝"/>
        <family val="1"/>
        <charset val="128"/>
      </rPr>
      <t xml:space="preserve">2000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</si>
  <si>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</si>
  <si>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14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</si>
  <si>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</si>
  <si>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16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</si>
  <si>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</si>
  <si>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</si>
  <si>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19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</si>
  <si>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20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</si>
  <si>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21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</si>
  <si>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10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22</t>
    </r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</si>
  <si>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</si>
  <si>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</si>
  <si>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</si>
  <si>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</si>
  <si>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</si>
  <si>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3)   1.18 </t>
  </si>
  <si>
    <t xml:space="preserve">  16      28</t>
  </si>
  <si>
    <t xml:space="preserve">  17      29</t>
  </si>
  <si>
    <t xml:space="preserve">  18      30</t>
  </si>
  <si>
    <t xml:space="preserve">1)　本市の集計による。</t>
  </si>
  <si>
    <t xml:space="preserve">2)　昭和49年以降は住民基本台帳の人口により算出した率である。</t>
  </si>
  <si>
    <t xml:space="preserve">3) 率算出に用いた人口は「平成27年国勢調査　年齢・国籍不詳をあん分した人口（参考表）（総務省統計局）に</t>
  </si>
  <si>
    <t xml:space="preserve">   おける日本人人口による。</t>
  </si>
  <si>
    <t xml:space="preserve">2　区別にみた年次別出生数及び出生率（人口千対）</t>
  </si>
  <si>
    <t xml:space="preserve">総数</t>
  </si>
  <si>
    <t xml:space="preserve">中央区</t>
  </si>
  <si>
    <t xml:space="preserve">北区</t>
  </si>
  <si>
    <t xml:space="preserve">東区</t>
  </si>
  <si>
    <t xml:space="preserve">白石区</t>
  </si>
  <si>
    <t xml:space="preserve">厚別区</t>
  </si>
  <si>
    <t xml:space="preserve">豊平区</t>
  </si>
  <si>
    <t xml:space="preserve">清田区</t>
  </si>
  <si>
    <t xml:space="preserve">南区</t>
  </si>
  <si>
    <t xml:space="preserve">西区</t>
  </si>
  <si>
    <t xml:space="preserve">手稲区</t>
  </si>
  <si>
    <r>
      <rPr>
        <sz val="10"/>
        <rFont val="ＭＳ Ｐ明朝"/>
        <family val="1"/>
        <charset val="128"/>
      </rPr>
      <t xml:space="preserve">1986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 xml:space="preserve">61年</t>
    </r>
  </si>
  <si>
    <r>
      <rPr>
        <sz val="10"/>
        <rFont val="ＭＳ Ｐ明朝"/>
        <family val="1"/>
        <charset val="128"/>
      </rPr>
      <t xml:space="preserve">1987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 xml:space="preserve">62年</t>
    </r>
  </si>
  <si>
    <r>
      <rPr>
        <sz val="10"/>
        <rFont val="ＭＳ Ｐ明朝"/>
        <family val="1"/>
        <charset val="128"/>
      </rPr>
      <t xml:space="preserve">1988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 xml:space="preserve">63年</t>
    </r>
  </si>
  <si>
    <t xml:space="preserve">1993   平成5年</t>
  </si>
  <si>
    <t xml:space="preserve">1998  平成10年</t>
  </si>
  <si>
    <r>
      <rPr>
        <sz val="10"/>
        <rFont val="ＭＳ 明朝"/>
        <family val="1"/>
        <charset val="128"/>
      </rPr>
      <t xml:space="preserve">  10      </t>
    </r>
    <r>
      <rPr>
        <sz val="10"/>
        <rFont val="ＭＳ Ｐ明朝"/>
        <family val="1"/>
        <charset val="128"/>
      </rPr>
      <t xml:space="preserve">22</t>
    </r>
  </si>
  <si>
    <t xml:space="preserve">・</t>
  </si>
  <si>
    <r>
      <rPr>
        <sz val="10"/>
        <rFont val="ＭＳ Ｐ明朝"/>
        <family val="1"/>
        <charset val="128"/>
      </rPr>
      <t xml:space="preserve">1987</t>
    </r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昭和62年</t>
    </r>
  </si>
  <si>
    <t xml:space="preserve">  15   2) 27</t>
  </si>
  <si>
    <t xml:space="preserve">1) 率算出に用いた人口は「平成27年国勢調査　年齢・国籍不詳をあん分した人口（参考表）（総務省統計局）に</t>
  </si>
  <si>
    <t xml:space="preserve">　おける日本人人口による。</t>
  </si>
  <si>
    <t xml:space="preserve">3　月・性別にみた区別出生数及び出生率（人口千対）</t>
  </si>
  <si>
    <t xml:space="preserve">平成30年</t>
  </si>
  <si>
    <t xml:space="preserve">区 ・ 性</t>
  </si>
  <si>
    <t xml:space="preserve">1 月</t>
  </si>
  <si>
    <t xml:space="preserve">2 月</t>
  </si>
  <si>
    <t xml:space="preserve">3 月</t>
  </si>
  <si>
    <t xml:space="preserve">4 月</t>
  </si>
  <si>
    <t xml:space="preserve">5 月</t>
  </si>
  <si>
    <t xml:space="preserve">6 月</t>
  </si>
  <si>
    <t xml:space="preserve">7 月</t>
  </si>
  <si>
    <t xml:space="preserve">8 月</t>
  </si>
  <si>
    <t xml:space="preserve">9 月</t>
  </si>
  <si>
    <t xml:space="preserve">10月</t>
  </si>
  <si>
    <t xml:space="preserve">11月</t>
  </si>
  <si>
    <t xml:space="preserve">12月</t>
  </si>
  <si>
    <t xml:space="preserve">中央</t>
  </si>
  <si>
    <t xml:space="preserve">北</t>
  </si>
  <si>
    <t xml:space="preserve">東</t>
  </si>
  <si>
    <t xml:space="preserve">白石</t>
  </si>
  <si>
    <t xml:space="preserve">厚別</t>
  </si>
  <si>
    <t xml:space="preserve">豊平</t>
  </si>
  <si>
    <t xml:space="preserve">清田</t>
  </si>
  <si>
    <t xml:space="preserve">南</t>
  </si>
  <si>
    <t xml:space="preserve">西</t>
  </si>
  <si>
    <t xml:space="preserve">手稲</t>
  </si>
  <si>
    <t xml:space="preserve">4　出生の場所別にみた年次別出生数及び百分率</t>
  </si>
  <si>
    <t xml:space="preserve">施設内</t>
  </si>
  <si>
    <t xml:space="preserve">施設外</t>
  </si>
  <si>
    <t xml:space="preserve">総  数</t>
  </si>
  <si>
    <t xml:space="preserve">病院</t>
  </si>
  <si>
    <t xml:space="preserve">診療所</t>
  </si>
  <si>
    <t xml:space="preserve">助産所</t>
  </si>
  <si>
    <t xml:space="preserve">自宅</t>
  </si>
  <si>
    <t xml:space="preserve">その他</t>
  </si>
  <si>
    <r>
      <rPr>
        <sz val="10"/>
        <rFont val="ＭＳ Ｐ明朝"/>
        <family val="1"/>
        <charset val="128"/>
      </rPr>
      <t xml:space="preserve">1987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 xml:space="preserve">62</t>
    </r>
    <r>
      <rPr>
        <sz val="10"/>
        <rFont val="ＭＳ 明朝"/>
        <family val="1"/>
        <charset val="128"/>
      </rPr>
      <t xml:space="preserve">年</t>
    </r>
  </si>
  <si>
    <t xml:space="preserve">  10      22</t>
  </si>
  <si>
    <t xml:space="preserve">百分率</t>
  </si>
  <si>
    <t xml:space="preserve">5　出生の場所・出産時の立会者別にみた区別出生数</t>
  </si>
  <si>
    <t xml:space="preserve">区</t>
  </si>
  <si>
    <t xml:space="preserve">総　　　　　数</t>
  </si>
  <si>
    <t xml:space="preserve">病　　　　　院</t>
  </si>
  <si>
    <t xml:space="preserve">診　　療　　所</t>
  </si>
  <si>
    <t xml:space="preserve">自　　　宅</t>
  </si>
  <si>
    <t xml:space="preserve">そ   の   他</t>
  </si>
  <si>
    <t xml:space="preserve">医師</t>
  </si>
  <si>
    <t xml:space="preserve">助産師</t>
  </si>
  <si>
    <t xml:space="preserve">6　母の年齢(5歳階級)別にみた年次別出生数及び百分率</t>
  </si>
  <si>
    <t xml:space="preserve">14歳以下</t>
  </si>
  <si>
    <t xml:space="preserve">15～19</t>
  </si>
  <si>
    <t xml:space="preserve">20～24</t>
  </si>
  <si>
    <t xml:space="preserve">25～29</t>
  </si>
  <si>
    <t xml:space="preserve">30～34</t>
  </si>
  <si>
    <t xml:space="preserve">35～39</t>
  </si>
  <si>
    <t xml:space="preserve">40～44</t>
  </si>
  <si>
    <t xml:space="preserve">45～49</t>
  </si>
  <si>
    <t xml:space="preserve">50～　</t>
  </si>
  <si>
    <t xml:space="preserve">不詳</t>
  </si>
  <si>
    <t xml:space="preserve">7　母の年齢(5歳階級)・性別にみた区別出生数及び百分率</t>
  </si>
  <si>
    <t xml:space="preserve">区・性</t>
  </si>
  <si>
    <t xml:space="preserve">8　出生順位別にみた年次別出生数及び百分率</t>
  </si>
  <si>
    <t xml:space="preserve">第1子</t>
  </si>
  <si>
    <t xml:space="preserve">第2子</t>
  </si>
  <si>
    <t xml:space="preserve">第3子</t>
  </si>
  <si>
    <t xml:space="preserve">第4子</t>
  </si>
  <si>
    <t xml:space="preserve">第5子以上</t>
  </si>
  <si>
    <t xml:space="preserve">9　出生順位・性別にみた区別出生数及び百分率</t>
  </si>
  <si>
    <t xml:space="preserve">第5子～</t>
  </si>
  <si>
    <t xml:space="preserve">10　出生順位別にみた母の年齢（5歳階級）別出生数</t>
  </si>
  <si>
    <t xml:space="preserve">母の年齢</t>
  </si>
  <si>
    <t xml:space="preserve">不　詳</t>
  </si>
  <si>
    <t xml:space="preserve">　 15～49歳</t>
  </si>
  <si>
    <t xml:space="preserve">　 15～19歳</t>
  </si>
  <si>
    <t xml:space="preserve">　 20～24</t>
  </si>
  <si>
    <t xml:space="preserve">　 25～29</t>
  </si>
  <si>
    <t xml:space="preserve">　 30～34</t>
  </si>
  <si>
    <t xml:space="preserve">　 35～39</t>
  </si>
  <si>
    <t xml:space="preserve">　 40～44</t>
  </si>
  <si>
    <t xml:space="preserve"> 　45～49</t>
  </si>
  <si>
    <t xml:space="preserve">注）　算出に用いた出生数には14歳以下での出生は含まない。</t>
  </si>
  <si>
    <t xml:space="preserve">11　出生順位別にみた母の年齢（5歳階級）別出生率</t>
  </si>
  <si>
    <t xml:space="preserve">女子人口1)</t>
  </si>
  <si>
    <t xml:space="preserve">　　15～49歳</t>
  </si>
  <si>
    <t xml:space="preserve">(合計特殊出生率)</t>
  </si>
  <si>
    <t xml:space="preserve">　　15～19歳</t>
  </si>
  <si>
    <t xml:space="preserve">　　20～24</t>
  </si>
  <si>
    <t xml:space="preserve">　　25～29</t>
  </si>
  <si>
    <t xml:space="preserve">　　30～34</t>
  </si>
  <si>
    <t xml:space="preserve">　　35～39</t>
  </si>
  <si>
    <t xml:space="preserve">　　40～44</t>
  </si>
  <si>
    <t xml:space="preserve">　　45～49</t>
  </si>
  <si>
    <t xml:space="preserve">1)　10月1日現在、住民基本台帳による。</t>
  </si>
  <si>
    <t xml:space="preserve">12　出生順位別にみた母の年齢（5歳階級）別出生数の百分率</t>
  </si>
  <si>
    <t xml:space="preserve">　　 15～49歳</t>
  </si>
  <si>
    <t xml:space="preserve">　　 15～19歳</t>
  </si>
  <si>
    <t xml:space="preserve">　　 20～24</t>
  </si>
  <si>
    <t xml:space="preserve">　　 25～29</t>
  </si>
  <si>
    <t xml:space="preserve">　　 30～34</t>
  </si>
  <si>
    <t xml:space="preserve">　　 35～39</t>
  </si>
  <si>
    <t xml:space="preserve">　　 40～44</t>
  </si>
  <si>
    <t xml:space="preserve"> 　　45～49</t>
  </si>
  <si>
    <t xml:space="preserve">13　母の年齢（5歳階級）別にみた出生順位別出生数の百分率</t>
  </si>
  <si>
    <t xml:space="preserve">14　出生順位別にみた年次別父・母の平均年齢</t>
  </si>
  <si>
    <t xml:space="preserve">父</t>
  </si>
  <si>
    <t xml:space="preserve">母</t>
  </si>
  <si>
    <r>
      <rPr>
        <sz val="10"/>
        <rFont val="ＭＳ Ｐ明朝"/>
        <family val="1"/>
        <charset val="128"/>
      </rPr>
      <t xml:space="preserve">第5子</t>
    </r>
    <r>
      <rPr>
        <sz val="8"/>
        <rFont val="ＭＳ Ｐ明朝"/>
        <family val="1"/>
        <charset val="128"/>
      </rPr>
      <t xml:space="preserve">～</t>
    </r>
  </si>
  <si>
    <r>
      <rPr>
        <sz val="10"/>
        <rFont val="ＭＳ Ｐ明朝"/>
        <family val="1"/>
        <charset val="128"/>
      </rPr>
      <t xml:space="preserve">1993</t>
    </r>
    <r>
      <rPr>
        <sz val="10"/>
        <rFont val="ＭＳ 明朝"/>
        <family val="1"/>
        <charset val="128"/>
      </rPr>
      <t xml:space="preserve">  平成</t>
    </r>
    <r>
      <rPr>
        <sz val="10"/>
        <rFont val="ＭＳ Ｐ明朝"/>
        <family val="1"/>
        <charset val="128"/>
      </rPr>
      <t xml:space="preserve"> 5 年</t>
    </r>
  </si>
  <si>
    <r>
      <rPr>
        <sz val="10"/>
        <rFont val="ＭＳ Ｐ明朝"/>
        <family val="1"/>
        <charset val="128"/>
      </rPr>
      <t xml:space="preserve">1994</t>
    </r>
    <r>
      <rPr>
        <sz val="10"/>
        <rFont val="ＭＳ 明朝"/>
        <family val="1"/>
        <charset val="128"/>
      </rPr>
      <t xml:space="preserve">  平成</t>
    </r>
    <r>
      <rPr>
        <sz val="10"/>
        <rFont val="ＭＳ Ｐ明朝"/>
        <family val="1"/>
        <charset val="128"/>
      </rPr>
      <t xml:space="preserve"> 6 年</t>
    </r>
  </si>
  <si>
    <t xml:space="preserve">… </t>
  </si>
  <si>
    <r>
      <rPr>
        <sz val="10"/>
        <rFont val="ＭＳ 明朝"/>
        <family val="1"/>
        <charset val="128"/>
      </rPr>
      <t xml:space="preserve">19</t>
    </r>
    <r>
      <rPr>
        <sz val="10"/>
        <rFont val="ＭＳ Ｐ明朝"/>
        <family val="1"/>
        <charset val="128"/>
      </rPr>
      <t xml:space="preserve">98</t>
    </r>
    <r>
      <rPr>
        <sz val="10"/>
        <rFont val="ＭＳ 明朝"/>
        <family val="1"/>
        <charset val="128"/>
      </rPr>
      <t xml:space="preserve">  平成</t>
    </r>
    <r>
      <rPr>
        <sz val="10"/>
        <rFont val="ＭＳ Ｐ明朝"/>
        <family val="1"/>
        <charset val="128"/>
      </rPr>
      <t xml:space="preserve">10年</t>
    </r>
  </si>
  <si>
    <t xml:space="preserve">2003  平成15年</t>
  </si>
  <si>
    <t xml:space="preserve">15　出生順位別にみた区別父・母の平均年齢</t>
  </si>
  <si>
    <t xml:space="preserve">16　出生順位別にみた出生までの同居期間別嫡出子出生数・百分率及び平均期間</t>
  </si>
  <si>
    <t xml:space="preserve">同居期間</t>
  </si>
  <si>
    <t xml:space="preserve">総　　　数</t>
  </si>
  <si>
    <t xml:space="preserve">1年未満</t>
  </si>
  <si>
    <t xml:space="preserve">※嫡出子</t>
  </si>
  <si>
    <t xml:space="preserve">1年以上2年未満</t>
  </si>
  <si>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 xml:space="preserve">2～</t>
    </r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 xml:space="preserve">3</t>
    </r>
  </si>
  <si>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 xml:space="preserve">3～</t>
    </r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 xml:space="preserve">4</t>
    </r>
  </si>
  <si>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 xml:space="preserve">4～</t>
    </r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 xml:space="preserve">5</t>
    </r>
  </si>
  <si>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 xml:space="preserve">5～</t>
    </r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 xml:space="preserve">6</t>
    </r>
  </si>
  <si>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 xml:space="preserve">6～</t>
    </r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 xml:space="preserve">7</t>
    </r>
  </si>
  <si>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 xml:space="preserve">7～</t>
    </r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 xml:space="preserve">8</t>
    </r>
  </si>
  <si>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 xml:space="preserve">8～</t>
    </r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 xml:space="preserve">9</t>
    </r>
  </si>
  <si>
    <t xml:space="preserve">  9～10</t>
  </si>
  <si>
    <t xml:space="preserve">10～15</t>
  </si>
  <si>
    <t xml:space="preserve">15～20</t>
  </si>
  <si>
    <t xml:space="preserve">20～　 </t>
  </si>
  <si>
    <t xml:space="preserve">不　  詳</t>
  </si>
  <si>
    <t xml:space="preserve">平均期間(年)</t>
  </si>
  <si>
    <t xml:space="preserve">17　妊娠期間別にみた区別出生数及び百分率</t>
  </si>
  <si>
    <t xml:space="preserve">満22週
未満</t>
  </si>
  <si>
    <t xml:space="preserve">22～
　23週</t>
  </si>
  <si>
    <t xml:space="preserve">24～
　27週</t>
  </si>
  <si>
    <t xml:space="preserve">28～
　31週</t>
  </si>
  <si>
    <t xml:space="preserve">32～
　35週</t>
  </si>
  <si>
    <t xml:space="preserve">36～
　39週</t>
  </si>
  <si>
    <t xml:space="preserve">40週
　　～</t>
  </si>
  <si>
    <t xml:space="preserve">(再　　掲）</t>
  </si>
  <si>
    <t xml:space="preserve">早期(満37週未満)</t>
  </si>
  <si>
    <t xml:space="preserve">正期</t>
  </si>
  <si>
    <t xml:space="preserve">過期</t>
  </si>
  <si>
    <t xml:space="preserve">28週
未満</t>
  </si>
  <si>
    <t xml:space="preserve">32～
　36週</t>
  </si>
  <si>
    <t xml:space="preserve">37～
　41週</t>
  </si>
  <si>
    <t xml:space="preserve">42週 
　～</t>
  </si>
  <si>
    <t xml:space="preserve">18　出生時の体重別にみた年次別出生数・百分率及び平均体重</t>
  </si>
  <si>
    <t xml:space="preserve">0.5kｇ未満</t>
  </si>
  <si>
    <t xml:space="preserve">0.5㎏以上
1.0㎏未満</t>
  </si>
  <si>
    <t xml:space="preserve">1.0～1.5㎏</t>
  </si>
  <si>
    <t xml:space="preserve">1.5～2.0㎏</t>
  </si>
  <si>
    <t xml:space="preserve">2.0～2.5㎏</t>
  </si>
  <si>
    <t xml:space="preserve">2.5～3.0㎏</t>
  </si>
  <si>
    <t xml:space="preserve">3.0～3.5㎏</t>
  </si>
  <si>
    <t xml:space="preserve">3.5～4.0㎏</t>
  </si>
  <si>
    <t xml:space="preserve">4.0～4.5㎏</t>
  </si>
  <si>
    <t xml:space="preserve">4.5～5.0㎏</t>
  </si>
  <si>
    <t xml:space="preserve">5.0㎏以上</t>
  </si>
  <si>
    <t xml:space="preserve">(再掲)
2.5㎏未満</t>
  </si>
  <si>
    <t xml:space="preserve">出生時の
平均体重(㎏)</t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</si>
  <si>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89</t>
    </r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平成元年　</t>
    </r>
  </si>
  <si>
    <t xml:space="preserve">19　出生時の体重・性別にみた区別出生数及び百分率</t>
  </si>
  <si>
    <t xml:space="preserve">2.5kｇ未満</t>
  </si>
  <si>
    <t xml:space="preserve">2.5㎏以上
3.0㎏未満</t>
  </si>
  <si>
    <t xml:space="preserve">20　出生時の体重・性別にみた区別低体重児出生数及び割合</t>
  </si>
  <si>
    <t xml:space="preserve">出　　生　　数　　に　　対　　す　　る　　割　　合　　(％)</t>
  </si>
  <si>
    <t xml:space="preserve">21　出生時の身長別にみた年次別出生数・百分率及び平均身長</t>
  </si>
  <si>
    <t xml:space="preserve">40cm
未満</t>
  </si>
  <si>
    <t xml:space="preserve">40cm</t>
  </si>
  <si>
    <t xml:space="preserve">41cm</t>
  </si>
  <si>
    <t xml:space="preserve">42cm</t>
  </si>
  <si>
    <t xml:space="preserve">43cm</t>
  </si>
  <si>
    <t xml:space="preserve">44cm</t>
  </si>
  <si>
    <t xml:space="preserve">45cm</t>
  </si>
  <si>
    <t xml:space="preserve">46cm</t>
  </si>
  <si>
    <t xml:space="preserve">47cm</t>
  </si>
  <si>
    <t xml:space="preserve">48cm</t>
  </si>
  <si>
    <t xml:space="preserve">49cm</t>
  </si>
  <si>
    <t xml:space="preserve">50cm</t>
  </si>
  <si>
    <t xml:space="preserve">51cm</t>
  </si>
  <si>
    <t xml:space="preserve">52cm</t>
  </si>
  <si>
    <t xml:space="preserve">53cm</t>
  </si>
  <si>
    <t xml:space="preserve">54cm</t>
  </si>
  <si>
    <t xml:space="preserve">55cm～</t>
  </si>
  <si>
    <t xml:space="preserve">出 生 時 の
平均身長(cm)</t>
  </si>
  <si>
    <r>
      <rPr>
        <sz val="10"/>
        <rFont val="ＭＳ Ｐ明朝"/>
        <family val="1"/>
        <charset val="128"/>
      </rPr>
      <t xml:space="preserve">1995　</t>
    </r>
    <r>
      <rPr>
        <sz val="10"/>
        <rFont val="ＭＳ 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 xml:space="preserve">平成 7 年</t>
    </r>
  </si>
  <si>
    <r>
      <rPr>
        <sz val="10"/>
        <rFont val="ＭＳ Ｐ明朝"/>
        <family val="1"/>
        <charset val="128"/>
      </rPr>
      <t xml:space="preserve">1996</t>
    </r>
    <r>
      <rPr>
        <sz val="10"/>
        <rFont val="ＭＳ 明朝"/>
        <family val="1"/>
        <charset val="128"/>
      </rPr>
      <t xml:space="preserve">  平成</t>
    </r>
    <r>
      <rPr>
        <sz val="10"/>
        <rFont val="ＭＳ Ｐ明朝"/>
        <family val="1"/>
        <charset val="128"/>
      </rPr>
      <t xml:space="preserve"> 8年</t>
    </r>
  </si>
  <si>
    <r>
      <rPr>
        <sz val="10"/>
        <rFont val="ＭＳ Ｐ明朝"/>
        <family val="1"/>
        <charset val="128"/>
      </rPr>
      <t xml:space="preserve">2000    </t>
    </r>
    <r>
      <rPr>
        <sz val="10"/>
        <rFont val="ＭＳ 明朝"/>
        <family val="1"/>
        <charset val="128"/>
      </rPr>
      <t xml:space="preserve">平成</t>
    </r>
    <r>
      <rPr>
        <sz val="10"/>
        <rFont val="ＭＳ Ｐ明朝"/>
        <family val="1"/>
        <charset val="128"/>
      </rPr>
      <t xml:space="preserve">12</t>
    </r>
    <r>
      <rPr>
        <sz val="10"/>
        <rFont val="ＭＳ 明朝"/>
        <family val="1"/>
        <charset val="128"/>
      </rPr>
      <t xml:space="preserve">年</t>
    </r>
  </si>
  <si>
    <t xml:space="preserve">2005  平成17年</t>
  </si>
  <si>
    <r>
      <rPr>
        <sz val="10"/>
        <rFont val="ＭＳ Ｐ明朝"/>
        <family val="1"/>
        <charset val="128"/>
      </rPr>
      <t xml:space="preserve">1995　　</t>
    </r>
    <r>
      <rPr>
        <sz val="10"/>
        <rFont val="ＭＳ 明朝"/>
        <family val="1"/>
        <charset val="128"/>
      </rPr>
      <t xml:space="preserve">平成</t>
    </r>
    <r>
      <rPr>
        <sz val="10"/>
        <rFont val="ＭＳ Ｐ明朝"/>
        <family val="1"/>
        <charset val="128"/>
      </rPr>
      <t xml:space="preserve">7 年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</si>
  <si>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97　　　　　9</t>
    </r>
  </si>
  <si>
    <t xml:space="preserve">22　単産-複産（複産の種類）別にみた年次別出生数</t>
  </si>
  <si>
    <t xml:space="preserve">総　　数</t>
  </si>
  <si>
    <t xml:space="preserve">単　　産</t>
  </si>
  <si>
    <t xml:space="preserve">複　　　　　　　　　　　　　　　　　　　　　　　　　産</t>
  </si>
  <si>
    <t xml:space="preserve">双　子</t>
  </si>
  <si>
    <t xml:space="preserve">三つ児</t>
  </si>
  <si>
    <t xml:space="preserve">四つ児</t>
  </si>
  <si>
    <t xml:space="preserve">五つ児以上</t>
  </si>
  <si>
    <r>
      <rPr>
        <sz val="10"/>
        <rFont val="ＭＳ Ｐ明朝"/>
        <family val="1"/>
        <charset val="128"/>
      </rPr>
      <t xml:space="preserve">1995</t>
    </r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平成 7 年</t>
    </r>
  </si>
  <si>
    <t xml:space="preserve">23　単産-複産（複産の種類）別にみた区別出生数</t>
  </si>
  <si>
    <t xml:space="preserve">24　出生時の体重別にみた年次別複産出生数及び平均体重</t>
  </si>
  <si>
    <t xml:space="preserve">1.0～1.5kｇ</t>
  </si>
  <si>
    <t xml:space="preserve">1.5～2.0kｇ</t>
  </si>
  <si>
    <t xml:space="preserve">2.0～2.5kｇ</t>
  </si>
  <si>
    <t xml:space="preserve">2.5～3.0kｇ</t>
  </si>
  <si>
    <t xml:space="preserve">3.0～3.5kｇ</t>
  </si>
  <si>
    <t xml:space="preserve">3.5～4.0kｇ</t>
  </si>
  <si>
    <t xml:space="preserve">4.0～4.5kｇ</t>
  </si>
  <si>
    <t xml:space="preserve">4.5～5.0kｇ</t>
  </si>
  <si>
    <t xml:space="preserve">5.0kｇ以上</t>
  </si>
  <si>
    <t xml:space="preserve">（再掲）
2.5㎏未満</t>
  </si>
  <si>
    <t xml:space="preserve">出生時の
平均体重(kｇ)</t>
  </si>
  <si>
    <t xml:space="preserve">25　出生時の体重別にみた単産-複産（複産の種類）別出生数及び平均体重</t>
  </si>
  <si>
    <t xml:space="preserve">単産-複産</t>
  </si>
  <si>
    <t xml:space="preserve">　　総　　　数</t>
  </si>
  <si>
    <t xml:space="preserve">　　単　　　産</t>
  </si>
  <si>
    <t xml:space="preserve">　　複　　　産</t>
  </si>
  <si>
    <t xml:space="preserve">　　　　双　　　子</t>
  </si>
  <si>
    <t xml:space="preserve">　　　　三　つ　児</t>
  </si>
  <si>
    <t xml:space="preserve">　　　　四　つ　児</t>
  </si>
  <si>
    <t xml:space="preserve">　　　　五つ児以上</t>
  </si>
  <si>
    <t xml:space="preserve">26　妊娠期間・性別にみた出生時の体重別出生数及び平均体重</t>
  </si>
  <si>
    <t xml:space="preserve">出生時の体重</t>
  </si>
  <si>
    <t xml:space="preserve">22週
未満</t>
  </si>
  <si>
    <t xml:space="preserve">22週</t>
  </si>
  <si>
    <t xml:space="preserve">23週</t>
  </si>
  <si>
    <t xml:space="preserve">24週</t>
  </si>
  <si>
    <t xml:space="preserve">25週</t>
  </si>
  <si>
    <t xml:space="preserve">26週</t>
  </si>
  <si>
    <t xml:space="preserve">27週</t>
  </si>
  <si>
    <t xml:space="preserve">28週</t>
  </si>
  <si>
    <t xml:space="preserve">29週</t>
  </si>
  <si>
    <t xml:space="preserve">30週</t>
  </si>
  <si>
    <t xml:space="preserve">31週</t>
  </si>
  <si>
    <t xml:space="preserve">32週</t>
  </si>
  <si>
    <t xml:space="preserve">33週</t>
  </si>
  <si>
    <t xml:space="preserve">34週</t>
  </si>
  <si>
    <t xml:space="preserve">35週</t>
  </si>
  <si>
    <t xml:space="preserve">36週</t>
  </si>
  <si>
    <t xml:space="preserve">37週</t>
  </si>
  <si>
    <t xml:space="preserve">38週</t>
  </si>
  <si>
    <t xml:space="preserve">39週</t>
  </si>
  <si>
    <t xml:space="preserve">40週</t>
  </si>
  <si>
    <t xml:space="preserve">41週</t>
  </si>
  <si>
    <t xml:space="preserve">42週</t>
  </si>
  <si>
    <t xml:space="preserve">43週～</t>
  </si>
  <si>
    <t xml:space="preserve">0.5㎏未満</t>
  </si>
  <si>
    <t xml:space="preserve">0.5㎏以上1.0㎏未満</t>
  </si>
  <si>
    <t xml:space="preserve">平均体重(㎏)</t>
  </si>
  <si>
    <t xml:space="preserve">27　母の年齢（各歳）・性別にみた出生順位別出生数</t>
  </si>
  <si>
    <t xml:space="preserve">出生順位</t>
  </si>
  <si>
    <t xml:space="preserve">15
歳</t>
  </si>
  <si>
    <t xml:space="preserve">16
歳</t>
  </si>
  <si>
    <t xml:space="preserve">17
歳</t>
  </si>
  <si>
    <t xml:space="preserve">18
歳</t>
  </si>
  <si>
    <t xml:space="preserve">19
歳</t>
  </si>
  <si>
    <t xml:space="preserve">20
歳</t>
  </si>
  <si>
    <t xml:space="preserve">21
歳</t>
  </si>
  <si>
    <t xml:space="preserve">22
歳</t>
  </si>
  <si>
    <t xml:space="preserve">23
歳</t>
  </si>
  <si>
    <t xml:space="preserve">24
歳</t>
  </si>
  <si>
    <t xml:space="preserve">25
歳</t>
  </si>
  <si>
    <t xml:space="preserve">26
歳</t>
  </si>
  <si>
    <t xml:space="preserve">27
歳</t>
  </si>
  <si>
    <t xml:space="preserve">28
歳</t>
  </si>
  <si>
    <t xml:space="preserve">29
歳</t>
  </si>
  <si>
    <t xml:space="preserve">30
歳</t>
  </si>
  <si>
    <t xml:space="preserve">31
歳</t>
  </si>
  <si>
    <t xml:space="preserve">32
歳</t>
  </si>
  <si>
    <t xml:space="preserve">33
歳</t>
  </si>
  <si>
    <t xml:space="preserve">34
歳</t>
  </si>
  <si>
    <t xml:space="preserve">35
歳</t>
  </si>
  <si>
    <t xml:space="preserve">36
歳</t>
  </si>
  <si>
    <t xml:space="preserve">37
歳</t>
  </si>
  <si>
    <t xml:space="preserve">38
歳</t>
  </si>
  <si>
    <t xml:space="preserve">39
歳</t>
  </si>
  <si>
    <t xml:space="preserve">40
歳</t>
  </si>
  <si>
    <t xml:space="preserve">41
歳</t>
  </si>
  <si>
    <t xml:space="preserve">42
歳</t>
  </si>
  <si>
    <t xml:space="preserve">43
歳</t>
  </si>
  <si>
    <t xml:space="preserve">44
歳</t>
  </si>
  <si>
    <t xml:space="preserve">45
歳</t>
  </si>
  <si>
    <t xml:space="preserve">46
歳</t>
  </si>
  <si>
    <t xml:space="preserve">47
歳</t>
  </si>
  <si>
    <t xml:space="preserve">48
歳</t>
  </si>
  <si>
    <t xml:space="preserve">49
歳</t>
  </si>
  <si>
    <t xml:space="preserve">50
歳</t>
  </si>
  <si>
    <t xml:space="preserve">51
歳</t>
  </si>
  <si>
    <t xml:space="preserve">52
歳</t>
  </si>
  <si>
    <t xml:space="preserve">53
歳</t>
  </si>
  <si>
    <t xml:space="preserve">54
歳</t>
  </si>
  <si>
    <t xml:space="preserve">55歳～</t>
  </si>
  <si>
    <t xml:space="preserve">第　1　子</t>
  </si>
  <si>
    <t xml:space="preserve">第　2　子</t>
  </si>
  <si>
    <t xml:space="preserve">第　3　子</t>
  </si>
  <si>
    <t xml:space="preserve">第　4　子</t>
  </si>
  <si>
    <r>
      <rPr>
        <sz val="10"/>
        <rFont val="ＭＳ Ｐ明朝"/>
        <family val="1"/>
        <charset val="128"/>
      </rPr>
      <t xml:space="preserve"> 第 5 子</t>
    </r>
    <r>
      <rPr>
        <sz val="6"/>
        <rFont val="ＭＳ Ｐ明朝"/>
        <family val="1"/>
        <charset val="128"/>
      </rPr>
      <t xml:space="preserve"> </t>
    </r>
    <r>
      <rPr>
        <sz val="8"/>
        <rFont val="ＭＳ Ｐ明朝"/>
        <family val="1"/>
        <charset val="128"/>
      </rPr>
      <t xml:space="preserve">～</t>
    </r>
  </si>
  <si>
    <t xml:space="preserve">不　　　詳</t>
  </si>
  <si>
    <t xml:space="preserve">＊　嫡出子-嫡出子でない子・母の年齢（５歳階級）･性別にみた区別出生数及び割合</t>
  </si>
  <si>
    <t xml:space="preserve">嫡出子</t>
  </si>
  <si>
    <t xml:space="preserve">嫡出子でない子</t>
  </si>
  <si>
    <t xml:space="preserve">～14歳</t>
  </si>
  <si>
    <t xml:space="preserve">45～</t>
  </si>
  <si>
    <t xml:space="preserve">実数</t>
  </si>
  <si>
    <t xml:space="preserve">総　 　数</t>
  </si>
  <si>
    <t xml:space="preserve">データの個数 : 客体区分</t>
  </si>
  <si>
    <t xml:space="preserve">嫡否区分</t>
  </si>
  <si>
    <t xml:space="preserve">母の年齢区分</t>
  </si>
  <si>
    <t xml:space="preserve">嫡出子 計</t>
  </si>
  <si>
    <t xml:space="preserve">嫡出でない子</t>
  </si>
  <si>
    <t xml:space="preserve">嫡出でない子 計</t>
  </si>
  <si>
    <t xml:space="preserve">総計</t>
  </si>
  <si>
    <t xml:space="preserve">中　　 央</t>
  </si>
  <si>
    <t xml:space="preserve">区コード</t>
  </si>
  <si>
    <t xml:space="preserve">性別区分</t>
  </si>
  <si>
    <t xml:space="preserve">10　中央区</t>
  </si>
  <si>
    <t xml:space="preserve">1男</t>
  </si>
  <si>
    <t xml:space="preserve">2女</t>
  </si>
  <si>
    <t xml:space="preserve">10　中央区 計</t>
  </si>
  <si>
    <t xml:space="preserve">20　北区</t>
  </si>
  <si>
    <t xml:space="preserve">20　北区 計</t>
  </si>
  <si>
    <t xml:space="preserve">30　東区</t>
  </si>
  <si>
    <t xml:space="preserve">白　 　石</t>
  </si>
  <si>
    <t xml:space="preserve">白　　 石</t>
  </si>
  <si>
    <t xml:space="preserve">30　東区 計</t>
  </si>
  <si>
    <t xml:space="preserve">40　白石区</t>
  </si>
  <si>
    <t xml:space="preserve">厚　　 別</t>
  </si>
  <si>
    <t xml:space="preserve">厚　 　別</t>
  </si>
  <si>
    <t xml:space="preserve">40　白石区 計</t>
  </si>
  <si>
    <t xml:space="preserve">45　厚別区</t>
  </si>
  <si>
    <t xml:space="preserve">豊　 　平</t>
  </si>
  <si>
    <t xml:space="preserve">45　厚別区 計</t>
  </si>
  <si>
    <t xml:space="preserve">50　豊平区</t>
  </si>
  <si>
    <t xml:space="preserve">清　 　田</t>
  </si>
  <si>
    <t xml:space="preserve">清 　　田</t>
  </si>
  <si>
    <t xml:space="preserve">50　豊平区 計</t>
  </si>
  <si>
    <t xml:space="preserve">55　清田区</t>
  </si>
  <si>
    <t xml:space="preserve">55　清田区 計</t>
  </si>
  <si>
    <t xml:space="preserve">60　南区</t>
  </si>
  <si>
    <t xml:space="preserve">60　南区 計</t>
  </si>
  <si>
    <t xml:space="preserve">70　西区</t>
  </si>
  <si>
    <t xml:space="preserve">手 　　稲</t>
  </si>
  <si>
    <t xml:space="preserve">手　 　稲</t>
  </si>
  <si>
    <t xml:space="preserve">70　西区 計</t>
  </si>
  <si>
    <t xml:space="preserve">75　手稲区</t>
  </si>
  <si>
    <t xml:space="preserve">出　生　数　に　対　す　る　割　合　（％)</t>
  </si>
  <si>
    <t xml:space="preserve">75　手稲区 計</t>
  </si>
  <si>
    <t xml:space="preserve">区別合計特殊出生率</t>
  </si>
  <si>
    <t xml:space="preserve">合計特殊
出生率</t>
  </si>
</sst>
</file>

<file path=xl/styles.xml><?xml version="1.0" encoding="utf-8"?>
<styleSheet xmlns="http://schemas.openxmlformats.org/spreadsheetml/2006/main">
  <numFmts count="35">
    <numFmt numFmtId="164" formatCode="General"/>
    <numFmt numFmtId="165" formatCode="#,##0;[RED]\-#,##0"/>
    <numFmt numFmtId="166" formatCode="@"/>
    <numFmt numFmtId="167" formatCode="0.0_);[RED]\(0.0\)"/>
    <numFmt numFmtId="168" formatCode="_ * #,##0.0;_ * \-#,##0.0;_ * &quot;- &quot;"/>
    <numFmt numFmtId="169" formatCode="0.00_ "/>
    <numFmt numFmtId="170" formatCode="0.0"/>
    <numFmt numFmtId="171" formatCode="_*&quot;1)       &quot;#,##0;_ * \-#,##0;_ * \-_ ;_ @_ "/>
    <numFmt numFmtId="172" formatCode="_*&quot;1)     &quot;#,##0;_ * \-#,##0_ ;_ * \-_ ;_ @_ "/>
    <numFmt numFmtId="173" formatCode="_*&quot;1)  &quot;#,##0_ ;_ * \-#,##0_ ;_ * \-_ ;_ @_ "/>
    <numFmt numFmtId="174" formatCode="#,##0"/>
    <numFmt numFmtId="175" formatCode="0.0_);\(0.0\)"/>
    <numFmt numFmtId="176" formatCode="_ * #,##0;_ * \-#,##0;_ * \-;_ @_ "/>
    <numFmt numFmtId="177" formatCode="&quot;1) &quot;#,##0;_ * \-#,##0;_ * \-;_ @_ "/>
    <numFmt numFmtId="178" formatCode="&quot;2) &quot;#,##0;_ * \-#,##0;_ * \-;_ @_ "/>
    <numFmt numFmtId="179" formatCode="&quot;3) &quot;#,##0;_ * \-#,##0;_ * \-;_ @_ "/>
    <numFmt numFmtId="180" formatCode="0.0_ "/>
    <numFmt numFmtId="181" formatCode="_ * #,##0;_ * \-#,##0_ ;_ * \-_ ;_ @_ "/>
    <numFmt numFmtId="182" formatCode="_ * #,##0.0;_ * \-#,##0.0_ ;_ * \-_ ;_ @_ "/>
    <numFmt numFmtId="183" formatCode="#,##0;\-#,##0"/>
    <numFmt numFmtId="184" formatCode="_ * #,##0.0;_ * \-#,##0.0;_ * \-"/>
    <numFmt numFmtId="185" formatCode="_(* #,##0_);_(* \(#,##0\);_(* \-_);_(@_)"/>
    <numFmt numFmtId="186" formatCode="_ * #,##0.0_ ;_ * \-#,##0.0_ ;_ * \-_ ;_ @_ "/>
    <numFmt numFmtId="187" formatCode="_ * #,##0.0_ ;_ * \-#,##0.0_ ;_ * \-?_ ;_ @_ "/>
    <numFmt numFmtId="188" formatCode="_ * #,##0.00000_ ;_ * \-#,##0.00000_ ;_ * \-_ ;_ @_ "/>
    <numFmt numFmtId="189" formatCode="_ * #,##0.00_ ;_ * \-#,##0.00_ ;_ * \-_ ;_ @_ "/>
    <numFmt numFmtId="190" formatCode="#,##0;\-#,##0;\-;_ @_ "/>
    <numFmt numFmtId="191" formatCode="#,##0.00;\-#,##0.00;\-;_ @_ "/>
    <numFmt numFmtId="192" formatCode="_(* #,##0.00_);_(* \(#,##0.00\);_(* \-??_);_(@_)"/>
    <numFmt numFmtId="193" formatCode="0.00"/>
    <numFmt numFmtId="194" formatCode="_ * #,##0.0_ ;_ * \-#,##0.0_ ;_ * &quot;- &quot;;_ @_ "/>
    <numFmt numFmtId="195" formatCode="#,##0_ "/>
    <numFmt numFmtId="196" formatCode="#,##0.0;\-#,##0.0;\-;_ @_ "/>
    <numFmt numFmtId="197" formatCode="#,##0\ ;\-#,##0\ ;&quot;- &quot;;_ @_ "/>
    <numFmt numFmtId="198" formatCode="#,##0.0\ ;\-#,##0.0\ ;&quot;- &quot;;_ @_ "/>
  </numFmts>
  <fonts count="35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0.5"/>
      <color rgb="FF0000FF"/>
      <name val="ＭＳ Ｐ明朝"/>
      <family val="1"/>
      <charset val="128"/>
    </font>
    <font>
      <sz val="10.5"/>
      <name val="ＭＳ Ｐ明朝"/>
      <family val="1"/>
      <charset val="128"/>
    </font>
    <font>
      <sz val="10.5"/>
      <color rgb="FF008000"/>
      <name val="ＭＳ Ｐ明朝"/>
      <family val="1"/>
      <charset val="128"/>
    </font>
    <font>
      <sz val="11"/>
      <color rgb="FF008000"/>
      <name val="ＭＳ Ｐゴシック"/>
      <family val="3"/>
      <charset val="128"/>
    </font>
    <font>
      <sz val="10.5"/>
      <color rgb="FF00000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ゴシック"/>
      <family val="3"/>
      <charset val="128"/>
    </font>
    <font>
      <sz val="10.5"/>
      <color rgb="FF0000FF"/>
      <name val="ＭＳ Ｐゴシック"/>
      <family val="3"/>
      <charset val="128"/>
    </font>
    <font>
      <sz val="10.5"/>
      <color rgb="FFFF6600"/>
      <name val="ＭＳ Ｐゴシック"/>
      <family val="3"/>
      <charset val="128"/>
    </font>
    <font>
      <sz val="10.5"/>
      <color rgb="FF00800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FF"/>
      <name val="ＭＳ Ｐ明朝"/>
      <family val="1"/>
      <charset val="128"/>
    </font>
    <font>
      <sz val="10"/>
      <color rgb="FF008000"/>
      <name val="ＭＳ Ｐ明朝"/>
      <family val="1"/>
      <charset val="128"/>
    </font>
    <font>
      <sz val="11"/>
      <color rgb="FFFF6600"/>
      <name val="ＭＳ Ｐ明朝"/>
      <family val="1"/>
      <charset val="128"/>
    </font>
    <font>
      <sz val="11"/>
      <color rgb="FF0000FF"/>
      <name val="ＭＳ Ｐゴシック"/>
      <family val="3"/>
      <charset val="128"/>
    </font>
    <font>
      <sz val="11"/>
      <color rgb="FFFF6600"/>
      <name val="ＭＳ Ｐゴシック"/>
      <family val="3"/>
      <charset val="128"/>
    </font>
    <font>
      <sz val="11"/>
      <color rgb="FF008000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color rgb="FFFF6600"/>
      <name val="ＭＳ Ｐ明朝"/>
      <family val="1"/>
      <charset val="128"/>
    </font>
    <font>
      <sz val="10"/>
      <color rgb="FFFF6600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0"/>
      <color rgb="FF0000FF"/>
      <name val="ＭＳ Ｐ明朝"/>
      <family val="1"/>
      <charset val="128"/>
    </font>
    <font>
      <sz val="6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99"/>
        <bgColor rgb="FFFFFFCC"/>
      </patternFill>
    </fill>
  </fills>
  <borders count="59">
    <border diagonalUp="false" diagonalDown="false">
      <left/>
      <right/>
      <top/>
      <bottom/>
      <diagonal/>
    </border>
    <border diagonalUp="false" diagonalDown="false">
      <left/>
      <right style="hair"/>
      <top style="thin"/>
      <bottom style="hair"/>
      <diagonal/>
    </border>
    <border diagonalUp="false" diagonalDown="false">
      <left style="hair"/>
      <right style="hair"/>
      <top style="thin"/>
      <bottom style="hair"/>
      <diagonal/>
    </border>
    <border diagonalUp="false" diagonalDown="false">
      <left style="hair"/>
      <right/>
      <top style="thin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/>
      <top/>
      <bottom/>
      <diagonal/>
    </border>
    <border diagonalUp="false" diagonalDown="false">
      <left style="hair">
        <color rgb="FFFF6600"/>
      </left>
      <right style="hair">
        <color rgb="FFFF6600"/>
      </right>
      <top/>
      <bottom/>
      <diagonal/>
    </border>
    <border diagonalUp="false" diagonalDown="false">
      <left/>
      <right style="hair"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hair">
        <color rgb="FFFF6600"/>
      </left>
      <right/>
      <top/>
      <bottom/>
      <diagonal/>
    </border>
    <border diagonalUp="false" diagonalDown="false">
      <left style="hair"/>
      <right/>
      <top/>
      <bottom style="thin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>
        <color rgb="FFFF6600"/>
      </left>
      <right/>
      <top/>
      <bottom style="thin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/>
      <top style="hair">
        <color rgb="FF00FF00"/>
      </top>
      <bottom style="hair">
        <color rgb="FF00FF00"/>
      </bottom>
      <diagonal/>
    </border>
    <border diagonalUp="false" diagonalDown="false">
      <left/>
      <right style="hair">
        <color rgb="FFFF6600"/>
      </right>
      <top style="medium">
        <color rgb="FFFF6600"/>
      </top>
      <bottom style="hair">
        <color rgb="FFFF6600"/>
      </bottom>
      <diagonal/>
    </border>
    <border diagonalUp="false" diagonalDown="false">
      <left style="hair">
        <color rgb="FFFF6600"/>
      </left>
      <right style="hair">
        <color rgb="FFFF6600"/>
      </right>
      <top style="medium">
        <color rgb="FFFF6600"/>
      </top>
      <bottom style="hair">
        <color rgb="FFFF6600"/>
      </bottom>
      <diagonal/>
    </border>
    <border diagonalUp="false" diagonalDown="false">
      <left style="hair">
        <color rgb="FFFF6600"/>
      </left>
      <right/>
      <top style="medium">
        <color rgb="FFFF6600"/>
      </top>
      <bottom style="hair">
        <color rgb="FFFF6600"/>
      </bottom>
      <diagonal/>
    </border>
    <border diagonalUp="false" diagonalDown="false">
      <left/>
      <right/>
      <top style="hair">
        <color rgb="FFFF6600"/>
      </top>
      <bottom style="hair">
        <color rgb="FF00FF00"/>
      </bottom>
      <diagonal/>
    </border>
    <border diagonalUp="false" diagonalDown="false">
      <left/>
      <right style="hair">
        <color rgb="FFFF6600"/>
      </right>
      <top style="hair">
        <color rgb="FFFF6600"/>
      </top>
      <bottom style="hair">
        <color rgb="FF00FF00"/>
      </bottom>
      <diagonal/>
    </border>
    <border diagonalUp="false" diagonalDown="false">
      <left style="hair">
        <color rgb="FFFF6600"/>
      </left>
      <right/>
      <top style="hair">
        <color rgb="FFFF6600"/>
      </top>
      <bottom style="hair">
        <color rgb="FF00FF00"/>
      </bottom>
      <diagonal/>
    </border>
    <border diagonalUp="false" diagonalDown="false">
      <left/>
      <right style="hair">
        <color rgb="FFFF6600"/>
      </right>
      <top style="hair">
        <color rgb="FF00FF00"/>
      </top>
      <bottom style="hair">
        <color rgb="FF00FF00"/>
      </bottom>
      <diagonal/>
    </border>
    <border diagonalUp="false" diagonalDown="false">
      <left style="hair">
        <color rgb="FFFF6600"/>
      </left>
      <right style="hair">
        <color rgb="FFFF6600"/>
      </right>
      <top/>
      <bottom style="hair">
        <color rgb="FF00FF00"/>
      </bottom>
      <diagonal/>
    </border>
    <border diagonalUp="false" diagonalDown="false">
      <left style="hair">
        <color rgb="FFFF6600"/>
      </left>
      <right/>
      <top/>
      <bottom style="hair">
        <color rgb="FF00FF00"/>
      </bottom>
      <diagonal/>
    </border>
    <border diagonalUp="false" diagonalDown="false">
      <left/>
      <right/>
      <top/>
      <bottom style="hair">
        <color rgb="FF00FF00"/>
      </bottom>
      <diagonal/>
    </border>
    <border diagonalUp="false" diagonalDown="false">
      <left/>
      <right style="hair">
        <color rgb="FFFF6600"/>
      </right>
      <top/>
      <bottom style="hair">
        <color rgb="FF00FF00"/>
      </bottom>
      <diagonal/>
    </border>
    <border diagonalUp="false" diagonalDown="false">
      <left style="hair">
        <color rgb="FFFF6600"/>
      </left>
      <right style="hair">
        <color rgb="FFFF6600"/>
      </right>
      <top style="hair">
        <color rgb="FF00FF00"/>
      </top>
      <bottom style="hair">
        <color rgb="FF00FF00"/>
      </bottom>
      <diagonal/>
    </border>
    <border diagonalUp="false" diagonalDown="false">
      <left style="hair">
        <color rgb="FFFF6600"/>
      </left>
      <right/>
      <top style="hair">
        <color rgb="FF00FF00"/>
      </top>
      <bottom style="hair">
        <color rgb="FF00FF00"/>
      </bottom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>
        <color rgb="FFFFFFFF"/>
      </left>
      <right/>
      <top style="thin"/>
      <bottom/>
      <diagonal/>
    </border>
    <border diagonalUp="false" diagonalDown="false">
      <left style="thin">
        <color rgb="FFFFFFFF"/>
      </left>
      <right style="thin"/>
      <top style="thin"/>
      <bottom/>
      <diagonal/>
    </border>
    <border diagonalUp="false" diagonalDown="false">
      <left style="thin"/>
      <right/>
      <top style="thin">
        <color rgb="FFFFFFFF"/>
      </top>
      <bottom/>
      <diagonal/>
    </border>
    <border diagonalUp="false" diagonalDown="false">
      <left style="thin">
        <color rgb="FFFFFFFF"/>
      </left>
      <right/>
      <top style="thin">
        <color rgb="FFFFFFFF"/>
      </top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>
        <color rgb="FFFFFFFF"/>
      </top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>
        <color rgb="FFFFFFFF"/>
      </left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hair">
        <color rgb="FFFF6600"/>
      </right>
      <top style="hair">
        <color rgb="FF00FF00"/>
      </top>
      <bottom style="medium">
        <color rgb="FFFF6600"/>
      </bottom>
      <diagonal/>
    </border>
    <border diagonalUp="false" diagonalDown="false">
      <left style="hair">
        <color rgb="FFFF6600"/>
      </left>
      <right style="hair">
        <color rgb="FFFF6600"/>
      </right>
      <top style="hair">
        <color rgb="FF00FF00"/>
      </top>
      <bottom style="medium">
        <color rgb="FFFF6600"/>
      </bottom>
      <diagonal/>
    </border>
    <border diagonalUp="false" diagonalDown="false">
      <left style="hair">
        <color rgb="FFFF6600"/>
      </left>
      <right/>
      <top style="hair">
        <color rgb="FF00FF00"/>
      </top>
      <bottom style="medium">
        <color rgb="FFFF6600"/>
      </bottom>
      <diagonal/>
    </border>
    <border diagonalUp="false" diagonalDown="false">
      <left/>
      <right/>
      <top style="medium">
        <color rgb="FFFF6600"/>
      </top>
      <bottom style="hair">
        <color rgb="FFFF6600"/>
      </bottom>
      <diagonal/>
    </border>
    <border diagonalUp="false" diagonalDown="false">
      <left style="double">
        <color rgb="FFFF6600"/>
      </left>
      <right/>
      <top style="medium">
        <color rgb="FFFF6600"/>
      </top>
      <bottom style="hair">
        <color rgb="FFFF6600"/>
      </bottom>
      <diagonal/>
    </border>
    <border diagonalUp="false" diagonalDown="false">
      <left style="double">
        <color rgb="FFFF6600"/>
      </left>
      <right/>
      <top style="hair">
        <color rgb="FFFF6600"/>
      </top>
      <bottom style="hair">
        <color rgb="FF00FF00"/>
      </bottom>
      <diagonal/>
    </border>
    <border diagonalUp="false" diagonalDown="false">
      <left style="double">
        <color rgb="FFFF6600"/>
      </left>
      <right/>
      <top style="hair">
        <color rgb="FF00FF00"/>
      </top>
      <bottom style="hair">
        <color rgb="FF00FF00"/>
      </bottom>
      <diagonal/>
    </border>
    <border diagonalUp="false" diagonalDown="false">
      <left/>
      <right/>
      <top style="hair">
        <color rgb="FF00FF00"/>
      </top>
      <bottom style="medium">
        <color rgb="FFFF6600"/>
      </bottom>
      <diagonal/>
    </border>
    <border diagonalUp="false" diagonalDown="false">
      <left style="double">
        <color rgb="FFFF6600"/>
      </left>
      <right/>
      <top style="hair">
        <color rgb="FF00FF00"/>
      </top>
      <bottom style="medium">
        <color rgb="FFFF660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2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5" fontId="6" fillId="0" borderId="2" xfId="2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5" fontId="6" fillId="0" borderId="2" xfId="20" applyFont="true" applyBorder="true" applyAlignment="true" applyProtection="true">
      <alignment horizontal="distributed" vertical="center" textRotation="0" wrapText="true" indent="0" shrinkToFit="false"/>
      <protection locked="true" hidden="false"/>
    </xf>
    <xf numFmtId="164" fontId="6" fillId="0" borderId="3" xfId="20" applyFont="true" applyBorder="true" applyAlignment="true" applyProtection="true">
      <alignment horizontal="distributed" vertical="center" textRotation="0" wrapText="true" indent="0" shrinkToFit="false"/>
      <protection locked="true" hidden="false"/>
    </xf>
    <xf numFmtId="165" fontId="6" fillId="0" borderId="4" xfId="20" applyFont="true" applyBorder="true" applyAlignment="true" applyProtection="true">
      <alignment horizontal="distributed" vertical="center" textRotation="0" wrapText="false" indent="0" shrinkToFit="false"/>
      <protection locked="true" hidden="false"/>
    </xf>
    <xf numFmtId="166" fontId="6" fillId="0" borderId="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0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8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9" fillId="0" borderId="7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8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0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8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9" fillId="0" borderId="1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8" fillId="0" borderId="9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2" fontId="8" fillId="0" borderId="9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3" fontId="8" fillId="0" borderId="9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6" fillId="0" borderId="8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8" fillId="0" borderId="1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9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4" fontId="15" fillId="0" borderId="1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4" fontId="16" fillId="0" borderId="1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7" fillId="0" borderId="1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5" fillId="0" borderId="1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6" fillId="0" borderId="14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76" fontId="19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3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3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6" fontId="13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3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3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3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6" fontId="13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7" fontId="13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8" fontId="13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3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9" fontId="13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9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21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2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4" fillId="0" borderId="8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6" fontId="22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23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2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8" fontId="2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24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6" fontId="24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0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81" fontId="2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22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81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1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1" fontId="13" fillId="3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1" fontId="13" fillId="3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1" fontId="2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7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27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82" fontId="22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2" fontId="2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22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2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2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1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2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82" fontId="22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19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19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2" fontId="19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distributed" vertical="center" textRotation="0" wrapText="false" indent="0" shrinkToFit="true"/>
      <protection locked="true" hidden="false"/>
    </xf>
    <xf numFmtId="164" fontId="6" fillId="0" borderId="17" xfId="0" applyFont="true" applyBorder="true" applyAlignment="true" applyProtection="false">
      <alignment horizontal="distributed" vertical="center" textRotation="0" wrapText="false" indent="0" shrinkToFit="true"/>
      <protection locked="true" hidden="false"/>
    </xf>
    <xf numFmtId="165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3" fontId="2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3" fontId="23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3" fontId="23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9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9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22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22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23" fillId="0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1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distributed" textRotation="255" wrapText="tru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distributed" textRotation="255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76" fontId="22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22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76" fontId="2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3" fillId="3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6" fontId="13" fillId="3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6" fillId="0" borderId="1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76" fontId="22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9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3" fillId="3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6" fontId="13" fillId="3" borderId="1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2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23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6" fontId="23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4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4" fontId="1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9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4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2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2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2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2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2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22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1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13" fillId="3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5" fontId="13" fillId="3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5" fontId="2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86" fontId="2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22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1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19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19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13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13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13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5" fontId="23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5" fontId="23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7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7" fontId="1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7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7" fontId="22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7" fontId="22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5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86" fontId="2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22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85" fontId="22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22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85" fontId="22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13" fillId="3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5" fontId="13" fillId="3" borderId="1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5" fontId="13" fillId="3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6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85" fontId="23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8" fontId="22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8" fontId="22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8" fontId="22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23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8" fontId="28" fillId="0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88" fontId="2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8" fontId="22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21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8" fontId="21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8" fontId="21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21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8" fontId="22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8" fontId="21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8" fontId="21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2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8" fontId="2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8" fontId="2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6" fontId="22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1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19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21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21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22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21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21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86" fontId="22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19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7" fontId="13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3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3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3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3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3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3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0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23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23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0" fillId="3" borderId="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6" fontId="0" fillId="3" borderId="7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6" fontId="0" fillId="3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6" fontId="13" fillId="3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6" fontId="13" fillId="3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6" fontId="0" fillId="3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6" fontId="13" fillId="3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6" fontId="13" fillId="3" borderId="1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6" fillId="0" borderId="7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5" fontId="22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5" fontId="0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5" fontId="0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5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6" fontId="1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22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9" fontId="0" fillId="3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9" fontId="13" fillId="3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9" fontId="13" fillId="3" borderId="1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6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4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30" fillId="0" borderId="17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30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22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22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13" fillId="3" borderId="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6" fillId="0" borderId="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84" fontId="2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4" fontId="22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4" fontId="22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84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4" fontId="1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4" fontId="19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4" fontId="19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4" fontId="19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4" fontId="19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90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13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13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13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1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85" fontId="13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2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31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31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31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23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2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2" fontId="23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7" fontId="19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7" fontId="19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7" fontId="19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7" fontId="19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3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94" fontId="19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4" fontId="19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4" fontId="19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4" fontId="19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2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7" fontId="1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4" fontId="22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4" fontId="22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4" fontId="22" fillId="0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4" fontId="22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2" fontId="22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7" fontId="22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85" fontId="1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2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4" fontId="22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4" fontId="22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4" fontId="19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4" fontId="19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94" fontId="19" fillId="0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0" fontId="22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0" fontId="1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0" fontId="1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95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9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96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7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7" fontId="13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7" fontId="13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7" fontId="13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8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7" fontId="1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8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7" fontId="19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7" fontId="19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7" fontId="22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7" fontId="22" fillId="0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7" fontId="22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5" fontId="1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13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1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13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5" fontId="13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5" fontId="13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85" fontId="3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32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23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22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23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19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13" fillId="3" borderId="1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30" fillId="0" borderId="20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90" fontId="1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13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13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13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1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1" fontId="13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19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1" fontId="13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1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3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32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32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1" fontId="3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2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3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3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3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2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1" fontId="23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90" fontId="22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2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2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2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1" fontId="13" fillId="3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6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90" fontId="2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13" fillId="3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90" fontId="13" fillId="3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90" fontId="13" fillId="3" borderId="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90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19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13" fillId="3" borderId="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30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90" fontId="13" fillId="3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90" fontId="13" fillId="3" borderId="1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90" fontId="19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13" fillId="3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85" fontId="22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22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19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9" fontId="0" fillId="3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9" fontId="13" fillId="3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9" fontId="13" fillId="3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89" fontId="13" fillId="3" borderId="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3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5" fontId="13" fillId="3" borderId="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89" fontId="13" fillId="3" borderId="1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93" fontId="0" fillId="0" borderId="0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93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93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8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8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28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33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33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33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90" fontId="6" fillId="3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90" fontId="6" fillId="3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90" fontId="6" fillId="3" borderId="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90" fontId="28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0" fontId="6" fillId="3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90" fontId="6" fillId="3" borderId="1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90" fontId="6" fillId="3" borderId="1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8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6" fillId="0" borderId="26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6" fillId="0" borderId="27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29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85" fontId="22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22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9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85" fontId="22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22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85" fontId="19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5" fontId="19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4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85" fontId="13" fillId="3" borderId="3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3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85" fontId="22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7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6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4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4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22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22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4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86" fontId="19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19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5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86" fontId="19" fillId="0" borderId="5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19" fillId="0" borderId="5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86" fontId="22" fillId="0" borderId="5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3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6" fillId="0" borderId="5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89" fontId="22" fillId="0" borderId="5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89" fontId="19" fillId="0" borderId="5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57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89" fontId="19" fillId="0" borderId="5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85" fontId="2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omma [0]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externalLink" Target="externalLinks/externalLink1.xml"/><Relationship Id="rId33" Type="http://schemas.openxmlformats.org/officeDocument/2006/relationships/externalLink" Target="externalLinks/externalLink2.xml"/><Relationship Id="rId34" Type="http://schemas.openxmlformats.org/officeDocument/2006/relationships/sharedStrings" Target="sharedStrings.xml"/><Relationship Id="rId35" Type="http://schemas.openxmlformats.org/officeDocument/2006/relationships/connections" Target="connection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371160</xdr:colOff>
      <xdr:row>5</xdr:row>
      <xdr:rowOff>1800</xdr:rowOff>
    </xdr:from>
    <xdr:to>
      <xdr:col>0</xdr:col>
      <xdr:colOff>371160</xdr:colOff>
      <xdr:row>47</xdr:row>
      <xdr:rowOff>1800</xdr:rowOff>
    </xdr:to>
    <xdr:sp>
      <xdr:nvSpPr>
        <xdr:cNvPr id="1" name="Line 3"/>
        <xdr:cNvSpPr/>
      </xdr:nvSpPr>
      <xdr:spPr>
        <a:xfrm>
          <a:off x="371160" y="1495440"/>
          <a:ext cx="0" cy="80010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0</xdr:col>
      <xdr:colOff>371160</xdr:colOff>
      <xdr:row>5</xdr:row>
      <xdr:rowOff>1440</xdr:rowOff>
    </xdr:from>
    <xdr:to>
      <xdr:col>0</xdr:col>
      <xdr:colOff>371160</xdr:colOff>
      <xdr:row>56</xdr:row>
      <xdr:rowOff>220680</xdr:rowOff>
    </xdr:to>
    <xdr:sp>
      <xdr:nvSpPr>
        <xdr:cNvPr id="2" name="Line 6"/>
        <xdr:cNvSpPr/>
      </xdr:nvSpPr>
      <xdr:spPr>
        <a:xfrm>
          <a:off x="371160" y="1495080"/>
          <a:ext cx="0" cy="102776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371160</xdr:colOff>
      <xdr:row>3</xdr:row>
      <xdr:rowOff>1800</xdr:rowOff>
    </xdr:from>
    <xdr:to>
      <xdr:col>0</xdr:col>
      <xdr:colOff>371160</xdr:colOff>
      <xdr:row>72</xdr:row>
      <xdr:rowOff>201600</xdr:rowOff>
    </xdr:to>
    <xdr:sp>
      <xdr:nvSpPr>
        <xdr:cNvPr id="3" name="Line 1"/>
        <xdr:cNvSpPr/>
      </xdr:nvSpPr>
      <xdr:spPr>
        <a:xfrm>
          <a:off x="371160" y="600120"/>
          <a:ext cx="0" cy="106009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371160</xdr:colOff>
      <xdr:row>4</xdr:row>
      <xdr:rowOff>1800</xdr:rowOff>
    </xdr:from>
    <xdr:to>
      <xdr:col>0</xdr:col>
      <xdr:colOff>371160</xdr:colOff>
      <xdr:row>73</xdr:row>
      <xdr:rowOff>211320</xdr:rowOff>
    </xdr:to>
    <xdr:sp>
      <xdr:nvSpPr>
        <xdr:cNvPr id="4" name="Line 1"/>
        <xdr:cNvSpPr/>
      </xdr:nvSpPr>
      <xdr:spPr>
        <a:xfrm>
          <a:off x="371160" y="942840"/>
          <a:ext cx="0" cy="98870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371160</xdr:colOff>
      <xdr:row>3</xdr:row>
      <xdr:rowOff>1800</xdr:rowOff>
    </xdr:from>
    <xdr:to>
      <xdr:col>0</xdr:col>
      <xdr:colOff>371160</xdr:colOff>
      <xdr:row>72</xdr:row>
      <xdr:rowOff>211320</xdr:rowOff>
    </xdr:to>
    <xdr:sp>
      <xdr:nvSpPr>
        <xdr:cNvPr id="5" name="Line 1"/>
        <xdr:cNvSpPr/>
      </xdr:nvSpPr>
      <xdr:spPr>
        <a:xfrm>
          <a:off x="371160" y="714240"/>
          <a:ext cx="0" cy="101156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371160</xdr:colOff>
      <xdr:row>3</xdr:row>
      <xdr:rowOff>1800</xdr:rowOff>
    </xdr:from>
    <xdr:to>
      <xdr:col>0</xdr:col>
      <xdr:colOff>371160</xdr:colOff>
      <xdr:row>72</xdr:row>
      <xdr:rowOff>220680</xdr:rowOff>
    </xdr:to>
    <xdr:sp>
      <xdr:nvSpPr>
        <xdr:cNvPr id="6" name="Line 3"/>
        <xdr:cNvSpPr/>
      </xdr:nvSpPr>
      <xdr:spPr>
        <a:xfrm>
          <a:off x="371160" y="714240"/>
          <a:ext cx="0" cy="100486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371160</xdr:colOff>
      <xdr:row>14</xdr:row>
      <xdr:rowOff>2160</xdr:rowOff>
    </xdr:from>
    <xdr:to>
      <xdr:col>0</xdr:col>
      <xdr:colOff>371160</xdr:colOff>
      <xdr:row>29</xdr:row>
      <xdr:rowOff>249120</xdr:rowOff>
    </xdr:to>
    <xdr:sp>
      <xdr:nvSpPr>
        <xdr:cNvPr id="7" name="Line 1"/>
        <xdr:cNvSpPr/>
      </xdr:nvSpPr>
      <xdr:spPr>
        <a:xfrm>
          <a:off x="371160" y="866880"/>
          <a:ext cx="0" cy="41047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10</xdr:col>
      <xdr:colOff>24840</xdr:colOff>
      <xdr:row>1</xdr:row>
      <xdr:rowOff>162000</xdr:rowOff>
    </xdr:from>
    <xdr:to>
      <xdr:col>10</xdr:col>
      <xdr:colOff>24840</xdr:colOff>
      <xdr:row>4</xdr:row>
      <xdr:rowOff>409320</xdr:rowOff>
    </xdr:to>
    <xdr:sp>
      <xdr:nvSpPr>
        <xdr:cNvPr id="8" name="Line 495"/>
        <xdr:cNvSpPr/>
      </xdr:nvSpPr>
      <xdr:spPr>
        <a:xfrm>
          <a:off x="4112280" y="352440"/>
          <a:ext cx="0" cy="8380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10</xdr:col>
      <xdr:colOff>24840</xdr:colOff>
      <xdr:row>5</xdr:row>
      <xdr:rowOff>314280</xdr:rowOff>
    </xdr:from>
    <xdr:to>
      <xdr:col>10</xdr:col>
      <xdr:colOff>24840</xdr:colOff>
      <xdr:row>16</xdr:row>
      <xdr:rowOff>237960</xdr:rowOff>
    </xdr:to>
    <xdr:sp>
      <xdr:nvSpPr>
        <xdr:cNvPr id="9" name="Line 496"/>
        <xdr:cNvSpPr/>
      </xdr:nvSpPr>
      <xdr:spPr>
        <a:xfrm>
          <a:off x="4112280" y="1514520"/>
          <a:ext cx="0" cy="27241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10</xdr:col>
      <xdr:colOff>24840</xdr:colOff>
      <xdr:row>17</xdr:row>
      <xdr:rowOff>324000</xdr:rowOff>
    </xdr:from>
    <xdr:to>
      <xdr:col>10</xdr:col>
      <xdr:colOff>24840</xdr:colOff>
      <xdr:row>28</xdr:row>
      <xdr:rowOff>237960</xdr:rowOff>
    </xdr:to>
    <xdr:sp>
      <xdr:nvSpPr>
        <xdr:cNvPr id="10" name="Line 497"/>
        <xdr:cNvSpPr/>
      </xdr:nvSpPr>
      <xdr:spPr>
        <a:xfrm>
          <a:off x="4112280" y="4572000"/>
          <a:ext cx="0" cy="27241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10</xdr:col>
      <xdr:colOff>9360</xdr:colOff>
      <xdr:row>1</xdr:row>
      <xdr:rowOff>162000</xdr:rowOff>
    </xdr:from>
    <xdr:to>
      <xdr:col>10</xdr:col>
      <xdr:colOff>9360</xdr:colOff>
      <xdr:row>4</xdr:row>
      <xdr:rowOff>409320</xdr:rowOff>
    </xdr:to>
    <xdr:sp>
      <xdr:nvSpPr>
        <xdr:cNvPr id="11" name="Line 498"/>
        <xdr:cNvSpPr/>
      </xdr:nvSpPr>
      <xdr:spPr>
        <a:xfrm>
          <a:off x="4096800" y="352440"/>
          <a:ext cx="0" cy="8380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10</xdr:col>
      <xdr:colOff>9360</xdr:colOff>
      <xdr:row>5</xdr:row>
      <xdr:rowOff>314280</xdr:rowOff>
    </xdr:from>
    <xdr:to>
      <xdr:col>10</xdr:col>
      <xdr:colOff>9360</xdr:colOff>
      <xdr:row>16</xdr:row>
      <xdr:rowOff>237960</xdr:rowOff>
    </xdr:to>
    <xdr:sp>
      <xdr:nvSpPr>
        <xdr:cNvPr id="12" name="Line 499"/>
        <xdr:cNvSpPr/>
      </xdr:nvSpPr>
      <xdr:spPr>
        <a:xfrm>
          <a:off x="4096800" y="1514520"/>
          <a:ext cx="0" cy="27241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10</xdr:col>
      <xdr:colOff>9360</xdr:colOff>
      <xdr:row>17</xdr:row>
      <xdr:rowOff>324000</xdr:rowOff>
    </xdr:from>
    <xdr:to>
      <xdr:col>10</xdr:col>
      <xdr:colOff>9360</xdr:colOff>
      <xdr:row>28</xdr:row>
      <xdr:rowOff>237960</xdr:rowOff>
    </xdr:to>
    <xdr:sp>
      <xdr:nvSpPr>
        <xdr:cNvPr id="13" name="Line 500"/>
        <xdr:cNvSpPr/>
      </xdr:nvSpPr>
      <xdr:spPr>
        <a:xfrm>
          <a:off x="4096800" y="4572000"/>
          <a:ext cx="0" cy="27241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14</xdr:col>
      <xdr:colOff>59400</xdr:colOff>
      <xdr:row>1</xdr:row>
      <xdr:rowOff>162000</xdr:rowOff>
    </xdr:from>
    <xdr:to>
      <xdr:col>14</xdr:col>
      <xdr:colOff>59400</xdr:colOff>
      <xdr:row>2</xdr:row>
      <xdr:rowOff>371520</xdr:rowOff>
    </xdr:to>
    <xdr:sp>
      <xdr:nvSpPr>
        <xdr:cNvPr id="14" name="Line 17"/>
        <xdr:cNvSpPr/>
      </xdr:nvSpPr>
      <xdr:spPr>
        <a:xfrm>
          <a:off x="10737000" y="352440"/>
          <a:ext cx="0" cy="3808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14</xdr:col>
      <xdr:colOff>59400</xdr:colOff>
      <xdr:row>3</xdr:row>
      <xdr:rowOff>218880</xdr:rowOff>
    </xdr:from>
    <xdr:to>
      <xdr:col>14</xdr:col>
      <xdr:colOff>59400</xdr:colOff>
      <xdr:row>37</xdr:row>
      <xdr:rowOff>218880</xdr:rowOff>
    </xdr:to>
    <xdr:sp>
      <xdr:nvSpPr>
        <xdr:cNvPr id="15" name="Line 18"/>
        <xdr:cNvSpPr/>
      </xdr:nvSpPr>
      <xdr:spPr>
        <a:xfrm>
          <a:off x="10737000" y="961920"/>
          <a:ext cx="0" cy="48006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14</xdr:col>
      <xdr:colOff>9360</xdr:colOff>
      <xdr:row>1</xdr:row>
      <xdr:rowOff>162000</xdr:rowOff>
    </xdr:from>
    <xdr:to>
      <xdr:col>14</xdr:col>
      <xdr:colOff>9360</xdr:colOff>
      <xdr:row>2</xdr:row>
      <xdr:rowOff>371520</xdr:rowOff>
    </xdr:to>
    <xdr:sp>
      <xdr:nvSpPr>
        <xdr:cNvPr id="16" name="Line 20"/>
        <xdr:cNvSpPr/>
      </xdr:nvSpPr>
      <xdr:spPr>
        <a:xfrm>
          <a:off x="10686960" y="352440"/>
          <a:ext cx="0" cy="3808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14</xdr:col>
      <xdr:colOff>9360</xdr:colOff>
      <xdr:row>3</xdr:row>
      <xdr:rowOff>218880</xdr:rowOff>
    </xdr:from>
    <xdr:to>
      <xdr:col>14</xdr:col>
      <xdr:colOff>9360</xdr:colOff>
      <xdr:row>37</xdr:row>
      <xdr:rowOff>218880</xdr:rowOff>
    </xdr:to>
    <xdr:sp>
      <xdr:nvSpPr>
        <xdr:cNvPr id="17" name="Line 21"/>
        <xdr:cNvSpPr/>
      </xdr:nvSpPr>
      <xdr:spPr>
        <a:xfrm>
          <a:off x="10686960" y="961920"/>
          <a:ext cx="0" cy="48006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15</xdr:col>
      <xdr:colOff>60120</xdr:colOff>
      <xdr:row>1</xdr:row>
      <xdr:rowOff>162000</xdr:rowOff>
    </xdr:from>
    <xdr:to>
      <xdr:col>15</xdr:col>
      <xdr:colOff>60120</xdr:colOff>
      <xdr:row>2</xdr:row>
      <xdr:rowOff>371520</xdr:rowOff>
    </xdr:to>
    <xdr:sp>
      <xdr:nvSpPr>
        <xdr:cNvPr id="18" name="Line 23"/>
        <xdr:cNvSpPr/>
      </xdr:nvSpPr>
      <xdr:spPr>
        <a:xfrm>
          <a:off x="11505960" y="352440"/>
          <a:ext cx="0" cy="3808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15</xdr:col>
      <xdr:colOff>60120</xdr:colOff>
      <xdr:row>3</xdr:row>
      <xdr:rowOff>218880</xdr:rowOff>
    </xdr:from>
    <xdr:to>
      <xdr:col>15</xdr:col>
      <xdr:colOff>60120</xdr:colOff>
      <xdr:row>37</xdr:row>
      <xdr:rowOff>218880</xdr:rowOff>
    </xdr:to>
    <xdr:sp>
      <xdr:nvSpPr>
        <xdr:cNvPr id="19" name="Line 24"/>
        <xdr:cNvSpPr/>
      </xdr:nvSpPr>
      <xdr:spPr>
        <a:xfrm>
          <a:off x="11505960" y="961920"/>
          <a:ext cx="0" cy="48006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15</xdr:col>
      <xdr:colOff>9360</xdr:colOff>
      <xdr:row>1</xdr:row>
      <xdr:rowOff>162000</xdr:rowOff>
    </xdr:from>
    <xdr:to>
      <xdr:col>15</xdr:col>
      <xdr:colOff>9360</xdr:colOff>
      <xdr:row>2</xdr:row>
      <xdr:rowOff>371520</xdr:rowOff>
    </xdr:to>
    <xdr:sp>
      <xdr:nvSpPr>
        <xdr:cNvPr id="20" name="Line 26"/>
        <xdr:cNvSpPr/>
      </xdr:nvSpPr>
      <xdr:spPr>
        <a:xfrm>
          <a:off x="11455200" y="352440"/>
          <a:ext cx="0" cy="3808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15</xdr:col>
      <xdr:colOff>9360</xdr:colOff>
      <xdr:row>3</xdr:row>
      <xdr:rowOff>218880</xdr:rowOff>
    </xdr:from>
    <xdr:to>
      <xdr:col>15</xdr:col>
      <xdr:colOff>9360</xdr:colOff>
      <xdr:row>37</xdr:row>
      <xdr:rowOff>218880</xdr:rowOff>
    </xdr:to>
    <xdr:sp>
      <xdr:nvSpPr>
        <xdr:cNvPr id="21" name="Line 27"/>
        <xdr:cNvSpPr/>
      </xdr:nvSpPr>
      <xdr:spPr>
        <a:xfrm>
          <a:off x="11455200" y="961920"/>
          <a:ext cx="0" cy="48006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0</xdr:col>
      <xdr:colOff>371160</xdr:colOff>
      <xdr:row>2</xdr:row>
      <xdr:rowOff>371520</xdr:rowOff>
    </xdr:from>
    <xdr:to>
      <xdr:col>0</xdr:col>
      <xdr:colOff>371160</xdr:colOff>
      <xdr:row>72</xdr:row>
      <xdr:rowOff>218880</xdr:rowOff>
    </xdr:to>
    <xdr:sp>
      <xdr:nvSpPr>
        <xdr:cNvPr id="22" name="Line 29"/>
        <xdr:cNvSpPr/>
      </xdr:nvSpPr>
      <xdr:spPr>
        <a:xfrm>
          <a:off x="371160" y="733320"/>
          <a:ext cx="0" cy="100584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14</xdr:col>
      <xdr:colOff>59400</xdr:colOff>
      <xdr:row>38</xdr:row>
      <xdr:rowOff>218880</xdr:rowOff>
    </xdr:from>
    <xdr:to>
      <xdr:col>14</xdr:col>
      <xdr:colOff>59400</xdr:colOff>
      <xdr:row>72</xdr:row>
      <xdr:rowOff>209160</xdr:rowOff>
    </xdr:to>
    <xdr:sp>
      <xdr:nvSpPr>
        <xdr:cNvPr id="23" name="Line 35"/>
        <xdr:cNvSpPr/>
      </xdr:nvSpPr>
      <xdr:spPr>
        <a:xfrm>
          <a:off x="10737000" y="5991120"/>
          <a:ext cx="0" cy="47908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14</xdr:col>
      <xdr:colOff>9360</xdr:colOff>
      <xdr:row>52</xdr:row>
      <xdr:rowOff>-360</xdr:rowOff>
    </xdr:from>
    <xdr:to>
      <xdr:col>14</xdr:col>
      <xdr:colOff>9360</xdr:colOff>
      <xdr:row>72</xdr:row>
      <xdr:rowOff>209160</xdr:rowOff>
    </xdr:to>
    <xdr:sp>
      <xdr:nvSpPr>
        <xdr:cNvPr id="24" name="Line 36"/>
        <xdr:cNvSpPr/>
      </xdr:nvSpPr>
      <xdr:spPr>
        <a:xfrm>
          <a:off x="10686960" y="6000480"/>
          <a:ext cx="0" cy="47815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15</xdr:col>
      <xdr:colOff>60120</xdr:colOff>
      <xdr:row>52</xdr:row>
      <xdr:rowOff>-360</xdr:rowOff>
    </xdr:from>
    <xdr:to>
      <xdr:col>15</xdr:col>
      <xdr:colOff>60120</xdr:colOff>
      <xdr:row>72</xdr:row>
      <xdr:rowOff>218880</xdr:rowOff>
    </xdr:to>
    <xdr:sp>
      <xdr:nvSpPr>
        <xdr:cNvPr id="25" name="Line 37"/>
        <xdr:cNvSpPr/>
      </xdr:nvSpPr>
      <xdr:spPr>
        <a:xfrm>
          <a:off x="11505960" y="6000480"/>
          <a:ext cx="0" cy="47912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15</xdr:col>
      <xdr:colOff>9360</xdr:colOff>
      <xdr:row>52</xdr:row>
      <xdr:rowOff>-360</xdr:rowOff>
    </xdr:from>
    <xdr:to>
      <xdr:col>15</xdr:col>
      <xdr:colOff>9360</xdr:colOff>
      <xdr:row>72</xdr:row>
      <xdr:rowOff>199800</xdr:rowOff>
    </xdr:to>
    <xdr:sp>
      <xdr:nvSpPr>
        <xdr:cNvPr id="26" name="Line 38"/>
        <xdr:cNvSpPr/>
      </xdr:nvSpPr>
      <xdr:spPr>
        <a:xfrm>
          <a:off x="11455200" y="6000480"/>
          <a:ext cx="0" cy="477216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20</xdr:col>
      <xdr:colOff>44280</xdr:colOff>
      <xdr:row>2</xdr:row>
      <xdr:rowOff>0</xdr:rowOff>
    </xdr:from>
    <xdr:to>
      <xdr:col>20</xdr:col>
      <xdr:colOff>44280</xdr:colOff>
      <xdr:row>2</xdr:row>
      <xdr:rowOff>381240</xdr:rowOff>
    </xdr:to>
    <xdr:sp>
      <xdr:nvSpPr>
        <xdr:cNvPr id="27" name="Line 138"/>
        <xdr:cNvSpPr/>
      </xdr:nvSpPr>
      <xdr:spPr>
        <a:xfrm>
          <a:off x="11568240" y="419040"/>
          <a:ext cx="0" cy="3812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20</xdr:col>
      <xdr:colOff>44280</xdr:colOff>
      <xdr:row>14</xdr:row>
      <xdr:rowOff>0</xdr:rowOff>
    </xdr:from>
    <xdr:to>
      <xdr:col>20</xdr:col>
      <xdr:colOff>44280</xdr:colOff>
      <xdr:row>27</xdr:row>
      <xdr:rowOff>209520</xdr:rowOff>
    </xdr:to>
    <xdr:sp>
      <xdr:nvSpPr>
        <xdr:cNvPr id="28" name="Line 139"/>
        <xdr:cNvSpPr/>
      </xdr:nvSpPr>
      <xdr:spPr>
        <a:xfrm>
          <a:off x="11568240" y="1028880"/>
          <a:ext cx="0" cy="318132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20</xdr:col>
      <xdr:colOff>9360</xdr:colOff>
      <xdr:row>2</xdr:row>
      <xdr:rowOff>0</xdr:rowOff>
    </xdr:from>
    <xdr:to>
      <xdr:col>20</xdr:col>
      <xdr:colOff>9360</xdr:colOff>
      <xdr:row>2</xdr:row>
      <xdr:rowOff>381240</xdr:rowOff>
    </xdr:to>
    <xdr:sp>
      <xdr:nvSpPr>
        <xdr:cNvPr id="29" name="Line 140"/>
        <xdr:cNvSpPr/>
      </xdr:nvSpPr>
      <xdr:spPr>
        <a:xfrm>
          <a:off x="11533320" y="419040"/>
          <a:ext cx="0" cy="3812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20</xdr:col>
      <xdr:colOff>9360</xdr:colOff>
      <xdr:row>14</xdr:row>
      <xdr:rowOff>0</xdr:rowOff>
    </xdr:from>
    <xdr:to>
      <xdr:col>20</xdr:col>
      <xdr:colOff>9360</xdr:colOff>
      <xdr:row>27</xdr:row>
      <xdr:rowOff>228600</xdr:rowOff>
    </xdr:to>
    <xdr:sp>
      <xdr:nvSpPr>
        <xdr:cNvPr id="30" name="Line 141"/>
        <xdr:cNvSpPr/>
      </xdr:nvSpPr>
      <xdr:spPr>
        <a:xfrm>
          <a:off x="11533320" y="1028880"/>
          <a:ext cx="0" cy="32004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0</xdr:col>
      <xdr:colOff>371160</xdr:colOff>
      <xdr:row>3</xdr:row>
      <xdr:rowOff>0</xdr:rowOff>
    </xdr:from>
    <xdr:to>
      <xdr:col>0</xdr:col>
      <xdr:colOff>371160</xdr:colOff>
      <xdr:row>52</xdr:row>
      <xdr:rowOff>228600</xdr:rowOff>
    </xdr:to>
    <xdr:sp>
      <xdr:nvSpPr>
        <xdr:cNvPr id="31" name="Line 142"/>
        <xdr:cNvSpPr/>
      </xdr:nvSpPr>
      <xdr:spPr>
        <a:xfrm>
          <a:off x="371160" y="800280"/>
          <a:ext cx="0" cy="68580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371160</xdr:colOff>
      <xdr:row>3</xdr:row>
      <xdr:rowOff>219240</xdr:rowOff>
    </xdr:from>
    <xdr:to>
      <xdr:col>0</xdr:col>
      <xdr:colOff>371160</xdr:colOff>
      <xdr:row>27</xdr:row>
      <xdr:rowOff>219240</xdr:rowOff>
    </xdr:to>
    <xdr:sp>
      <xdr:nvSpPr>
        <xdr:cNvPr id="32" name="Line 1"/>
        <xdr:cNvSpPr/>
      </xdr:nvSpPr>
      <xdr:spPr>
        <a:xfrm>
          <a:off x="371160" y="809640"/>
          <a:ext cx="0" cy="32004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14</xdr:col>
      <xdr:colOff>59400</xdr:colOff>
      <xdr:row>2</xdr:row>
      <xdr:rowOff>0</xdr:rowOff>
    </xdr:from>
    <xdr:to>
      <xdr:col>14</xdr:col>
      <xdr:colOff>59400</xdr:colOff>
      <xdr:row>36</xdr:row>
      <xdr:rowOff>237960</xdr:rowOff>
    </xdr:to>
    <xdr:sp>
      <xdr:nvSpPr>
        <xdr:cNvPr id="33" name="Line 5"/>
        <xdr:cNvSpPr/>
      </xdr:nvSpPr>
      <xdr:spPr>
        <a:xfrm>
          <a:off x="10737000" y="419040"/>
          <a:ext cx="0" cy="55530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14</xdr:col>
      <xdr:colOff>9360</xdr:colOff>
      <xdr:row>2</xdr:row>
      <xdr:rowOff>0</xdr:rowOff>
    </xdr:from>
    <xdr:to>
      <xdr:col>14</xdr:col>
      <xdr:colOff>9360</xdr:colOff>
      <xdr:row>36</xdr:row>
      <xdr:rowOff>228600</xdr:rowOff>
    </xdr:to>
    <xdr:sp>
      <xdr:nvSpPr>
        <xdr:cNvPr id="34" name="Line 6"/>
        <xdr:cNvSpPr/>
      </xdr:nvSpPr>
      <xdr:spPr>
        <a:xfrm>
          <a:off x="10686960" y="419040"/>
          <a:ext cx="0" cy="55436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15</xdr:col>
      <xdr:colOff>59760</xdr:colOff>
      <xdr:row>2</xdr:row>
      <xdr:rowOff>0</xdr:rowOff>
    </xdr:from>
    <xdr:to>
      <xdr:col>15</xdr:col>
      <xdr:colOff>59760</xdr:colOff>
      <xdr:row>36</xdr:row>
      <xdr:rowOff>228600</xdr:rowOff>
    </xdr:to>
    <xdr:sp>
      <xdr:nvSpPr>
        <xdr:cNvPr id="35" name="Line 7"/>
        <xdr:cNvSpPr/>
      </xdr:nvSpPr>
      <xdr:spPr>
        <a:xfrm>
          <a:off x="11496600" y="419040"/>
          <a:ext cx="0" cy="55436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15</xdr:col>
      <xdr:colOff>9360</xdr:colOff>
      <xdr:row>2</xdr:row>
      <xdr:rowOff>0</xdr:rowOff>
    </xdr:from>
    <xdr:to>
      <xdr:col>15</xdr:col>
      <xdr:colOff>9360</xdr:colOff>
      <xdr:row>37</xdr:row>
      <xdr:rowOff>9360</xdr:rowOff>
    </xdr:to>
    <xdr:sp>
      <xdr:nvSpPr>
        <xdr:cNvPr id="36" name="Line 8"/>
        <xdr:cNvSpPr/>
      </xdr:nvSpPr>
      <xdr:spPr>
        <a:xfrm>
          <a:off x="11446200" y="419040"/>
          <a:ext cx="0" cy="55720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0</xdr:col>
      <xdr:colOff>371160</xdr:colOff>
      <xdr:row>16</xdr:row>
      <xdr:rowOff>0</xdr:rowOff>
    </xdr:from>
    <xdr:to>
      <xdr:col>0</xdr:col>
      <xdr:colOff>371160</xdr:colOff>
      <xdr:row>36</xdr:row>
      <xdr:rowOff>247680</xdr:rowOff>
    </xdr:to>
    <xdr:sp>
      <xdr:nvSpPr>
        <xdr:cNvPr id="37" name="Line 9"/>
        <xdr:cNvSpPr/>
      </xdr:nvSpPr>
      <xdr:spPr>
        <a:xfrm>
          <a:off x="371160" y="800280"/>
          <a:ext cx="0" cy="51814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35</xdr:col>
      <xdr:colOff>31680</xdr:colOff>
      <xdr:row>12</xdr:row>
      <xdr:rowOff>190440</xdr:rowOff>
    </xdr:from>
    <xdr:to>
      <xdr:col>35</xdr:col>
      <xdr:colOff>31680</xdr:colOff>
      <xdr:row>22</xdr:row>
      <xdr:rowOff>18720</xdr:rowOff>
    </xdr:to>
    <xdr:sp>
      <xdr:nvSpPr>
        <xdr:cNvPr id="38" name="Line 474"/>
        <xdr:cNvSpPr/>
      </xdr:nvSpPr>
      <xdr:spPr>
        <a:xfrm>
          <a:off x="23178600" y="3181320"/>
          <a:ext cx="0" cy="21142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35</xdr:col>
      <xdr:colOff>50760</xdr:colOff>
      <xdr:row>12</xdr:row>
      <xdr:rowOff>190440</xdr:rowOff>
    </xdr:from>
    <xdr:to>
      <xdr:col>35</xdr:col>
      <xdr:colOff>50760</xdr:colOff>
      <xdr:row>22</xdr:row>
      <xdr:rowOff>18720</xdr:rowOff>
    </xdr:to>
    <xdr:sp>
      <xdr:nvSpPr>
        <xdr:cNvPr id="39" name="Line 475"/>
        <xdr:cNvSpPr/>
      </xdr:nvSpPr>
      <xdr:spPr>
        <a:xfrm>
          <a:off x="23197680" y="3181320"/>
          <a:ext cx="0" cy="21142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36</xdr:col>
      <xdr:colOff>95040</xdr:colOff>
      <xdr:row>12</xdr:row>
      <xdr:rowOff>199800</xdr:rowOff>
    </xdr:from>
    <xdr:to>
      <xdr:col>36</xdr:col>
      <xdr:colOff>95040</xdr:colOff>
      <xdr:row>22</xdr:row>
      <xdr:rowOff>28440</xdr:rowOff>
    </xdr:to>
    <xdr:sp>
      <xdr:nvSpPr>
        <xdr:cNvPr id="40" name="Line 476"/>
        <xdr:cNvSpPr/>
      </xdr:nvSpPr>
      <xdr:spPr>
        <a:xfrm>
          <a:off x="23848560" y="3190680"/>
          <a:ext cx="0" cy="21146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36</xdr:col>
      <xdr:colOff>114120</xdr:colOff>
      <xdr:row>12</xdr:row>
      <xdr:rowOff>190440</xdr:rowOff>
    </xdr:from>
    <xdr:to>
      <xdr:col>36</xdr:col>
      <xdr:colOff>114120</xdr:colOff>
      <xdr:row>22</xdr:row>
      <xdr:rowOff>18720</xdr:rowOff>
    </xdr:to>
    <xdr:sp>
      <xdr:nvSpPr>
        <xdr:cNvPr id="41" name="Line 477"/>
        <xdr:cNvSpPr/>
      </xdr:nvSpPr>
      <xdr:spPr>
        <a:xfrm>
          <a:off x="23867640" y="3181320"/>
          <a:ext cx="0" cy="21142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15</xdr:col>
      <xdr:colOff>59400</xdr:colOff>
      <xdr:row>2</xdr:row>
      <xdr:rowOff>0</xdr:rowOff>
    </xdr:from>
    <xdr:to>
      <xdr:col>15</xdr:col>
      <xdr:colOff>59400</xdr:colOff>
      <xdr:row>9</xdr:row>
      <xdr:rowOff>247680</xdr:rowOff>
    </xdr:to>
    <xdr:sp>
      <xdr:nvSpPr>
        <xdr:cNvPr id="42" name="Line 478"/>
        <xdr:cNvSpPr/>
      </xdr:nvSpPr>
      <xdr:spPr>
        <a:xfrm>
          <a:off x="10737000" y="419040"/>
          <a:ext cx="0" cy="21146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15</xdr:col>
      <xdr:colOff>9360</xdr:colOff>
      <xdr:row>2</xdr:row>
      <xdr:rowOff>0</xdr:rowOff>
    </xdr:from>
    <xdr:to>
      <xdr:col>15</xdr:col>
      <xdr:colOff>9360</xdr:colOff>
      <xdr:row>9</xdr:row>
      <xdr:rowOff>247680</xdr:rowOff>
    </xdr:to>
    <xdr:sp>
      <xdr:nvSpPr>
        <xdr:cNvPr id="43" name="Line 479"/>
        <xdr:cNvSpPr/>
      </xdr:nvSpPr>
      <xdr:spPr>
        <a:xfrm>
          <a:off x="10686960" y="419040"/>
          <a:ext cx="0" cy="21146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16</xdr:col>
      <xdr:colOff>59760</xdr:colOff>
      <xdr:row>2</xdr:row>
      <xdr:rowOff>0</xdr:rowOff>
    </xdr:from>
    <xdr:to>
      <xdr:col>16</xdr:col>
      <xdr:colOff>59760</xdr:colOff>
      <xdr:row>9</xdr:row>
      <xdr:rowOff>247680</xdr:rowOff>
    </xdr:to>
    <xdr:sp>
      <xdr:nvSpPr>
        <xdr:cNvPr id="44" name="Line 480"/>
        <xdr:cNvSpPr/>
      </xdr:nvSpPr>
      <xdr:spPr>
        <a:xfrm>
          <a:off x="11496600" y="419040"/>
          <a:ext cx="0" cy="21146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16</xdr:col>
      <xdr:colOff>9360</xdr:colOff>
      <xdr:row>2</xdr:row>
      <xdr:rowOff>0</xdr:rowOff>
    </xdr:from>
    <xdr:to>
      <xdr:col>16</xdr:col>
      <xdr:colOff>9360</xdr:colOff>
      <xdr:row>9</xdr:row>
      <xdr:rowOff>247680</xdr:rowOff>
    </xdr:to>
    <xdr:sp>
      <xdr:nvSpPr>
        <xdr:cNvPr id="45" name="Line 481"/>
        <xdr:cNvSpPr/>
      </xdr:nvSpPr>
      <xdr:spPr>
        <a:xfrm>
          <a:off x="11446200" y="419040"/>
          <a:ext cx="0" cy="211464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intranet-fs5/Users/sa30841/Desktop/&#12467;&#12511;&#12490;&#12511;&#25552;&#20379;&#12501;&#12449;&#12452;&#12523;/&#8545;%20&#20154;&#21475;&#21205;&#24907;&#32232;/&#20154;&#21475;&#12487;&#12540;&#12479;.xlsm" TargetMode="External"/>
</Relationships>
</file>

<file path=xl/externalLinks/_rels/externalLink2.xml.rels><?xml version="1.0" encoding="UTF-8"?>
<Relationships xmlns="http://schemas.openxmlformats.org/package/2006/relationships"><Relationship Id="rId1" Type="http://schemas.openxmlformats.org/officeDocument/2006/relationships/externalLinkPath" Target="file://intranet-fs5/Users/sa30841/Desktop/&#12467;&#12511;&#12490;&#12511;&#25552;&#20379;&#12501;&#12449;&#12452;&#12523;/&#8545;%20&#20154;&#21475;&#21205;&#24907;&#32232;/&#20986;&#29983;%20&#26413;&#24140;&#24066;.xlsm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人口"/>
      <sheetName val="女子人口"/>
      <sheetName val="出生数"/>
      <sheetName val="年次別人口"/>
      <sheetName val="年齢階級・区別人口(住基）"/>
    </sheetNames>
    <sheetDataSet>
      <sheetData sheetId="0">
        <row r="9">
          <cell r="B9" t="str">
            <v>(国調年)日本人推計人口
(国調年以外)国調ベース人口</v>
          </cell>
          <cell r="C9" t="str">
            <v>１月</v>
          </cell>
          <cell r="D9" t="str">
            <v>２月</v>
          </cell>
          <cell r="E9" t="str">
            <v>３月</v>
          </cell>
          <cell r="F9" t="str">
            <v>４月</v>
          </cell>
          <cell r="G9" t="str">
            <v>５月</v>
          </cell>
          <cell r="H9" t="str">
            <v>６月</v>
          </cell>
          <cell r="I9" t="str">
            <v>７月</v>
          </cell>
          <cell r="J9" t="str">
            <v>８月</v>
          </cell>
          <cell r="K9" t="str">
            <v>９月</v>
          </cell>
          <cell r="L9" t="str">
            <v>１０月</v>
          </cell>
          <cell r="M9" t="str">
            <v>１１月</v>
          </cell>
          <cell r="N9" t="str">
            <v>１２月</v>
          </cell>
        </row>
        <row r="10">
          <cell r="B10">
            <v>1965940</v>
          </cell>
          <cell r="C10">
            <v>1963626</v>
          </cell>
          <cell r="D10">
            <v>1962987</v>
          </cell>
          <cell r="E10">
            <v>1962570</v>
          </cell>
          <cell r="F10">
            <v>1961225</v>
          </cell>
          <cell r="G10">
            <v>1965343</v>
          </cell>
          <cell r="H10">
            <v>1965889</v>
          </cell>
          <cell r="I10">
            <v>1965784</v>
          </cell>
          <cell r="J10">
            <v>1966073</v>
          </cell>
          <cell r="K10">
            <v>1966174</v>
          </cell>
          <cell r="L10">
            <v>1965940</v>
          </cell>
          <cell r="M10">
            <v>1966523</v>
          </cell>
          <cell r="N10">
            <v>1966717</v>
          </cell>
        </row>
        <row r="11">
          <cell r="B11">
            <v>242916</v>
          </cell>
          <cell r="C11">
            <v>241575</v>
          </cell>
          <cell r="D11">
            <v>241561</v>
          </cell>
          <cell r="E11">
            <v>241542</v>
          </cell>
          <cell r="F11">
            <v>241468</v>
          </cell>
          <cell r="G11">
            <v>242331</v>
          </cell>
          <cell r="H11">
            <v>242596</v>
          </cell>
          <cell r="I11">
            <v>242683</v>
          </cell>
          <cell r="J11">
            <v>242922</v>
          </cell>
          <cell r="K11">
            <v>243054</v>
          </cell>
          <cell r="L11">
            <v>242916</v>
          </cell>
          <cell r="M11">
            <v>243105</v>
          </cell>
          <cell r="N11">
            <v>243091</v>
          </cell>
        </row>
        <row r="12">
          <cell r="B12">
            <v>288114</v>
          </cell>
          <cell r="C12">
            <v>287867</v>
          </cell>
          <cell r="D12">
            <v>287919</v>
          </cell>
          <cell r="E12">
            <v>287868</v>
          </cell>
          <cell r="F12">
            <v>287097</v>
          </cell>
          <cell r="G12">
            <v>287651</v>
          </cell>
          <cell r="H12">
            <v>287724</v>
          </cell>
          <cell r="I12">
            <v>287717</v>
          </cell>
          <cell r="J12">
            <v>287907</v>
          </cell>
          <cell r="K12">
            <v>287874</v>
          </cell>
          <cell r="L12">
            <v>288114</v>
          </cell>
          <cell r="M12">
            <v>288179</v>
          </cell>
          <cell r="N12">
            <v>288345</v>
          </cell>
        </row>
        <row r="13">
          <cell r="B13">
            <v>264183</v>
          </cell>
          <cell r="C13">
            <v>264382</v>
          </cell>
          <cell r="D13">
            <v>264221</v>
          </cell>
          <cell r="E13">
            <v>263958</v>
          </cell>
          <cell r="F13">
            <v>263845</v>
          </cell>
          <cell r="G13">
            <v>264250</v>
          </cell>
          <cell r="H13">
            <v>264337</v>
          </cell>
          <cell r="I13">
            <v>264281</v>
          </cell>
          <cell r="J13">
            <v>264234</v>
          </cell>
          <cell r="K13">
            <v>264188</v>
          </cell>
          <cell r="L13">
            <v>264183</v>
          </cell>
          <cell r="M13">
            <v>264125</v>
          </cell>
          <cell r="N13">
            <v>264116</v>
          </cell>
        </row>
        <row r="14">
          <cell r="B14">
            <v>211496</v>
          </cell>
          <cell r="C14">
            <v>210754</v>
          </cell>
          <cell r="D14">
            <v>210709</v>
          </cell>
          <cell r="E14">
            <v>210721</v>
          </cell>
          <cell r="F14">
            <v>210690</v>
          </cell>
          <cell r="G14">
            <v>211051</v>
          </cell>
          <cell r="H14">
            <v>211180</v>
          </cell>
          <cell r="I14">
            <v>211220</v>
          </cell>
          <cell r="J14">
            <v>211381</v>
          </cell>
          <cell r="K14">
            <v>211492</v>
          </cell>
          <cell r="L14">
            <v>211496</v>
          </cell>
          <cell r="M14">
            <v>211681</v>
          </cell>
          <cell r="N14">
            <v>211724</v>
          </cell>
        </row>
        <row r="15">
          <cell r="B15">
            <v>126230</v>
          </cell>
          <cell r="C15">
            <v>126355</v>
          </cell>
          <cell r="D15">
            <v>126268</v>
          </cell>
          <cell r="E15">
            <v>126294</v>
          </cell>
          <cell r="F15">
            <v>126225</v>
          </cell>
          <cell r="G15">
            <v>126393</v>
          </cell>
          <cell r="H15">
            <v>126389</v>
          </cell>
          <cell r="I15">
            <v>126306</v>
          </cell>
          <cell r="J15">
            <v>126270</v>
          </cell>
          <cell r="K15">
            <v>126239</v>
          </cell>
          <cell r="L15">
            <v>126230</v>
          </cell>
          <cell r="M15">
            <v>126211</v>
          </cell>
          <cell r="N15">
            <v>126160</v>
          </cell>
        </row>
        <row r="16">
          <cell r="B16">
            <v>222042</v>
          </cell>
          <cell r="C16">
            <v>221277</v>
          </cell>
          <cell r="D16">
            <v>221270</v>
          </cell>
          <cell r="E16">
            <v>221107</v>
          </cell>
          <cell r="F16">
            <v>221381</v>
          </cell>
          <cell r="G16">
            <v>221868</v>
          </cell>
          <cell r="H16">
            <v>221917</v>
          </cell>
          <cell r="I16">
            <v>221945</v>
          </cell>
          <cell r="J16">
            <v>221923</v>
          </cell>
          <cell r="K16">
            <v>221940</v>
          </cell>
          <cell r="L16">
            <v>222042</v>
          </cell>
          <cell r="M16">
            <v>222086</v>
          </cell>
          <cell r="N16">
            <v>222270</v>
          </cell>
        </row>
        <row r="17">
          <cell r="B17">
            <v>115272</v>
          </cell>
          <cell r="C17">
            <v>115672</v>
          </cell>
          <cell r="D17">
            <v>115655</v>
          </cell>
          <cell r="E17">
            <v>115666</v>
          </cell>
          <cell r="F17">
            <v>115471</v>
          </cell>
          <cell r="G17">
            <v>115415</v>
          </cell>
          <cell r="H17">
            <v>115344</v>
          </cell>
          <cell r="I17">
            <v>115338</v>
          </cell>
          <cell r="J17">
            <v>115362</v>
          </cell>
          <cell r="K17">
            <v>115314</v>
          </cell>
          <cell r="L17">
            <v>115272</v>
          </cell>
          <cell r="M17">
            <v>115250</v>
          </cell>
          <cell r="N17">
            <v>115185</v>
          </cell>
        </row>
        <row r="18">
          <cell r="B18">
            <v>137851</v>
          </cell>
          <cell r="C18">
            <v>138865</v>
          </cell>
          <cell r="D18">
            <v>138522</v>
          </cell>
          <cell r="E18">
            <v>138417</v>
          </cell>
          <cell r="F18">
            <v>138078</v>
          </cell>
          <cell r="G18">
            <v>138868</v>
          </cell>
          <cell r="H18">
            <v>138775</v>
          </cell>
          <cell r="I18">
            <v>138763</v>
          </cell>
          <cell r="J18">
            <v>138309</v>
          </cell>
          <cell r="K18">
            <v>138205</v>
          </cell>
          <cell r="L18">
            <v>137851</v>
          </cell>
          <cell r="M18">
            <v>137848</v>
          </cell>
          <cell r="N18">
            <v>137766</v>
          </cell>
        </row>
        <row r="19">
          <cell r="B19">
            <v>215942</v>
          </cell>
          <cell r="C19">
            <v>214956</v>
          </cell>
          <cell r="D19">
            <v>214993</v>
          </cell>
          <cell r="E19">
            <v>215070</v>
          </cell>
          <cell r="F19">
            <v>215208</v>
          </cell>
          <cell r="G19">
            <v>215645</v>
          </cell>
          <cell r="H19">
            <v>215744</v>
          </cell>
          <cell r="I19">
            <v>215732</v>
          </cell>
          <cell r="J19">
            <v>215856</v>
          </cell>
          <cell r="K19">
            <v>215926</v>
          </cell>
          <cell r="L19">
            <v>215942</v>
          </cell>
          <cell r="M19">
            <v>216124</v>
          </cell>
          <cell r="N19">
            <v>216116</v>
          </cell>
        </row>
        <row r="20">
          <cell r="B20">
            <v>141894</v>
          </cell>
          <cell r="C20">
            <v>141923</v>
          </cell>
          <cell r="D20">
            <v>141869</v>
          </cell>
          <cell r="E20">
            <v>141927</v>
          </cell>
          <cell r="F20">
            <v>141762</v>
          </cell>
          <cell r="G20">
            <v>141871</v>
          </cell>
          <cell r="H20">
            <v>141883</v>
          </cell>
          <cell r="I20">
            <v>141799</v>
          </cell>
          <cell r="J20">
            <v>141909</v>
          </cell>
          <cell r="K20">
            <v>141942</v>
          </cell>
          <cell r="L20">
            <v>141894</v>
          </cell>
          <cell r="M20">
            <v>141914</v>
          </cell>
          <cell r="N20">
            <v>141944</v>
          </cell>
        </row>
        <row r="21">
          <cell r="B21">
            <v>365</v>
          </cell>
          <cell r="C21">
            <v>31</v>
          </cell>
          <cell r="D21">
            <v>28</v>
          </cell>
          <cell r="E21">
            <v>31</v>
          </cell>
          <cell r="F21">
            <v>30</v>
          </cell>
          <cell r="G21">
            <v>31</v>
          </cell>
          <cell r="H21">
            <v>30</v>
          </cell>
          <cell r="I21">
            <v>31</v>
          </cell>
          <cell r="J21">
            <v>31</v>
          </cell>
          <cell r="K21">
            <v>30</v>
          </cell>
          <cell r="L21">
            <v>31</v>
          </cell>
          <cell r="M21">
            <v>30</v>
          </cell>
          <cell r="N21">
            <v>31</v>
          </cell>
        </row>
        <row r="42">
          <cell r="B42">
            <v>1965940</v>
          </cell>
        </row>
      </sheetData>
      <sheetData sheetId="1">
        <row r="3">
          <cell r="B3">
            <v>421881</v>
          </cell>
        </row>
        <row r="4">
          <cell r="B4">
            <v>40422</v>
          </cell>
        </row>
        <row r="5">
          <cell r="B5">
            <v>49026</v>
          </cell>
        </row>
        <row r="6">
          <cell r="B6">
            <v>52531</v>
          </cell>
        </row>
        <row r="7">
          <cell r="B7">
            <v>59157</v>
          </cell>
        </row>
        <row r="8">
          <cell r="B8">
            <v>65423</v>
          </cell>
        </row>
        <row r="9">
          <cell r="B9">
            <v>75831</v>
          </cell>
        </row>
        <row r="10">
          <cell r="B10">
            <v>79491</v>
          </cell>
        </row>
        <row r="12">
          <cell r="A12" t="str">
            <v>区</v>
          </cell>
          <cell r="B12" t="str">
            <v>15～49歳</v>
          </cell>
          <cell r="C12" t="str">
            <v>15～19歳</v>
          </cell>
          <cell r="D12" t="str">
            <v>20～24</v>
          </cell>
          <cell r="E12" t="str">
            <v>25～29</v>
          </cell>
          <cell r="F12" t="str">
            <v>30～34</v>
          </cell>
          <cell r="G12" t="str">
            <v>35～39</v>
          </cell>
          <cell r="H12" t="str">
            <v>40～44</v>
          </cell>
          <cell r="I12" t="str">
            <v>45～49</v>
          </cell>
        </row>
        <row r="13">
          <cell r="A13" t="str">
            <v>総数</v>
          </cell>
          <cell r="B13">
            <v>421881</v>
          </cell>
          <cell r="C13">
            <v>40422</v>
          </cell>
          <cell r="D13">
            <v>49026</v>
          </cell>
          <cell r="E13">
            <v>52531</v>
          </cell>
          <cell r="F13">
            <v>59157</v>
          </cell>
          <cell r="G13">
            <v>65423</v>
          </cell>
          <cell r="H13">
            <v>75831</v>
          </cell>
          <cell r="I13">
            <v>79491</v>
          </cell>
        </row>
        <row r="14">
          <cell r="A14" t="str">
            <v>中央区</v>
          </cell>
          <cell r="B14">
            <v>57816</v>
          </cell>
          <cell r="C14">
            <v>4388</v>
          </cell>
          <cell r="D14">
            <v>6971</v>
          </cell>
          <cell r="E14">
            <v>8079</v>
          </cell>
          <cell r="F14">
            <v>8464</v>
          </cell>
          <cell r="G14">
            <v>8922</v>
          </cell>
          <cell r="H14">
            <v>10010</v>
          </cell>
          <cell r="I14">
            <v>10982</v>
          </cell>
        </row>
        <row r="15">
          <cell r="A15" t="str">
            <v>北区</v>
          </cell>
          <cell r="B15">
            <v>60557</v>
          </cell>
          <cell r="C15">
            <v>6400</v>
          </cell>
          <cell r="D15">
            <v>7419</v>
          </cell>
          <cell r="E15">
            <v>7063</v>
          </cell>
          <cell r="F15">
            <v>8182</v>
          </cell>
          <cell r="G15">
            <v>9126</v>
          </cell>
          <cell r="H15">
            <v>11071</v>
          </cell>
          <cell r="I15">
            <v>11296</v>
          </cell>
        </row>
        <row r="16">
          <cell r="A16" t="str">
            <v>東区</v>
          </cell>
          <cell r="B16">
            <v>57982</v>
          </cell>
          <cell r="C16">
            <v>5431</v>
          </cell>
          <cell r="D16">
            <v>6583</v>
          </cell>
          <cell r="E16">
            <v>7585</v>
          </cell>
          <cell r="F16">
            <v>8299</v>
          </cell>
          <cell r="G16">
            <v>9211</v>
          </cell>
          <cell r="H16">
            <v>10291</v>
          </cell>
          <cell r="I16">
            <v>10582</v>
          </cell>
        </row>
        <row r="17">
          <cell r="A17" t="str">
            <v>白石区</v>
          </cell>
          <cell r="B17">
            <v>48439</v>
          </cell>
          <cell r="C17">
            <v>3993</v>
          </cell>
          <cell r="D17">
            <v>5522</v>
          </cell>
          <cell r="E17">
            <v>6559</v>
          </cell>
          <cell r="F17">
            <v>7288</v>
          </cell>
          <cell r="G17">
            <v>7507</v>
          </cell>
          <cell r="H17">
            <v>8615</v>
          </cell>
          <cell r="I17">
            <v>8955</v>
          </cell>
        </row>
        <row r="18">
          <cell r="A18" t="str">
            <v>厚別区</v>
          </cell>
          <cell r="B18">
            <v>25001</v>
          </cell>
          <cell r="C18">
            <v>2897</v>
          </cell>
          <cell r="D18">
            <v>3019</v>
          </cell>
          <cell r="E18">
            <v>2710</v>
          </cell>
          <cell r="F18">
            <v>3101</v>
          </cell>
          <cell r="G18">
            <v>3528</v>
          </cell>
          <cell r="H18">
            <v>4507</v>
          </cell>
          <cell r="I18">
            <v>5239</v>
          </cell>
        </row>
        <row r="19">
          <cell r="A19" t="str">
            <v>豊平区</v>
          </cell>
          <cell r="B19">
            <v>51882</v>
          </cell>
          <cell r="C19">
            <v>4240</v>
          </cell>
          <cell r="D19">
            <v>6084</v>
          </cell>
          <cell r="E19">
            <v>7522</v>
          </cell>
          <cell r="F19">
            <v>7901</v>
          </cell>
          <cell r="G19">
            <v>8108</v>
          </cell>
          <cell r="H19">
            <v>8857</v>
          </cell>
          <cell r="I19">
            <v>9170</v>
          </cell>
        </row>
        <row r="20">
          <cell r="A20" t="str">
            <v>清田区</v>
          </cell>
          <cell r="B20">
            <v>22094</v>
          </cell>
          <cell r="C20">
            <v>2849</v>
          </cell>
          <cell r="D20">
            <v>2461</v>
          </cell>
          <cell r="E20">
            <v>2035</v>
          </cell>
          <cell r="F20">
            <v>2615</v>
          </cell>
          <cell r="G20">
            <v>3450</v>
          </cell>
          <cell r="H20">
            <v>4243</v>
          </cell>
          <cell r="I20">
            <v>4441</v>
          </cell>
        </row>
        <row r="21">
          <cell r="A21" t="str">
            <v>南区</v>
          </cell>
          <cell r="B21">
            <v>24449</v>
          </cell>
          <cell r="C21">
            <v>2841</v>
          </cell>
          <cell r="D21">
            <v>2973</v>
          </cell>
          <cell r="E21">
            <v>2609</v>
          </cell>
          <cell r="F21">
            <v>3117</v>
          </cell>
          <cell r="G21">
            <v>3701</v>
          </cell>
          <cell r="H21">
            <v>4414</v>
          </cell>
          <cell r="I21">
            <v>4794</v>
          </cell>
        </row>
        <row r="22">
          <cell r="A22" t="str">
            <v>西区</v>
          </cell>
          <cell r="B22">
            <v>46216</v>
          </cell>
          <cell r="C22">
            <v>4258</v>
          </cell>
          <cell r="D22">
            <v>4922</v>
          </cell>
          <cell r="E22">
            <v>5618</v>
          </cell>
          <cell r="F22">
            <v>6532</v>
          </cell>
          <cell r="G22">
            <v>7488</v>
          </cell>
          <cell r="H22">
            <v>8531</v>
          </cell>
          <cell r="I22">
            <v>8867</v>
          </cell>
        </row>
        <row r="23">
          <cell r="A23" t="str">
            <v>手稲区</v>
          </cell>
          <cell r="B23">
            <v>27445</v>
          </cell>
          <cell r="C23">
            <v>3125</v>
          </cell>
          <cell r="D23">
            <v>3072</v>
          </cell>
          <cell r="E23">
            <v>2751</v>
          </cell>
          <cell r="F23">
            <v>3658</v>
          </cell>
          <cell r="G23">
            <v>4382</v>
          </cell>
          <cell r="H23">
            <v>5292</v>
          </cell>
          <cell r="I23">
            <v>5165</v>
          </cell>
        </row>
      </sheetData>
      <sheetData sheetId="2"/>
      <sheetData sheetId="3">
        <row r="3">
          <cell r="C3" t="str">
            <v>総数</v>
          </cell>
          <cell r="D3" t="str">
            <v>中央区</v>
          </cell>
          <cell r="E3" t="str">
            <v>北区</v>
          </cell>
          <cell r="F3" t="str">
            <v>東区</v>
          </cell>
          <cell r="G3" t="str">
            <v>白石区</v>
          </cell>
          <cell r="H3" t="str">
            <v>厚別区</v>
          </cell>
          <cell r="I3" t="str">
            <v>豊平区</v>
          </cell>
          <cell r="J3" t="str">
            <v>清田区</v>
          </cell>
          <cell r="K3" t="str">
            <v>南区</v>
          </cell>
          <cell r="L3" t="str">
            <v>西区</v>
          </cell>
          <cell r="M3" t="str">
            <v>手稲区</v>
          </cell>
        </row>
        <row r="4">
          <cell r="C4">
            <v>1539808</v>
          </cell>
          <cell r="D4">
            <v>180845</v>
          </cell>
          <cell r="E4">
            <v>212508</v>
          </cell>
          <cell r="F4">
            <v>224539</v>
          </cell>
          <cell r="G4">
            <v>263938</v>
          </cell>
        </row>
        <row r="4">
          <cell r="I4">
            <v>249956</v>
          </cell>
        </row>
        <row r="4">
          <cell r="K4">
            <v>141743</v>
          </cell>
          <cell r="L4">
            <v>269450</v>
          </cell>
        </row>
        <row r="5">
          <cell r="C5">
            <v>1566871</v>
          </cell>
          <cell r="D5">
            <v>182427</v>
          </cell>
          <cell r="E5">
            <v>214728</v>
          </cell>
          <cell r="F5">
            <v>224730</v>
          </cell>
          <cell r="G5">
            <v>272037</v>
          </cell>
        </row>
        <row r="5">
          <cell r="I5">
            <v>255105</v>
          </cell>
        </row>
        <row r="5">
          <cell r="K5">
            <v>142892</v>
          </cell>
          <cell r="L5">
            <v>274952</v>
          </cell>
        </row>
        <row r="6">
          <cell r="C6">
            <v>1593205</v>
          </cell>
          <cell r="D6">
            <v>182818</v>
          </cell>
          <cell r="E6">
            <v>217384</v>
          </cell>
          <cell r="F6">
            <v>225693</v>
          </cell>
          <cell r="G6">
            <v>280378</v>
          </cell>
        </row>
        <row r="6">
          <cell r="I6">
            <v>260488</v>
          </cell>
        </row>
        <row r="6">
          <cell r="K6">
            <v>144547</v>
          </cell>
          <cell r="L6">
            <v>281897</v>
          </cell>
        </row>
        <row r="37">
          <cell r="C37">
            <v>1965940</v>
          </cell>
          <cell r="D37">
            <v>242916</v>
          </cell>
          <cell r="E37">
            <v>288114</v>
          </cell>
          <cell r="F37">
            <v>264183</v>
          </cell>
          <cell r="G37">
            <v>211496</v>
          </cell>
          <cell r="H37">
            <v>126230</v>
          </cell>
          <cell r="I37">
            <v>222042</v>
          </cell>
          <cell r="J37">
            <v>115272</v>
          </cell>
          <cell r="K37">
            <v>137851</v>
          </cell>
          <cell r="L37">
            <v>215942</v>
          </cell>
          <cell r="M37">
            <v>141894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■21 出生時の身長別，年次別出生数・百分率・平均身長"/>
      <sheetName val="出生 札幌市"/>
    </sheetNames>
    <sheetDataSet>
      <sheetData sheetId="0">
        <row r="5">
          <cell r="C5">
            <v>67</v>
          </cell>
          <cell r="D5">
            <v>19</v>
          </cell>
          <cell r="E5">
            <v>27</v>
          </cell>
          <cell r="F5">
            <v>52</v>
          </cell>
          <cell r="G5">
            <v>82</v>
          </cell>
          <cell r="H5">
            <v>152</v>
          </cell>
          <cell r="I5">
            <v>379</v>
          </cell>
          <cell r="J5">
            <v>690</v>
          </cell>
          <cell r="K5">
            <v>1438</v>
          </cell>
          <cell r="L5">
            <v>2165</v>
          </cell>
          <cell r="M5">
            <v>2584</v>
          </cell>
          <cell r="N5">
            <v>2653</v>
          </cell>
          <cell r="O5">
            <v>1679</v>
          </cell>
          <cell r="P5">
            <v>809</v>
          </cell>
          <cell r="Q5">
            <v>271</v>
          </cell>
          <cell r="R5">
            <v>93</v>
          </cell>
          <cell r="S5">
            <v>35</v>
          </cell>
          <cell r="T5">
            <v>53</v>
          </cell>
          <cell r="U5">
            <v>48.8999621068587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24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25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33" activeCellId="0" sqref="K33"/>
    </sheetView>
  </sheetViews>
  <sheetFormatPr defaultColWidth="9.00390625" defaultRowHeight="13.5" customHeight="false" zeroHeight="false" outlineLevelRow="0" outlineLevelCol="0"/>
  <cols>
    <col collapsed="false" customWidth="true" hidden="false" outlineLevel="0" max="1" min="1" style="1" width="13.76"/>
    <col collapsed="false" customWidth="true" hidden="false" outlineLevel="0" max="6" min="2" style="1" width="11.63"/>
    <col collapsed="false" customWidth="true" hidden="false" outlineLevel="0" max="7" min="7" style="2" width="16"/>
    <col collapsed="false" customWidth="false" hidden="false" outlineLevel="0" max="8" min="8" style="3" width="9"/>
    <col collapsed="false" customWidth="true" hidden="false" outlineLevel="0" max="9" min="9" style="3" width="9.26"/>
    <col collapsed="false" customWidth="false" hidden="false" outlineLevel="0" max="16384" min="10" style="3" width="9"/>
  </cols>
  <sheetData>
    <row r="1" customFormat="false" ht="45" hidden="false" customHeight="true" outlineLevel="0" collapsed="false">
      <c r="A1" s="4" t="s">
        <v>0</v>
      </c>
      <c r="B1" s="4"/>
      <c r="C1" s="4"/>
      <c r="D1" s="4"/>
      <c r="E1" s="4"/>
      <c r="F1" s="4"/>
      <c r="G1" s="4"/>
    </row>
    <row r="2" customFormat="false" ht="13.8" hidden="false" customHeight="false" outlineLevel="0" collapsed="false">
      <c r="A2" s="5" t="s">
        <v>1</v>
      </c>
    </row>
    <row r="3" customFormat="false" ht="13.8" hidden="false" customHeight="false" outlineLevel="0" collapsed="false"/>
    <row r="4" customFormat="false" ht="22.5" hidden="false" customHeight="true" outlineLevel="0" collapsed="false">
      <c r="A4" s="6" t="s">
        <v>2</v>
      </c>
      <c r="B4" s="7" t="s">
        <v>3</v>
      </c>
      <c r="C4" s="7"/>
      <c r="D4" s="7"/>
      <c r="E4" s="8" t="s">
        <v>4</v>
      </c>
      <c r="F4" s="8" t="s">
        <v>5</v>
      </c>
      <c r="G4" s="9" t="s">
        <v>6</v>
      </c>
    </row>
    <row r="5" customFormat="false" ht="22.5" hidden="false" customHeight="true" outlineLevel="0" collapsed="false">
      <c r="A5" s="6"/>
      <c r="B5" s="10" t="s">
        <v>7</v>
      </c>
      <c r="C5" s="10" t="s">
        <v>8</v>
      </c>
      <c r="D5" s="10" t="s">
        <v>9</v>
      </c>
      <c r="E5" s="8"/>
      <c r="F5" s="8"/>
      <c r="G5" s="9"/>
    </row>
    <row r="6" customFormat="false" ht="18" hidden="false" customHeight="true" outlineLevel="0" collapsed="false">
      <c r="A6" s="11" t="s">
        <v>10</v>
      </c>
      <c r="B6" s="12" t="n">
        <v>8178</v>
      </c>
      <c r="C6" s="13" t="n">
        <v>4205</v>
      </c>
      <c r="D6" s="13" t="n">
        <v>3973</v>
      </c>
      <c r="E6" s="14" t="n">
        <v>26.0570336147841</v>
      </c>
      <c r="F6" s="15" t="n">
        <v>105.839416058394</v>
      </c>
      <c r="G6" s="16" t="s">
        <v>11</v>
      </c>
      <c r="H6" s="17"/>
      <c r="I6" s="18" t="n">
        <v>313850</v>
      </c>
    </row>
    <row r="7" customFormat="false" ht="18" hidden="false" customHeight="true" outlineLevel="0" collapsed="false">
      <c r="A7" s="19" t="s">
        <v>12</v>
      </c>
      <c r="B7" s="20" t="n">
        <v>7551</v>
      </c>
      <c r="C7" s="21" t="n">
        <v>3928</v>
      </c>
      <c r="D7" s="21" t="n">
        <v>3623</v>
      </c>
      <c r="E7" s="22" t="n">
        <v>17.6995921428906</v>
      </c>
      <c r="F7" s="23" t="n">
        <v>108.418437758763</v>
      </c>
      <c r="G7" s="24" t="s">
        <v>11</v>
      </c>
      <c r="H7" s="17"/>
      <c r="I7" s="18" t="n">
        <v>426620</v>
      </c>
    </row>
    <row r="8" customFormat="false" ht="18" hidden="false" customHeight="true" outlineLevel="0" collapsed="false">
      <c r="A8" s="19" t="s">
        <v>13</v>
      </c>
      <c r="B8" s="25" t="n">
        <v>9392</v>
      </c>
      <c r="C8" s="21" t="n">
        <v>4911</v>
      </c>
      <c r="D8" s="21" t="n">
        <v>4481</v>
      </c>
      <c r="E8" s="22" t="n">
        <v>17.9291728947253</v>
      </c>
      <c r="F8" s="23" t="n">
        <v>109.596072305289</v>
      </c>
      <c r="G8" s="24" t="n">
        <v>1.75346960510558</v>
      </c>
      <c r="H8" s="17"/>
      <c r="I8" s="18" t="n">
        <v>523839</v>
      </c>
    </row>
    <row r="9" customFormat="false" ht="18" hidden="false" customHeight="true" outlineLevel="0" collapsed="false">
      <c r="A9" s="19" t="s">
        <v>14</v>
      </c>
      <c r="B9" s="26" t="n">
        <v>16370</v>
      </c>
      <c r="C9" s="21" t="n">
        <v>8442</v>
      </c>
      <c r="D9" s="21" t="n">
        <v>7928</v>
      </c>
      <c r="E9" s="22" t="n">
        <v>20.5935781247641</v>
      </c>
      <c r="F9" s="23" t="n">
        <v>106.483350151362</v>
      </c>
      <c r="G9" s="24" t="n">
        <v>1.9272503689131</v>
      </c>
      <c r="H9" s="17"/>
      <c r="I9" s="18" t="n">
        <v>794908</v>
      </c>
    </row>
    <row r="10" customFormat="false" ht="18" hidden="false" customHeight="true" outlineLevel="0" collapsed="false">
      <c r="A10" s="19" t="s">
        <v>15</v>
      </c>
      <c r="B10" s="26" t="n">
        <v>20411</v>
      </c>
      <c r="C10" s="21" t="n">
        <v>10502</v>
      </c>
      <c r="D10" s="21" t="n">
        <v>9909</v>
      </c>
      <c r="E10" s="22" t="n">
        <v>20.2064501055812</v>
      </c>
      <c r="F10" s="23" t="n">
        <v>105.984458573014</v>
      </c>
      <c r="G10" s="24" t="n">
        <v>1.84409161173558</v>
      </c>
      <c r="H10" s="17"/>
      <c r="I10" s="18" t="n">
        <v>1010123</v>
      </c>
    </row>
    <row r="11" customFormat="false" ht="18" hidden="true" customHeight="true" outlineLevel="0" collapsed="false">
      <c r="A11" s="19" t="s">
        <v>16</v>
      </c>
      <c r="B11" s="27" t="n">
        <f aca="false">SUM(C11:D11)</f>
        <v>22017</v>
      </c>
      <c r="C11" s="21" t="n">
        <v>11356</v>
      </c>
      <c r="D11" s="21" t="n">
        <v>10661</v>
      </c>
      <c r="E11" s="22" t="n">
        <f aca="false">B11/I11*1000</f>
        <v>20.0318077849008</v>
      </c>
      <c r="F11" s="23" t="n">
        <f aca="false">C11/D11*100</f>
        <v>106.519088265641</v>
      </c>
      <c r="G11" s="24" t="s">
        <v>11</v>
      </c>
      <c r="H11" s="17"/>
      <c r="I11" s="18" t="n">
        <v>1099102</v>
      </c>
    </row>
    <row r="12" customFormat="false" ht="18" hidden="true" customHeight="true" outlineLevel="0" collapsed="false">
      <c r="A12" s="19" t="s">
        <v>17</v>
      </c>
      <c r="B12" s="20" t="n">
        <f aca="false">SUM(C12:D12)</f>
        <v>23759</v>
      </c>
      <c r="C12" s="21" t="n">
        <v>12199</v>
      </c>
      <c r="D12" s="21" t="n">
        <v>11560</v>
      </c>
      <c r="E12" s="22" t="n">
        <f aca="false">B12/I12*1000</f>
        <v>20.6173847621048</v>
      </c>
      <c r="F12" s="23" t="n">
        <f aca="false">C12/D12*100</f>
        <v>105.5276816609</v>
      </c>
      <c r="G12" s="24" t="s">
        <v>11</v>
      </c>
      <c r="H12" s="17"/>
      <c r="I12" s="18" t="n">
        <v>1152377</v>
      </c>
    </row>
    <row r="13" customFormat="false" ht="18" hidden="true" customHeight="true" outlineLevel="0" collapsed="false">
      <c r="A13" s="19" t="s">
        <v>18</v>
      </c>
      <c r="B13" s="20" t="n">
        <f aca="false">SUM(C13:D13)</f>
        <v>24525</v>
      </c>
      <c r="C13" s="21" t="n">
        <v>12609</v>
      </c>
      <c r="D13" s="21" t="n">
        <v>11916</v>
      </c>
      <c r="E13" s="22" t="n">
        <f aca="false">B13/I13*1000</f>
        <v>20.4120189962863</v>
      </c>
      <c r="F13" s="23" t="n">
        <f aca="false">C13/D13*100</f>
        <v>105.815709969789</v>
      </c>
      <c r="G13" s="24" t="n">
        <v>1.88763148576946</v>
      </c>
      <c r="H13" s="17"/>
      <c r="I13" s="18" t="n">
        <v>1201498</v>
      </c>
    </row>
    <row r="14" customFormat="false" ht="18" hidden="false" customHeight="true" outlineLevel="0" collapsed="false">
      <c r="A14" s="19" t="s">
        <v>19</v>
      </c>
      <c r="B14" s="20" t="n">
        <v>23404</v>
      </c>
      <c r="C14" s="21" t="n">
        <v>12101</v>
      </c>
      <c r="D14" s="21" t="n">
        <v>11303</v>
      </c>
      <c r="E14" s="22" t="n">
        <v>18.8648676098026</v>
      </c>
      <c r="F14" s="23" t="n">
        <v>107.060072547111</v>
      </c>
      <c r="G14" s="24" t="n">
        <v>1.734737996831</v>
      </c>
      <c r="H14" s="17"/>
      <c r="I14" s="18" t="n">
        <v>1240613</v>
      </c>
    </row>
    <row r="15" customFormat="false" ht="18" hidden="false" customHeight="true" outlineLevel="0" collapsed="false">
      <c r="A15" s="19" t="s">
        <v>20</v>
      </c>
      <c r="B15" s="20" t="n">
        <v>22910</v>
      </c>
      <c r="C15" s="21" t="n">
        <v>11891</v>
      </c>
      <c r="D15" s="21" t="n">
        <v>11019</v>
      </c>
      <c r="E15" s="22" t="n">
        <v>17.9609077823806</v>
      </c>
      <c r="F15" s="23" t="n">
        <v>107.913603775297</v>
      </c>
      <c r="G15" s="24" t="n">
        <v>1.65631815310779</v>
      </c>
      <c r="H15" s="17"/>
      <c r="I15" s="18" t="n">
        <v>1275548</v>
      </c>
    </row>
    <row r="16" customFormat="false" ht="18" hidden="false" customHeight="true" outlineLevel="0" collapsed="false">
      <c r="A16" s="19" t="s">
        <v>21</v>
      </c>
      <c r="B16" s="20" t="n">
        <v>22286</v>
      </c>
      <c r="C16" s="21" t="n">
        <v>11372</v>
      </c>
      <c r="D16" s="21" t="n">
        <v>10914</v>
      </c>
      <c r="E16" s="22" t="n">
        <v>17.0683438360655</v>
      </c>
      <c r="F16" s="23" t="n">
        <v>104.196444933113</v>
      </c>
      <c r="G16" s="24" t="n">
        <v>1.61009911110674</v>
      </c>
      <c r="H16" s="17"/>
      <c r="I16" s="18" t="n">
        <v>1305692</v>
      </c>
    </row>
    <row r="17" customFormat="false" ht="18" hidden="false" customHeight="true" outlineLevel="0" collapsed="false">
      <c r="A17" s="19" t="s">
        <v>22</v>
      </c>
      <c r="B17" s="20" t="n">
        <v>22251</v>
      </c>
      <c r="C17" s="21" t="n">
        <v>11423</v>
      </c>
      <c r="D17" s="21" t="n">
        <v>10828</v>
      </c>
      <c r="E17" s="22" t="n">
        <v>16.6834993735534</v>
      </c>
      <c r="F17" s="23" t="n">
        <v>105.495012929442</v>
      </c>
      <c r="G17" s="24" t="n">
        <v>1.62773411007833</v>
      </c>
      <c r="H17" s="17"/>
      <c r="I17" s="18" t="n">
        <v>1333713</v>
      </c>
    </row>
    <row r="18" customFormat="false" ht="18" hidden="false" customHeight="true" outlineLevel="0" collapsed="false">
      <c r="A18" s="19" t="s">
        <v>23</v>
      </c>
      <c r="B18" s="20" t="n">
        <v>21577</v>
      </c>
      <c r="C18" s="21" t="n">
        <v>11050</v>
      </c>
      <c r="D18" s="21" t="n">
        <v>10527</v>
      </c>
      <c r="E18" s="22" t="n">
        <v>15.7827673276162</v>
      </c>
      <c r="F18" s="23" t="n">
        <v>104.968177068491</v>
      </c>
      <c r="G18" s="24" t="n">
        <v>1.58961413451576</v>
      </c>
      <c r="H18" s="17"/>
      <c r="I18" s="18" t="n">
        <v>1367124</v>
      </c>
    </row>
    <row r="19" customFormat="false" ht="18" hidden="false" customHeight="true" outlineLevel="0" collapsed="false">
      <c r="A19" s="19" t="s">
        <v>24</v>
      </c>
      <c r="B19" s="20" t="n">
        <v>20931</v>
      </c>
      <c r="C19" s="21" t="n">
        <v>10870</v>
      </c>
      <c r="D19" s="21" t="n">
        <v>10061</v>
      </c>
      <c r="E19" s="22" t="n">
        <v>14.9319746575191</v>
      </c>
      <c r="F19" s="23" t="n">
        <v>108.040950203757</v>
      </c>
      <c r="G19" s="24" t="n">
        <v>1.54556511247799</v>
      </c>
      <c r="H19" s="17"/>
      <c r="I19" s="18" t="n">
        <v>1401757</v>
      </c>
    </row>
    <row r="20" customFormat="false" ht="18" hidden="true" customHeight="true" outlineLevel="0" collapsed="false">
      <c r="A20" s="19" t="s">
        <v>25</v>
      </c>
      <c r="B20" s="20" t="n">
        <v>19944</v>
      </c>
      <c r="C20" s="21" t="n">
        <v>10181</v>
      </c>
      <c r="D20" s="21" t="n">
        <v>9763</v>
      </c>
      <c r="E20" s="22" t="n">
        <v>13.9235433826168</v>
      </c>
      <c r="F20" s="23" t="n">
        <v>104.281470859367</v>
      </c>
      <c r="G20" s="24" t="n">
        <v>1.47899190728715</v>
      </c>
      <c r="H20" s="17"/>
      <c r="I20" s="18" t="n">
        <v>1432394</v>
      </c>
    </row>
    <row r="21" customFormat="false" ht="18" hidden="true" customHeight="true" outlineLevel="0" collapsed="false">
      <c r="A21" s="19" t="s">
        <v>26</v>
      </c>
      <c r="B21" s="20" t="n">
        <v>20727</v>
      </c>
      <c r="C21" s="21" t="n">
        <v>10584</v>
      </c>
      <c r="D21" s="21" t="n">
        <v>10143</v>
      </c>
      <c r="E21" s="22" t="n">
        <v>14.1667281809011</v>
      </c>
      <c r="F21" s="23" t="n">
        <v>104.347826086957</v>
      </c>
      <c r="G21" s="24" t="n">
        <v>1.5538154669011</v>
      </c>
      <c r="H21" s="17"/>
      <c r="I21" s="18" t="n">
        <v>1463076</v>
      </c>
    </row>
    <row r="22" customFormat="false" ht="18" hidden="true" customHeight="true" outlineLevel="0" collapsed="false">
      <c r="A22" s="19" t="s">
        <v>27</v>
      </c>
      <c r="B22" s="20" t="n">
        <v>20608</v>
      </c>
      <c r="C22" s="21" t="n">
        <v>10566</v>
      </c>
      <c r="D22" s="21" t="n">
        <v>10042</v>
      </c>
      <c r="E22" s="22" t="n">
        <v>13.7996888909424</v>
      </c>
      <c r="F22" s="23" t="n">
        <v>105.218084047003</v>
      </c>
      <c r="G22" s="24" t="n">
        <v>1.56355373525783</v>
      </c>
      <c r="H22" s="17"/>
      <c r="I22" s="18" t="n">
        <v>1493367</v>
      </c>
    </row>
    <row r="23" customFormat="false" ht="18" hidden="true" customHeight="true" outlineLevel="0" collapsed="false">
      <c r="A23" s="19" t="s">
        <v>28</v>
      </c>
      <c r="B23" s="20" t="n">
        <v>20274</v>
      </c>
      <c r="C23" s="21" t="n">
        <v>10384</v>
      </c>
      <c r="D23" s="21" t="n">
        <v>9890</v>
      </c>
      <c r="E23" s="22" t="n">
        <v>13.3402291408403</v>
      </c>
      <c r="F23" s="23" t="n">
        <v>104.994944388271</v>
      </c>
      <c r="G23" s="24" t="n">
        <v>1.55338710287835</v>
      </c>
      <c r="H23" s="17"/>
      <c r="I23" s="18" t="n">
        <v>1519764</v>
      </c>
    </row>
    <row r="24" customFormat="false" ht="18" hidden="false" customHeight="true" outlineLevel="0" collapsed="false">
      <c r="A24" s="19" t="s">
        <v>29</v>
      </c>
      <c r="B24" s="20" t="n">
        <v>19314</v>
      </c>
      <c r="C24" s="21" t="n">
        <v>9823</v>
      </c>
      <c r="D24" s="21" t="n">
        <v>9491</v>
      </c>
      <c r="E24" s="22" t="n">
        <v>12.5431222593986</v>
      </c>
      <c r="F24" s="23" t="n">
        <v>103.498050784954</v>
      </c>
      <c r="G24" s="24" t="n">
        <v>1.48906568269792</v>
      </c>
      <c r="H24" s="17"/>
      <c r="I24" s="18" t="n">
        <v>1539808</v>
      </c>
    </row>
    <row r="25" customFormat="false" ht="18" hidden="false" customHeight="true" outlineLevel="0" collapsed="false">
      <c r="A25" s="19" t="s">
        <v>30</v>
      </c>
      <c r="B25" s="20" t="n">
        <v>19130</v>
      </c>
      <c r="C25" s="21" t="n">
        <v>9986</v>
      </c>
      <c r="D25" s="21" t="n">
        <v>9144</v>
      </c>
      <c r="E25" s="22" t="n">
        <v>12.2090459265632</v>
      </c>
      <c r="F25" s="23" t="n">
        <v>109.208223972004</v>
      </c>
      <c r="G25" s="24" t="n">
        <v>1.4855787653531</v>
      </c>
      <c r="H25" s="17"/>
      <c r="I25" s="18" t="n">
        <v>1566871</v>
      </c>
    </row>
    <row r="26" customFormat="false" ht="18" hidden="false" customHeight="true" outlineLevel="0" collapsed="false">
      <c r="A26" s="19" t="s">
        <v>31</v>
      </c>
      <c r="B26" s="20" t="n">
        <v>18533</v>
      </c>
      <c r="C26" s="21" t="n">
        <v>9655</v>
      </c>
      <c r="D26" s="21" t="n">
        <v>8878</v>
      </c>
      <c r="E26" s="22" t="n">
        <v>11.6325268876259</v>
      </c>
      <c r="F26" s="23" t="n">
        <v>108.751971164677</v>
      </c>
      <c r="G26" s="24" t="n">
        <v>1.44345179586797</v>
      </c>
      <c r="H26" s="17"/>
      <c r="I26" s="18" t="n">
        <v>1593205</v>
      </c>
    </row>
    <row r="27" customFormat="false" ht="18" hidden="false" customHeight="true" outlineLevel="0" collapsed="false">
      <c r="A27" s="19" t="s">
        <v>32</v>
      </c>
      <c r="B27" s="20" t="n">
        <v>18216</v>
      </c>
      <c r="C27" s="21" t="n">
        <v>9339</v>
      </c>
      <c r="D27" s="21" t="n">
        <v>8877</v>
      </c>
      <c r="E27" s="22" t="n">
        <v>11.2523558230138</v>
      </c>
      <c r="F27" s="23" t="n">
        <v>105.204460966543</v>
      </c>
      <c r="G27" s="24" t="n">
        <v>1.40969533313861</v>
      </c>
      <c r="H27" s="17"/>
      <c r="I27" s="18" t="n">
        <v>1618861</v>
      </c>
    </row>
    <row r="28" customFormat="false" ht="18" hidden="false" customHeight="true" outlineLevel="0" collapsed="false">
      <c r="A28" s="19" t="s">
        <v>33</v>
      </c>
      <c r="B28" s="20" t="n">
        <v>17479</v>
      </c>
      <c r="C28" s="21" t="n">
        <v>9039</v>
      </c>
      <c r="D28" s="21" t="n">
        <v>8440</v>
      </c>
      <c r="E28" s="22" t="n">
        <v>10.6249183177871</v>
      </c>
      <c r="F28" s="23" t="n">
        <v>107.097156398104</v>
      </c>
      <c r="G28" s="24" t="n">
        <v>1.33596120869848</v>
      </c>
      <c r="H28" s="17"/>
      <c r="I28" s="18" t="n">
        <v>1645095</v>
      </c>
    </row>
    <row r="29" customFormat="false" ht="18" hidden="false" customHeight="true" outlineLevel="0" collapsed="false">
      <c r="A29" s="19" t="s">
        <v>34</v>
      </c>
      <c r="B29" s="20" t="n">
        <v>17425</v>
      </c>
      <c r="C29" s="21" t="n">
        <v>9023</v>
      </c>
      <c r="D29" s="21" t="n">
        <v>8402</v>
      </c>
      <c r="E29" s="22" t="n">
        <v>10.4467428944163</v>
      </c>
      <c r="F29" s="23" t="n">
        <v>107.391097357772</v>
      </c>
      <c r="G29" s="24" t="n">
        <v>1.31202151220782</v>
      </c>
      <c r="H29" s="17"/>
      <c r="I29" s="18" t="n">
        <v>1667984</v>
      </c>
    </row>
    <row r="30" customFormat="false" ht="18" hidden="false" customHeight="true" outlineLevel="0" collapsed="false">
      <c r="A30" s="19" t="s">
        <v>35</v>
      </c>
      <c r="B30" s="20" t="n">
        <v>17458</v>
      </c>
      <c r="C30" s="21" t="n">
        <v>8936</v>
      </c>
      <c r="D30" s="21" t="n">
        <v>8522</v>
      </c>
      <c r="E30" s="22" t="n">
        <v>10.2997779335311</v>
      </c>
      <c r="F30" s="23" t="n">
        <v>104.858014550575</v>
      </c>
      <c r="G30" s="24" t="n">
        <v>1.30605960541285</v>
      </c>
      <c r="H30" s="17"/>
      <c r="I30" s="18" t="n">
        <v>1694988</v>
      </c>
    </row>
    <row r="31" customFormat="false" ht="18" hidden="false" customHeight="true" outlineLevel="0" collapsed="false">
      <c r="A31" s="19" t="s">
        <v>36</v>
      </c>
      <c r="B31" s="20" t="n">
        <v>17325</v>
      </c>
      <c r="C31" s="21" t="n">
        <v>8811</v>
      </c>
      <c r="D31" s="21" t="n">
        <v>8514</v>
      </c>
      <c r="E31" s="22" t="n">
        <v>10.1050576032028</v>
      </c>
      <c r="F31" s="23" t="n">
        <v>103.488372093023</v>
      </c>
      <c r="G31" s="24" t="n">
        <v>1.27445095587238</v>
      </c>
      <c r="H31" s="17"/>
      <c r="I31" s="18" t="n">
        <v>1714488</v>
      </c>
    </row>
    <row r="32" customFormat="false" ht="18" hidden="false" customHeight="true" outlineLevel="0" collapsed="false">
      <c r="A32" s="19" t="s">
        <v>37</v>
      </c>
      <c r="B32" s="20" t="n">
        <v>16371</v>
      </c>
      <c r="C32" s="21" t="n">
        <v>8419</v>
      </c>
      <c r="D32" s="21" t="n">
        <v>7952</v>
      </c>
      <c r="E32" s="22" t="n">
        <v>9.47140412365647</v>
      </c>
      <c r="F32" s="23" t="n">
        <v>105.872736418511</v>
      </c>
      <c r="G32" s="24" t="n">
        <v>1.18956888817488</v>
      </c>
      <c r="H32" s="17"/>
      <c r="I32" s="18" t="n">
        <v>1728466</v>
      </c>
    </row>
    <row r="33" customFormat="false" ht="18" hidden="false" customHeight="true" outlineLevel="0" collapsed="false">
      <c r="A33" s="19" t="s">
        <v>38</v>
      </c>
      <c r="B33" s="20" t="n">
        <v>17057</v>
      </c>
      <c r="C33" s="21" t="n">
        <v>8730</v>
      </c>
      <c r="D33" s="21" t="n">
        <v>8327</v>
      </c>
      <c r="E33" s="22" t="n">
        <v>9.79986601813007</v>
      </c>
      <c r="F33" s="23" t="n">
        <v>104.839678155398</v>
      </c>
      <c r="G33" s="24" t="n">
        <v>1.23051060766307</v>
      </c>
      <c r="H33" s="17"/>
      <c r="I33" s="18" t="n">
        <v>1740534</v>
      </c>
    </row>
    <row r="34" customFormat="false" ht="18" hidden="false" customHeight="true" outlineLevel="0" collapsed="false">
      <c r="A34" s="19" t="s">
        <v>39</v>
      </c>
      <c r="B34" s="20" t="n">
        <v>16227</v>
      </c>
      <c r="C34" s="21" t="n">
        <v>8215</v>
      </c>
      <c r="D34" s="21" t="n">
        <v>8012</v>
      </c>
      <c r="E34" s="22" t="n">
        <v>9.26193872291752</v>
      </c>
      <c r="F34" s="23" t="n">
        <v>102.533699450824</v>
      </c>
      <c r="G34" s="24" t="n">
        <v>1.15477517577877</v>
      </c>
      <c r="H34" s="17"/>
      <c r="I34" s="18" t="n">
        <v>1752009</v>
      </c>
    </row>
    <row r="35" customFormat="false" ht="18" hidden="false" customHeight="true" outlineLevel="0" collapsed="false">
      <c r="A35" s="19" t="s">
        <v>40</v>
      </c>
      <c r="B35" s="20" t="n">
        <v>16339</v>
      </c>
      <c r="C35" s="21" t="n">
        <v>8389</v>
      </c>
      <c r="D35" s="21" t="n">
        <v>7950</v>
      </c>
      <c r="E35" s="22" t="n">
        <v>9.20745658029687</v>
      </c>
      <c r="F35" s="23" t="n">
        <v>105.522012578616</v>
      </c>
      <c r="G35" s="24" t="n">
        <v>1.14857350745047</v>
      </c>
      <c r="H35" s="17"/>
      <c r="I35" s="18" t="n">
        <v>1774540</v>
      </c>
    </row>
    <row r="36" customFormat="false" ht="18" hidden="false" customHeight="true" outlineLevel="0" collapsed="false">
      <c r="A36" s="19" t="s">
        <v>41</v>
      </c>
      <c r="B36" s="20" t="n">
        <v>15873</v>
      </c>
      <c r="C36" s="21" t="n">
        <v>8082</v>
      </c>
      <c r="D36" s="21" t="n">
        <v>7791</v>
      </c>
      <c r="E36" s="22" t="n">
        <v>8.86155309702153</v>
      </c>
      <c r="F36" s="23" t="n">
        <v>103.735078937235</v>
      </c>
      <c r="G36" s="24" t="n">
        <v>1.09810644337671</v>
      </c>
      <c r="H36" s="17"/>
      <c r="I36" s="18" t="n">
        <v>1791221</v>
      </c>
    </row>
    <row r="37" customFormat="false" ht="18" hidden="false" customHeight="true" outlineLevel="0" collapsed="false">
      <c r="A37" s="19" t="s">
        <v>42</v>
      </c>
      <c r="B37" s="20" t="n">
        <v>16165</v>
      </c>
      <c r="C37" s="21" t="n">
        <v>8280</v>
      </c>
      <c r="D37" s="21" t="n">
        <v>7885</v>
      </c>
      <c r="E37" s="22" t="n">
        <v>8.96289864522446</v>
      </c>
      <c r="F37" s="23" t="n">
        <v>105.009511731135</v>
      </c>
      <c r="G37" s="24" t="n">
        <v>1.11164713764084</v>
      </c>
      <c r="H37" s="17"/>
      <c r="I37" s="18" t="n">
        <v>1803546</v>
      </c>
    </row>
    <row r="38" customFormat="false" ht="18" hidden="false" customHeight="true" outlineLevel="0" collapsed="false">
      <c r="A38" s="19" t="s">
        <v>43</v>
      </c>
      <c r="B38" s="20" t="n">
        <v>15358</v>
      </c>
      <c r="C38" s="21" t="n">
        <v>7814</v>
      </c>
      <c r="D38" s="21" t="n">
        <v>7544</v>
      </c>
      <c r="E38" s="22" t="n">
        <v>8.47558179256513</v>
      </c>
      <c r="F38" s="23" t="n">
        <v>103.579003181336</v>
      </c>
      <c r="G38" s="24" t="n">
        <v>1.0517907335753</v>
      </c>
      <c r="H38" s="17"/>
      <c r="I38" s="18" t="n">
        <v>1812029</v>
      </c>
    </row>
    <row r="39" customFormat="false" ht="18" hidden="false" customHeight="true" outlineLevel="0" collapsed="false">
      <c r="A39" s="28" t="s">
        <v>44</v>
      </c>
      <c r="B39" s="20" t="n">
        <v>15332</v>
      </c>
      <c r="C39" s="21" t="n">
        <v>7840</v>
      </c>
      <c r="D39" s="21" t="n">
        <v>7492</v>
      </c>
      <c r="E39" s="22" t="n">
        <v>8.43958502254391</v>
      </c>
      <c r="F39" s="23" t="n">
        <v>104.644954618259</v>
      </c>
      <c r="G39" s="24" t="n">
        <v>1.04751965217045</v>
      </c>
      <c r="H39" s="17"/>
      <c r="I39" s="18" t="n">
        <v>1816677</v>
      </c>
    </row>
    <row r="40" customFormat="false" ht="18" hidden="false" customHeight="true" outlineLevel="0" collapsed="false">
      <c r="A40" s="19" t="s">
        <v>45</v>
      </c>
      <c r="B40" s="20" t="n">
        <v>15312</v>
      </c>
      <c r="C40" s="21" t="n">
        <v>7758</v>
      </c>
      <c r="D40" s="21" t="n">
        <v>7554</v>
      </c>
      <c r="E40" s="22" t="n">
        <v>8.34585138367152</v>
      </c>
      <c r="F40" s="29" t="n">
        <v>102.700555996823</v>
      </c>
      <c r="G40" s="24" t="n">
        <v>1.03969898027757</v>
      </c>
      <c r="H40" s="17"/>
      <c r="I40" s="18" t="n">
        <v>1834684</v>
      </c>
    </row>
    <row r="41" customFormat="false" ht="18" hidden="false" customHeight="true" outlineLevel="0" collapsed="false">
      <c r="A41" s="19" t="s">
        <v>46</v>
      </c>
      <c r="B41" s="20" t="n">
        <v>15577</v>
      </c>
      <c r="C41" s="21" t="n">
        <v>8046</v>
      </c>
      <c r="D41" s="21" t="n">
        <v>7531</v>
      </c>
      <c r="E41" s="22" t="n">
        <v>8.43808486838007</v>
      </c>
      <c r="F41" s="29" t="n">
        <v>106.838401274731</v>
      </c>
      <c r="G41" s="24" t="n">
        <v>1.0632284334649</v>
      </c>
      <c r="H41" s="17"/>
      <c r="I41" s="18" t="n">
        <v>1848276</v>
      </c>
    </row>
    <row r="42" customFormat="false" ht="18" hidden="false" customHeight="true" outlineLevel="0" collapsed="false">
      <c r="A42" s="19" t="s">
        <v>47</v>
      </c>
      <c r="B42" s="20" t="n">
        <v>14999</v>
      </c>
      <c r="C42" s="21" t="n">
        <v>7658</v>
      </c>
      <c r="D42" s="21" t="n">
        <v>7341</v>
      </c>
      <c r="E42" s="22" t="n">
        <v>8.05375542120996</v>
      </c>
      <c r="F42" s="23" t="n">
        <v>104.318212777551</v>
      </c>
      <c r="G42" s="30" t="n">
        <v>1.02415987541997</v>
      </c>
      <c r="H42" s="17"/>
      <c r="I42" s="18" t="n">
        <v>1862361</v>
      </c>
    </row>
    <row r="43" s="1" customFormat="true" ht="18" hidden="false" customHeight="true" outlineLevel="0" collapsed="false">
      <c r="A43" s="19" t="s">
        <v>48</v>
      </c>
      <c r="B43" s="20" t="n">
        <v>14749</v>
      </c>
      <c r="C43" s="31" t="n">
        <v>7524</v>
      </c>
      <c r="D43" s="31" t="n">
        <v>7225</v>
      </c>
      <c r="E43" s="22" t="n">
        <v>7.87578169095687</v>
      </c>
      <c r="F43" s="23" t="n">
        <v>104.138408304498</v>
      </c>
      <c r="G43" s="30" t="n">
        <v>1.01052042778957</v>
      </c>
      <c r="H43" s="32"/>
      <c r="I43" s="18" t="n">
        <v>1872703</v>
      </c>
    </row>
    <row r="44" customFormat="false" ht="18" hidden="false" customHeight="true" outlineLevel="0" collapsed="false">
      <c r="A44" s="19" t="s">
        <v>49</v>
      </c>
      <c r="B44" s="20" t="n">
        <v>14184</v>
      </c>
      <c r="C44" s="21" t="n">
        <v>7208</v>
      </c>
      <c r="D44" s="21" t="n">
        <v>6976</v>
      </c>
      <c r="E44" s="22" t="n">
        <v>7.54121911058913</v>
      </c>
      <c r="F44" s="23" t="n">
        <v>103.325688073395</v>
      </c>
      <c r="G44" s="30" t="n">
        <v>0.980753775256268</v>
      </c>
      <c r="H44" s="17"/>
      <c r="I44" s="18" t="n">
        <v>1880863</v>
      </c>
    </row>
    <row r="45" customFormat="false" ht="18" hidden="false" customHeight="true" outlineLevel="0" collapsed="false">
      <c r="A45" s="19" t="s">
        <v>50</v>
      </c>
      <c r="B45" s="20" t="n">
        <v>14730</v>
      </c>
      <c r="C45" s="21" t="n">
        <v>7596</v>
      </c>
      <c r="D45" s="21" t="n">
        <v>7134</v>
      </c>
      <c r="E45" s="22" t="n">
        <f aca="false">B45/I45*1000</f>
        <v>7.79587818741863</v>
      </c>
      <c r="F45" s="23" t="n">
        <v>106.476030277544</v>
      </c>
      <c r="G45" s="30" t="n">
        <v>1.02546215301854</v>
      </c>
      <c r="H45" s="17"/>
      <c r="I45" s="18" t="n">
        <v>1889460</v>
      </c>
    </row>
    <row r="46" customFormat="false" ht="18" hidden="false" customHeight="true" outlineLevel="0" collapsed="false">
      <c r="A46" s="19" t="s">
        <v>51</v>
      </c>
      <c r="B46" s="20" t="n">
        <v>14498</v>
      </c>
      <c r="C46" s="21" t="n">
        <v>7345</v>
      </c>
      <c r="D46" s="21" t="n">
        <v>7153</v>
      </c>
      <c r="E46" s="22" t="n">
        <f aca="false">B46/I46*1000</f>
        <v>7.64702376337161</v>
      </c>
      <c r="F46" s="23" t="n">
        <v>102.684188452398</v>
      </c>
      <c r="G46" s="30" t="n">
        <v>1.02419812619566</v>
      </c>
      <c r="H46" s="17"/>
      <c r="I46" s="18" t="n">
        <v>1895901</v>
      </c>
    </row>
    <row r="47" customFormat="false" ht="18" hidden="false" customHeight="true" outlineLevel="0" collapsed="false">
      <c r="A47" s="19" t="s">
        <v>52</v>
      </c>
      <c r="B47" s="20" t="n">
        <v>14845</v>
      </c>
      <c r="C47" s="21" t="n">
        <v>7539</v>
      </c>
      <c r="D47" s="21" t="n">
        <v>7306</v>
      </c>
      <c r="E47" s="22" t="n">
        <f aca="false">B47/I47*1000</f>
        <v>7.80980789819104</v>
      </c>
      <c r="F47" s="23" t="n">
        <v>103.2</v>
      </c>
      <c r="G47" s="30" t="n">
        <v>1.07</v>
      </c>
      <c r="H47" s="17"/>
      <c r="I47" s="18" t="n">
        <v>1900815</v>
      </c>
    </row>
    <row r="48" customFormat="false" ht="18" hidden="false" customHeight="true" outlineLevel="0" collapsed="false">
      <c r="A48" s="19" t="s">
        <v>53</v>
      </c>
      <c r="B48" s="20" t="n">
        <v>14506</v>
      </c>
      <c r="C48" s="21" t="n">
        <v>7401</v>
      </c>
      <c r="D48" s="21" t="n">
        <v>7105</v>
      </c>
      <c r="E48" s="22" t="n">
        <f aca="false">B48/I48*1000</f>
        <v>7.60510096445221</v>
      </c>
      <c r="F48" s="23" t="n">
        <v>104.166080225194</v>
      </c>
      <c r="G48" s="30" t="n">
        <v>1.06</v>
      </c>
      <c r="H48" s="17"/>
      <c r="I48" s="18" t="n">
        <v>1907404</v>
      </c>
    </row>
    <row r="49" customFormat="false" ht="18" hidden="false" customHeight="true" outlineLevel="0" collapsed="false">
      <c r="A49" s="19" t="s">
        <v>54</v>
      </c>
      <c r="B49" s="20" t="n">
        <v>14739</v>
      </c>
      <c r="C49" s="21" t="n">
        <v>7561</v>
      </c>
      <c r="D49" s="21" t="n">
        <v>7178</v>
      </c>
      <c r="E49" s="22" t="n">
        <v>7.73021502364851</v>
      </c>
      <c r="F49" s="23" t="n">
        <v>105.335748119253</v>
      </c>
      <c r="G49" s="30" t="n">
        <v>1.09</v>
      </c>
      <c r="H49" s="17"/>
      <c r="I49" s="18" t="n">
        <v>1906674</v>
      </c>
    </row>
    <row r="50" customFormat="false" ht="18" hidden="false" customHeight="true" outlineLevel="0" collapsed="false">
      <c r="A50" s="19" t="s">
        <v>55</v>
      </c>
      <c r="B50" s="20" t="n">
        <v>14491</v>
      </c>
      <c r="C50" s="21" t="n">
        <v>7378</v>
      </c>
      <c r="D50" s="21" t="n">
        <v>7113</v>
      </c>
      <c r="E50" s="22" t="n">
        <v>7.53979713153671</v>
      </c>
      <c r="F50" s="23" t="n">
        <v>103.7255728947</v>
      </c>
      <c r="G50" s="30" t="n">
        <v>1.09229993646944</v>
      </c>
      <c r="H50" s="17"/>
      <c r="I50" s="18" t="n">
        <v>1921935</v>
      </c>
    </row>
    <row r="51" customFormat="false" ht="18" hidden="false" customHeight="true" outlineLevel="0" collapsed="false">
      <c r="A51" s="19" t="s">
        <v>56</v>
      </c>
      <c r="B51" s="20" t="n">
        <v>14487</v>
      </c>
      <c r="C51" s="21" t="n">
        <v>7415</v>
      </c>
      <c r="D51" s="21" t="n">
        <v>7072</v>
      </c>
      <c r="E51" s="22" t="n">
        <v>7.51098105741672</v>
      </c>
      <c r="F51" s="23" t="n">
        <v>104.850113122172</v>
      </c>
      <c r="G51" s="30" t="n">
        <v>1.10744708298882</v>
      </c>
      <c r="H51" s="17"/>
      <c r="I51" s="18" t="n">
        <v>1928776</v>
      </c>
    </row>
    <row r="52" customFormat="false" ht="18" hidden="false" customHeight="true" outlineLevel="0" collapsed="false">
      <c r="A52" s="19" t="s">
        <v>57</v>
      </c>
      <c r="B52" s="20" t="n">
        <v>14591</v>
      </c>
      <c r="C52" s="21" t="n">
        <v>7505</v>
      </c>
      <c r="D52" s="21" t="n">
        <v>7086</v>
      </c>
      <c r="E52" s="22" t="n">
        <v>7.53593786556994</v>
      </c>
      <c r="F52" s="23" t="n">
        <v>105.913068021451</v>
      </c>
      <c r="G52" s="30" t="n">
        <v>1.13504867393024</v>
      </c>
      <c r="H52" s="17"/>
      <c r="I52" s="18" t="n">
        <v>1936189</v>
      </c>
    </row>
    <row r="53" customFormat="false" ht="18" hidden="false" customHeight="true" outlineLevel="0" collapsed="false">
      <c r="A53" s="19" t="s">
        <v>58</v>
      </c>
      <c r="B53" s="20" t="n">
        <v>14568</v>
      </c>
      <c r="C53" s="21" t="n">
        <v>7492</v>
      </c>
      <c r="D53" s="21" t="n">
        <v>7076</v>
      </c>
      <c r="E53" s="22" t="n">
        <v>7.4990425439915</v>
      </c>
      <c r="F53" s="23" t="n">
        <v>105.879027699265</v>
      </c>
      <c r="G53" s="30" t="n">
        <v>1.15693710823162</v>
      </c>
      <c r="H53" s="17"/>
      <c r="I53" s="18" t="n">
        <v>1942648</v>
      </c>
    </row>
    <row r="54" customFormat="false" ht="18" hidden="false" customHeight="true" outlineLevel="0" collapsed="false">
      <c r="A54" s="19" t="s">
        <v>59</v>
      </c>
      <c r="B54" s="20" t="n">
        <v>14589</v>
      </c>
      <c r="C54" s="21" t="n">
        <v>7543</v>
      </c>
      <c r="D54" s="21" t="n">
        <v>7046</v>
      </c>
      <c r="E54" s="22" t="n">
        <v>7.50645604614703</v>
      </c>
      <c r="F54" s="23" t="n">
        <v>107.053647459552</v>
      </c>
      <c r="G54" s="30" t="s">
        <v>60</v>
      </c>
      <c r="H54" s="17"/>
      <c r="I54" s="18" t="n">
        <v>1943527</v>
      </c>
    </row>
    <row r="55" customFormat="false" ht="18" hidden="false" customHeight="true" outlineLevel="0" collapsed="false">
      <c r="A55" s="19" t="s">
        <v>61</v>
      </c>
      <c r="B55" s="20" t="n">
        <v>14021</v>
      </c>
      <c r="C55" s="21" t="n">
        <v>7144</v>
      </c>
      <c r="D55" s="21" t="n">
        <v>6877</v>
      </c>
      <c r="E55" s="22" t="n">
        <v>7.15939757098251</v>
      </c>
      <c r="F55" s="23" t="n">
        <v>103.882506907082</v>
      </c>
      <c r="G55" s="30" t="n">
        <v>1.15740706387764</v>
      </c>
      <c r="H55" s="17"/>
      <c r="I55" s="18" t="n">
        <v>1958405</v>
      </c>
    </row>
    <row r="56" customFormat="false" ht="18" hidden="false" customHeight="true" outlineLevel="0" collapsed="false">
      <c r="A56" s="19" t="s">
        <v>62</v>
      </c>
      <c r="B56" s="20" t="n">
        <v>13821</v>
      </c>
      <c r="C56" s="21" t="n">
        <v>7204</v>
      </c>
      <c r="D56" s="21" t="n">
        <v>6617</v>
      </c>
      <c r="E56" s="22" t="n">
        <v>7.04104807230868</v>
      </c>
      <c r="F56" s="23" t="n">
        <v>108.871089617652</v>
      </c>
      <c r="G56" s="30" t="n">
        <v>1.16080722737109</v>
      </c>
      <c r="H56" s="17"/>
      <c r="I56" s="18" t="n">
        <v>1962918</v>
      </c>
    </row>
    <row r="57" customFormat="false" ht="18" hidden="false" customHeight="true" outlineLevel="0" collapsed="false">
      <c r="A57" s="33" t="s">
        <v>63</v>
      </c>
      <c r="B57" s="34" t="n">
        <f aca="false">SUM(C57:D57)</f>
        <v>13248</v>
      </c>
      <c r="C57" s="35" t="n">
        <f aca="false">'3 月・性別，区別出生数・出生率'!$C$6</f>
        <v>6744</v>
      </c>
      <c r="D57" s="35" t="n">
        <f aca="false">'3 月・性別，区別出生数・出生率'!$C$7</f>
        <v>6504</v>
      </c>
      <c r="E57" s="36" t="n">
        <f aca="false">B57/I57*1000</f>
        <v>6.73876110155956</v>
      </c>
      <c r="F57" s="37" t="n">
        <f aca="false">C57/D57*100</f>
        <v>103.690036900369</v>
      </c>
      <c r="G57" s="38" t="n">
        <f aca="false">'11　出生順位別，母の年齢別出生率'!$C$4</f>
        <v>1.13741544505855</v>
      </c>
      <c r="H57" s="17"/>
      <c r="I57" s="39" t="n">
        <f aca="false">[1]人口!$B$42</f>
        <v>1965940</v>
      </c>
    </row>
    <row r="58" customFormat="false" ht="13.5" hidden="false" customHeight="false" outlineLevel="0" collapsed="false">
      <c r="A58" s="40" t="s">
        <v>64</v>
      </c>
      <c r="I58" s="18"/>
    </row>
    <row r="59" customFormat="false" ht="13.5" hidden="false" customHeight="false" outlineLevel="0" collapsed="false">
      <c r="A59" s="40" t="s">
        <v>65</v>
      </c>
    </row>
    <row r="60" customFormat="false" ht="13.5" hidden="false" customHeight="false" outlineLevel="0" collapsed="false">
      <c r="A60" s="40" t="s">
        <v>66</v>
      </c>
    </row>
    <row r="61" customFormat="false" ht="13.5" hidden="false" customHeight="false" outlineLevel="0" collapsed="false">
      <c r="A61" s="40" t="s">
        <v>67</v>
      </c>
    </row>
  </sheetData>
  <mergeCells count="6">
    <mergeCell ref="A1:G1"/>
    <mergeCell ref="A4:A5"/>
    <mergeCell ref="B4:D4"/>
    <mergeCell ref="E4:E5"/>
    <mergeCell ref="F4:F5"/>
    <mergeCell ref="G4:G5"/>
  </mergeCells>
  <printOptions headings="false" gridLines="false" gridLinesSet="true" horizontalCentered="false" verticalCentered="false"/>
  <pageMargins left="0.75" right="0.6" top="0.779861111111111" bottom="0.7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C76"/>
  <sheetViews>
    <sheetView showFormulas="false" showGridLines="true" showRowColHeaders="true" showZeros="true" rightToLeft="false" tabSelected="false" showOutlineSymbols="true" defaultGridColor="true" view="normal" topLeftCell="A39" colorId="64" zoomScale="85" zoomScaleNormal="85" zoomScalePageLayoutView="100" workbookViewId="0">
      <selection pane="topLeft" activeCell="R64" activeCellId="0" sqref="R64"/>
    </sheetView>
  </sheetViews>
  <sheetFormatPr defaultColWidth="9.00390625" defaultRowHeight="13.5" customHeight="false" zeroHeight="false" outlineLevelRow="0" outlineLevelCol="0"/>
  <cols>
    <col collapsed="false" customWidth="true" hidden="false" outlineLevel="0" max="1" min="1" style="41" width="14.13"/>
    <col collapsed="false" customWidth="true" hidden="false" outlineLevel="0" max="2" min="2" style="3" width="6.88"/>
    <col collapsed="false" customWidth="true" hidden="false" outlineLevel="0" max="5" min="3" style="3" width="6.26"/>
    <col collapsed="false" customWidth="true" hidden="false" outlineLevel="0" max="6" min="6" style="3" width="7.5"/>
    <col collapsed="false" customWidth="true" hidden="false" outlineLevel="0" max="7" min="7" style="3" width="6.26"/>
    <col collapsed="false" customWidth="true" hidden="false" outlineLevel="0" max="8" min="8" style="3" width="7.5"/>
    <col collapsed="false" customWidth="true" hidden="false" outlineLevel="0" max="10" min="9" style="3" width="6.26"/>
    <col collapsed="false" customWidth="true" hidden="false" outlineLevel="0" max="11" min="11" style="3" width="7.5"/>
    <col collapsed="false" customWidth="true" hidden="false" outlineLevel="0" max="12" min="12" style="1" width="6.26"/>
    <col collapsed="false" customWidth="false" hidden="false" outlineLevel="0" max="13" min="13" style="3" width="9"/>
    <col collapsed="false" customWidth="false" hidden="false" outlineLevel="0" max="29" min="14" style="42" width="9"/>
    <col collapsed="false" customWidth="false" hidden="false" outlineLevel="0" max="16384" min="30" style="3" width="9"/>
  </cols>
  <sheetData>
    <row r="1" customFormat="false" ht="13.8" hidden="false" customHeight="false" outlineLevel="0" collapsed="false">
      <c r="A1" s="43" t="s">
        <v>68</v>
      </c>
      <c r="B1" s="44"/>
      <c r="C1" s="44"/>
      <c r="D1" s="44"/>
      <c r="E1" s="44"/>
    </row>
    <row r="2" customFormat="false" ht="13.8" hidden="false" customHeight="false" outlineLevel="0" collapsed="false"/>
    <row r="3" customFormat="false" ht="19.5" hidden="false" customHeight="true" outlineLevel="0" collapsed="false">
      <c r="A3" s="45" t="s">
        <v>2</v>
      </c>
      <c r="B3" s="46" t="s">
        <v>69</v>
      </c>
      <c r="C3" s="46" t="s">
        <v>70</v>
      </c>
      <c r="D3" s="46" t="s">
        <v>71</v>
      </c>
      <c r="E3" s="46" t="s">
        <v>72</v>
      </c>
      <c r="F3" s="46" t="s">
        <v>73</v>
      </c>
      <c r="G3" s="46" t="s">
        <v>74</v>
      </c>
      <c r="H3" s="46" t="s">
        <v>75</v>
      </c>
      <c r="I3" s="46" t="s">
        <v>76</v>
      </c>
      <c r="J3" s="46" t="s">
        <v>77</v>
      </c>
      <c r="K3" s="46" t="s">
        <v>78</v>
      </c>
      <c r="L3" s="47" t="s">
        <v>79</v>
      </c>
    </row>
    <row r="4" customFormat="false" ht="19.5" hidden="false" customHeight="true" outlineLevel="0" collapsed="false">
      <c r="A4" s="48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1"/>
      <c r="N4" s="42" t="str">
        <f aca="false">[1]年次別人口!C3</f>
        <v>総数</v>
      </c>
      <c r="O4" s="42" t="str">
        <f aca="false">[1]年次別人口!D3</f>
        <v>中央区</v>
      </c>
      <c r="P4" s="42" t="str">
        <f aca="false">[1]年次別人口!E3</f>
        <v>北区</v>
      </c>
      <c r="Q4" s="42" t="str">
        <f aca="false">[1]年次別人口!F3</f>
        <v>東区</v>
      </c>
      <c r="R4" s="42" t="str">
        <f aca="false">[1]年次別人口!G3</f>
        <v>白石区</v>
      </c>
      <c r="S4" s="42" t="str">
        <f aca="false">[1]年次別人口!H3</f>
        <v>厚別区</v>
      </c>
      <c r="T4" s="42" t="str">
        <f aca="false">[1]年次別人口!I3</f>
        <v>豊平区</v>
      </c>
      <c r="U4" s="42" t="str">
        <f aca="false">[1]年次別人口!J3</f>
        <v>清田区</v>
      </c>
      <c r="V4" s="42" t="str">
        <f aca="false">[1]年次別人口!K3</f>
        <v>南区</v>
      </c>
      <c r="W4" s="42" t="str">
        <f aca="false">[1]年次別人口!L3</f>
        <v>西区</v>
      </c>
      <c r="X4" s="42" t="str">
        <f aca="false">[1]年次別人口!M3</f>
        <v>手稲区</v>
      </c>
    </row>
    <row r="5" s="55" customFormat="true" ht="18.75" hidden="true" customHeight="true" outlineLevel="0" collapsed="false">
      <c r="A5" s="19" t="s">
        <v>29</v>
      </c>
      <c r="B5" s="50" t="n">
        <f aca="false">SUM(C5:L5)</f>
        <v>19314</v>
      </c>
      <c r="C5" s="51" t="n">
        <v>1919</v>
      </c>
      <c r="D5" s="51" t="n">
        <v>2426</v>
      </c>
      <c r="E5" s="51" t="n">
        <v>3145</v>
      </c>
      <c r="F5" s="51" t="n">
        <v>3665</v>
      </c>
      <c r="G5" s="52" t="s">
        <v>11</v>
      </c>
      <c r="H5" s="51" t="n">
        <v>3127</v>
      </c>
      <c r="I5" s="52" t="s">
        <v>11</v>
      </c>
      <c r="J5" s="53" t="n">
        <v>1708</v>
      </c>
      <c r="K5" s="53" t="n">
        <v>3324</v>
      </c>
      <c r="L5" s="54" t="s">
        <v>11</v>
      </c>
      <c r="N5" s="56" t="n">
        <f aca="false">[1]年次別人口!C4</f>
        <v>1539808</v>
      </c>
      <c r="O5" s="56" t="n">
        <f aca="false">[1]年次別人口!D4</f>
        <v>180845</v>
      </c>
      <c r="P5" s="56" t="n">
        <f aca="false">[1]年次別人口!E4</f>
        <v>212508</v>
      </c>
      <c r="Q5" s="56" t="n">
        <f aca="false">[1]年次別人口!F4</f>
        <v>224539</v>
      </c>
      <c r="R5" s="56" t="n">
        <f aca="false">[1]年次別人口!G4</f>
        <v>263938</v>
      </c>
      <c r="S5" s="56" t="n">
        <f aca="false">[1]年次別人口!H4</f>
        <v>0</v>
      </c>
      <c r="T5" s="56" t="n">
        <f aca="false">[1]年次別人口!I4</f>
        <v>249956</v>
      </c>
      <c r="U5" s="56" t="n">
        <f aca="false">[1]年次別人口!J4</f>
        <v>0</v>
      </c>
      <c r="V5" s="56" t="n">
        <f aca="false">[1]年次別人口!K4</f>
        <v>141743</v>
      </c>
      <c r="W5" s="56" t="n">
        <f aca="false">[1]年次別人口!L4</f>
        <v>269450</v>
      </c>
      <c r="X5" s="56" t="n">
        <f aca="false">[1]年次別人口!M4</f>
        <v>0</v>
      </c>
      <c r="Y5" s="56"/>
      <c r="Z5" s="56"/>
      <c r="AA5" s="56"/>
      <c r="AB5" s="56"/>
      <c r="AC5" s="56"/>
    </row>
    <row r="6" s="55" customFormat="true" ht="19.5" hidden="true" customHeight="true" outlineLevel="0" collapsed="false">
      <c r="A6" s="28" t="s">
        <v>80</v>
      </c>
      <c r="B6" s="57" t="n">
        <f aca="false">SUM(C6:L6)</f>
        <v>19130</v>
      </c>
      <c r="C6" s="58" t="n">
        <v>1932</v>
      </c>
      <c r="D6" s="58" t="n">
        <v>2350</v>
      </c>
      <c r="E6" s="58" t="n">
        <v>3024</v>
      </c>
      <c r="F6" s="58" t="n">
        <v>3855</v>
      </c>
      <c r="G6" s="59" t="s">
        <v>11</v>
      </c>
      <c r="H6" s="58" t="n">
        <v>3137</v>
      </c>
      <c r="I6" s="59" t="s">
        <v>11</v>
      </c>
      <c r="J6" s="58" t="n">
        <v>1658</v>
      </c>
      <c r="K6" s="58" t="n">
        <v>3174</v>
      </c>
      <c r="L6" s="60" t="s">
        <v>11</v>
      </c>
      <c r="N6" s="61" t="n">
        <f aca="false">[1]年次別人口!C5</f>
        <v>1566871</v>
      </c>
      <c r="O6" s="61" t="n">
        <f aca="false">[1]年次別人口!D5</f>
        <v>182427</v>
      </c>
      <c r="P6" s="61" t="n">
        <f aca="false">[1]年次別人口!E5</f>
        <v>214728</v>
      </c>
      <c r="Q6" s="61" t="n">
        <f aca="false">[1]年次別人口!F5</f>
        <v>224730</v>
      </c>
      <c r="R6" s="61" t="n">
        <f aca="false">[1]年次別人口!G5</f>
        <v>272037</v>
      </c>
      <c r="S6" s="61" t="n">
        <f aca="false">[1]年次別人口!H5</f>
        <v>0</v>
      </c>
      <c r="T6" s="61" t="n">
        <f aca="false">[1]年次別人口!I5</f>
        <v>255105</v>
      </c>
      <c r="U6" s="61" t="n">
        <f aca="false">[1]年次別人口!J5</f>
        <v>0</v>
      </c>
      <c r="V6" s="61" t="n">
        <f aca="false">[1]年次別人口!K5</f>
        <v>142892</v>
      </c>
      <c r="W6" s="61" t="n">
        <f aca="false">[1]年次別人口!L5</f>
        <v>274952</v>
      </c>
      <c r="X6" s="61" t="n">
        <f aca="false">[1]年次別人口!M5</f>
        <v>0</v>
      </c>
      <c r="Y6" s="56"/>
      <c r="Z6" s="56"/>
      <c r="AA6" s="56"/>
      <c r="AB6" s="56"/>
      <c r="AC6" s="56"/>
    </row>
    <row r="7" s="55" customFormat="true" ht="19.5" hidden="true" customHeight="true" outlineLevel="0" collapsed="false">
      <c r="A7" s="28" t="s">
        <v>81</v>
      </c>
      <c r="B7" s="57" t="n">
        <f aca="false">SUM(C7:L7)</f>
        <v>18533</v>
      </c>
      <c r="C7" s="58" t="n">
        <v>1851</v>
      </c>
      <c r="D7" s="58" t="n">
        <v>2207</v>
      </c>
      <c r="E7" s="58" t="n">
        <v>2824</v>
      </c>
      <c r="F7" s="58" t="n">
        <v>3715</v>
      </c>
      <c r="G7" s="59" t="s">
        <v>11</v>
      </c>
      <c r="H7" s="58" t="n">
        <v>3092</v>
      </c>
      <c r="I7" s="59" t="s">
        <v>11</v>
      </c>
      <c r="J7" s="58" t="n">
        <v>1555</v>
      </c>
      <c r="K7" s="58" t="n">
        <v>3289</v>
      </c>
      <c r="L7" s="60" t="s">
        <v>11</v>
      </c>
      <c r="N7" s="61" t="n">
        <f aca="false">[1]年次別人口!C6</f>
        <v>1593205</v>
      </c>
      <c r="O7" s="61" t="n">
        <f aca="false">[1]年次別人口!D6</f>
        <v>182818</v>
      </c>
      <c r="P7" s="61" t="n">
        <f aca="false">[1]年次別人口!E6</f>
        <v>217384</v>
      </c>
      <c r="Q7" s="61" t="n">
        <f aca="false">[1]年次別人口!F6</f>
        <v>225693</v>
      </c>
      <c r="R7" s="61" t="n">
        <f aca="false">[1]年次別人口!G6</f>
        <v>280378</v>
      </c>
      <c r="S7" s="61" t="n">
        <f aca="false">[1]年次別人口!H6</f>
        <v>0</v>
      </c>
      <c r="T7" s="61" t="n">
        <f aca="false">[1]年次別人口!I6</f>
        <v>260488</v>
      </c>
      <c r="U7" s="61" t="n">
        <f aca="false">[1]年次別人口!J6</f>
        <v>0</v>
      </c>
      <c r="V7" s="61" t="n">
        <f aca="false">[1]年次別人口!K6</f>
        <v>144547</v>
      </c>
      <c r="W7" s="61" t="n">
        <f aca="false">[1]年次別人口!L6</f>
        <v>281897</v>
      </c>
      <c r="X7" s="61" t="n">
        <f aca="false">[1]年次別人口!M6</f>
        <v>0</v>
      </c>
      <c r="Y7" s="56"/>
      <c r="Z7" s="56"/>
      <c r="AA7" s="56"/>
      <c r="AB7" s="56"/>
      <c r="AC7" s="56"/>
    </row>
    <row r="8" s="55" customFormat="true" ht="19.5" hidden="true" customHeight="true" outlineLevel="0" collapsed="false">
      <c r="A8" s="28" t="s">
        <v>82</v>
      </c>
      <c r="B8" s="57" t="n">
        <v>18216</v>
      </c>
      <c r="C8" s="58" t="n">
        <v>1785</v>
      </c>
      <c r="D8" s="58" t="n">
        <v>2148</v>
      </c>
      <c r="E8" s="58" t="n">
        <v>2770</v>
      </c>
      <c r="F8" s="58" t="n">
        <v>3741</v>
      </c>
      <c r="G8" s="59" t="s">
        <v>11</v>
      </c>
      <c r="H8" s="58" t="n">
        <v>3034</v>
      </c>
      <c r="I8" s="59" t="s">
        <v>11</v>
      </c>
      <c r="J8" s="58" t="n">
        <v>1615</v>
      </c>
      <c r="K8" s="58" t="n">
        <v>3123</v>
      </c>
      <c r="L8" s="60" t="s">
        <v>11</v>
      </c>
      <c r="N8" s="61" t="n">
        <v>1618861</v>
      </c>
      <c r="O8" s="61" t="n">
        <v>182735</v>
      </c>
      <c r="P8" s="61" t="n">
        <v>220308</v>
      </c>
      <c r="Q8" s="61" t="n">
        <v>227252</v>
      </c>
      <c r="R8" s="61" t="n">
        <v>287265</v>
      </c>
      <c r="S8" s="61" t="n">
        <v>0</v>
      </c>
      <c r="T8" s="61" t="n">
        <v>266739</v>
      </c>
      <c r="U8" s="61" t="n">
        <v>0</v>
      </c>
      <c r="V8" s="61" t="n">
        <v>145661</v>
      </c>
      <c r="W8" s="61" t="n">
        <v>288901</v>
      </c>
      <c r="X8" s="61" t="n">
        <v>0</v>
      </c>
      <c r="Y8" s="56"/>
      <c r="Z8" s="56"/>
      <c r="AA8" s="56"/>
      <c r="AB8" s="56"/>
      <c r="AC8" s="56"/>
    </row>
    <row r="9" s="55" customFormat="true" ht="19.5" hidden="true" customHeight="true" outlineLevel="0" collapsed="false">
      <c r="A9" s="19" t="s">
        <v>33</v>
      </c>
      <c r="B9" s="57" t="n">
        <v>17479</v>
      </c>
      <c r="C9" s="58" t="n">
        <v>1583</v>
      </c>
      <c r="D9" s="58" t="n">
        <v>1999</v>
      </c>
      <c r="E9" s="58" t="n">
        <v>2667</v>
      </c>
      <c r="F9" s="62" t="n">
        <v>3699</v>
      </c>
      <c r="G9" s="59" t="s">
        <v>11</v>
      </c>
      <c r="H9" s="58" t="n">
        <v>2929</v>
      </c>
      <c r="I9" s="59" t="s">
        <v>11</v>
      </c>
      <c r="J9" s="58" t="n">
        <v>1516</v>
      </c>
      <c r="K9" s="63" t="n">
        <v>3086</v>
      </c>
      <c r="L9" s="60" t="s">
        <v>11</v>
      </c>
      <c r="N9" s="61" t="n">
        <v>1645095</v>
      </c>
      <c r="O9" s="61" t="n">
        <v>181535</v>
      </c>
      <c r="P9" s="61" t="n">
        <v>224721</v>
      </c>
      <c r="Q9" s="61" t="n">
        <v>230623</v>
      </c>
      <c r="R9" s="61" t="n">
        <v>294751</v>
      </c>
      <c r="S9" s="61" t="n">
        <v>0</v>
      </c>
      <c r="T9" s="61" t="n">
        <v>272011</v>
      </c>
      <c r="U9" s="61" t="n">
        <v>0</v>
      </c>
      <c r="V9" s="61" t="n">
        <v>146535</v>
      </c>
      <c r="W9" s="61" t="n">
        <v>294919</v>
      </c>
      <c r="X9" s="61" t="n">
        <v>0</v>
      </c>
      <c r="Y9" s="56"/>
      <c r="Z9" s="56"/>
      <c r="AA9" s="56"/>
      <c r="AB9" s="56"/>
      <c r="AC9" s="56"/>
    </row>
    <row r="10" s="55" customFormat="true" ht="19.5" hidden="true" customHeight="true" outlineLevel="0" collapsed="false">
      <c r="A10" s="19" t="s">
        <v>34</v>
      </c>
      <c r="B10" s="57" t="n">
        <v>17425</v>
      </c>
      <c r="C10" s="58" t="n">
        <v>1593</v>
      </c>
      <c r="D10" s="58" t="n">
        <v>1993</v>
      </c>
      <c r="E10" s="58" t="n">
        <v>2703</v>
      </c>
      <c r="F10" s="58" t="n">
        <v>2288</v>
      </c>
      <c r="G10" s="58" t="n">
        <v>1392</v>
      </c>
      <c r="H10" s="58" t="n">
        <v>2945</v>
      </c>
      <c r="I10" s="59" t="s">
        <v>11</v>
      </c>
      <c r="J10" s="58" t="n">
        <v>1521</v>
      </c>
      <c r="K10" s="58" t="n">
        <v>1917</v>
      </c>
      <c r="L10" s="64" t="n">
        <v>1073</v>
      </c>
      <c r="N10" s="61" t="n">
        <v>1667984</v>
      </c>
      <c r="O10" s="61" t="n">
        <v>179184</v>
      </c>
      <c r="P10" s="61" t="n">
        <v>230918</v>
      </c>
      <c r="Q10" s="61" t="n">
        <v>232999</v>
      </c>
      <c r="R10" s="61" t="n">
        <v>188043</v>
      </c>
      <c r="S10" s="61" t="n">
        <v>112623</v>
      </c>
      <c r="T10" s="61" t="n">
        <v>277801</v>
      </c>
      <c r="U10" s="61" t="n">
        <v>0</v>
      </c>
      <c r="V10" s="61" t="n">
        <v>148393</v>
      </c>
      <c r="W10" s="61" t="n">
        <v>190807</v>
      </c>
      <c r="X10" s="61" t="n">
        <v>110974</v>
      </c>
      <c r="Y10" s="56"/>
      <c r="Z10" s="56"/>
      <c r="AA10" s="56"/>
      <c r="AB10" s="56"/>
      <c r="AC10" s="56"/>
    </row>
    <row r="11" s="55" customFormat="true" ht="19.5" hidden="true" customHeight="true" outlineLevel="0" collapsed="false">
      <c r="A11" s="19" t="s">
        <v>35</v>
      </c>
      <c r="B11" s="57" t="n">
        <v>17458</v>
      </c>
      <c r="C11" s="58" t="n">
        <v>1496</v>
      </c>
      <c r="D11" s="58" t="n">
        <v>2066</v>
      </c>
      <c r="E11" s="58" t="n">
        <v>2850</v>
      </c>
      <c r="F11" s="58" t="n">
        <v>2341</v>
      </c>
      <c r="G11" s="58" t="n">
        <v>1314</v>
      </c>
      <c r="H11" s="58" t="n">
        <v>2819</v>
      </c>
      <c r="I11" s="59" t="s">
        <v>11</v>
      </c>
      <c r="J11" s="58" t="n">
        <v>1461</v>
      </c>
      <c r="K11" s="58" t="n">
        <v>1992</v>
      </c>
      <c r="L11" s="64" t="n">
        <v>1119</v>
      </c>
      <c r="N11" s="61" t="n">
        <v>1694988</v>
      </c>
      <c r="O11" s="61" t="n">
        <v>177997</v>
      </c>
      <c r="P11" s="61" t="n">
        <v>234595</v>
      </c>
      <c r="Q11" s="61" t="n">
        <v>236454</v>
      </c>
      <c r="R11" s="61" t="n">
        <v>190543</v>
      </c>
      <c r="S11" s="61" t="n">
        <v>115650</v>
      </c>
      <c r="T11" s="61" t="n">
        <v>281463</v>
      </c>
      <c r="U11" s="61" t="n">
        <v>0</v>
      </c>
      <c r="V11" s="61" t="n">
        <v>150378</v>
      </c>
      <c r="W11" s="61" t="n">
        <v>192601</v>
      </c>
      <c r="X11" s="61" t="n">
        <v>115307</v>
      </c>
      <c r="Y11" s="56"/>
      <c r="Z11" s="56"/>
      <c r="AA11" s="56"/>
      <c r="AB11" s="56"/>
      <c r="AC11" s="56"/>
    </row>
    <row r="12" s="55" customFormat="true" ht="19.5" hidden="true" customHeight="true" outlineLevel="0" collapsed="false">
      <c r="A12" s="19" t="s">
        <v>36</v>
      </c>
      <c r="B12" s="57" t="n">
        <v>17325</v>
      </c>
      <c r="C12" s="58" t="n">
        <v>1455</v>
      </c>
      <c r="D12" s="58" t="n">
        <v>2102</v>
      </c>
      <c r="E12" s="58" t="n">
        <v>2694</v>
      </c>
      <c r="F12" s="58" t="n">
        <v>2359</v>
      </c>
      <c r="G12" s="58" t="n">
        <v>1330</v>
      </c>
      <c r="H12" s="58" t="n">
        <v>2879</v>
      </c>
      <c r="I12" s="59" t="s">
        <v>11</v>
      </c>
      <c r="J12" s="58" t="n">
        <v>1380</v>
      </c>
      <c r="K12" s="58" t="n">
        <v>1949</v>
      </c>
      <c r="L12" s="64" t="n">
        <v>1177</v>
      </c>
      <c r="N12" s="61" t="n">
        <v>1714488</v>
      </c>
      <c r="O12" s="61" t="n">
        <v>176981</v>
      </c>
      <c r="P12" s="61" t="n">
        <v>239907</v>
      </c>
      <c r="Q12" s="61" t="n">
        <v>237749</v>
      </c>
      <c r="R12" s="61" t="n">
        <v>191928</v>
      </c>
      <c r="S12" s="61" t="n">
        <v>117351</v>
      </c>
      <c r="T12" s="61" t="n">
        <v>285597</v>
      </c>
      <c r="U12" s="61" t="n">
        <v>0</v>
      </c>
      <c r="V12" s="61" t="n">
        <v>152014</v>
      </c>
      <c r="W12" s="61" t="n">
        <v>193258</v>
      </c>
      <c r="X12" s="61" t="n">
        <v>119703</v>
      </c>
      <c r="Y12" s="56"/>
      <c r="Z12" s="56"/>
      <c r="AA12" s="56"/>
      <c r="AB12" s="56"/>
      <c r="AC12" s="56"/>
    </row>
    <row r="13" s="55" customFormat="true" ht="19.5" hidden="true" customHeight="true" outlineLevel="0" collapsed="false">
      <c r="A13" s="19" t="s">
        <v>83</v>
      </c>
      <c r="B13" s="57" t="n">
        <v>16371</v>
      </c>
      <c r="C13" s="58" t="n">
        <v>1309</v>
      </c>
      <c r="D13" s="58" t="n">
        <v>2004</v>
      </c>
      <c r="E13" s="58" t="n">
        <v>2610</v>
      </c>
      <c r="F13" s="58" t="n">
        <v>2079</v>
      </c>
      <c r="G13" s="58" t="n">
        <v>1256</v>
      </c>
      <c r="H13" s="58" t="n">
        <v>2747</v>
      </c>
      <c r="I13" s="59" t="s">
        <v>11</v>
      </c>
      <c r="J13" s="58" t="n">
        <v>1383</v>
      </c>
      <c r="K13" s="58" t="n">
        <v>1826</v>
      </c>
      <c r="L13" s="64" t="n">
        <v>1157</v>
      </c>
      <c r="N13" s="61" t="n">
        <v>1728466</v>
      </c>
      <c r="O13" s="61" t="n">
        <v>174994</v>
      </c>
      <c r="P13" s="61" t="n">
        <v>243771</v>
      </c>
      <c r="Q13" s="61" t="n">
        <v>238168</v>
      </c>
      <c r="R13" s="61" t="n">
        <v>191918</v>
      </c>
      <c r="S13" s="61" t="n">
        <v>119386</v>
      </c>
      <c r="T13" s="61" t="n">
        <v>288941</v>
      </c>
      <c r="U13" s="61" t="n">
        <v>0</v>
      </c>
      <c r="V13" s="61" t="n">
        <v>153020</v>
      </c>
      <c r="W13" s="61" t="n">
        <v>194009</v>
      </c>
      <c r="X13" s="61" t="n">
        <v>124259</v>
      </c>
      <c r="Y13" s="56"/>
      <c r="Z13" s="56"/>
      <c r="AA13" s="56"/>
      <c r="AB13" s="56"/>
      <c r="AC13" s="56"/>
    </row>
    <row r="14" s="55" customFormat="true" ht="19.5" hidden="true" customHeight="true" outlineLevel="0" collapsed="false">
      <c r="A14" s="19" t="s">
        <v>38</v>
      </c>
      <c r="B14" s="57" t="n">
        <v>17057</v>
      </c>
      <c r="C14" s="58" t="n">
        <v>1404</v>
      </c>
      <c r="D14" s="58" t="n">
        <v>2196</v>
      </c>
      <c r="E14" s="58" t="n">
        <v>2624</v>
      </c>
      <c r="F14" s="58" t="n">
        <v>2183</v>
      </c>
      <c r="G14" s="58" t="n">
        <v>1333</v>
      </c>
      <c r="H14" s="58" t="n">
        <v>2832</v>
      </c>
      <c r="I14" s="59" t="s">
        <v>11</v>
      </c>
      <c r="J14" s="58" t="n">
        <v>1399</v>
      </c>
      <c r="K14" s="58" t="n">
        <v>1892</v>
      </c>
      <c r="L14" s="64" t="n">
        <v>1194</v>
      </c>
      <c r="N14" s="61" t="n">
        <v>1740534</v>
      </c>
      <c r="O14" s="61" t="n">
        <v>173594</v>
      </c>
      <c r="P14" s="61" t="n">
        <v>247942</v>
      </c>
      <c r="Q14" s="61" t="n">
        <v>238547</v>
      </c>
      <c r="R14" s="61" t="n">
        <v>191099</v>
      </c>
      <c r="S14" s="61" t="n">
        <v>121427</v>
      </c>
      <c r="T14" s="61" t="n">
        <v>292470</v>
      </c>
      <c r="U14" s="61" t="n">
        <v>0</v>
      </c>
      <c r="V14" s="61" t="n">
        <v>154474</v>
      </c>
      <c r="W14" s="61" t="n">
        <v>193597</v>
      </c>
      <c r="X14" s="61" t="n">
        <v>127384</v>
      </c>
      <c r="Y14" s="56"/>
      <c r="Z14" s="56"/>
      <c r="AA14" s="56"/>
      <c r="AB14" s="56"/>
      <c r="AC14" s="56"/>
    </row>
    <row r="15" s="55" customFormat="true" ht="19.5" hidden="true" customHeight="true" outlineLevel="0" collapsed="false">
      <c r="A15" s="19" t="s">
        <v>39</v>
      </c>
      <c r="B15" s="57" t="n">
        <v>16227</v>
      </c>
      <c r="C15" s="58" t="n">
        <v>1324</v>
      </c>
      <c r="D15" s="58" t="n">
        <v>2048</v>
      </c>
      <c r="E15" s="58" t="n">
        <v>2568</v>
      </c>
      <c r="F15" s="58" t="n">
        <v>2042</v>
      </c>
      <c r="G15" s="58" t="n">
        <v>1185</v>
      </c>
      <c r="H15" s="58" t="n">
        <v>2769</v>
      </c>
      <c r="I15" s="59" t="s">
        <v>11</v>
      </c>
      <c r="J15" s="58" t="n">
        <v>1379</v>
      </c>
      <c r="K15" s="58" t="n">
        <v>1826</v>
      </c>
      <c r="L15" s="64" t="n">
        <v>1086</v>
      </c>
      <c r="N15" s="61" t="n">
        <v>1752009</v>
      </c>
      <c r="O15" s="61" t="n">
        <v>173358</v>
      </c>
      <c r="P15" s="61" t="n">
        <v>251419</v>
      </c>
      <c r="Q15" s="61" t="n">
        <v>241319</v>
      </c>
      <c r="R15" s="61" t="n">
        <v>192102</v>
      </c>
      <c r="S15" s="61" t="n">
        <v>122738</v>
      </c>
      <c r="T15" s="61" t="n">
        <v>296647</v>
      </c>
      <c r="U15" s="61" t="n">
        <v>0</v>
      </c>
      <c r="V15" s="61" t="n">
        <v>155650</v>
      </c>
      <c r="W15" s="61" t="n">
        <v>194308</v>
      </c>
      <c r="X15" s="61" t="n">
        <v>129484</v>
      </c>
      <c r="Y15" s="56"/>
      <c r="Z15" s="56"/>
      <c r="AA15" s="56"/>
      <c r="AB15" s="56"/>
      <c r="AC15" s="56"/>
    </row>
    <row r="16" s="55" customFormat="true" ht="19.5" hidden="true" customHeight="true" outlineLevel="0" collapsed="false">
      <c r="A16" s="19" t="s">
        <v>40</v>
      </c>
      <c r="B16" s="57" t="n">
        <v>16339</v>
      </c>
      <c r="C16" s="58" t="n">
        <v>1350</v>
      </c>
      <c r="D16" s="58" t="n">
        <v>2162</v>
      </c>
      <c r="E16" s="58" t="n">
        <v>2605</v>
      </c>
      <c r="F16" s="58" t="n">
        <v>2085</v>
      </c>
      <c r="G16" s="58" t="n">
        <v>1266</v>
      </c>
      <c r="H16" s="58" t="n">
        <v>2747</v>
      </c>
      <c r="I16" s="59" t="s">
        <v>11</v>
      </c>
      <c r="J16" s="58" t="n">
        <v>1325</v>
      </c>
      <c r="K16" s="58" t="n">
        <v>1749</v>
      </c>
      <c r="L16" s="64" t="n">
        <v>1050</v>
      </c>
      <c r="N16" s="61" t="n">
        <v>1774540</v>
      </c>
      <c r="O16" s="61" t="n">
        <v>175812</v>
      </c>
      <c r="P16" s="61" t="n">
        <v>253271</v>
      </c>
      <c r="Q16" s="61" t="n">
        <v>243767</v>
      </c>
      <c r="R16" s="61" t="n">
        <v>193494</v>
      </c>
      <c r="S16" s="61" t="n">
        <v>124213</v>
      </c>
      <c r="T16" s="61" t="n">
        <v>300609</v>
      </c>
      <c r="U16" s="61" t="n">
        <v>0</v>
      </c>
      <c r="V16" s="61" t="n">
        <v>156831</v>
      </c>
      <c r="W16" s="61" t="n">
        <v>194629</v>
      </c>
      <c r="X16" s="61" t="n">
        <v>131914</v>
      </c>
      <c r="Y16" s="56"/>
      <c r="Z16" s="56"/>
      <c r="AA16" s="56"/>
      <c r="AB16" s="56"/>
      <c r="AC16" s="56"/>
    </row>
    <row r="17" s="55" customFormat="true" ht="19.5" hidden="true" customHeight="true" outlineLevel="0" collapsed="false">
      <c r="A17" s="19" t="s">
        <v>41</v>
      </c>
      <c r="B17" s="57" t="n">
        <v>15873</v>
      </c>
      <c r="C17" s="58" t="n">
        <v>1369</v>
      </c>
      <c r="D17" s="58" t="n">
        <v>2055</v>
      </c>
      <c r="E17" s="58" t="n">
        <v>2557</v>
      </c>
      <c r="F17" s="58" t="n">
        <v>1990</v>
      </c>
      <c r="G17" s="58" t="n">
        <v>1124</v>
      </c>
      <c r="H17" s="65" t="n">
        <v>2704</v>
      </c>
      <c r="I17" s="59" t="s">
        <v>11</v>
      </c>
      <c r="J17" s="58" t="n">
        <v>1264</v>
      </c>
      <c r="K17" s="58" t="n">
        <v>1704</v>
      </c>
      <c r="L17" s="64" t="n">
        <v>1106</v>
      </c>
      <c r="N17" s="61" t="n">
        <v>1791221</v>
      </c>
      <c r="O17" s="61" t="n">
        <v>178405</v>
      </c>
      <c r="P17" s="61" t="n">
        <v>255530</v>
      </c>
      <c r="Q17" s="61" t="n">
        <v>245544</v>
      </c>
      <c r="R17" s="61" t="n">
        <v>194555</v>
      </c>
      <c r="S17" s="61" t="n">
        <v>124531</v>
      </c>
      <c r="T17" s="61" t="n">
        <v>305192</v>
      </c>
      <c r="U17" s="61" t="n">
        <v>0</v>
      </c>
      <c r="V17" s="61" t="n">
        <v>157297</v>
      </c>
      <c r="W17" s="61" t="n">
        <v>196727</v>
      </c>
      <c r="X17" s="61" t="n">
        <v>133440</v>
      </c>
      <c r="Y17" s="56"/>
      <c r="Z17" s="56"/>
      <c r="AA17" s="56"/>
      <c r="AB17" s="56"/>
      <c r="AC17" s="56"/>
    </row>
    <row r="18" s="55" customFormat="true" ht="19.5" hidden="false" customHeight="true" outlineLevel="0" collapsed="false">
      <c r="A18" s="19" t="s">
        <v>84</v>
      </c>
      <c r="B18" s="57" t="n">
        <v>16165</v>
      </c>
      <c r="C18" s="58" t="n">
        <v>1382</v>
      </c>
      <c r="D18" s="58" t="n">
        <v>2047</v>
      </c>
      <c r="E18" s="58" t="n">
        <v>2645</v>
      </c>
      <c r="F18" s="58" t="n">
        <v>2091</v>
      </c>
      <c r="G18" s="58" t="n">
        <v>1137</v>
      </c>
      <c r="H18" s="58" t="n">
        <v>1889</v>
      </c>
      <c r="I18" s="58" t="n">
        <v>808</v>
      </c>
      <c r="J18" s="58" t="n">
        <v>1219</v>
      </c>
      <c r="K18" s="58" t="n">
        <v>1859</v>
      </c>
      <c r="L18" s="64" t="n">
        <v>1088</v>
      </c>
      <c r="N18" s="61" t="n">
        <v>1803546</v>
      </c>
      <c r="O18" s="61" t="n">
        <v>179801</v>
      </c>
      <c r="P18" s="61" t="n">
        <v>257132</v>
      </c>
      <c r="Q18" s="61" t="n">
        <v>247420</v>
      </c>
      <c r="R18" s="61" t="n">
        <v>194903</v>
      </c>
      <c r="S18" s="61" t="n">
        <v>125679</v>
      </c>
      <c r="T18" s="61" t="n">
        <v>202316</v>
      </c>
      <c r="U18" s="61" t="n">
        <v>106984</v>
      </c>
      <c r="V18" s="61" t="n">
        <v>157438</v>
      </c>
      <c r="W18" s="61" t="n">
        <v>197627</v>
      </c>
      <c r="X18" s="61" t="n">
        <v>134246</v>
      </c>
      <c r="Y18" s="56"/>
      <c r="Z18" s="56"/>
      <c r="AA18" s="56"/>
      <c r="AB18" s="56"/>
      <c r="AC18" s="56"/>
    </row>
    <row r="19" s="55" customFormat="true" ht="19.5" hidden="false" customHeight="true" outlineLevel="0" collapsed="false">
      <c r="A19" s="19" t="s">
        <v>43</v>
      </c>
      <c r="B19" s="57" t="n">
        <v>15358</v>
      </c>
      <c r="C19" s="58" t="n">
        <v>1336</v>
      </c>
      <c r="D19" s="58" t="n">
        <v>1979</v>
      </c>
      <c r="E19" s="58" t="n">
        <v>2463</v>
      </c>
      <c r="F19" s="58" t="n">
        <v>1951</v>
      </c>
      <c r="G19" s="58" t="n">
        <v>1100</v>
      </c>
      <c r="H19" s="58" t="n">
        <v>1869</v>
      </c>
      <c r="I19" s="58" t="n">
        <v>807</v>
      </c>
      <c r="J19" s="58" t="n">
        <v>1118</v>
      </c>
      <c r="K19" s="58" t="n">
        <v>1751</v>
      </c>
      <c r="L19" s="64" t="n">
        <v>984</v>
      </c>
      <c r="N19" s="61" t="n">
        <v>1812029</v>
      </c>
      <c r="O19" s="61" t="n">
        <v>180515</v>
      </c>
      <c r="P19" s="61" t="n">
        <v>258640</v>
      </c>
      <c r="Q19" s="61" t="n">
        <v>247756</v>
      </c>
      <c r="R19" s="61" t="n">
        <v>195162</v>
      </c>
      <c r="S19" s="61" t="n">
        <v>126780</v>
      </c>
      <c r="T19" s="61" t="n">
        <v>203514</v>
      </c>
      <c r="U19" s="61" t="n">
        <v>108731</v>
      </c>
      <c r="V19" s="61" t="n">
        <v>157152</v>
      </c>
      <c r="W19" s="61" t="n">
        <v>198486</v>
      </c>
      <c r="X19" s="61" t="n">
        <v>135293</v>
      </c>
      <c r="Y19" s="56"/>
      <c r="Z19" s="56"/>
      <c r="AA19" s="56"/>
      <c r="AB19" s="56"/>
      <c r="AC19" s="56"/>
    </row>
    <row r="20" s="55" customFormat="true" ht="19.5" hidden="false" customHeight="true" outlineLevel="0" collapsed="false">
      <c r="A20" s="28" t="s">
        <v>44</v>
      </c>
      <c r="B20" s="57" t="n">
        <v>15332</v>
      </c>
      <c r="C20" s="58" t="n">
        <v>1319</v>
      </c>
      <c r="D20" s="58" t="n">
        <v>1947</v>
      </c>
      <c r="E20" s="58" t="n">
        <v>2569</v>
      </c>
      <c r="F20" s="58" t="n">
        <v>1967</v>
      </c>
      <c r="G20" s="58" t="n">
        <v>1065</v>
      </c>
      <c r="H20" s="58" t="n">
        <v>1823</v>
      </c>
      <c r="I20" s="58" t="n">
        <v>784</v>
      </c>
      <c r="J20" s="58" t="n">
        <v>1109</v>
      </c>
      <c r="K20" s="58" t="n">
        <v>1724</v>
      </c>
      <c r="L20" s="64" t="n">
        <v>1025</v>
      </c>
      <c r="N20" s="61" t="n">
        <v>1816677</v>
      </c>
      <c r="O20" s="61" t="n">
        <v>180488</v>
      </c>
      <c r="P20" s="61" t="n">
        <v>259139</v>
      </c>
      <c r="Q20" s="61" t="n">
        <v>248140</v>
      </c>
      <c r="R20" s="61" t="n">
        <v>196793</v>
      </c>
      <c r="S20" s="61" t="n">
        <v>127325</v>
      </c>
      <c r="T20" s="61" t="n">
        <v>203918</v>
      </c>
      <c r="U20" s="61" t="n">
        <v>109635</v>
      </c>
      <c r="V20" s="61" t="n">
        <v>156441</v>
      </c>
      <c r="W20" s="61" t="n">
        <v>199013</v>
      </c>
      <c r="X20" s="61" t="n">
        <v>135785</v>
      </c>
      <c r="Y20" s="56"/>
      <c r="Z20" s="56"/>
      <c r="AA20" s="56"/>
      <c r="AB20" s="56"/>
      <c r="AC20" s="56"/>
    </row>
    <row r="21" s="55" customFormat="true" ht="19.5" hidden="false" customHeight="true" outlineLevel="0" collapsed="false">
      <c r="A21" s="19" t="s">
        <v>45</v>
      </c>
      <c r="B21" s="57" t="n">
        <v>15312</v>
      </c>
      <c r="C21" s="58" t="n">
        <v>1380</v>
      </c>
      <c r="D21" s="58" t="n">
        <v>1982</v>
      </c>
      <c r="E21" s="58" t="n">
        <v>2494</v>
      </c>
      <c r="F21" s="58" t="n">
        <v>1997</v>
      </c>
      <c r="G21" s="58" t="n">
        <v>1034</v>
      </c>
      <c r="H21" s="58" t="n">
        <v>1773</v>
      </c>
      <c r="I21" s="58" t="n">
        <v>824</v>
      </c>
      <c r="J21" s="58" t="n">
        <v>1085</v>
      </c>
      <c r="K21" s="58" t="n">
        <v>1789</v>
      </c>
      <c r="L21" s="64" t="n">
        <v>954</v>
      </c>
      <c r="N21" s="61" t="n">
        <v>1834684</v>
      </c>
      <c r="O21" s="61" t="n">
        <v>185064</v>
      </c>
      <c r="P21" s="61" t="n">
        <v>262443</v>
      </c>
      <c r="Q21" s="61" t="n">
        <v>249707</v>
      </c>
      <c r="R21" s="61" t="n">
        <v>198580</v>
      </c>
      <c r="S21" s="61" t="n">
        <v>128443</v>
      </c>
      <c r="T21" s="61" t="n">
        <v>205066</v>
      </c>
      <c r="U21" s="61" t="n">
        <v>110759</v>
      </c>
      <c r="V21" s="61" t="n">
        <v>156589</v>
      </c>
      <c r="W21" s="61" t="n">
        <v>201453</v>
      </c>
      <c r="X21" s="61" t="n">
        <v>136580</v>
      </c>
      <c r="Y21" s="56"/>
      <c r="Z21" s="56"/>
      <c r="AA21" s="56"/>
      <c r="AB21" s="56"/>
      <c r="AC21" s="56"/>
    </row>
    <row r="22" s="55" customFormat="true" ht="19.5" hidden="false" customHeight="true" outlineLevel="0" collapsed="false">
      <c r="A22" s="19" t="s">
        <v>46</v>
      </c>
      <c r="B22" s="57" t="n">
        <v>15577</v>
      </c>
      <c r="C22" s="58" t="n">
        <v>1463</v>
      </c>
      <c r="D22" s="58" t="n">
        <v>2094</v>
      </c>
      <c r="E22" s="58" t="n">
        <v>2457</v>
      </c>
      <c r="F22" s="58" t="n">
        <v>2013</v>
      </c>
      <c r="G22" s="58" t="n">
        <v>1024</v>
      </c>
      <c r="H22" s="58" t="n">
        <v>1898</v>
      </c>
      <c r="I22" s="58" t="n">
        <v>819</v>
      </c>
      <c r="J22" s="58" t="n">
        <v>1010</v>
      </c>
      <c r="K22" s="58" t="n">
        <v>1781</v>
      </c>
      <c r="L22" s="64" t="n">
        <v>1018</v>
      </c>
      <c r="N22" s="61" t="n">
        <v>1848276</v>
      </c>
      <c r="O22" s="61" t="n">
        <v>190254</v>
      </c>
      <c r="P22" s="61" t="n">
        <v>265023</v>
      </c>
      <c r="Q22" s="61" t="n">
        <v>251256</v>
      </c>
      <c r="R22" s="61" t="n">
        <v>199164</v>
      </c>
      <c r="S22" s="61" t="n">
        <v>129105</v>
      </c>
      <c r="T22" s="61" t="n">
        <v>205981</v>
      </c>
      <c r="U22" s="61" t="n">
        <v>111613</v>
      </c>
      <c r="V22" s="61" t="n">
        <v>155571</v>
      </c>
      <c r="W22" s="61" t="n">
        <v>203048</v>
      </c>
      <c r="X22" s="61" t="n">
        <v>137261</v>
      </c>
      <c r="Y22" s="56"/>
      <c r="Z22" s="56"/>
      <c r="AA22" s="56"/>
      <c r="AB22" s="56"/>
      <c r="AC22" s="56"/>
    </row>
    <row r="23" s="55" customFormat="true" ht="19.5" hidden="false" customHeight="true" outlineLevel="0" collapsed="false">
      <c r="A23" s="19" t="s">
        <v>47</v>
      </c>
      <c r="B23" s="66" t="n">
        <v>14999</v>
      </c>
      <c r="C23" s="58" t="n">
        <v>1408</v>
      </c>
      <c r="D23" s="58" t="n">
        <v>2007</v>
      </c>
      <c r="E23" s="58" t="n">
        <v>2414</v>
      </c>
      <c r="F23" s="58" t="n">
        <v>1893</v>
      </c>
      <c r="G23" s="58" t="n">
        <v>945</v>
      </c>
      <c r="H23" s="58" t="n">
        <v>1770</v>
      </c>
      <c r="I23" s="58" t="n">
        <v>820</v>
      </c>
      <c r="J23" s="58" t="n">
        <v>1026</v>
      </c>
      <c r="K23" s="58" t="n">
        <v>1749</v>
      </c>
      <c r="L23" s="67" t="n">
        <v>967</v>
      </c>
      <c r="N23" s="61" t="n">
        <v>1862361</v>
      </c>
      <c r="O23" s="61" t="n">
        <v>194901</v>
      </c>
      <c r="P23" s="61" t="n">
        <v>268387</v>
      </c>
      <c r="Q23" s="61" t="n">
        <v>252494</v>
      </c>
      <c r="R23" s="61" t="n">
        <v>200077</v>
      </c>
      <c r="S23" s="61" t="n">
        <v>129660</v>
      </c>
      <c r="T23" s="61" t="n">
        <v>207859</v>
      </c>
      <c r="U23" s="61" t="n">
        <v>112333</v>
      </c>
      <c r="V23" s="61" t="n">
        <v>155234</v>
      </c>
      <c r="W23" s="61" t="n">
        <v>203782</v>
      </c>
      <c r="X23" s="61" t="n">
        <v>137634</v>
      </c>
      <c r="Y23" s="56"/>
      <c r="Z23" s="56"/>
      <c r="AA23" s="56"/>
      <c r="AB23" s="56"/>
      <c r="AC23" s="56"/>
    </row>
    <row r="24" s="55" customFormat="true" ht="19.5" hidden="false" customHeight="true" outlineLevel="0" collapsed="false">
      <c r="A24" s="19" t="s">
        <v>48</v>
      </c>
      <c r="B24" s="66" t="n">
        <v>14749</v>
      </c>
      <c r="C24" s="58" t="n">
        <v>1475</v>
      </c>
      <c r="D24" s="58" t="n">
        <v>2028</v>
      </c>
      <c r="E24" s="58" t="n">
        <v>2295</v>
      </c>
      <c r="F24" s="58" t="n">
        <v>1884</v>
      </c>
      <c r="G24" s="58" t="n">
        <v>977</v>
      </c>
      <c r="H24" s="58" t="n">
        <v>1781</v>
      </c>
      <c r="I24" s="58" t="n">
        <v>724</v>
      </c>
      <c r="J24" s="58" t="n">
        <v>952</v>
      </c>
      <c r="K24" s="58" t="n">
        <v>1747</v>
      </c>
      <c r="L24" s="67" t="n">
        <v>886</v>
      </c>
      <c r="N24" s="61" t="n">
        <v>1872703</v>
      </c>
      <c r="O24" s="61" t="n">
        <v>198946</v>
      </c>
      <c r="P24" s="61" t="n">
        <v>271222</v>
      </c>
      <c r="Q24" s="61" t="n">
        <v>253520</v>
      </c>
      <c r="R24" s="61" t="n">
        <v>200856</v>
      </c>
      <c r="S24" s="61" t="n">
        <v>129645</v>
      </c>
      <c r="T24" s="61" t="n">
        <v>208605</v>
      </c>
      <c r="U24" s="61" t="n">
        <v>112473</v>
      </c>
      <c r="V24" s="61" t="n">
        <v>154348</v>
      </c>
      <c r="W24" s="61" t="n">
        <v>205526</v>
      </c>
      <c r="X24" s="61" t="n">
        <v>137562</v>
      </c>
      <c r="Y24" s="56"/>
      <c r="Z24" s="56"/>
      <c r="AA24" s="56"/>
      <c r="AB24" s="56"/>
      <c r="AC24" s="56"/>
    </row>
    <row r="25" s="55" customFormat="true" ht="19.5" hidden="false" customHeight="true" outlineLevel="0" collapsed="false">
      <c r="A25" s="19" t="s">
        <v>49</v>
      </c>
      <c r="B25" s="66" t="n">
        <v>14184</v>
      </c>
      <c r="C25" s="68" t="n">
        <v>1405</v>
      </c>
      <c r="D25" s="68" t="n">
        <v>1962</v>
      </c>
      <c r="E25" s="68" t="n">
        <v>2263</v>
      </c>
      <c r="F25" s="68" t="n">
        <v>1868</v>
      </c>
      <c r="G25" s="68" t="n">
        <v>852</v>
      </c>
      <c r="H25" s="68" t="n">
        <v>1687</v>
      </c>
      <c r="I25" s="68" t="n">
        <v>698</v>
      </c>
      <c r="J25" s="68" t="n">
        <v>879</v>
      </c>
      <c r="K25" s="68" t="n">
        <v>1667</v>
      </c>
      <c r="L25" s="69" t="n">
        <v>903</v>
      </c>
      <c r="N25" s="61" t="n">
        <v>1874479</v>
      </c>
      <c r="O25" s="61" t="n">
        <v>201612</v>
      </c>
      <c r="P25" s="61" t="n">
        <v>271750</v>
      </c>
      <c r="Q25" s="61" t="n">
        <v>253138</v>
      </c>
      <c r="R25" s="61" t="n">
        <v>200866</v>
      </c>
      <c r="S25" s="61" t="n">
        <v>129346</v>
      </c>
      <c r="T25" s="61" t="n">
        <v>208576</v>
      </c>
      <c r="U25" s="61" t="n">
        <v>112398</v>
      </c>
      <c r="V25" s="61" t="n">
        <v>152505</v>
      </c>
      <c r="W25" s="61" t="n">
        <v>206905</v>
      </c>
      <c r="X25" s="61" t="n">
        <v>137383</v>
      </c>
      <c r="Y25" s="56"/>
      <c r="Z25" s="56"/>
      <c r="AA25" s="56"/>
      <c r="AB25" s="56"/>
      <c r="AC25" s="56"/>
    </row>
    <row r="26" s="55" customFormat="true" ht="19.5" hidden="false" customHeight="true" outlineLevel="0" collapsed="false">
      <c r="A26" s="19" t="s">
        <v>50</v>
      </c>
      <c r="B26" s="66" t="n">
        <v>14730</v>
      </c>
      <c r="C26" s="68" t="n">
        <v>1552</v>
      </c>
      <c r="D26" s="68" t="n">
        <v>1995</v>
      </c>
      <c r="E26" s="68" t="n">
        <v>2312</v>
      </c>
      <c r="F26" s="68" t="n">
        <v>1907</v>
      </c>
      <c r="G26" s="68" t="n">
        <v>847</v>
      </c>
      <c r="H26" s="68" t="n">
        <v>1783</v>
      </c>
      <c r="I26" s="68" t="n">
        <v>789</v>
      </c>
      <c r="J26" s="68" t="n">
        <v>851</v>
      </c>
      <c r="K26" s="68" t="n">
        <v>1746</v>
      </c>
      <c r="L26" s="69" t="n">
        <v>948</v>
      </c>
      <c r="N26" s="70" t="n">
        <v>1889460</v>
      </c>
      <c r="O26" s="70" t="n">
        <v>206768</v>
      </c>
      <c r="P26" s="70" t="n">
        <v>273792</v>
      </c>
      <c r="Q26" s="70" t="n">
        <v>254899</v>
      </c>
      <c r="R26" s="70" t="n">
        <v>202638</v>
      </c>
      <c r="S26" s="70" t="n">
        <v>129500</v>
      </c>
      <c r="T26" s="70" t="n">
        <v>209102</v>
      </c>
      <c r="U26" s="70" t="n">
        <v>113572</v>
      </c>
      <c r="V26" s="70" t="n">
        <v>151858</v>
      </c>
      <c r="W26" s="70" t="n">
        <v>208975</v>
      </c>
      <c r="X26" s="70" t="n">
        <v>138356</v>
      </c>
      <c r="Y26" s="56"/>
      <c r="Z26" s="56"/>
      <c r="AA26" s="56"/>
      <c r="AB26" s="56"/>
      <c r="AC26" s="56"/>
    </row>
    <row r="27" s="55" customFormat="true" ht="19.5" hidden="false" customHeight="true" outlineLevel="0" collapsed="false">
      <c r="A27" s="19" t="s">
        <v>51</v>
      </c>
      <c r="B27" s="66" t="n">
        <v>14498</v>
      </c>
      <c r="C27" s="68" t="n">
        <v>1523</v>
      </c>
      <c r="D27" s="68" t="n">
        <v>2016</v>
      </c>
      <c r="E27" s="68" t="n">
        <v>2245</v>
      </c>
      <c r="F27" s="68" t="n">
        <v>1850</v>
      </c>
      <c r="G27" s="68" t="n">
        <v>856</v>
      </c>
      <c r="H27" s="68" t="n">
        <v>1722</v>
      </c>
      <c r="I27" s="68" t="n">
        <v>729</v>
      </c>
      <c r="J27" s="68" t="n">
        <v>875</v>
      </c>
      <c r="K27" s="68" t="n">
        <v>1712</v>
      </c>
      <c r="L27" s="69" t="n">
        <v>970</v>
      </c>
      <c r="N27" s="70" t="n">
        <v>1895901</v>
      </c>
      <c r="O27" s="70" t="n">
        <v>210166</v>
      </c>
      <c r="P27" s="70" t="n">
        <v>276240</v>
      </c>
      <c r="Q27" s="70" t="n">
        <v>255210</v>
      </c>
      <c r="R27" s="70" t="n">
        <v>203006</v>
      </c>
      <c r="S27" s="70" t="n">
        <v>128963</v>
      </c>
      <c r="T27" s="70" t="n">
        <v>209334</v>
      </c>
      <c r="U27" s="70" t="n">
        <v>114646</v>
      </c>
      <c r="V27" s="70" t="n">
        <v>150261</v>
      </c>
      <c r="W27" s="70" t="n">
        <v>209532</v>
      </c>
      <c r="X27" s="70" t="n">
        <v>138543</v>
      </c>
      <c r="Y27" s="56"/>
      <c r="Z27" s="56"/>
      <c r="AA27" s="56"/>
      <c r="AB27" s="56"/>
      <c r="AC27" s="56"/>
    </row>
    <row r="28" s="55" customFormat="true" ht="19.5" hidden="false" customHeight="true" outlineLevel="0" collapsed="false">
      <c r="A28" s="19" t="s">
        <v>52</v>
      </c>
      <c r="B28" s="66" t="n">
        <v>14845</v>
      </c>
      <c r="C28" s="68" t="n">
        <v>1638</v>
      </c>
      <c r="D28" s="68" t="n">
        <v>2101</v>
      </c>
      <c r="E28" s="68" t="n">
        <v>2297</v>
      </c>
      <c r="F28" s="68" t="n">
        <v>1933</v>
      </c>
      <c r="G28" s="68" t="n">
        <v>839</v>
      </c>
      <c r="H28" s="68" t="n">
        <v>1766</v>
      </c>
      <c r="I28" s="68" t="n">
        <v>807</v>
      </c>
      <c r="J28" s="68" t="n">
        <v>880</v>
      </c>
      <c r="K28" s="68" t="n">
        <v>1691</v>
      </c>
      <c r="L28" s="69" t="n">
        <v>893</v>
      </c>
      <c r="N28" s="70" t="n">
        <v>1900815</v>
      </c>
      <c r="O28" s="70" t="n">
        <v>213591</v>
      </c>
      <c r="P28" s="70" t="n">
        <v>276624</v>
      </c>
      <c r="Q28" s="70" t="n">
        <v>255365</v>
      </c>
      <c r="R28" s="70" t="n">
        <v>203180</v>
      </c>
      <c r="S28" s="70" t="n">
        <v>129034</v>
      </c>
      <c r="T28" s="70" t="n">
        <v>209789</v>
      </c>
      <c r="U28" s="70" t="n">
        <v>115606</v>
      </c>
      <c r="V28" s="70" t="n">
        <v>148867</v>
      </c>
      <c r="W28" s="70" t="n">
        <v>210231</v>
      </c>
      <c r="X28" s="70" t="n">
        <v>138528</v>
      </c>
      <c r="Y28" s="56"/>
      <c r="Z28" s="56"/>
      <c r="AA28" s="56"/>
      <c r="AB28" s="56"/>
      <c r="AC28" s="56"/>
    </row>
    <row r="29" s="55" customFormat="true" ht="19.5" hidden="false" customHeight="true" outlineLevel="0" collapsed="false">
      <c r="A29" s="19" t="s">
        <v>53</v>
      </c>
      <c r="B29" s="66" t="n">
        <v>14506</v>
      </c>
      <c r="C29" s="68" t="n">
        <v>1580</v>
      </c>
      <c r="D29" s="68" t="n">
        <v>2052</v>
      </c>
      <c r="E29" s="68" t="n">
        <v>2221</v>
      </c>
      <c r="F29" s="68" t="n">
        <v>1831</v>
      </c>
      <c r="G29" s="68" t="n">
        <v>819</v>
      </c>
      <c r="H29" s="68" t="n">
        <v>1721</v>
      </c>
      <c r="I29" s="68" t="n">
        <v>773</v>
      </c>
      <c r="J29" s="68" t="n">
        <v>871</v>
      </c>
      <c r="K29" s="68" t="n">
        <v>1685</v>
      </c>
      <c r="L29" s="69" t="n">
        <v>953</v>
      </c>
      <c r="N29" s="70" t="n">
        <v>1907404</v>
      </c>
      <c r="O29" s="70" t="n">
        <v>216780</v>
      </c>
      <c r="P29" s="70" t="n">
        <v>278310</v>
      </c>
      <c r="Q29" s="70" t="n">
        <v>255376</v>
      </c>
      <c r="R29" s="70" t="n">
        <v>203764</v>
      </c>
      <c r="S29" s="70" t="n">
        <v>128668</v>
      </c>
      <c r="T29" s="70" t="n">
        <v>211014</v>
      </c>
      <c r="U29" s="70" t="n">
        <v>116022</v>
      </c>
      <c r="V29" s="70" t="n">
        <v>147757</v>
      </c>
      <c r="W29" s="70" t="n">
        <v>210564</v>
      </c>
      <c r="X29" s="70" t="n">
        <v>139149</v>
      </c>
      <c r="Y29" s="56"/>
      <c r="Z29" s="56"/>
      <c r="AA29" s="56"/>
      <c r="AB29" s="56"/>
      <c r="AC29" s="56"/>
    </row>
    <row r="30" s="55" customFormat="true" ht="19.5" hidden="false" customHeight="true" outlineLevel="0" collapsed="false">
      <c r="A30" s="19" t="s">
        <v>85</v>
      </c>
      <c r="B30" s="66" t="n">
        <v>14739</v>
      </c>
      <c r="C30" s="68" t="n">
        <v>1751</v>
      </c>
      <c r="D30" s="68" t="n">
        <v>2006</v>
      </c>
      <c r="E30" s="68" t="n">
        <v>2237</v>
      </c>
      <c r="F30" s="68" t="n">
        <v>1955</v>
      </c>
      <c r="G30" s="68" t="n">
        <v>865</v>
      </c>
      <c r="H30" s="68" t="n">
        <v>1751</v>
      </c>
      <c r="I30" s="68" t="n">
        <v>752</v>
      </c>
      <c r="J30" s="68" t="n">
        <v>834</v>
      </c>
      <c r="K30" s="68" t="n">
        <v>1672</v>
      </c>
      <c r="L30" s="69" t="n">
        <v>916</v>
      </c>
      <c r="N30" s="70" t="n">
        <v>1906674</v>
      </c>
      <c r="O30" s="70" t="n">
        <v>218964</v>
      </c>
      <c r="P30" s="70" t="n">
        <v>277240</v>
      </c>
      <c r="Q30" s="70" t="n">
        <v>254909</v>
      </c>
      <c r="R30" s="70" t="n">
        <v>203771</v>
      </c>
      <c r="S30" s="70" t="n">
        <v>128133</v>
      </c>
      <c r="T30" s="70" t="n">
        <v>211221</v>
      </c>
      <c r="U30" s="70" t="n">
        <v>116261</v>
      </c>
      <c r="V30" s="70" t="n">
        <v>145958</v>
      </c>
      <c r="W30" s="70" t="n">
        <v>210771</v>
      </c>
      <c r="X30" s="70" t="n">
        <v>139446</v>
      </c>
      <c r="Y30" s="56"/>
      <c r="Z30" s="56"/>
      <c r="AA30" s="56"/>
      <c r="AB30" s="56"/>
      <c r="AC30" s="56"/>
    </row>
    <row r="31" s="55" customFormat="true" ht="19.5" hidden="false" customHeight="true" outlineLevel="0" collapsed="false">
      <c r="A31" s="19" t="s">
        <v>55</v>
      </c>
      <c r="B31" s="66" t="n">
        <v>14491</v>
      </c>
      <c r="C31" s="68" t="n">
        <v>1706</v>
      </c>
      <c r="D31" s="68" t="n">
        <v>1920</v>
      </c>
      <c r="E31" s="68" t="n">
        <v>2141</v>
      </c>
      <c r="F31" s="68" t="n">
        <v>1887</v>
      </c>
      <c r="G31" s="68" t="n">
        <v>780</v>
      </c>
      <c r="H31" s="68" t="n">
        <v>1824</v>
      </c>
      <c r="I31" s="68" t="n">
        <v>763</v>
      </c>
      <c r="J31" s="68" t="n">
        <v>804</v>
      </c>
      <c r="K31" s="68" t="n">
        <v>1739</v>
      </c>
      <c r="L31" s="69" t="n">
        <v>927</v>
      </c>
      <c r="N31" s="70" t="n">
        <v>1921935</v>
      </c>
      <c r="O31" s="70" t="n">
        <v>223614</v>
      </c>
      <c r="P31" s="70" t="n">
        <v>280423</v>
      </c>
      <c r="Q31" s="70" t="n">
        <v>256523</v>
      </c>
      <c r="R31" s="70" t="n">
        <v>205395</v>
      </c>
      <c r="S31" s="70" t="n">
        <v>128630</v>
      </c>
      <c r="T31" s="70" t="n">
        <v>213788</v>
      </c>
      <c r="U31" s="70" t="n">
        <v>116589</v>
      </c>
      <c r="V31" s="70" t="n">
        <v>145217</v>
      </c>
      <c r="W31" s="70" t="n">
        <v>211671</v>
      </c>
      <c r="X31" s="70" t="n">
        <v>140085</v>
      </c>
      <c r="Y31" s="56"/>
      <c r="Z31" s="56"/>
      <c r="AA31" s="56"/>
      <c r="AB31" s="56"/>
      <c r="AC31" s="56"/>
    </row>
    <row r="32" s="55" customFormat="true" ht="19.5" hidden="false" customHeight="true" outlineLevel="0" collapsed="false">
      <c r="A32" s="19" t="s">
        <v>56</v>
      </c>
      <c r="B32" s="66" t="n">
        <v>14487</v>
      </c>
      <c r="C32" s="68" t="n">
        <v>1750</v>
      </c>
      <c r="D32" s="68" t="n">
        <v>1933</v>
      </c>
      <c r="E32" s="68" t="n">
        <v>2151</v>
      </c>
      <c r="F32" s="68" t="n">
        <v>1921</v>
      </c>
      <c r="G32" s="68" t="n">
        <v>727</v>
      </c>
      <c r="H32" s="68" t="n">
        <v>1836</v>
      </c>
      <c r="I32" s="68" t="n">
        <v>754</v>
      </c>
      <c r="J32" s="68" t="n">
        <v>822</v>
      </c>
      <c r="K32" s="68" t="n">
        <v>1666</v>
      </c>
      <c r="L32" s="69" t="n">
        <v>927</v>
      </c>
      <c r="N32" s="70" t="n">
        <v>1928776</v>
      </c>
      <c r="O32" s="70" t="n">
        <v>226938</v>
      </c>
      <c r="P32" s="70" t="n">
        <v>281330</v>
      </c>
      <c r="Q32" s="70" t="n">
        <v>257367</v>
      </c>
      <c r="R32" s="70" t="n">
        <v>206800</v>
      </c>
      <c r="S32" s="70" t="n">
        <v>128739</v>
      </c>
      <c r="T32" s="70" t="n">
        <v>215694</v>
      </c>
      <c r="U32" s="70" t="n">
        <v>116655</v>
      </c>
      <c r="V32" s="70" t="n">
        <v>144080</v>
      </c>
      <c r="W32" s="70" t="n">
        <v>210751</v>
      </c>
      <c r="X32" s="70" t="n">
        <v>140422</v>
      </c>
      <c r="Y32" s="56"/>
      <c r="Z32" s="56"/>
      <c r="AA32" s="56"/>
      <c r="AB32" s="56"/>
      <c r="AC32" s="56"/>
    </row>
    <row r="33" s="55" customFormat="true" ht="19.5" hidden="false" customHeight="true" outlineLevel="0" collapsed="false">
      <c r="A33" s="19" t="s">
        <v>57</v>
      </c>
      <c r="B33" s="66" t="n">
        <v>14591</v>
      </c>
      <c r="C33" s="68" t="n">
        <v>1897</v>
      </c>
      <c r="D33" s="68" t="n">
        <v>1979</v>
      </c>
      <c r="E33" s="68" t="n">
        <v>2110</v>
      </c>
      <c r="F33" s="68" t="n">
        <v>1872</v>
      </c>
      <c r="G33" s="68" t="n">
        <v>801</v>
      </c>
      <c r="H33" s="68" t="n">
        <v>1790</v>
      </c>
      <c r="I33" s="68" t="n">
        <v>705</v>
      </c>
      <c r="J33" s="68" t="n">
        <v>778</v>
      </c>
      <c r="K33" s="68" t="n">
        <v>1715</v>
      </c>
      <c r="L33" s="69" t="n">
        <v>944</v>
      </c>
      <c r="N33" s="70" t="n">
        <v>1936189</v>
      </c>
      <c r="O33" s="70" t="n">
        <v>230015</v>
      </c>
      <c r="P33" s="70" t="n">
        <v>281985</v>
      </c>
      <c r="Q33" s="70" t="n">
        <v>258747</v>
      </c>
      <c r="R33" s="70" t="n">
        <v>208404</v>
      </c>
      <c r="S33" s="70" t="n">
        <v>128663</v>
      </c>
      <c r="T33" s="70" t="n">
        <v>217208</v>
      </c>
      <c r="U33" s="70" t="n">
        <v>116279</v>
      </c>
      <c r="V33" s="70" t="n">
        <v>143100</v>
      </c>
      <c r="W33" s="70" t="n">
        <v>211268</v>
      </c>
      <c r="X33" s="70" t="n">
        <v>140520</v>
      </c>
      <c r="Y33" s="56"/>
      <c r="Z33" s="56"/>
      <c r="AA33" s="56"/>
      <c r="AB33" s="56"/>
      <c r="AC33" s="56"/>
    </row>
    <row r="34" s="55" customFormat="true" ht="19.5" hidden="false" customHeight="true" outlineLevel="0" collapsed="false">
      <c r="A34" s="19" t="s">
        <v>58</v>
      </c>
      <c r="B34" s="66" t="n">
        <v>14568</v>
      </c>
      <c r="C34" s="68" t="n">
        <v>1845</v>
      </c>
      <c r="D34" s="68" t="n">
        <v>1952</v>
      </c>
      <c r="E34" s="68" t="n">
        <v>2171</v>
      </c>
      <c r="F34" s="68" t="n">
        <v>1939</v>
      </c>
      <c r="G34" s="68" t="n">
        <v>776</v>
      </c>
      <c r="H34" s="68" t="n">
        <v>1879</v>
      </c>
      <c r="I34" s="68" t="n">
        <v>660</v>
      </c>
      <c r="J34" s="68" t="n">
        <v>789</v>
      </c>
      <c r="K34" s="68" t="n">
        <v>1611</v>
      </c>
      <c r="L34" s="69" t="n">
        <v>946</v>
      </c>
      <c r="N34" s="70" t="n">
        <v>1942648</v>
      </c>
      <c r="O34" s="70" t="n">
        <v>233080</v>
      </c>
      <c r="P34" s="70" t="n">
        <v>283513</v>
      </c>
      <c r="Q34" s="70" t="n">
        <v>259508</v>
      </c>
      <c r="R34" s="70" t="n">
        <v>209064</v>
      </c>
      <c r="S34" s="70" t="n">
        <v>128133</v>
      </c>
      <c r="T34" s="70" t="n">
        <v>218136</v>
      </c>
      <c r="U34" s="70" t="n">
        <v>116199</v>
      </c>
      <c r="V34" s="70" t="n">
        <v>141960</v>
      </c>
      <c r="W34" s="70" t="n">
        <v>212322</v>
      </c>
      <c r="X34" s="70" t="n">
        <v>140733</v>
      </c>
      <c r="Y34" s="56"/>
      <c r="Z34" s="56"/>
      <c r="AA34" s="56"/>
      <c r="AB34" s="56"/>
      <c r="AC34" s="56"/>
    </row>
    <row r="35" s="55" customFormat="true" ht="19.5" hidden="false" customHeight="true" outlineLevel="0" collapsed="false">
      <c r="A35" s="19" t="s">
        <v>59</v>
      </c>
      <c r="B35" s="66" t="n">
        <v>14589</v>
      </c>
      <c r="C35" s="68" t="n">
        <v>1874</v>
      </c>
      <c r="D35" s="68" t="n">
        <v>2041</v>
      </c>
      <c r="E35" s="68" t="n">
        <v>2128</v>
      </c>
      <c r="F35" s="68" t="n">
        <v>1891</v>
      </c>
      <c r="G35" s="68" t="n">
        <v>746</v>
      </c>
      <c r="H35" s="68" t="n">
        <v>1888</v>
      </c>
      <c r="I35" s="68" t="n">
        <v>645</v>
      </c>
      <c r="J35" s="68" t="n">
        <v>769</v>
      </c>
      <c r="K35" s="68" t="n">
        <v>1657</v>
      </c>
      <c r="L35" s="69" t="n">
        <v>950</v>
      </c>
      <c r="N35" s="70" t="n">
        <v>1943527</v>
      </c>
      <c r="O35" s="70" t="n">
        <v>235736</v>
      </c>
      <c r="P35" s="70" t="n">
        <v>283298</v>
      </c>
      <c r="Q35" s="70" t="n">
        <v>260791</v>
      </c>
      <c r="R35" s="70" t="n">
        <v>208989</v>
      </c>
      <c r="S35" s="70" t="n">
        <v>127359</v>
      </c>
      <c r="T35" s="70" t="n">
        <v>217532</v>
      </c>
      <c r="U35" s="70" t="n">
        <v>115326</v>
      </c>
      <c r="V35" s="70" t="n">
        <v>140753</v>
      </c>
      <c r="W35" s="70" t="n">
        <v>213012</v>
      </c>
      <c r="X35" s="70" t="n">
        <v>140740</v>
      </c>
      <c r="Y35" s="56"/>
      <c r="Z35" s="56"/>
      <c r="AA35" s="56"/>
      <c r="AB35" s="56"/>
      <c r="AC35" s="56"/>
    </row>
    <row r="36" s="55" customFormat="true" ht="19.5" hidden="false" customHeight="true" outlineLevel="0" collapsed="false">
      <c r="A36" s="19" t="s">
        <v>61</v>
      </c>
      <c r="B36" s="66" t="n">
        <v>14021</v>
      </c>
      <c r="C36" s="68" t="n">
        <v>1722</v>
      </c>
      <c r="D36" s="68" t="n">
        <v>1848</v>
      </c>
      <c r="E36" s="68" t="n">
        <v>2204</v>
      </c>
      <c r="F36" s="68" t="n">
        <v>1849</v>
      </c>
      <c r="G36" s="68" t="n">
        <v>713</v>
      </c>
      <c r="H36" s="68" t="n">
        <v>1837</v>
      </c>
      <c r="I36" s="68" t="n">
        <v>655</v>
      </c>
      <c r="J36" s="68" t="n">
        <v>727</v>
      </c>
      <c r="K36" s="68" t="n">
        <v>1572</v>
      </c>
      <c r="L36" s="69" t="n">
        <v>894</v>
      </c>
      <c r="N36" s="70" t="n">
        <v>1958405</v>
      </c>
      <c r="O36" s="70" t="n">
        <v>239820</v>
      </c>
      <c r="P36" s="70" t="n">
        <v>286905</v>
      </c>
      <c r="Q36" s="70" t="n">
        <v>263476</v>
      </c>
      <c r="R36" s="70" t="n">
        <v>210171</v>
      </c>
      <c r="S36" s="70" t="n">
        <v>126906</v>
      </c>
      <c r="T36" s="70" t="n">
        <v>219660</v>
      </c>
      <c r="U36" s="70" t="n">
        <v>115905</v>
      </c>
      <c r="V36" s="70" t="n">
        <v>140184</v>
      </c>
      <c r="W36" s="70" t="n">
        <v>214169</v>
      </c>
      <c r="X36" s="70" t="n">
        <v>141209</v>
      </c>
      <c r="Y36" s="56"/>
      <c r="Z36" s="56"/>
      <c r="AA36" s="56"/>
      <c r="AB36" s="56"/>
      <c r="AC36" s="56"/>
    </row>
    <row r="37" s="55" customFormat="true" ht="19.5" hidden="false" customHeight="true" outlineLevel="0" collapsed="false">
      <c r="A37" s="19" t="s">
        <v>62</v>
      </c>
      <c r="B37" s="66" t="n">
        <v>13821</v>
      </c>
      <c r="C37" s="68" t="n">
        <v>1772</v>
      </c>
      <c r="D37" s="68" t="n">
        <v>1877</v>
      </c>
      <c r="E37" s="68" t="n">
        <v>2137</v>
      </c>
      <c r="F37" s="68" t="n">
        <v>1737</v>
      </c>
      <c r="G37" s="68" t="n">
        <v>696</v>
      </c>
      <c r="H37" s="68" t="n">
        <v>1743</v>
      </c>
      <c r="I37" s="68" t="n">
        <v>621</v>
      </c>
      <c r="J37" s="68" t="n">
        <v>718</v>
      </c>
      <c r="K37" s="68" t="n">
        <v>1652</v>
      </c>
      <c r="L37" s="69" t="n">
        <v>868</v>
      </c>
      <c r="N37" s="70" t="n">
        <v>1962918</v>
      </c>
      <c r="O37" s="70" t="n">
        <v>241267</v>
      </c>
      <c r="P37" s="70" t="n">
        <v>287761</v>
      </c>
      <c r="Q37" s="70" t="n">
        <v>264312</v>
      </c>
      <c r="R37" s="70" t="n">
        <v>210686</v>
      </c>
      <c r="S37" s="70" t="n">
        <v>126421</v>
      </c>
      <c r="T37" s="70" t="n">
        <v>220905</v>
      </c>
      <c r="U37" s="70" t="n">
        <v>115746</v>
      </c>
      <c r="V37" s="70" t="n">
        <v>139157</v>
      </c>
      <c r="W37" s="70" t="n">
        <v>214973</v>
      </c>
      <c r="X37" s="70" t="n">
        <v>141690</v>
      </c>
      <c r="Y37" s="56"/>
      <c r="Z37" s="56"/>
      <c r="AA37" s="56"/>
      <c r="AB37" s="56"/>
      <c r="AC37" s="56"/>
    </row>
    <row r="38" s="55" customFormat="true" ht="19.5" hidden="false" customHeight="true" outlineLevel="0" collapsed="false">
      <c r="A38" s="71" t="s">
        <v>63</v>
      </c>
      <c r="B38" s="72" t="n">
        <f aca="false">SUM(C38:L38)</f>
        <v>13248</v>
      </c>
      <c r="C38" s="73" t="n">
        <f aca="false">'3 月・性別，区別出生数・出生率'!$C$8</f>
        <v>1744</v>
      </c>
      <c r="D38" s="73" t="n">
        <f aca="false">'3 月・性別，区別出生数・出生率'!$C$11</f>
        <v>1847</v>
      </c>
      <c r="E38" s="73" t="n">
        <f aca="false">'3 月・性別，区別出生数・出生率'!$C$14</f>
        <v>1978</v>
      </c>
      <c r="F38" s="73" t="n">
        <f aca="false">'3 月・性別，区別出生数・出生率'!$C$17</f>
        <v>1711</v>
      </c>
      <c r="G38" s="73" t="n">
        <f aca="false">'3 月・性別，区別出生数・出生率'!$C$20</f>
        <v>661</v>
      </c>
      <c r="H38" s="73" t="n">
        <f aca="false">'3 月・性別，区別出生数・出生率'!$C$23</f>
        <v>1682</v>
      </c>
      <c r="I38" s="73" t="n">
        <f aca="false">'3 月・性別，区別出生数・出生率'!$C$26</f>
        <v>644</v>
      </c>
      <c r="J38" s="73" t="n">
        <f aca="false">'3 月・性別，区別出生数・出生率'!$C$29</f>
        <v>642</v>
      </c>
      <c r="K38" s="73" t="n">
        <f aca="false">'3 月・性別，区別出生数・出生率'!$C$32</f>
        <v>1530</v>
      </c>
      <c r="L38" s="74" t="n">
        <f aca="false">'3 月・性別，区別出生数・出生率'!$C$35</f>
        <v>809</v>
      </c>
      <c r="N38" s="61" t="n">
        <f aca="false">[1]年次別人口!C37</f>
        <v>1965940</v>
      </c>
      <c r="O38" s="61" t="n">
        <f aca="false">[1]年次別人口!D37</f>
        <v>242916</v>
      </c>
      <c r="P38" s="61" t="n">
        <f aca="false">[1]年次別人口!E37</f>
        <v>288114</v>
      </c>
      <c r="Q38" s="61" t="n">
        <f aca="false">[1]年次別人口!F37</f>
        <v>264183</v>
      </c>
      <c r="R38" s="61" t="n">
        <f aca="false">[1]年次別人口!G37</f>
        <v>211496</v>
      </c>
      <c r="S38" s="61" t="n">
        <f aca="false">[1]年次別人口!H37</f>
        <v>126230</v>
      </c>
      <c r="T38" s="61" t="n">
        <f aca="false">[1]年次別人口!I37</f>
        <v>222042</v>
      </c>
      <c r="U38" s="61" t="n">
        <f aca="false">[1]年次別人口!J37</f>
        <v>115272</v>
      </c>
      <c r="V38" s="61" t="n">
        <f aca="false">[1]年次別人口!K37</f>
        <v>137851</v>
      </c>
      <c r="W38" s="61" t="n">
        <f aca="false">[1]年次別人口!L37</f>
        <v>215942</v>
      </c>
      <c r="X38" s="61" t="n">
        <f aca="false">[1]年次別人口!M37</f>
        <v>141894</v>
      </c>
      <c r="Y38" s="56"/>
      <c r="Z38" s="56"/>
      <c r="AA38" s="56"/>
      <c r="AB38" s="56"/>
      <c r="AC38" s="56"/>
    </row>
    <row r="39" customFormat="false" ht="19.5" hidden="false" customHeight="true" outlineLevel="0" collapsed="false">
      <c r="A39" s="48"/>
      <c r="B39" s="75" t="s">
        <v>4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1"/>
    </row>
    <row r="40" s="55" customFormat="true" ht="16.5" hidden="true" customHeight="true" outlineLevel="0" collapsed="false">
      <c r="A40" s="19" t="s">
        <v>29</v>
      </c>
      <c r="B40" s="76" t="n">
        <f aca="false">B5/N5*1000</f>
        <v>12.5431222593986</v>
      </c>
      <c r="C40" s="76" t="n">
        <f aca="false">C5/O5*1000</f>
        <v>10.611296967016</v>
      </c>
      <c r="D40" s="76" t="n">
        <f aca="false">D5/P5*1000</f>
        <v>11.4160408078755</v>
      </c>
      <c r="E40" s="76" t="n">
        <f aca="false">E5/Q5*1000</f>
        <v>14.0064754897813</v>
      </c>
      <c r="F40" s="76" t="n">
        <f aca="false">F5/R5*1000</f>
        <v>13.885836825315</v>
      </c>
      <c r="G40" s="77" t="s">
        <v>86</v>
      </c>
      <c r="H40" s="76" t="n">
        <f aca="false">H5/T5*1000</f>
        <v>12.510201795516</v>
      </c>
      <c r="I40" s="77" t="s">
        <v>86</v>
      </c>
      <c r="J40" s="76" t="n">
        <f aca="false">J5/V5*1000</f>
        <v>12.0499777766803</v>
      </c>
      <c r="K40" s="76" t="n">
        <f aca="false">K5/W5*1000</f>
        <v>12.3362404898868</v>
      </c>
      <c r="L40" s="78" t="s">
        <v>86</v>
      </c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</row>
    <row r="41" s="55" customFormat="true" ht="19.5" hidden="true" customHeight="true" outlineLevel="0" collapsed="false">
      <c r="A41" s="28" t="s">
        <v>80</v>
      </c>
      <c r="B41" s="76" t="n">
        <f aca="false">B6/N6*1000</f>
        <v>12.2090459265632</v>
      </c>
      <c r="C41" s="76" t="n">
        <f aca="false">C6/O6*1000</f>
        <v>10.590537584897</v>
      </c>
      <c r="D41" s="76" t="n">
        <f aca="false">D6/P6*1000</f>
        <v>10.94407808949</v>
      </c>
      <c r="E41" s="76" t="n">
        <f aca="false">E6/Q6*1000</f>
        <v>13.4561473768522</v>
      </c>
      <c r="F41" s="76" t="n">
        <f aca="false">F6/R6*1000</f>
        <v>14.1708664630179</v>
      </c>
      <c r="G41" s="77" t="s">
        <v>86</v>
      </c>
      <c r="H41" s="76" t="n">
        <f aca="false">H6/T6*1000</f>
        <v>12.2968973559907</v>
      </c>
      <c r="I41" s="77" t="s">
        <v>86</v>
      </c>
      <c r="J41" s="76" t="n">
        <f aca="false">J6/V6*1000</f>
        <v>11.6031688268063</v>
      </c>
      <c r="K41" s="76" t="n">
        <f aca="false">K6/W6*1000</f>
        <v>11.5438331054148</v>
      </c>
      <c r="L41" s="78" t="s">
        <v>86</v>
      </c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</row>
    <row r="42" s="55" customFormat="true" ht="19.5" hidden="true" customHeight="true" outlineLevel="0" collapsed="false">
      <c r="A42" s="28" t="s">
        <v>87</v>
      </c>
      <c r="B42" s="76" t="n">
        <f aca="false">B7/N7*1000</f>
        <v>11.6325268876259</v>
      </c>
      <c r="C42" s="76" t="n">
        <f aca="false">C7/O7*1000</f>
        <v>10.1248235950508</v>
      </c>
      <c r="D42" s="76" t="n">
        <f aca="false">D7/P7*1000</f>
        <v>10.1525411253818</v>
      </c>
      <c r="E42" s="76" t="n">
        <f aca="false">E7/Q7*1000</f>
        <v>12.5125723881556</v>
      </c>
      <c r="F42" s="76" t="n">
        <f aca="false">F7/R7*1000</f>
        <v>13.249969683784</v>
      </c>
      <c r="G42" s="77" t="s">
        <v>86</v>
      </c>
      <c r="H42" s="76" t="n">
        <f aca="false">H7/T7*1000</f>
        <v>11.8700285617764</v>
      </c>
      <c r="I42" s="77" t="s">
        <v>86</v>
      </c>
      <c r="J42" s="76" t="n">
        <f aca="false">J7/V7*1000</f>
        <v>10.7577466152878</v>
      </c>
      <c r="K42" s="76" t="n">
        <f aca="false">K7/W7*1000</f>
        <v>11.6673820579857</v>
      </c>
      <c r="L42" s="78" t="s">
        <v>86</v>
      </c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</row>
    <row r="43" s="55" customFormat="true" ht="19.5" hidden="true" customHeight="true" outlineLevel="0" collapsed="false">
      <c r="A43" s="28" t="s">
        <v>82</v>
      </c>
      <c r="B43" s="76" t="n">
        <v>11.2523558230138</v>
      </c>
      <c r="C43" s="76" t="n">
        <v>9.76824363148822</v>
      </c>
      <c r="D43" s="76" t="n">
        <v>9.74998638270058</v>
      </c>
      <c r="E43" s="76" t="n">
        <v>12.1891116469822</v>
      </c>
      <c r="F43" s="76" t="n">
        <v>13.0228186517675</v>
      </c>
      <c r="G43" s="77" t="s">
        <v>86</v>
      </c>
      <c r="H43" s="76" t="n">
        <v>11.3744146900153</v>
      </c>
      <c r="I43" s="77" t="s">
        <v>86</v>
      </c>
      <c r="J43" s="76" t="n">
        <v>11.0873878388862</v>
      </c>
      <c r="K43" s="76" t="n">
        <v>10.8099314297978</v>
      </c>
      <c r="L43" s="78" t="s">
        <v>86</v>
      </c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</row>
    <row r="44" s="55" customFormat="true" ht="19.5" hidden="true" customHeight="true" outlineLevel="0" collapsed="false">
      <c r="A44" s="19" t="s">
        <v>33</v>
      </c>
      <c r="B44" s="76" t="n">
        <v>10.6249183177871</v>
      </c>
      <c r="C44" s="76" t="n">
        <v>8.72008152697827</v>
      </c>
      <c r="D44" s="76" t="n">
        <v>8.89547483323766</v>
      </c>
      <c r="E44" s="76" t="n">
        <v>11.5643279291311</v>
      </c>
      <c r="F44" s="76" t="n">
        <v>12.5495757435937</v>
      </c>
      <c r="G44" s="77" t="s">
        <v>86</v>
      </c>
      <c r="H44" s="76" t="n">
        <v>10.767946884501</v>
      </c>
      <c r="I44" s="77" t="s">
        <v>86</v>
      </c>
      <c r="J44" s="76" t="n">
        <v>10.3456512096086</v>
      </c>
      <c r="K44" s="76" t="n">
        <v>10.4638900850742</v>
      </c>
      <c r="L44" s="78" t="s">
        <v>86</v>
      </c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</row>
    <row r="45" s="55" customFormat="true" ht="19.5" hidden="true" customHeight="true" outlineLevel="0" collapsed="false">
      <c r="A45" s="19" t="s">
        <v>34</v>
      </c>
      <c r="B45" s="76" t="n">
        <v>10.4467428944163</v>
      </c>
      <c r="C45" s="76" t="n">
        <v>8.89030270559871</v>
      </c>
      <c r="D45" s="76" t="n">
        <v>8.63076936401667</v>
      </c>
      <c r="E45" s="76" t="n">
        <v>11.6009081584041</v>
      </c>
      <c r="F45" s="76" t="n">
        <v>12.1674297899948</v>
      </c>
      <c r="G45" s="76" t="n">
        <v>12.3598199302096</v>
      </c>
      <c r="H45" s="76" t="n">
        <v>10.6011137468908</v>
      </c>
      <c r="I45" s="77" t="s">
        <v>86</v>
      </c>
      <c r="J45" s="76" t="n">
        <v>10.2498096271387</v>
      </c>
      <c r="K45" s="76" t="n">
        <v>10.0468012179847</v>
      </c>
      <c r="L45" s="79" t="n">
        <v>9.6689314614234</v>
      </c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</row>
    <row r="46" s="55" customFormat="true" ht="19.5" hidden="true" customHeight="true" outlineLevel="0" collapsed="false">
      <c r="A46" s="19" t="s">
        <v>35</v>
      </c>
      <c r="B46" s="76" t="n">
        <v>10.2997779335311</v>
      </c>
      <c r="C46" s="76" t="n">
        <v>8.40463603319157</v>
      </c>
      <c r="D46" s="76" t="n">
        <v>8.80666680875552</v>
      </c>
      <c r="E46" s="76" t="n">
        <v>12.0530843208404</v>
      </c>
      <c r="F46" s="76" t="n">
        <v>12.2859407062973</v>
      </c>
      <c r="G46" s="76" t="n">
        <v>11.3618677042802</v>
      </c>
      <c r="H46" s="76" t="n">
        <v>10.0155260194057</v>
      </c>
      <c r="I46" s="77" t="s">
        <v>86</v>
      </c>
      <c r="J46" s="76" t="n">
        <v>9.71551689741851</v>
      </c>
      <c r="K46" s="76" t="n">
        <v>10.3426254276977</v>
      </c>
      <c r="L46" s="79" t="n">
        <v>9.70452791244244</v>
      </c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</row>
    <row r="47" s="55" customFormat="true" ht="19.5" hidden="true" customHeight="true" outlineLevel="0" collapsed="false">
      <c r="A47" s="19" t="s">
        <v>36</v>
      </c>
      <c r="B47" s="76" t="n">
        <v>10.1050576032028</v>
      </c>
      <c r="C47" s="76" t="n">
        <v>8.22122148705228</v>
      </c>
      <c r="D47" s="76" t="n">
        <v>8.7617285031283</v>
      </c>
      <c r="E47" s="76" t="n">
        <v>11.3312779443867</v>
      </c>
      <c r="F47" s="76" t="n">
        <v>12.2910674836397</v>
      </c>
      <c r="G47" s="76" t="n">
        <v>11.3335208051061</v>
      </c>
      <c r="H47" s="76" t="n">
        <v>10.0806381019408</v>
      </c>
      <c r="I47" s="77" t="s">
        <v>86</v>
      </c>
      <c r="J47" s="76" t="n">
        <v>9.07811122659755</v>
      </c>
      <c r="K47" s="76" t="n">
        <v>10.0849641411998</v>
      </c>
      <c r="L47" s="79" t="n">
        <v>9.83266918957754</v>
      </c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</row>
    <row r="48" s="55" customFormat="true" ht="19.5" hidden="true" customHeight="true" outlineLevel="0" collapsed="false">
      <c r="A48" s="19" t="s">
        <v>83</v>
      </c>
      <c r="B48" s="76" t="n">
        <v>9.47140412365647</v>
      </c>
      <c r="C48" s="76" t="n">
        <v>7.48025646593598</v>
      </c>
      <c r="D48" s="76" t="n">
        <v>8.22083020539769</v>
      </c>
      <c r="E48" s="76" t="n">
        <v>10.9586510362433</v>
      </c>
      <c r="F48" s="76" t="n">
        <v>10.8327514876145</v>
      </c>
      <c r="G48" s="76" t="n">
        <v>10.5204965406329</v>
      </c>
      <c r="H48" s="76" t="n">
        <v>9.50713121363877</v>
      </c>
      <c r="I48" s="77" t="s">
        <v>86</v>
      </c>
      <c r="J48" s="76" t="n">
        <v>9.03803424388969</v>
      </c>
      <c r="K48" s="76" t="n">
        <v>9.41193449788412</v>
      </c>
      <c r="L48" s="79" t="n">
        <v>9.31119677447911</v>
      </c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</row>
    <row r="49" s="55" customFormat="true" ht="19.5" hidden="true" customHeight="true" outlineLevel="0" collapsed="false">
      <c r="A49" s="19" t="s">
        <v>38</v>
      </c>
      <c r="B49" s="76" t="n">
        <v>9.79986601813007</v>
      </c>
      <c r="C49" s="76" t="n">
        <v>8.08783713722825</v>
      </c>
      <c r="D49" s="76" t="n">
        <v>8.85691008380992</v>
      </c>
      <c r="E49" s="76" t="n">
        <v>10.9999287352178</v>
      </c>
      <c r="F49" s="76" t="n">
        <v>11.4233983432671</v>
      </c>
      <c r="G49" s="76" t="n">
        <v>10.9777891243298</v>
      </c>
      <c r="H49" s="76" t="n">
        <v>9.68304441481178</v>
      </c>
      <c r="I49" s="77" t="s">
        <v>86</v>
      </c>
      <c r="J49" s="76" t="n">
        <v>9.0565402592022</v>
      </c>
      <c r="K49" s="76" t="n">
        <v>9.77287871196351</v>
      </c>
      <c r="L49" s="79" t="n">
        <v>9.37323368711926</v>
      </c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</row>
    <row r="50" s="55" customFormat="true" ht="19.5" hidden="true" customHeight="true" outlineLevel="0" collapsed="false">
      <c r="A50" s="19" t="s">
        <v>39</v>
      </c>
      <c r="B50" s="76" t="n">
        <v>9.26193872291752</v>
      </c>
      <c r="C50" s="76" t="n">
        <v>7.63737468129535</v>
      </c>
      <c r="D50" s="76" t="n">
        <v>8.14576463990391</v>
      </c>
      <c r="E50" s="76" t="n">
        <v>10.641516001641</v>
      </c>
      <c r="F50" s="76" t="n">
        <v>10.6297696015658</v>
      </c>
      <c r="G50" s="76" t="n">
        <v>9.65471166223989</v>
      </c>
      <c r="H50" s="76" t="n">
        <v>9.33432665760989</v>
      </c>
      <c r="I50" s="77" t="s">
        <v>86</v>
      </c>
      <c r="J50" s="76" t="n">
        <v>8.8596209444266</v>
      </c>
      <c r="K50" s="76" t="n">
        <v>9.39745146880211</v>
      </c>
      <c r="L50" s="79" t="n">
        <v>8.38713663464212</v>
      </c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</row>
    <row r="51" s="55" customFormat="true" ht="19.5" hidden="true" customHeight="true" outlineLevel="0" collapsed="false">
      <c r="A51" s="19" t="s">
        <v>40</v>
      </c>
      <c r="B51" s="76" t="n">
        <v>9.20745658029687</v>
      </c>
      <c r="C51" s="76" t="n">
        <v>7.67865674697973</v>
      </c>
      <c r="D51" s="76" t="n">
        <v>8.5363109080787</v>
      </c>
      <c r="E51" s="76" t="n">
        <v>10.6864341768984</v>
      </c>
      <c r="F51" s="76" t="n">
        <v>10.7755279233465</v>
      </c>
      <c r="G51" s="76" t="n">
        <v>10.1921699017011</v>
      </c>
      <c r="H51" s="76" t="n">
        <v>9.13811629059676</v>
      </c>
      <c r="I51" s="77" t="s">
        <v>86</v>
      </c>
      <c r="J51" s="76" t="n">
        <v>8.44858478234533</v>
      </c>
      <c r="K51" s="76" t="n">
        <v>8.98632783398158</v>
      </c>
      <c r="L51" s="79" t="n">
        <v>7.95973134011553</v>
      </c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</row>
    <row r="52" s="55" customFormat="true" ht="19.5" hidden="true" customHeight="true" outlineLevel="0" collapsed="false">
      <c r="A52" s="19" t="s">
        <v>41</v>
      </c>
      <c r="B52" s="76" t="n">
        <v>8.86155309702153</v>
      </c>
      <c r="C52" s="76" t="n">
        <v>7.67355175023122</v>
      </c>
      <c r="D52" s="76" t="n">
        <v>8.04210855868196</v>
      </c>
      <c r="E52" s="76" t="n">
        <v>10.4136122242857</v>
      </c>
      <c r="F52" s="76" t="n">
        <v>10.2284700984298</v>
      </c>
      <c r="G52" s="76" t="n">
        <v>9.02586504565128</v>
      </c>
      <c r="H52" s="76" t="n">
        <v>8.85999633017904</v>
      </c>
      <c r="I52" s="77" t="s">
        <v>86</v>
      </c>
      <c r="J52" s="76" t="n">
        <v>8.03575401946636</v>
      </c>
      <c r="K52" s="76" t="n">
        <v>8.66174953107606</v>
      </c>
      <c r="L52" s="79" t="n">
        <v>8.28836930455636</v>
      </c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</row>
    <row r="53" s="55" customFormat="true" ht="19.5" hidden="false" customHeight="true" outlineLevel="0" collapsed="false">
      <c r="A53" s="19" t="s">
        <v>84</v>
      </c>
      <c r="B53" s="76" t="n">
        <v>8.96289864522446</v>
      </c>
      <c r="C53" s="76" t="n">
        <v>7.68627538222813</v>
      </c>
      <c r="D53" s="76" t="n">
        <v>7.96089168209324</v>
      </c>
      <c r="E53" s="76" t="n">
        <v>10.6903241451782</v>
      </c>
      <c r="F53" s="76" t="n">
        <v>10.7284136211346</v>
      </c>
      <c r="G53" s="76" t="n">
        <v>9.04685747022176</v>
      </c>
      <c r="H53" s="76" t="n">
        <v>9.33687894185334</v>
      </c>
      <c r="I53" s="76" t="n">
        <v>7.55253121962163</v>
      </c>
      <c r="J53" s="76" t="n">
        <v>7.74273047167774</v>
      </c>
      <c r="K53" s="76" t="n">
        <v>9.40660942077753</v>
      </c>
      <c r="L53" s="79" t="n">
        <v>8.10452452959492</v>
      </c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</row>
    <row r="54" s="55" customFormat="true" ht="19.5" hidden="false" customHeight="true" outlineLevel="0" collapsed="false">
      <c r="A54" s="19" t="s">
        <v>43</v>
      </c>
      <c r="B54" s="76" t="n">
        <v>8.47558179256513</v>
      </c>
      <c r="C54" s="76" t="n">
        <v>7.40104700440407</v>
      </c>
      <c r="D54" s="76" t="n">
        <v>7.65156201670275</v>
      </c>
      <c r="E54" s="76" t="n">
        <v>9.94123250294645</v>
      </c>
      <c r="F54" s="76" t="n">
        <v>9.99682315204804</v>
      </c>
      <c r="G54" s="76" t="n">
        <v>8.6764473891781</v>
      </c>
      <c r="H54" s="76" t="n">
        <v>9.18364338571302</v>
      </c>
      <c r="I54" s="76" t="n">
        <v>7.42198637003247</v>
      </c>
      <c r="J54" s="76" t="n">
        <v>7.11413154143759</v>
      </c>
      <c r="K54" s="76" t="n">
        <v>8.82178088127122</v>
      </c>
      <c r="L54" s="79" t="n">
        <v>7.27310356042072</v>
      </c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</row>
    <row r="55" s="55" customFormat="true" ht="19.5" hidden="false" customHeight="true" outlineLevel="0" collapsed="false">
      <c r="A55" s="28" t="s">
        <v>44</v>
      </c>
      <c r="B55" s="76" t="n">
        <v>8.43958502254391</v>
      </c>
      <c r="C55" s="76" t="n">
        <v>7.30796507247019</v>
      </c>
      <c r="D55" s="76" t="n">
        <v>7.51334226033133</v>
      </c>
      <c r="E55" s="76" t="n">
        <v>10.3530265172886</v>
      </c>
      <c r="F55" s="76" t="n">
        <v>9.99527422215221</v>
      </c>
      <c r="G55" s="76" t="n">
        <v>8.36442175535048</v>
      </c>
      <c r="H55" s="76" t="n">
        <v>8.9398679861513</v>
      </c>
      <c r="I55" s="76" t="n">
        <v>7.1510010489351</v>
      </c>
      <c r="J55" s="76" t="n">
        <v>7.08893448648372</v>
      </c>
      <c r="K55" s="76" t="n">
        <v>8.66275067457905</v>
      </c>
      <c r="L55" s="79" t="n">
        <v>7.54869830982804</v>
      </c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</row>
    <row r="56" s="55" customFormat="true" ht="19.5" hidden="false" customHeight="true" outlineLevel="0" collapsed="false">
      <c r="A56" s="19" t="s">
        <v>45</v>
      </c>
      <c r="B56" s="76" t="n">
        <v>8.34585138367152</v>
      </c>
      <c r="C56" s="76" t="n">
        <v>7.45687978212943</v>
      </c>
      <c r="D56" s="76" t="n">
        <v>7.55211607853896</v>
      </c>
      <c r="E56" s="76" t="n">
        <v>9.9877055909526</v>
      </c>
      <c r="F56" s="76" t="n">
        <v>10.0564004431463</v>
      </c>
      <c r="G56" s="76" t="n">
        <v>8.05026354102598</v>
      </c>
      <c r="H56" s="76" t="n">
        <v>8.64599689855949</v>
      </c>
      <c r="I56" s="76" t="n">
        <v>7.43957601639596</v>
      </c>
      <c r="J56" s="76" t="n">
        <v>6.92896691338472</v>
      </c>
      <c r="K56" s="76" t="n">
        <v>8.8804832889061</v>
      </c>
      <c r="L56" s="79" t="n">
        <v>6.98491726460682</v>
      </c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</row>
    <row r="57" s="55" customFormat="true" ht="19.5" hidden="false" customHeight="true" outlineLevel="0" collapsed="false">
      <c r="A57" s="19" t="s">
        <v>46</v>
      </c>
      <c r="B57" s="76" t="n">
        <v>8.42785384866762</v>
      </c>
      <c r="C57" s="76" t="n">
        <v>7.68972005844818</v>
      </c>
      <c r="D57" s="76" t="n">
        <v>7.90120102783532</v>
      </c>
      <c r="E57" s="76" t="n">
        <v>9.77887095233547</v>
      </c>
      <c r="F57" s="76" t="n">
        <v>10.1072482978852</v>
      </c>
      <c r="G57" s="76" t="n">
        <v>7.93152860075133</v>
      </c>
      <c r="H57" s="76" t="n">
        <v>9.21444210873819</v>
      </c>
      <c r="I57" s="76" t="n">
        <v>7.33785490937436</v>
      </c>
      <c r="J57" s="76" t="n">
        <v>6.49221255889594</v>
      </c>
      <c r="K57" s="76" t="n">
        <v>8.77132500689492</v>
      </c>
      <c r="L57" s="79" t="n">
        <v>7.41652763712926</v>
      </c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</row>
    <row r="58" s="55" customFormat="true" ht="19.5" hidden="false" customHeight="true" outlineLevel="0" collapsed="false">
      <c r="A58" s="19" t="s">
        <v>47</v>
      </c>
      <c r="B58" s="76" t="n">
        <v>8.05375542120996</v>
      </c>
      <c r="C58" s="76" t="n">
        <v>7.22418048137259</v>
      </c>
      <c r="D58" s="76" t="n">
        <v>7.47800750408924</v>
      </c>
      <c r="E58" s="76" t="n">
        <v>9.56062322273005</v>
      </c>
      <c r="F58" s="76" t="n">
        <v>9.4613573774097</v>
      </c>
      <c r="G58" s="76" t="n">
        <v>7.28829245719574</v>
      </c>
      <c r="H58" s="76" t="n">
        <v>8.51538783502278</v>
      </c>
      <c r="I58" s="76" t="n">
        <v>7.29972492499978</v>
      </c>
      <c r="J58" s="76" t="n">
        <v>6.60937681178092</v>
      </c>
      <c r="K58" s="76" t="n">
        <v>8.58270112178701</v>
      </c>
      <c r="L58" s="79" t="n">
        <v>7.02588023308194</v>
      </c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</row>
    <row r="59" s="55" customFormat="true" ht="19.5" hidden="false" customHeight="true" outlineLevel="0" collapsed="false">
      <c r="A59" s="19" t="s">
        <v>48</v>
      </c>
      <c r="B59" s="76" t="n">
        <v>7.87578169095687</v>
      </c>
      <c r="C59" s="76" t="n">
        <v>7.4140721602847</v>
      </c>
      <c r="D59" s="76" t="n">
        <v>7.47726954303117</v>
      </c>
      <c r="E59" s="76" t="n">
        <v>9.05254023351215</v>
      </c>
      <c r="F59" s="76" t="n">
        <v>9.37985422392162</v>
      </c>
      <c r="G59" s="76" t="n">
        <v>7.53596359288827</v>
      </c>
      <c r="H59" s="76" t="n">
        <v>8.53766688238537</v>
      </c>
      <c r="I59" s="76" t="n">
        <v>6.43710045966588</v>
      </c>
      <c r="J59" s="76" t="n">
        <v>6.1678803742193</v>
      </c>
      <c r="K59" s="76" t="n">
        <v>8.50014110136917</v>
      </c>
      <c r="L59" s="79" t="n">
        <v>6.44073217894477</v>
      </c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</row>
    <row r="60" s="55" customFormat="true" ht="18" hidden="false" customHeight="true" outlineLevel="0" collapsed="false">
      <c r="A60" s="19" t="s">
        <v>49</v>
      </c>
      <c r="B60" s="80" t="n">
        <v>7.56690258999968</v>
      </c>
      <c r="C60" s="76" t="n">
        <v>6.96883122036387</v>
      </c>
      <c r="D60" s="76" t="n">
        <v>7.21987120515179</v>
      </c>
      <c r="E60" s="76" t="n">
        <v>8.93978778373852</v>
      </c>
      <c r="F60" s="76" t="n">
        <v>9.29973215974829</v>
      </c>
      <c r="G60" s="76" t="n">
        <v>6.58698374901427</v>
      </c>
      <c r="H60" s="76" t="n">
        <v>8.08817888922983</v>
      </c>
      <c r="I60" s="76" t="n">
        <v>6.21007491236499</v>
      </c>
      <c r="J60" s="76" t="n">
        <v>5.76374545096882</v>
      </c>
      <c r="K60" s="76" t="n">
        <v>8.0568376791281</v>
      </c>
      <c r="L60" s="81" t="n">
        <v>6.57286563839776</v>
      </c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</row>
    <row r="61" s="55" customFormat="true" ht="18" hidden="false" customHeight="true" outlineLevel="0" collapsed="false">
      <c r="A61" s="19" t="s">
        <v>50</v>
      </c>
      <c r="B61" s="79" t="n">
        <v>7.79587818741863</v>
      </c>
      <c r="C61" s="76" t="n">
        <v>7.50599705950631</v>
      </c>
      <c r="D61" s="76" t="n">
        <v>7.28655329593268</v>
      </c>
      <c r="E61" s="76" t="n">
        <v>9.07025920070302</v>
      </c>
      <c r="F61" s="76" t="n">
        <v>9.41087061656747</v>
      </c>
      <c r="G61" s="76" t="n">
        <v>6.54054054054054</v>
      </c>
      <c r="H61" s="76" t="n">
        <v>8.52693900584404</v>
      </c>
      <c r="I61" s="76" t="n">
        <v>6.94713485718311</v>
      </c>
      <c r="J61" s="76" t="n">
        <v>5.60391945106613</v>
      </c>
      <c r="K61" s="76" t="n">
        <v>8.35506639550185</v>
      </c>
      <c r="L61" s="81" t="n">
        <v>6.85188932897742</v>
      </c>
      <c r="N61" s="82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</row>
    <row r="62" s="55" customFormat="true" ht="18" hidden="false" customHeight="true" outlineLevel="0" collapsed="false">
      <c r="A62" s="19" t="s">
        <v>51</v>
      </c>
      <c r="B62" s="79" t="n">
        <v>7.64702376337161</v>
      </c>
      <c r="C62" s="76" t="n">
        <v>7.24665264600364</v>
      </c>
      <c r="D62" s="76" t="n">
        <v>7.29800173761946</v>
      </c>
      <c r="E62" s="76" t="n">
        <v>8.79667724618941</v>
      </c>
      <c r="F62" s="76" t="n">
        <v>9.11303114193669</v>
      </c>
      <c r="G62" s="76" t="n">
        <v>6.63756271178555</v>
      </c>
      <c r="H62" s="76" t="n">
        <v>8.22608845194761</v>
      </c>
      <c r="I62" s="76" t="n">
        <v>6.35870418505661</v>
      </c>
      <c r="J62" s="76" t="n">
        <v>5.82320096365657</v>
      </c>
      <c r="K62" s="76" t="n">
        <v>8.1705896951301</v>
      </c>
      <c r="L62" s="81" t="n">
        <v>7.00143637715366</v>
      </c>
      <c r="N62" s="82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</row>
    <row r="63" s="55" customFormat="true" ht="18" hidden="false" customHeight="true" outlineLevel="0" collapsed="false">
      <c r="A63" s="19" t="s">
        <v>52</v>
      </c>
      <c r="B63" s="79" t="n">
        <v>7.80980789819104</v>
      </c>
      <c r="C63" s="76" t="n">
        <v>7.66886245206961</v>
      </c>
      <c r="D63" s="76" t="n">
        <v>7.59514720342414</v>
      </c>
      <c r="E63" s="76" t="n">
        <v>8.994967986999</v>
      </c>
      <c r="F63" s="76" t="n">
        <v>9.51373166650261</v>
      </c>
      <c r="G63" s="76" t="n">
        <v>6.50216222081002</v>
      </c>
      <c r="H63" s="76" t="n">
        <v>8.41798187702882</v>
      </c>
      <c r="I63" s="76" t="n">
        <v>6.980606542913</v>
      </c>
      <c r="J63" s="76" t="n">
        <v>5.91131681299415</v>
      </c>
      <c r="K63" s="76" t="n">
        <v>8.04353306600834</v>
      </c>
      <c r="L63" s="81" t="n">
        <v>6.4463501963502</v>
      </c>
      <c r="N63" s="82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</row>
    <row r="64" s="55" customFormat="true" ht="18" hidden="false" customHeight="true" outlineLevel="0" collapsed="false">
      <c r="A64" s="19" t="s">
        <v>53</v>
      </c>
      <c r="B64" s="79" t="n">
        <v>7.60510096445221</v>
      </c>
      <c r="C64" s="76" t="n">
        <v>7.28849524863917</v>
      </c>
      <c r="D64" s="76" t="n">
        <v>7.37307319176458</v>
      </c>
      <c r="E64" s="76" t="n">
        <v>8.69698013908903</v>
      </c>
      <c r="F64" s="76" t="n">
        <v>8.98588563239827</v>
      </c>
      <c r="G64" s="76" t="n">
        <v>6.36521901327447</v>
      </c>
      <c r="H64" s="76" t="n">
        <v>8.15585695735828</v>
      </c>
      <c r="I64" s="76" t="n">
        <v>6.6625295202634</v>
      </c>
      <c r="J64" s="76" t="n">
        <v>5.89481378208816</v>
      </c>
      <c r="K64" s="76" t="n">
        <v>8.00231758515226</v>
      </c>
      <c r="L64" s="81" t="n">
        <v>6.84877361677051</v>
      </c>
      <c r="N64" s="82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</row>
    <row r="65" s="55" customFormat="true" ht="18" hidden="false" customHeight="true" outlineLevel="0" collapsed="false">
      <c r="A65" s="19" t="s">
        <v>54</v>
      </c>
      <c r="B65" s="79" t="n">
        <v>7.73021502364851</v>
      </c>
      <c r="C65" s="76" t="n">
        <v>7.9967483239254</v>
      </c>
      <c r="D65" s="76" t="n">
        <v>7.23560813735392</v>
      </c>
      <c r="E65" s="76" t="n">
        <v>8.77568073312437</v>
      </c>
      <c r="F65" s="76" t="n">
        <v>9.59410318445706</v>
      </c>
      <c r="G65" s="76" t="n">
        <v>6.75079799895421</v>
      </c>
      <c r="H65" s="76" t="n">
        <v>8.28989541759579</v>
      </c>
      <c r="I65" s="76" t="n">
        <v>6.46820515908172</v>
      </c>
      <c r="J65" s="76" t="n">
        <v>5.71397251264062</v>
      </c>
      <c r="K65" s="76" t="n">
        <v>7.93278012629821</v>
      </c>
      <c r="L65" s="81" t="n">
        <v>6.56885102476945</v>
      </c>
      <c r="N65" s="82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</row>
    <row r="66" s="55" customFormat="true" ht="18" hidden="false" customHeight="true" outlineLevel="0" collapsed="false">
      <c r="A66" s="19" t="s">
        <v>55</v>
      </c>
      <c r="B66" s="79" t="n">
        <v>7.53979713153671</v>
      </c>
      <c r="C66" s="76" t="n">
        <v>7.62921820637348</v>
      </c>
      <c r="D66" s="76" t="n">
        <v>6.84679929962949</v>
      </c>
      <c r="E66" s="76" t="n">
        <v>8.34623016259751</v>
      </c>
      <c r="F66" s="76" t="n">
        <v>9.18717592930694</v>
      </c>
      <c r="G66" s="76" t="n">
        <v>6.06390422141025</v>
      </c>
      <c r="H66" s="76" t="n">
        <v>8.53181656594383</v>
      </c>
      <c r="I66" s="76" t="n">
        <v>6.54435667172718</v>
      </c>
      <c r="J66" s="76" t="n">
        <v>5.53654186493317</v>
      </c>
      <c r="K66" s="76" t="n">
        <v>8.21557983852299</v>
      </c>
      <c r="L66" s="81" t="n">
        <v>6.61741085769354</v>
      </c>
      <c r="N66" s="82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</row>
    <row r="67" s="55" customFormat="true" ht="18" hidden="false" customHeight="true" outlineLevel="0" collapsed="false">
      <c r="A67" s="19" t="s">
        <v>56</v>
      </c>
      <c r="B67" s="79" t="n">
        <v>7.51098105741672</v>
      </c>
      <c r="C67" s="76" t="n">
        <v>7.71135728701231</v>
      </c>
      <c r="D67" s="76" t="n">
        <v>6.87093448974514</v>
      </c>
      <c r="E67" s="76" t="n">
        <v>8.3577148585483</v>
      </c>
      <c r="F67" s="76" t="n">
        <v>9.28916827852998</v>
      </c>
      <c r="G67" s="76" t="n">
        <v>5.64708441109532</v>
      </c>
      <c r="H67" s="76" t="n">
        <v>8.51205874989569</v>
      </c>
      <c r="I67" s="76" t="n">
        <v>6.46350349320646</v>
      </c>
      <c r="J67" s="76" t="n">
        <v>5.70516379789006</v>
      </c>
      <c r="K67" s="76" t="n">
        <v>7.90506332117048</v>
      </c>
      <c r="L67" s="81" t="n">
        <v>6.60152967483728</v>
      </c>
      <c r="N67" s="82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</row>
    <row r="68" s="55" customFormat="true" ht="18" hidden="false" customHeight="true" outlineLevel="0" collapsed="false">
      <c r="A68" s="19" t="s">
        <v>57</v>
      </c>
      <c r="B68" s="79" t="n">
        <v>7.53593786556994</v>
      </c>
      <c r="C68" s="76" t="n">
        <v>8.24728822033346</v>
      </c>
      <c r="D68" s="76" t="n">
        <v>7.01810379984751</v>
      </c>
      <c r="E68" s="76" t="n">
        <v>8.15468391904061</v>
      </c>
      <c r="F68" s="76" t="n">
        <v>8.98255311798238</v>
      </c>
      <c r="G68" s="76" t="n">
        <v>6.22556601353925</v>
      </c>
      <c r="H68" s="76" t="n">
        <v>8.24094876800118</v>
      </c>
      <c r="I68" s="76" t="n">
        <v>6.06300363780218</v>
      </c>
      <c r="J68" s="76" t="n">
        <v>5.43675751222921</v>
      </c>
      <c r="K68" s="76" t="n">
        <v>8.11765151371717</v>
      </c>
      <c r="L68" s="81" t="n">
        <v>6.7179049245659</v>
      </c>
      <c r="N68" s="82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</row>
    <row r="69" s="55" customFormat="true" ht="18" hidden="false" customHeight="true" outlineLevel="0" collapsed="false">
      <c r="A69" s="19" t="s">
        <v>58</v>
      </c>
      <c r="B69" s="79" t="n">
        <v>7.4990425439915</v>
      </c>
      <c r="C69" s="76" t="n">
        <v>7.91573708597906</v>
      </c>
      <c r="D69" s="76" t="n">
        <v>6.88504583564069</v>
      </c>
      <c r="E69" s="76" t="n">
        <v>8.36583072583504</v>
      </c>
      <c r="F69" s="76" t="n">
        <v>9.27467187081468</v>
      </c>
      <c r="G69" s="76" t="n">
        <v>6.0562072221832</v>
      </c>
      <c r="H69" s="76" t="n">
        <v>8.61389225070598</v>
      </c>
      <c r="I69" s="76" t="n">
        <v>5.67991118684326</v>
      </c>
      <c r="J69" s="76" t="n">
        <v>5.55790363482671</v>
      </c>
      <c r="K69" s="76" t="n">
        <v>7.58753214457287</v>
      </c>
      <c r="L69" s="81" t="n">
        <v>6.72194865454442</v>
      </c>
      <c r="N69" s="82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</row>
    <row r="70" s="55" customFormat="true" ht="18" hidden="false" customHeight="true" outlineLevel="0" collapsed="false">
      <c r="A70" s="19" t="s">
        <v>88</v>
      </c>
      <c r="B70" s="79" t="n">
        <v>7.50645604614703</v>
      </c>
      <c r="C70" s="76" t="n">
        <v>7.94957070621373</v>
      </c>
      <c r="D70" s="76" t="n">
        <v>7.20442784629613</v>
      </c>
      <c r="E70" s="76" t="n">
        <v>8.15979079032635</v>
      </c>
      <c r="F70" s="76" t="n">
        <v>9.04832311748465</v>
      </c>
      <c r="G70" s="76" t="n">
        <v>5.85745805164927</v>
      </c>
      <c r="H70" s="76" t="n">
        <v>8.67918283287057</v>
      </c>
      <c r="I70" s="76" t="n">
        <v>5.59284116331096</v>
      </c>
      <c r="J70" s="76" t="n">
        <v>5.46347147130079</v>
      </c>
      <c r="K70" s="76" t="n">
        <v>7.77890447486527</v>
      </c>
      <c r="L70" s="81" t="n">
        <v>6.75003552650277</v>
      </c>
      <c r="N70" s="82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</row>
    <row r="71" s="55" customFormat="true" ht="18" hidden="false" customHeight="true" outlineLevel="0" collapsed="false">
      <c r="A71" s="19" t="s">
        <v>61</v>
      </c>
      <c r="B71" s="79" t="n">
        <v>7.15939757098251</v>
      </c>
      <c r="C71" s="76" t="n">
        <v>7.18038528896673</v>
      </c>
      <c r="D71" s="76" t="n">
        <v>6.44115648036807</v>
      </c>
      <c r="E71" s="76" t="n">
        <v>8.36508828128558</v>
      </c>
      <c r="F71" s="76" t="n">
        <v>8.79759814627137</v>
      </c>
      <c r="G71" s="76" t="n">
        <v>5.61833167856524</v>
      </c>
      <c r="H71" s="76" t="n">
        <v>8.36292451971228</v>
      </c>
      <c r="I71" s="76" t="n">
        <v>5.65117984556318</v>
      </c>
      <c r="J71" s="76" t="n">
        <v>5.18604120299036</v>
      </c>
      <c r="K71" s="76" t="n">
        <v>7.33999785216348</v>
      </c>
      <c r="L71" s="81" t="n">
        <v>6.33104122258496</v>
      </c>
      <c r="N71" s="82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</row>
    <row r="72" s="55" customFormat="true" ht="18" hidden="false" customHeight="true" outlineLevel="0" collapsed="false">
      <c r="A72" s="19" t="s">
        <v>62</v>
      </c>
      <c r="B72" s="79" t="n">
        <v>7.04104807230868</v>
      </c>
      <c r="C72" s="76" t="n">
        <v>7.34456017607049</v>
      </c>
      <c r="D72" s="76" t="n">
        <v>6.52277410767964</v>
      </c>
      <c r="E72" s="76" t="n">
        <v>8.08514180211265</v>
      </c>
      <c r="F72" s="76" t="n">
        <v>8.24449654936731</v>
      </c>
      <c r="G72" s="76" t="n">
        <v>5.5054144485489</v>
      </c>
      <c r="H72" s="76" t="n">
        <v>7.89026957289333</v>
      </c>
      <c r="I72" s="76" t="n">
        <v>5.36519620548442</v>
      </c>
      <c r="J72" s="76" t="n">
        <v>5.15963983126972</v>
      </c>
      <c r="K72" s="76" t="n">
        <v>7.68468598382122</v>
      </c>
      <c r="L72" s="81" t="n">
        <v>6.1260498270873</v>
      </c>
      <c r="N72" s="82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</row>
    <row r="73" s="55" customFormat="true" ht="18" hidden="false" customHeight="true" outlineLevel="0" collapsed="false">
      <c r="A73" s="33" t="s">
        <v>63</v>
      </c>
      <c r="B73" s="83" t="n">
        <f aca="false">B38/N38*1000</f>
        <v>6.73876110155956</v>
      </c>
      <c r="C73" s="84" t="n">
        <f aca="false">C38/O38*1000</f>
        <v>7.17943651303331</v>
      </c>
      <c r="D73" s="84" t="n">
        <f aca="false">D38/P38*1000</f>
        <v>6.41065689275773</v>
      </c>
      <c r="E73" s="84" t="n">
        <f aca="false">E38/Q38*1000</f>
        <v>7.48723422778907</v>
      </c>
      <c r="F73" s="84" t="n">
        <f aca="false">F38/R38*1000</f>
        <v>8.08998751749442</v>
      </c>
      <c r="G73" s="84" t="n">
        <f aca="false">G38/S38*1000</f>
        <v>5.23647310465024</v>
      </c>
      <c r="H73" s="84" t="n">
        <f aca="false">H38/T38*1000</f>
        <v>7.57514344133092</v>
      </c>
      <c r="I73" s="84" t="n">
        <f aca="false">I38/U38*1000</f>
        <v>5.58678603650496</v>
      </c>
      <c r="J73" s="84" t="n">
        <f aca="false">J38/V38*1000</f>
        <v>4.65720234165875</v>
      </c>
      <c r="K73" s="84" t="n">
        <f aca="false">K38/W38*1000</f>
        <v>7.08523585036723</v>
      </c>
      <c r="L73" s="85" t="n">
        <f aca="false">L38/X38*1000</f>
        <v>5.70143910242857</v>
      </c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</row>
    <row r="74" s="87" customFormat="true" ht="16.5" hidden="false" customHeight="true" outlineLevel="0" collapsed="false">
      <c r="A74" s="86" t="s">
        <v>89</v>
      </c>
      <c r="D74" s="86"/>
      <c r="H74" s="88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</row>
    <row r="75" s="1" customFormat="true" ht="14.25" hidden="false" customHeight="true" outlineLevel="0" collapsed="false">
      <c r="A75" s="89" t="s">
        <v>90</v>
      </c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</row>
    <row r="76" customFormat="false" ht="13.5" hidden="false" customHeight="false" outlineLevel="0" collapsed="false"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2"/>
    </row>
  </sheetData>
  <mergeCells count="2">
    <mergeCell ref="B4:L4"/>
    <mergeCell ref="B39:L39"/>
  </mergeCells>
  <printOptions headings="false" gridLines="false" gridLinesSet="true" horizontalCentered="false" verticalCentered="false"/>
  <pageMargins left="0.747916666666667" right="0.747916666666667" top="0.7875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Z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6.5"/>
    <col collapsed="false" customWidth="true" hidden="false" outlineLevel="0" max="2" min="2" style="93" width="2.37"/>
    <col collapsed="false" customWidth="true" hidden="false" outlineLevel="0" max="3" min="3" style="0" width="7.76"/>
    <col collapsed="false" customWidth="true" hidden="false" outlineLevel="0" max="14" min="4" style="0" width="5.87"/>
    <col collapsed="false" customWidth="true" hidden="false" outlineLevel="0" max="15" min="15" style="93" width="5.87"/>
    <col collapsed="false" customWidth="true" hidden="false" outlineLevel="0" max="17" min="17" style="0" width="22.37"/>
    <col collapsed="false" customWidth="true" hidden="false" outlineLevel="0" max="18" min="18" style="0" width="13.63"/>
    <col collapsed="false" customWidth="true" hidden="false" outlineLevel="0" max="32" min="19" style="0" width="9.76"/>
  </cols>
  <sheetData>
    <row r="1" customFormat="false" ht="15" hidden="false" customHeight="false" outlineLevel="0" collapsed="false">
      <c r="A1" s="94" t="s">
        <v>91</v>
      </c>
      <c r="B1" s="95"/>
      <c r="C1" s="96"/>
      <c r="D1" s="96"/>
      <c r="E1" s="96"/>
      <c r="F1" s="96"/>
      <c r="G1" s="3"/>
      <c r="H1" s="3"/>
      <c r="I1" s="3"/>
      <c r="J1" s="3"/>
      <c r="K1" s="3"/>
      <c r="L1" s="3"/>
      <c r="M1" s="3"/>
      <c r="N1" s="3"/>
      <c r="O1" s="1"/>
    </row>
    <row r="2" customFormat="false" ht="12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97" t="s">
        <v>92</v>
      </c>
    </row>
    <row r="3" customFormat="false" ht="19.5" hidden="false" customHeight="true" outlineLevel="0" collapsed="false">
      <c r="A3" s="98" t="s">
        <v>93</v>
      </c>
      <c r="B3" s="98"/>
      <c r="C3" s="99" t="s">
        <v>69</v>
      </c>
      <c r="D3" s="99" t="s">
        <v>94</v>
      </c>
      <c r="E3" s="99" t="s">
        <v>95</v>
      </c>
      <c r="F3" s="99" t="s">
        <v>96</v>
      </c>
      <c r="G3" s="99" t="s">
        <v>97</v>
      </c>
      <c r="H3" s="99" t="s">
        <v>98</v>
      </c>
      <c r="I3" s="99" t="s">
        <v>99</v>
      </c>
      <c r="J3" s="99" t="s">
        <v>100</v>
      </c>
      <c r="K3" s="99" t="s">
        <v>101</v>
      </c>
      <c r="L3" s="99" t="s">
        <v>102</v>
      </c>
      <c r="M3" s="99" t="s">
        <v>103</v>
      </c>
      <c r="N3" s="99" t="s">
        <v>104</v>
      </c>
      <c r="O3" s="100" t="s">
        <v>105</v>
      </c>
      <c r="P3" s="101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</row>
    <row r="4" customFormat="false" ht="15.75" hidden="false" customHeight="true" outlineLevel="0" collapsed="false">
      <c r="A4" s="102"/>
      <c r="B4" s="103"/>
      <c r="C4" s="49" t="s">
        <v>3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101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</row>
    <row r="5" customFormat="false" ht="15.75" hidden="false" customHeight="true" outlineLevel="0" collapsed="false">
      <c r="A5" s="104" t="s">
        <v>69</v>
      </c>
      <c r="B5" s="104"/>
      <c r="C5" s="105" t="n">
        <f aca="false">SUM(C8,C11,C14,C17,C20,C23,C26,C29,C32,C35)</f>
        <v>13248</v>
      </c>
      <c r="D5" s="105" t="n">
        <f aca="false">SUM(D8,D11,D14,D17,D20,D23,D26,D29,D32,D35)</f>
        <v>1135</v>
      </c>
      <c r="E5" s="105" t="n">
        <f aca="false">SUM(E8,E11,E14,E17,E20,E23,E26,E29,E32,E35)</f>
        <v>1067</v>
      </c>
      <c r="F5" s="105" t="n">
        <f aca="false">SUM(F8,F11,F14,F17,F20,F23,F26,F29,F32,F35)</f>
        <v>1078</v>
      </c>
      <c r="G5" s="105" t="n">
        <f aca="false">SUM(G8,G11,G14,G17,G20,G23,G26,G29,G32,G35)</f>
        <v>1067</v>
      </c>
      <c r="H5" s="105" t="n">
        <f aca="false">SUM(H8,H11,H14,H17,H20,H23,H26,H29,H32,H35)</f>
        <v>1128</v>
      </c>
      <c r="I5" s="105" t="n">
        <f aca="false">SUM(I8,I11,I14,I17,I20,I23,I26,I29,I32,I35)</f>
        <v>1110</v>
      </c>
      <c r="J5" s="105" t="n">
        <f aca="false">SUM(J8,J11,J14,J17,J20,J23,J26,J29,J32,J35)</f>
        <v>1127</v>
      </c>
      <c r="K5" s="105" t="n">
        <f aca="false">SUM(K8,K11,K14,K17,K20,K23,K26,K29,K32,K35)</f>
        <v>1218</v>
      </c>
      <c r="L5" s="105" t="n">
        <f aca="false">SUM(L8,L11,L14,L17,L20,L23,L26,L29,L32,L35)</f>
        <v>1087</v>
      </c>
      <c r="M5" s="105" t="n">
        <f aca="false">SUM(M8,M11,M14,M17,M20,M23,M26,M29,M32,M35)</f>
        <v>1179</v>
      </c>
      <c r="N5" s="105" t="n">
        <f aca="false">SUM(N8,N11,N14,N17,N20,N23,N26,N29,N32,N35)</f>
        <v>1035</v>
      </c>
      <c r="O5" s="106" t="n">
        <f aca="false">SUM(O8,O11,O14,O17,O20,O23,O26,O29,O32,O35)</f>
        <v>1017</v>
      </c>
      <c r="P5" s="101"/>
      <c r="Q5" s="93"/>
      <c r="R5" s="93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</row>
    <row r="6" customFormat="false" ht="15.75" hidden="false" customHeight="true" outlineLevel="0" collapsed="false">
      <c r="A6" s="108"/>
      <c r="B6" s="109" t="s">
        <v>8</v>
      </c>
      <c r="C6" s="105" t="n">
        <f aca="false">SUM(C9,C12,C15,C18,C21,C24,C27,C30,C33,C36)</f>
        <v>6744</v>
      </c>
      <c r="D6" s="105" t="n">
        <f aca="false">SUM(D9,D12,D15,D18,D21,D24,D27,D30,D33,D36)</f>
        <v>597</v>
      </c>
      <c r="E6" s="105" t="n">
        <f aca="false">SUM(E9,E12,E15,E18,E21,E24,E27,E30,E33,E36)</f>
        <v>533</v>
      </c>
      <c r="F6" s="105" t="n">
        <f aca="false">SUM(F9,F12,F15,F18,F21,F24,F27,F30,F33,F36)</f>
        <v>525</v>
      </c>
      <c r="G6" s="105" t="n">
        <f aca="false">SUM(G9,G12,G15,G18,G21,G24,G27,G30,G33,G36)</f>
        <v>544</v>
      </c>
      <c r="H6" s="105" t="n">
        <f aca="false">SUM(H9,H12,H15,H18,H21,H24,H27,H30,H33,H36)</f>
        <v>602</v>
      </c>
      <c r="I6" s="105" t="n">
        <f aca="false">SUM(I9,I12,I15,I18,I21,I24,I27,I30,I33,I36)</f>
        <v>583</v>
      </c>
      <c r="J6" s="105" t="n">
        <f aca="false">SUM(J9,J12,J15,J18,J21,J24,J27,J30,J33,J36)</f>
        <v>575</v>
      </c>
      <c r="K6" s="105" t="n">
        <f aca="false">SUM(K9,K12,K15,K18,K21,K24,K27,K30,K33,K36)</f>
        <v>614</v>
      </c>
      <c r="L6" s="105" t="n">
        <f aca="false">SUM(L9,L12,L15,L18,L21,L24,L27,L30,L33,L36)</f>
        <v>526</v>
      </c>
      <c r="M6" s="105" t="n">
        <f aca="false">SUM(M9,M12,M15,M18,M21,M24,M27,M30,M33,M36)</f>
        <v>617</v>
      </c>
      <c r="N6" s="105" t="n">
        <f aca="false">SUM(N9,N12,N15,N18,N21,N24,N27,N30,N33,N36)</f>
        <v>525</v>
      </c>
      <c r="O6" s="106" t="n">
        <f aca="false">SUM(O9,O12,O15,O18,O21,O24,O27,O30,O33,O36)</f>
        <v>503</v>
      </c>
      <c r="P6" s="101"/>
      <c r="Q6" s="93"/>
      <c r="R6" s="93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</row>
    <row r="7" customFormat="false" ht="15.75" hidden="false" customHeight="true" outlineLevel="0" collapsed="false">
      <c r="A7" s="108"/>
      <c r="B7" s="109" t="s">
        <v>9</v>
      </c>
      <c r="C7" s="105" t="n">
        <f aca="false">SUM(C10,C13,C16,C19,C22,C25,C28,C31,C34,C37)</f>
        <v>6504</v>
      </c>
      <c r="D7" s="105" t="n">
        <f aca="false">SUM(D10,D13,D16,D19,D22,D25,D28,D31,D34,D37)</f>
        <v>538</v>
      </c>
      <c r="E7" s="105" t="n">
        <f aca="false">SUM(E10,E13,E16,E19,E22,E25,E28,E31,E34,E37)</f>
        <v>534</v>
      </c>
      <c r="F7" s="105" t="n">
        <f aca="false">SUM(F10,F13,F16,F19,F22,F25,F28,F31,F34,F37)</f>
        <v>553</v>
      </c>
      <c r="G7" s="105" t="n">
        <f aca="false">SUM(G10,G13,G16,G19,G22,G25,G28,G31,G34,G37)</f>
        <v>523</v>
      </c>
      <c r="H7" s="105" t="n">
        <f aca="false">SUM(H10,H13,H16,H19,H22,H25,H28,H31,H34,H37)</f>
        <v>526</v>
      </c>
      <c r="I7" s="105" t="n">
        <f aca="false">SUM(I10,I13,I16,I19,I22,I25,I28,I31,I34,I37)</f>
        <v>527</v>
      </c>
      <c r="J7" s="105" t="n">
        <f aca="false">SUM(J10,J13,J16,J19,J22,J25,J28,J31,J34,J37)</f>
        <v>552</v>
      </c>
      <c r="K7" s="105" t="n">
        <f aca="false">SUM(K10,K13,K16,K19,K22,K25,K28,K31,K34,K37)</f>
        <v>604</v>
      </c>
      <c r="L7" s="105" t="n">
        <f aca="false">SUM(L10,L13,L16,L19,L22,L25,L28,L31,L34,L37)</f>
        <v>561</v>
      </c>
      <c r="M7" s="105" t="n">
        <f aca="false">SUM(M10,M13,M16,M19,M22,M25,M28,M31,M34,M37)</f>
        <v>562</v>
      </c>
      <c r="N7" s="105" t="n">
        <f aca="false">SUM(N10,N13,N16,N19,N22,N25,N28,N31,N34,N37)</f>
        <v>510</v>
      </c>
      <c r="O7" s="106" t="n">
        <f aca="false">SUM(O10,O13,O16,O19,O22,O25,O28,O31,O34,O37)</f>
        <v>514</v>
      </c>
      <c r="P7" s="101"/>
      <c r="Q7" s="93"/>
      <c r="R7" s="93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</row>
    <row r="8" customFormat="false" ht="15.75" hidden="false" customHeight="true" outlineLevel="0" collapsed="false">
      <c r="A8" s="104" t="s">
        <v>106</v>
      </c>
      <c r="B8" s="104"/>
      <c r="C8" s="105" t="n">
        <f aca="false">SUM(D8:O8)</f>
        <v>1744</v>
      </c>
      <c r="D8" s="110" t="n">
        <f aca="false">SUM(D9:D10)</f>
        <v>137</v>
      </c>
      <c r="E8" s="110" t="n">
        <f aca="false">SUM(E9:E10)</f>
        <v>152</v>
      </c>
      <c r="F8" s="110" t="n">
        <f aca="false">SUM(F9:F10)</f>
        <v>150</v>
      </c>
      <c r="G8" s="110" t="n">
        <f aca="false">SUM(G9:G10)</f>
        <v>133</v>
      </c>
      <c r="H8" s="110" t="n">
        <f aca="false">SUM(H9:H10)</f>
        <v>155</v>
      </c>
      <c r="I8" s="110" t="n">
        <f aca="false">SUM(I9:I10)</f>
        <v>145</v>
      </c>
      <c r="J8" s="110" t="n">
        <f aca="false">SUM(J9:J10)</f>
        <v>133</v>
      </c>
      <c r="K8" s="110" t="n">
        <f aca="false">SUM(K9:K10)</f>
        <v>167</v>
      </c>
      <c r="L8" s="110" t="n">
        <f aca="false">SUM(L9:L10)</f>
        <v>133</v>
      </c>
      <c r="M8" s="110" t="n">
        <f aca="false">SUM(M9:M10)</f>
        <v>165</v>
      </c>
      <c r="N8" s="110" t="n">
        <f aca="false">SUM(N9:N10)</f>
        <v>127</v>
      </c>
      <c r="O8" s="111" t="n">
        <f aca="false">SUM(O9:O10)</f>
        <v>147</v>
      </c>
      <c r="P8" s="101"/>
      <c r="Q8" s="93"/>
      <c r="R8" s="93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</row>
    <row r="9" customFormat="false" ht="15.75" hidden="false" customHeight="true" outlineLevel="0" collapsed="false">
      <c r="A9" s="108"/>
      <c r="B9" s="109" t="s">
        <v>8</v>
      </c>
      <c r="C9" s="105" t="n">
        <f aca="false">SUM(D9:O9)</f>
        <v>918</v>
      </c>
      <c r="D9" s="112" t="n">
        <v>68</v>
      </c>
      <c r="E9" s="112" t="n">
        <v>79</v>
      </c>
      <c r="F9" s="112" t="n">
        <v>65</v>
      </c>
      <c r="G9" s="112" t="n">
        <v>77</v>
      </c>
      <c r="H9" s="112" t="n">
        <v>78</v>
      </c>
      <c r="I9" s="112" t="n">
        <v>79</v>
      </c>
      <c r="J9" s="112" t="n">
        <v>78</v>
      </c>
      <c r="K9" s="112" t="n">
        <v>76</v>
      </c>
      <c r="L9" s="112" t="n">
        <v>70</v>
      </c>
      <c r="M9" s="112" t="n">
        <v>95</v>
      </c>
      <c r="N9" s="112" t="n">
        <v>73</v>
      </c>
      <c r="O9" s="113" t="n">
        <v>80</v>
      </c>
      <c r="P9" s="101"/>
      <c r="Q9" s="93"/>
      <c r="R9" s="93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</row>
    <row r="10" customFormat="false" ht="15.75" hidden="false" customHeight="true" outlineLevel="0" collapsed="false">
      <c r="A10" s="108"/>
      <c r="B10" s="109" t="s">
        <v>9</v>
      </c>
      <c r="C10" s="105" t="n">
        <f aca="false">SUM(D10:O10)</f>
        <v>826</v>
      </c>
      <c r="D10" s="112" t="n">
        <v>69</v>
      </c>
      <c r="E10" s="112" t="n">
        <v>73</v>
      </c>
      <c r="F10" s="112" t="n">
        <v>85</v>
      </c>
      <c r="G10" s="112" t="n">
        <v>56</v>
      </c>
      <c r="H10" s="112" t="n">
        <v>77</v>
      </c>
      <c r="I10" s="112" t="n">
        <v>66</v>
      </c>
      <c r="J10" s="112" t="n">
        <v>55</v>
      </c>
      <c r="K10" s="112" t="n">
        <v>91</v>
      </c>
      <c r="L10" s="112" t="n">
        <v>63</v>
      </c>
      <c r="M10" s="112" t="n">
        <v>70</v>
      </c>
      <c r="N10" s="112" t="n">
        <v>54</v>
      </c>
      <c r="O10" s="113" t="n">
        <v>67</v>
      </c>
      <c r="P10" s="101"/>
      <c r="Q10" s="93"/>
      <c r="R10" s="93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</row>
    <row r="11" customFormat="false" ht="15.75" hidden="false" customHeight="true" outlineLevel="0" collapsed="false">
      <c r="A11" s="104" t="s">
        <v>107</v>
      </c>
      <c r="B11" s="104"/>
      <c r="C11" s="114" t="n">
        <f aca="false">SUM(D11:O11)</f>
        <v>1847</v>
      </c>
      <c r="D11" s="110" t="n">
        <f aca="false">SUM(D12:D13)</f>
        <v>169</v>
      </c>
      <c r="E11" s="110" t="n">
        <f aca="false">SUM(E12:E13)</f>
        <v>139</v>
      </c>
      <c r="F11" s="110" t="n">
        <f aca="false">SUM(F12:F13)</f>
        <v>137</v>
      </c>
      <c r="G11" s="110" t="n">
        <f aca="false">SUM(G12:G13)</f>
        <v>137</v>
      </c>
      <c r="H11" s="110" t="n">
        <f aca="false">SUM(H12:H13)</f>
        <v>174</v>
      </c>
      <c r="I11" s="110" t="n">
        <f aca="false">SUM(I12:I13)</f>
        <v>164</v>
      </c>
      <c r="J11" s="110" t="n">
        <f aca="false">SUM(J12:J13)</f>
        <v>166</v>
      </c>
      <c r="K11" s="110" t="n">
        <f aca="false">SUM(K12:K13)</f>
        <v>183</v>
      </c>
      <c r="L11" s="110" t="n">
        <f aca="false">SUM(L12:L13)</f>
        <v>138</v>
      </c>
      <c r="M11" s="110" t="n">
        <f aca="false">SUM(M12:M13)</f>
        <v>168</v>
      </c>
      <c r="N11" s="110" t="n">
        <f aca="false">SUM(N12:N13)</f>
        <v>138</v>
      </c>
      <c r="O11" s="111" t="n">
        <f aca="false">SUM(O12:O13)</f>
        <v>134</v>
      </c>
      <c r="P11" s="101"/>
      <c r="Q11" s="93"/>
      <c r="R11" s="93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</row>
    <row r="12" customFormat="false" ht="15.75" hidden="false" customHeight="true" outlineLevel="0" collapsed="false">
      <c r="A12" s="108"/>
      <c r="B12" s="109" t="s">
        <v>8</v>
      </c>
      <c r="C12" s="105" t="n">
        <f aca="false">SUM(D12:O12)</f>
        <v>922</v>
      </c>
      <c r="D12" s="112" t="n">
        <v>90</v>
      </c>
      <c r="E12" s="112" t="n">
        <v>80</v>
      </c>
      <c r="F12" s="112" t="n">
        <v>71</v>
      </c>
      <c r="G12" s="112" t="n">
        <v>59</v>
      </c>
      <c r="H12" s="112" t="n">
        <v>95</v>
      </c>
      <c r="I12" s="112" t="n">
        <v>85</v>
      </c>
      <c r="J12" s="112" t="n">
        <v>78</v>
      </c>
      <c r="K12" s="112" t="n">
        <v>92</v>
      </c>
      <c r="L12" s="112" t="n">
        <v>58</v>
      </c>
      <c r="M12" s="112" t="n">
        <v>88</v>
      </c>
      <c r="N12" s="112" t="n">
        <v>66</v>
      </c>
      <c r="O12" s="113" t="n">
        <v>60</v>
      </c>
      <c r="P12" s="101"/>
      <c r="Q12" s="93"/>
      <c r="R12" s="93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</row>
    <row r="13" customFormat="false" ht="15.75" hidden="false" customHeight="true" outlineLevel="0" collapsed="false">
      <c r="A13" s="108"/>
      <c r="B13" s="109" t="s">
        <v>9</v>
      </c>
      <c r="C13" s="105" t="n">
        <f aca="false">SUM(D13:O13)</f>
        <v>925</v>
      </c>
      <c r="D13" s="112" t="n">
        <v>79</v>
      </c>
      <c r="E13" s="112" t="n">
        <v>59</v>
      </c>
      <c r="F13" s="112" t="n">
        <v>66</v>
      </c>
      <c r="G13" s="112" t="n">
        <v>78</v>
      </c>
      <c r="H13" s="112" t="n">
        <v>79</v>
      </c>
      <c r="I13" s="112" t="n">
        <v>79</v>
      </c>
      <c r="J13" s="112" t="n">
        <v>88</v>
      </c>
      <c r="K13" s="112" t="n">
        <v>91</v>
      </c>
      <c r="L13" s="112" t="n">
        <v>80</v>
      </c>
      <c r="M13" s="112" t="n">
        <v>80</v>
      </c>
      <c r="N13" s="112" t="n">
        <v>72</v>
      </c>
      <c r="O13" s="113" t="n">
        <v>74</v>
      </c>
      <c r="P13" s="101"/>
      <c r="Q13" s="93"/>
      <c r="R13" s="93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</row>
    <row r="14" customFormat="false" ht="15.75" hidden="false" customHeight="true" outlineLevel="0" collapsed="false">
      <c r="A14" s="104" t="s">
        <v>108</v>
      </c>
      <c r="B14" s="104"/>
      <c r="C14" s="114" t="n">
        <f aca="false">SUM(D14:O14)</f>
        <v>1978</v>
      </c>
      <c r="D14" s="110" t="n">
        <f aca="false">SUM(D15:D16)</f>
        <v>167</v>
      </c>
      <c r="E14" s="110" t="n">
        <f aca="false">SUM(E15:E16)</f>
        <v>132</v>
      </c>
      <c r="F14" s="110" t="n">
        <f aca="false">SUM(F15:F16)</f>
        <v>161</v>
      </c>
      <c r="G14" s="110" t="n">
        <f aca="false">SUM(G15:G16)</f>
        <v>171</v>
      </c>
      <c r="H14" s="110" t="n">
        <f aca="false">SUM(H15:H16)</f>
        <v>162</v>
      </c>
      <c r="I14" s="110" t="n">
        <f aca="false">SUM(I15:I16)</f>
        <v>165</v>
      </c>
      <c r="J14" s="110" t="n">
        <f aca="false">SUM(J15:J16)</f>
        <v>179</v>
      </c>
      <c r="K14" s="110" t="n">
        <f aca="false">SUM(K15:K16)</f>
        <v>171</v>
      </c>
      <c r="L14" s="110" t="n">
        <f aca="false">SUM(L15:L16)</f>
        <v>191</v>
      </c>
      <c r="M14" s="110" t="n">
        <f aca="false">SUM(M15:M16)</f>
        <v>184</v>
      </c>
      <c r="N14" s="110" t="n">
        <f aca="false">SUM(N15:N16)</f>
        <v>149</v>
      </c>
      <c r="O14" s="111" t="n">
        <f aca="false">SUM(O15:O16)</f>
        <v>146</v>
      </c>
      <c r="P14" s="101"/>
      <c r="Q14" s="93"/>
      <c r="R14" s="93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</row>
    <row r="15" customFormat="false" ht="15.75" hidden="false" customHeight="true" outlineLevel="0" collapsed="false">
      <c r="A15" s="108"/>
      <c r="B15" s="109" t="s">
        <v>8</v>
      </c>
      <c r="C15" s="105" t="n">
        <f aca="false">SUM(D15:O15)</f>
        <v>995</v>
      </c>
      <c r="D15" s="112" t="n">
        <v>91</v>
      </c>
      <c r="E15" s="112" t="n">
        <v>61</v>
      </c>
      <c r="F15" s="112" t="n">
        <v>82</v>
      </c>
      <c r="G15" s="112" t="n">
        <v>90</v>
      </c>
      <c r="H15" s="112" t="n">
        <v>92</v>
      </c>
      <c r="I15" s="112" t="n">
        <v>85</v>
      </c>
      <c r="J15" s="112" t="n">
        <v>79</v>
      </c>
      <c r="K15" s="112" t="n">
        <v>86</v>
      </c>
      <c r="L15" s="112" t="n">
        <v>90</v>
      </c>
      <c r="M15" s="112" t="n">
        <v>92</v>
      </c>
      <c r="N15" s="112" t="n">
        <v>77</v>
      </c>
      <c r="O15" s="113" t="n">
        <v>70</v>
      </c>
      <c r="P15" s="101"/>
      <c r="Q15" s="93"/>
      <c r="R15" s="93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</row>
    <row r="16" customFormat="false" ht="15.75" hidden="false" customHeight="true" outlineLevel="0" collapsed="false">
      <c r="A16" s="108"/>
      <c r="B16" s="109" t="s">
        <v>9</v>
      </c>
      <c r="C16" s="105" t="n">
        <f aca="false">SUM(D16:O16)</f>
        <v>983</v>
      </c>
      <c r="D16" s="112" t="n">
        <v>76</v>
      </c>
      <c r="E16" s="112" t="n">
        <v>71</v>
      </c>
      <c r="F16" s="112" t="n">
        <v>79</v>
      </c>
      <c r="G16" s="112" t="n">
        <v>81</v>
      </c>
      <c r="H16" s="112" t="n">
        <v>70</v>
      </c>
      <c r="I16" s="112" t="n">
        <v>80</v>
      </c>
      <c r="J16" s="112" t="n">
        <v>100</v>
      </c>
      <c r="K16" s="112" t="n">
        <v>85</v>
      </c>
      <c r="L16" s="112" t="n">
        <v>101</v>
      </c>
      <c r="M16" s="112" t="n">
        <v>92</v>
      </c>
      <c r="N16" s="112" t="n">
        <v>72</v>
      </c>
      <c r="O16" s="113" t="n">
        <v>76</v>
      </c>
      <c r="P16" s="101"/>
      <c r="Q16" s="93"/>
      <c r="R16" s="93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</row>
    <row r="17" customFormat="false" ht="15.75" hidden="false" customHeight="true" outlineLevel="0" collapsed="false">
      <c r="A17" s="104" t="s">
        <v>109</v>
      </c>
      <c r="B17" s="104"/>
      <c r="C17" s="114" t="n">
        <f aca="false">SUM(D17:O17)</f>
        <v>1711</v>
      </c>
      <c r="D17" s="110" t="n">
        <f aca="false">SUM(D18:D19)</f>
        <v>144</v>
      </c>
      <c r="E17" s="110" t="n">
        <f aca="false">SUM(E18:E19)</f>
        <v>148</v>
      </c>
      <c r="F17" s="110" t="n">
        <f aca="false">SUM(F18:F19)</f>
        <v>123</v>
      </c>
      <c r="G17" s="110" t="n">
        <f aca="false">SUM(G18:G19)</f>
        <v>138</v>
      </c>
      <c r="H17" s="110" t="n">
        <f aca="false">SUM(H18:H19)</f>
        <v>139</v>
      </c>
      <c r="I17" s="110" t="n">
        <f aca="false">SUM(I18:I19)</f>
        <v>138</v>
      </c>
      <c r="J17" s="110" t="n">
        <f aca="false">SUM(J18:J19)</f>
        <v>143</v>
      </c>
      <c r="K17" s="110" t="n">
        <f aca="false">SUM(K18:K19)</f>
        <v>145</v>
      </c>
      <c r="L17" s="110" t="n">
        <f aca="false">SUM(L18:L19)</f>
        <v>138</v>
      </c>
      <c r="M17" s="110" t="n">
        <f aca="false">SUM(M18:M19)</f>
        <v>168</v>
      </c>
      <c r="N17" s="110" t="n">
        <f aca="false">SUM(N18:N19)</f>
        <v>155</v>
      </c>
      <c r="O17" s="111" t="n">
        <f aca="false">SUM(O18:O19)</f>
        <v>132</v>
      </c>
      <c r="P17" s="101"/>
      <c r="Q17" s="93"/>
      <c r="R17" s="93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</row>
    <row r="18" customFormat="false" ht="15.75" hidden="false" customHeight="true" outlineLevel="0" collapsed="false">
      <c r="A18" s="108"/>
      <c r="B18" s="109" t="s">
        <v>8</v>
      </c>
      <c r="C18" s="105" t="n">
        <f aca="false">SUM(D18:O18)</f>
        <v>882</v>
      </c>
      <c r="D18" s="112" t="n">
        <v>68</v>
      </c>
      <c r="E18" s="112" t="n">
        <v>79</v>
      </c>
      <c r="F18" s="112" t="n">
        <v>66</v>
      </c>
      <c r="G18" s="112" t="n">
        <v>72</v>
      </c>
      <c r="H18" s="112" t="n">
        <v>72</v>
      </c>
      <c r="I18" s="112" t="n">
        <v>71</v>
      </c>
      <c r="J18" s="112" t="n">
        <v>75</v>
      </c>
      <c r="K18" s="112" t="n">
        <v>72</v>
      </c>
      <c r="L18" s="112" t="n">
        <v>70</v>
      </c>
      <c r="M18" s="112" t="n">
        <v>84</v>
      </c>
      <c r="N18" s="112" t="n">
        <v>74</v>
      </c>
      <c r="O18" s="113" t="n">
        <v>79</v>
      </c>
      <c r="P18" s="101"/>
      <c r="Q18" s="93"/>
      <c r="R18" s="93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</row>
    <row r="19" customFormat="false" ht="15.75" hidden="false" customHeight="true" outlineLevel="0" collapsed="false">
      <c r="A19" s="108"/>
      <c r="B19" s="109" t="s">
        <v>9</v>
      </c>
      <c r="C19" s="105" t="n">
        <f aca="false">SUM(D19:O19)</f>
        <v>829</v>
      </c>
      <c r="D19" s="112" t="n">
        <v>76</v>
      </c>
      <c r="E19" s="112" t="n">
        <v>69</v>
      </c>
      <c r="F19" s="112" t="n">
        <v>57</v>
      </c>
      <c r="G19" s="112" t="n">
        <v>66</v>
      </c>
      <c r="H19" s="112" t="n">
        <v>67</v>
      </c>
      <c r="I19" s="112" t="n">
        <v>67</v>
      </c>
      <c r="J19" s="112" t="n">
        <v>68</v>
      </c>
      <c r="K19" s="112" t="n">
        <v>73</v>
      </c>
      <c r="L19" s="112" t="n">
        <v>68</v>
      </c>
      <c r="M19" s="112" t="n">
        <v>84</v>
      </c>
      <c r="N19" s="112" t="n">
        <v>81</v>
      </c>
      <c r="O19" s="113" t="n">
        <v>53</v>
      </c>
      <c r="P19" s="101"/>
      <c r="Q19" s="93"/>
      <c r="R19" s="93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</row>
    <row r="20" customFormat="false" ht="15.75" hidden="false" customHeight="true" outlineLevel="0" collapsed="false">
      <c r="A20" s="104" t="s">
        <v>110</v>
      </c>
      <c r="B20" s="104"/>
      <c r="C20" s="114" t="n">
        <f aca="false">SUM(D20:O20)</f>
        <v>661</v>
      </c>
      <c r="D20" s="110" t="n">
        <f aca="false">SUM(D21:D22)</f>
        <v>53</v>
      </c>
      <c r="E20" s="110" t="n">
        <f aca="false">SUM(E21:E22)</f>
        <v>53</v>
      </c>
      <c r="F20" s="110" t="n">
        <f aca="false">SUM(F21:F22)</f>
        <v>50</v>
      </c>
      <c r="G20" s="110" t="n">
        <f aca="false">SUM(G21:G22)</f>
        <v>60</v>
      </c>
      <c r="H20" s="110" t="n">
        <f aca="false">SUM(H21:H22)</f>
        <v>41</v>
      </c>
      <c r="I20" s="110" t="n">
        <f aca="false">SUM(I21:I22)</f>
        <v>50</v>
      </c>
      <c r="J20" s="110" t="n">
        <f aca="false">SUM(J21:J22)</f>
        <v>48</v>
      </c>
      <c r="K20" s="110" t="n">
        <f aca="false">SUM(K21:K22)</f>
        <v>81</v>
      </c>
      <c r="L20" s="110" t="n">
        <f aca="false">SUM(L21:L22)</f>
        <v>67</v>
      </c>
      <c r="M20" s="110" t="n">
        <f aca="false">SUM(M21:M22)</f>
        <v>52</v>
      </c>
      <c r="N20" s="110" t="n">
        <f aca="false">SUM(N21:N22)</f>
        <v>52</v>
      </c>
      <c r="O20" s="111" t="n">
        <f aca="false">SUM(O21:O22)</f>
        <v>54</v>
      </c>
      <c r="P20" s="101"/>
      <c r="Q20" s="93"/>
      <c r="R20" s="93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</row>
    <row r="21" customFormat="false" ht="15.75" hidden="false" customHeight="true" outlineLevel="0" collapsed="false">
      <c r="A21" s="108"/>
      <c r="B21" s="109" t="s">
        <v>8</v>
      </c>
      <c r="C21" s="105" t="n">
        <f aca="false">SUM(D21:O21)</f>
        <v>360</v>
      </c>
      <c r="D21" s="112" t="n">
        <v>23</v>
      </c>
      <c r="E21" s="112" t="n">
        <v>19</v>
      </c>
      <c r="F21" s="112" t="n">
        <v>27</v>
      </c>
      <c r="G21" s="112" t="n">
        <v>39</v>
      </c>
      <c r="H21" s="112" t="n">
        <v>25</v>
      </c>
      <c r="I21" s="112" t="n">
        <v>31</v>
      </c>
      <c r="J21" s="112" t="n">
        <v>29</v>
      </c>
      <c r="K21" s="112" t="n">
        <v>43</v>
      </c>
      <c r="L21" s="112" t="n">
        <v>44</v>
      </c>
      <c r="M21" s="112" t="n">
        <v>26</v>
      </c>
      <c r="N21" s="112" t="n">
        <v>26</v>
      </c>
      <c r="O21" s="113" t="n">
        <v>28</v>
      </c>
      <c r="P21" s="101"/>
      <c r="Q21" s="93"/>
      <c r="R21" s="93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</row>
    <row r="22" customFormat="false" ht="15.75" hidden="false" customHeight="true" outlineLevel="0" collapsed="false">
      <c r="A22" s="108"/>
      <c r="B22" s="109" t="s">
        <v>9</v>
      </c>
      <c r="C22" s="105" t="n">
        <f aca="false">SUM(D22:O22)</f>
        <v>301</v>
      </c>
      <c r="D22" s="112" t="n">
        <v>30</v>
      </c>
      <c r="E22" s="112" t="n">
        <v>34</v>
      </c>
      <c r="F22" s="112" t="n">
        <v>23</v>
      </c>
      <c r="G22" s="112" t="n">
        <v>21</v>
      </c>
      <c r="H22" s="112" t="n">
        <v>16</v>
      </c>
      <c r="I22" s="112" t="n">
        <v>19</v>
      </c>
      <c r="J22" s="112" t="n">
        <v>19</v>
      </c>
      <c r="K22" s="112" t="n">
        <v>38</v>
      </c>
      <c r="L22" s="112" t="n">
        <v>23</v>
      </c>
      <c r="M22" s="112" t="n">
        <v>26</v>
      </c>
      <c r="N22" s="112" t="n">
        <v>26</v>
      </c>
      <c r="O22" s="113" t="n">
        <v>26</v>
      </c>
      <c r="P22" s="101"/>
      <c r="Q22" s="93"/>
      <c r="R22" s="93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</row>
    <row r="23" customFormat="false" ht="15.75" hidden="false" customHeight="true" outlineLevel="0" collapsed="false">
      <c r="A23" s="104" t="s">
        <v>111</v>
      </c>
      <c r="B23" s="104"/>
      <c r="C23" s="114" t="n">
        <f aca="false">SUM(D23:O23)</f>
        <v>1682</v>
      </c>
      <c r="D23" s="110" t="n">
        <f aca="false">SUM(D24:D25)</f>
        <v>169</v>
      </c>
      <c r="E23" s="110" t="n">
        <f aca="false">SUM(E24:E25)</f>
        <v>154</v>
      </c>
      <c r="F23" s="110" t="n">
        <f aca="false">SUM(F24:F25)</f>
        <v>141</v>
      </c>
      <c r="G23" s="110" t="n">
        <f aca="false">SUM(G24:G25)</f>
        <v>134</v>
      </c>
      <c r="H23" s="110" t="n">
        <f aca="false">SUM(H24:H25)</f>
        <v>132</v>
      </c>
      <c r="I23" s="110" t="n">
        <f aca="false">SUM(I24:I25)</f>
        <v>142</v>
      </c>
      <c r="J23" s="110" t="n">
        <f aca="false">SUM(J24:J25)</f>
        <v>143</v>
      </c>
      <c r="K23" s="110" t="n">
        <f aca="false">SUM(K24:K25)</f>
        <v>153</v>
      </c>
      <c r="L23" s="110" t="n">
        <f aca="false">SUM(L24:L25)</f>
        <v>121</v>
      </c>
      <c r="M23" s="110" t="n">
        <f aca="false">SUM(M24:M25)</f>
        <v>142</v>
      </c>
      <c r="N23" s="110" t="n">
        <f aca="false">SUM(N24:N25)</f>
        <v>127</v>
      </c>
      <c r="O23" s="111" t="n">
        <f aca="false">SUM(O24:O25)</f>
        <v>124</v>
      </c>
      <c r="P23" s="101"/>
      <c r="Q23" s="93"/>
      <c r="R23" s="93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</row>
    <row r="24" customFormat="false" ht="15.75" hidden="false" customHeight="true" outlineLevel="0" collapsed="false">
      <c r="A24" s="108"/>
      <c r="B24" s="109" t="s">
        <v>8</v>
      </c>
      <c r="C24" s="105" t="n">
        <f aca="false">SUM(D24:O24)</f>
        <v>855</v>
      </c>
      <c r="D24" s="112" t="n">
        <v>84</v>
      </c>
      <c r="E24" s="112" t="n">
        <v>78</v>
      </c>
      <c r="F24" s="112" t="n">
        <v>61</v>
      </c>
      <c r="G24" s="112" t="n">
        <v>65</v>
      </c>
      <c r="H24" s="112" t="n">
        <v>63</v>
      </c>
      <c r="I24" s="112" t="n">
        <v>79</v>
      </c>
      <c r="J24" s="112" t="n">
        <v>66</v>
      </c>
      <c r="K24" s="112" t="n">
        <v>89</v>
      </c>
      <c r="L24" s="112" t="n">
        <v>60</v>
      </c>
      <c r="M24" s="112" t="n">
        <v>79</v>
      </c>
      <c r="N24" s="112" t="n">
        <v>63</v>
      </c>
      <c r="O24" s="113" t="n">
        <v>68</v>
      </c>
      <c r="P24" s="101"/>
      <c r="Q24" s="93"/>
      <c r="R24" s="93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</row>
    <row r="25" customFormat="false" ht="15.75" hidden="false" customHeight="true" outlineLevel="0" collapsed="false">
      <c r="A25" s="108"/>
      <c r="B25" s="109" t="s">
        <v>9</v>
      </c>
      <c r="C25" s="105" t="n">
        <f aca="false">SUM(D25:O25)</f>
        <v>827</v>
      </c>
      <c r="D25" s="112" t="n">
        <v>85</v>
      </c>
      <c r="E25" s="112" t="n">
        <v>76</v>
      </c>
      <c r="F25" s="112" t="n">
        <v>80</v>
      </c>
      <c r="G25" s="112" t="n">
        <v>69</v>
      </c>
      <c r="H25" s="112" t="n">
        <v>69</v>
      </c>
      <c r="I25" s="112" t="n">
        <v>63</v>
      </c>
      <c r="J25" s="112" t="n">
        <v>77</v>
      </c>
      <c r="K25" s="112" t="n">
        <v>64</v>
      </c>
      <c r="L25" s="112" t="n">
        <v>61</v>
      </c>
      <c r="M25" s="112" t="n">
        <v>63</v>
      </c>
      <c r="N25" s="112" t="n">
        <v>64</v>
      </c>
      <c r="O25" s="113" t="n">
        <v>56</v>
      </c>
      <c r="P25" s="101"/>
      <c r="Q25" s="93"/>
      <c r="R25" s="93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</row>
    <row r="26" customFormat="false" ht="15.75" hidden="false" customHeight="true" outlineLevel="0" collapsed="false">
      <c r="A26" s="104" t="s">
        <v>112</v>
      </c>
      <c r="B26" s="104"/>
      <c r="C26" s="114" t="n">
        <f aca="false">SUM(D26:O26)</f>
        <v>644</v>
      </c>
      <c r="D26" s="110" t="n">
        <f aca="false">SUM(D27:D28)</f>
        <v>52</v>
      </c>
      <c r="E26" s="110" t="n">
        <f aca="false">SUM(E27:E28)</f>
        <v>61</v>
      </c>
      <c r="F26" s="110" t="n">
        <f aca="false">SUM(F27:F28)</f>
        <v>57</v>
      </c>
      <c r="G26" s="110" t="n">
        <f aca="false">SUM(G27:G28)</f>
        <v>49</v>
      </c>
      <c r="H26" s="110" t="n">
        <f aca="false">SUM(H27:H28)</f>
        <v>56</v>
      </c>
      <c r="I26" s="110" t="n">
        <f aca="false">SUM(I27:I28)</f>
        <v>67</v>
      </c>
      <c r="J26" s="110" t="n">
        <f aca="false">SUM(J27:J28)</f>
        <v>42</v>
      </c>
      <c r="K26" s="110" t="n">
        <f aca="false">SUM(K27:K28)</f>
        <v>62</v>
      </c>
      <c r="L26" s="110" t="n">
        <f aca="false">SUM(L27:L28)</f>
        <v>40</v>
      </c>
      <c r="M26" s="110" t="n">
        <f aca="false">SUM(M27:M28)</f>
        <v>52</v>
      </c>
      <c r="N26" s="110" t="n">
        <f aca="false">SUM(N27:N28)</f>
        <v>52</v>
      </c>
      <c r="O26" s="111" t="n">
        <f aca="false">SUM(O27:O28)</f>
        <v>54</v>
      </c>
      <c r="P26" s="101"/>
      <c r="Q26" s="93"/>
      <c r="R26" s="93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</row>
    <row r="27" customFormat="false" ht="15.75" hidden="false" customHeight="true" outlineLevel="0" collapsed="false">
      <c r="A27" s="108"/>
      <c r="B27" s="109" t="s">
        <v>8</v>
      </c>
      <c r="C27" s="105" t="n">
        <f aca="false">SUM(D27:O27)</f>
        <v>319</v>
      </c>
      <c r="D27" s="112" t="n">
        <v>32</v>
      </c>
      <c r="E27" s="112" t="n">
        <v>28</v>
      </c>
      <c r="F27" s="112" t="n">
        <v>27</v>
      </c>
      <c r="G27" s="112" t="n">
        <v>24</v>
      </c>
      <c r="H27" s="112" t="n">
        <v>41</v>
      </c>
      <c r="I27" s="112" t="n">
        <v>28</v>
      </c>
      <c r="J27" s="112" t="n">
        <v>19</v>
      </c>
      <c r="K27" s="112" t="n">
        <v>28</v>
      </c>
      <c r="L27" s="112" t="n">
        <v>17</v>
      </c>
      <c r="M27" s="112" t="n">
        <v>27</v>
      </c>
      <c r="N27" s="112" t="n">
        <v>27</v>
      </c>
      <c r="O27" s="113" t="n">
        <v>21</v>
      </c>
      <c r="P27" s="101"/>
      <c r="Q27" s="93"/>
      <c r="R27" s="93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</row>
    <row r="28" customFormat="false" ht="15.75" hidden="false" customHeight="true" outlineLevel="0" collapsed="false">
      <c r="A28" s="108"/>
      <c r="B28" s="109" t="s">
        <v>9</v>
      </c>
      <c r="C28" s="105" t="n">
        <f aca="false">SUM(D28:O28)</f>
        <v>325</v>
      </c>
      <c r="D28" s="112" t="n">
        <v>20</v>
      </c>
      <c r="E28" s="112" t="n">
        <v>33</v>
      </c>
      <c r="F28" s="112" t="n">
        <v>30</v>
      </c>
      <c r="G28" s="112" t="n">
        <v>25</v>
      </c>
      <c r="H28" s="112" t="n">
        <v>15</v>
      </c>
      <c r="I28" s="112" t="n">
        <v>39</v>
      </c>
      <c r="J28" s="112" t="n">
        <v>23</v>
      </c>
      <c r="K28" s="112" t="n">
        <v>34</v>
      </c>
      <c r="L28" s="112" t="n">
        <v>23</v>
      </c>
      <c r="M28" s="112" t="n">
        <v>25</v>
      </c>
      <c r="N28" s="112" t="n">
        <v>25</v>
      </c>
      <c r="O28" s="113" t="n">
        <v>33</v>
      </c>
      <c r="P28" s="101"/>
      <c r="Q28" s="93"/>
      <c r="R28" s="93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</row>
    <row r="29" customFormat="false" ht="15.75" hidden="false" customHeight="true" outlineLevel="0" collapsed="false">
      <c r="A29" s="104" t="s">
        <v>113</v>
      </c>
      <c r="B29" s="104"/>
      <c r="C29" s="114" t="n">
        <f aca="false">SUM(D29:O29)</f>
        <v>642</v>
      </c>
      <c r="D29" s="110" t="n">
        <f aca="false">SUM(D30:D31)</f>
        <v>44</v>
      </c>
      <c r="E29" s="110" t="n">
        <f aca="false">SUM(E30:E31)</f>
        <v>44</v>
      </c>
      <c r="F29" s="110" t="n">
        <f aca="false">SUM(F30:F31)</f>
        <v>62</v>
      </c>
      <c r="G29" s="110" t="n">
        <f aca="false">SUM(G30:G31)</f>
        <v>47</v>
      </c>
      <c r="H29" s="110" t="n">
        <f aca="false">SUM(H30:H31)</f>
        <v>53</v>
      </c>
      <c r="I29" s="110" t="n">
        <f aca="false">SUM(I30:I31)</f>
        <v>57</v>
      </c>
      <c r="J29" s="110" t="n">
        <f aca="false">SUM(J30:J31)</f>
        <v>64</v>
      </c>
      <c r="K29" s="110" t="n">
        <f aca="false">SUM(K30:K31)</f>
        <v>46</v>
      </c>
      <c r="L29" s="110" t="n">
        <f aca="false">SUM(L30:L31)</f>
        <v>61</v>
      </c>
      <c r="M29" s="110" t="n">
        <f aca="false">SUM(M30:M31)</f>
        <v>57</v>
      </c>
      <c r="N29" s="110" t="n">
        <f aca="false">SUM(N30:N31)</f>
        <v>46</v>
      </c>
      <c r="O29" s="111" t="n">
        <f aca="false">SUM(O30:O31)</f>
        <v>61</v>
      </c>
      <c r="P29" s="101"/>
      <c r="Q29" s="93"/>
      <c r="R29" s="93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</row>
    <row r="30" s="115" customFormat="true" ht="15.75" hidden="false" customHeight="true" outlineLevel="0" collapsed="false">
      <c r="A30" s="108"/>
      <c r="B30" s="109" t="s">
        <v>8</v>
      </c>
      <c r="C30" s="105" t="n">
        <f aca="false">SUM(D30:O30)</f>
        <v>326</v>
      </c>
      <c r="D30" s="112" t="n">
        <v>25</v>
      </c>
      <c r="E30" s="112" t="n">
        <v>20</v>
      </c>
      <c r="F30" s="112" t="n">
        <v>24</v>
      </c>
      <c r="G30" s="112" t="n">
        <v>22</v>
      </c>
      <c r="H30" s="112" t="n">
        <v>28</v>
      </c>
      <c r="I30" s="112" t="n">
        <v>30</v>
      </c>
      <c r="J30" s="112" t="n">
        <v>35</v>
      </c>
      <c r="K30" s="112" t="n">
        <v>22</v>
      </c>
      <c r="L30" s="112" t="n">
        <v>31</v>
      </c>
      <c r="M30" s="112" t="n">
        <v>36</v>
      </c>
      <c r="N30" s="112" t="n">
        <v>26</v>
      </c>
      <c r="O30" s="113" t="n">
        <v>27</v>
      </c>
      <c r="Q30" s="93"/>
      <c r="R30" s="93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</row>
    <row r="31" s="116" customFormat="true" ht="15.75" hidden="false" customHeight="true" outlineLevel="0" collapsed="false">
      <c r="A31" s="108"/>
      <c r="B31" s="109" t="s">
        <v>9</v>
      </c>
      <c r="C31" s="105" t="n">
        <f aca="false">SUM(D31:O31)</f>
        <v>316</v>
      </c>
      <c r="D31" s="112" t="n">
        <v>19</v>
      </c>
      <c r="E31" s="112" t="n">
        <v>24</v>
      </c>
      <c r="F31" s="112" t="n">
        <v>38</v>
      </c>
      <c r="G31" s="112" t="n">
        <v>25</v>
      </c>
      <c r="H31" s="112" t="n">
        <v>25</v>
      </c>
      <c r="I31" s="112" t="n">
        <v>27</v>
      </c>
      <c r="J31" s="112" t="n">
        <v>29</v>
      </c>
      <c r="K31" s="112" t="n">
        <v>24</v>
      </c>
      <c r="L31" s="112" t="n">
        <v>30</v>
      </c>
      <c r="M31" s="112" t="n">
        <v>21</v>
      </c>
      <c r="N31" s="112" t="n">
        <v>20</v>
      </c>
      <c r="O31" s="113" t="n">
        <v>34</v>
      </c>
      <c r="Q31" s="93"/>
      <c r="R31" s="93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</row>
    <row r="32" customFormat="false" ht="15.75" hidden="false" customHeight="true" outlineLevel="0" collapsed="false">
      <c r="A32" s="104" t="s">
        <v>114</v>
      </c>
      <c r="B32" s="104"/>
      <c r="C32" s="105" t="n">
        <f aca="false">SUM(D32:O32)</f>
        <v>1530</v>
      </c>
      <c r="D32" s="110" t="n">
        <f aca="false">SUM(D33:D34)</f>
        <v>133</v>
      </c>
      <c r="E32" s="110" t="n">
        <f aca="false">SUM(E33:E34)</f>
        <v>113</v>
      </c>
      <c r="F32" s="110" t="n">
        <f aca="false">SUM(F33:F34)</f>
        <v>120</v>
      </c>
      <c r="G32" s="110" t="n">
        <f aca="false">SUM(G33:G34)</f>
        <v>123</v>
      </c>
      <c r="H32" s="110" t="n">
        <f aca="false">SUM(H33:H34)</f>
        <v>143</v>
      </c>
      <c r="I32" s="110" t="n">
        <f aca="false">SUM(I33:I34)</f>
        <v>134</v>
      </c>
      <c r="J32" s="110" t="n">
        <f aca="false">SUM(J33:J34)</f>
        <v>145</v>
      </c>
      <c r="K32" s="110" t="n">
        <f aca="false">SUM(K33:K34)</f>
        <v>133</v>
      </c>
      <c r="L32" s="110" t="n">
        <f aca="false">SUM(L33:L34)</f>
        <v>142</v>
      </c>
      <c r="M32" s="110" t="n">
        <f aca="false">SUM(M33:M34)</f>
        <v>119</v>
      </c>
      <c r="N32" s="110" t="n">
        <f aca="false">SUM(N33:N34)</f>
        <v>112</v>
      </c>
      <c r="O32" s="111" t="n">
        <f aca="false">SUM(O33:O34)</f>
        <v>113</v>
      </c>
      <c r="P32" s="101"/>
      <c r="Q32" s="93"/>
      <c r="R32" s="93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15"/>
      <c r="CW32" s="115"/>
      <c r="CX32" s="115"/>
      <c r="CY32" s="115"/>
      <c r="CZ32" s="115"/>
    </row>
    <row r="33" customFormat="false" ht="15.75" hidden="false" customHeight="true" outlineLevel="0" collapsed="false">
      <c r="A33" s="108"/>
      <c r="B33" s="109" t="s">
        <v>8</v>
      </c>
      <c r="C33" s="105" t="n">
        <f aca="false">SUM(D33:O33)</f>
        <v>772</v>
      </c>
      <c r="D33" s="112" t="n">
        <v>79</v>
      </c>
      <c r="E33" s="112" t="n">
        <v>53</v>
      </c>
      <c r="F33" s="112" t="n">
        <v>70</v>
      </c>
      <c r="G33" s="112" t="n">
        <v>64</v>
      </c>
      <c r="H33" s="112" t="n">
        <v>70</v>
      </c>
      <c r="I33" s="112" t="n">
        <v>70</v>
      </c>
      <c r="J33" s="112" t="n">
        <v>76</v>
      </c>
      <c r="K33" s="112" t="n">
        <v>66</v>
      </c>
      <c r="L33" s="112" t="n">
        <v>63</v>
      </c>
      <c r="M33" s="112" t="n">
        <v>54</v>
      </c>
      <c r="N33" s="112" t="n">
        <v>59</v>
      </c>
      <c r="O33" s="113" t="n">
        <v>48</v>
      </c>
      <c r="P33" s="101"/>
      <c r="Q33" s="93"/>
      <c r="R33" s="93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G33" s="115"/>
      <c r="AH33" s="115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6"/>
      <c r="BM33" s="116"/>
      <c r="BN33" s="116"/>
      <c r="BO33" s="116"/>
      <c r="BP33" s="116"/>
      <c r="BQ33" s="116"/>
      <c r="BR33" s="116"/>
      <c r="BS33" s="116"/>
      <c r="BT33" s="116"/>
      <c r="BU33" s="116"/>
      <c r="BV33" s="116"/>
      <c r="BW33" s="116"/>
      <c r="BX33" s="116"/>
      <c r="BY33" s="116"/>
      <c r="BZ33" s="116"/>
      <c r="CA33" s="116"/>
      <c r="CB33" s="116"/>
      <c r="CC33" s="116"/>
      <c r="CD33" s="116"/>
      <c r="CE33" s="116"/>
      <c r="CF33" s="116"/>
      <c r="CG33" s="116"/>
      <c r="CH33" s="116"/>
      <c r="CI33" s="116"/>
      <c r="CJ33" s="116"/>
      <c r="CK33" s="116"/>
      <c r="CL33" s="116"/>
      <c r="CM33" s="116"/>
      <c r="CN33" s="116"/>
      <c r="CO33" s="116"/>
      <c r="CP33" s="116"/>
      <c r="CQ33" s="116"/>
      <c r="CR33" s="116"/>
      <c r="CS33" s="116"/>
      <c r="CT33" s="116"/>
      <c r="CU33" s="116"/>
      <c r="CV33" s="116"/>
      <c r="CW33" s="116"/>
      <c r="CX33" s="116"/>
      <c r="CY33" s="116"/>
      <c r="CZ33" s="116"/>
    </row>
    <row r="34" customFormat="false" ht="15.75" hidden="false" customHeight="true" outlineLevel="0" collapsed="false">
      <c r="A34" s="108"/>
      <c r="B34" s="109" t="s">
        <v>9</v>
      </c>
      <c r="C34" s="105" t="n">
        <f aca="false">SUM(D34:O34)</f>
        <v>758</v>
      </c>
      <c r="D34" s="112" t="n">
        <v>54</v>
      </c>
      <c r="E34" s="112" t="n">
        <v>60</v>
      </c>
      <c r="F34" s="112" t="n">
        <v>50</v>
      </c>
      <c r="G34" s="112" t="n">
        <v>59</v>
      </c>
      <c r="H34" s="112" t="n">
        <v>73</v>
      </c>
      <c r="I34" s="112" t="n">
        <v>64</v>
      </c>
      <c r="J34" s="112" t="n">
        <v>69</v>
      </c>
      <c r="K34" s="112" t="n">
        <v>67</v>
      </c>
      <c r="L34" s="112" t="n">
        <v>79</v>
      </c>
      <c r="M34" s="112" t="n">
        <v>65</v>
      </c>
      <c r="N34" s="112" t="n">
        <v>53</v>
      </c>
      <c r="O34" s="113" t="n">
        <v>65</v>
      </c>
      <c r="P34" s="101"/>
      <c r="Q34" s="93"/>
      <c r="R34" s="93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G34" s="116"/>
      <c r="AH34" s="116"/>
    </row>
    <row r="35" customFormat="false" ht="15.75" hidden="false" customHeight="true" outlineLevel="0" collapsed="false">
      <c r="A35" s="104" t="s">
        <v>115</v>
      </c>
      <c r="B35" s="104"/>
      <c r="C35" s="105" t="n">
        <f aca="false">SUM(D35:O35)</f>
        <v>809</v>
      </c>
      <c r="D35" s="110" t="n">
        <f aca="false">SUM(D36:D37)</f>
        <v>67</v>
      </c>
      <c r="E35" s="110" t="n">
        <f aca="false">SUM(E36:E37)</f>
        <v>71</v>
      </c>
      <c r="F35" s="110" t="n">
        <f aca="false">SUM(F36:F37)</f>
        <v>77</v>
      </c>
      <c r="G35" s="110" t="n">
        <f aca="false">SUM(G36:G37)</f>
        <v>75</v>
      </c>
      <c r="H35" s="110" t="n">
        <f aca="false">SUM(H36:H37)</f>
        <v>73</v>
      </c>
      <c r="I35" s="110" t="n">
        <f aca="false">SUM(I36:I37)</f>
        <v>48</v>
      </c>
      <c r="J35" s="110" t="n">
        <f aca="false">SUM(J36:J37)</f>
        <v>64</v>
      </c>
      <c r="K35" s="110" t="n">
        <f aca="false">SUM(K36:K37)</f>
        <v>77</v>
      </c>
      <c r="L35" s="110" t="n">
        <f aca="false">SUM(L36:L37)</f>
        <v>56</v>
      </c>
      <c r="M35" s="110" t="n">
        <f aca="false">SUM(M36:M37)</f>
        <v>72</v>
      </c>
      <c r="N35" s="110" t="n">
        <f aca="false">SUM(N36:N37)</f>
        <v>77</v>
      </c>
      <c r="O35" s="111" t="n">
        <f aca="false">SUM(O36:O37)</f>
        <v>52</v>
      </c>
      <c r="P35" s="101"/>
      <c r="Q35" s="93"/>
      <c r="R35" s="93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</row>
    <row r="36" customFormat="false" ht="15.75" hidden="false" customHeight="true" outlineLevel="0" collapsed="false">
      <c r="A36" s="117"/>
      <c r="B36" s="109" t="s">
        <v>8</v>
      </c>
      <c r="C36" s="105" t="n">
        <f aca="false">SUM(D36:O36)</f>
        <v>395</v>
      </c>
      <c r="D36" s="112" t="n">
        <v>37</v>
      </c>
      <c r="E36" s="112" t="n">
        <v>36</v>
      </c>
      <c r="F36" s="112" t="n">
        <v>32</v>
      </c>
      <c r="G36" s="112" t="n">
        <v>32</v>
      </c>
      <c r="H36" s="112" t="n">
        <v>38</v>
      </c>
      <c r="I36" s="112" t="n">
        <v>25</v>
      </c>
      <c r="J36" s="112" t="n">
        <v>40</v>
      </c>
      <c r="K36" s="112" t="n">
        <v>40</v>
      </c>
      <c r="L36" s="112" t="n">
        <v>23</v>
      </c>
      <c r="M36" s="112" t="n">
        <v>36</v>
      </c>
      <c r="N36" s="112" t="n">
        <v>34</v>
      </c>
      <c r="O36" s="113" t="n">
        <v>22</v>
      </c>
      <c r="P36" s="101"/>
      <c r="Q36" s="93"/>
      <c r="R36" s="93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</row>
    <row r="37" customFormat="false" ht="15.75" hidden="false" customHeight="true" outlineLevel="0" collapsed="false">
      <c r="A37" s="117"/>
      <c r="B37" s="109" t="s">
        <v>9</v>
      </c>
      <c r="C37" s="105" t="n">
        <f aca="false">SUM(D37:O37)</f>
        <v>414</v>
      </c>
      <c r="D37" s="112" t="n">
        <v>30</v>
      </c>
      <c r="E37" s="112" t="n">
        <v>35</v>
      </c>
      <c r="F37" s="112" t="n">
        <v>45</v>
      </c>
      <c r="G37" s="112" t="n">
        <v>43</v>
      </c>
      <c r="H37" s="112" t="n">
        <v>35</v>
      </c>
      <c r="I37" s="112" t="n">
        <v>23</v>
      </c>
      <c r="J37" s="112" t="n">
        <v>24</v>
      </c>
      <c r="K37" s="112" t="n">
        <v>37</v>
      </c>
      <c r="L37" s="112" t="n">
        <v>33</v>
      </c>
      <c r="M37" s="112" t="n">
        <v>36</v>
      </c>
      <c r="N37" s="112" t="n">
        <v>43</v>
      </c>
      <c r="O37" s="113" t="n">
        <v>30</v>
      </c>
      <c r="P37" s="101"/>
    </row>
    <row r="38" customFormat="false" ht="15.75" hidden="false" customHeight="true" outlineLevel="0" collapsed="false">
      <c r="A38" s="108"/>
      <c r="B38" s="103"/>
      <c r="C38" s="75" t="s">
        <v>4</v>
      </c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101"/>
      <c r="R38" s="118" t="str">
        <f aca="false">[1]人口!B9</f>
        <v>(国調年)日本人推計人口
(国調年以外)国調ベース人口</v>
      </c>
      <c r="S38" s="119" t="str">
        <f aca="false">[1]人口!C9</f>
        <v>１月</v>
      </c>
      <c r="T38" s="119" t="str">
        <f aca="false">[1]人口!D9</f>
        <v>２月</v>
      </c>
      <c r="U38" s="119" t="str">
        <f aca="false">[1]人口!E9</f>
        <v>３月</v>
      </c>
      <c r="V38" s="119" t="str">
        <f aca="false">[1]人口!F9</f>
        <v>４月</v>
      </c>
      <c r="W38" s="119" t="str">
        <f aca="false">[1]人口!G9</f>
        <v>５月</v>
      </c>
      <c r="X38" s="119" t="str">
        <f aca="false">[1]人口!H9</f>
        <v>６月</v>
      </c>
      <c r="Y38" s="119" t="str">
        <f aca="false">[1]人口!I9</f>
        <v>７月</v>
      </c>
      <c r="Z38" s="119" t="str">
        <f aca="false">[1]人口!J9</f>
        <v>８月</v>
      </c>
      <c r="AA38" s="119" t="str">
        <f aca="false">[1]人口!K9</f>
        <v>９月</v>
      </c>
      <c r="AB38" s="119" t="str">
        <f aca="false">[1]人口!L9</f>
        <v>１０月</v>
      </c>
      <c r="AC38" s="119" t="str">
        <f aca="false">[1]人口!M9</f>
        <v>１１月</v>
      </c>
      <c r="AD38" s="119" t="str">
        <f aca="false">[1]人口!N9</f>
        <v>１２月</v>
      </c>
      <c r="AE38" s="120"/>
    </row>
    <row r="39" customFormat="false" ht="15.75" hidden="false" customHeight="true" outlineLevel="0" collapsed="false">
      <c r="A39" s="104" t="s">
        <v>69</v>
      </c>
      <c r="B39" s="104"/>
      <c r="C39" s="121" t="n">
        <f aca="false">C5/R39*1000</f>
        <v>6.73876110155956</v>
      </c>
      <c r="D39" s="122" t="n">
        <f aca="false">D5/(S39/$R$50*S$50)*1000</f>
        <v>6.80562880987487</v>
      </c>
      <c r="E39" s="122" t="n">
        <f aca="false">E5/(T39/$R$50*T$50)*1000</f>
        <v>7.08568479712659</v>
      </c>
      <c r="F39" s="122" t="n">
        <f aca="false">F5/(U39/$R$50*U$50)*1000</f>
        <v>6.46732633493903</v>
      </c>
      <c r="G39" s="122" t="n">
        <f aca="false">G5/(V39/$R$50*V$50)*1000</f>
        <v>6.61924732416389</v>
      </c>
      <c r="H39" s="122" t="n">
        <f aca="false">H5/(W39/$R$50*W$50)*1000</f>
        <v>6.7577467763035</v>
      </c>
      <c r="I39" s="122" t="n">
        <f aca="false">I5/(X39/$R$50*X$50)*1000</f>
        <v>6.86966558132224</v>
      </c>
      <c r="J39" s="122" t="n">
        <f aca="false">J5/(Y39/$R$50*Y$50)*1000</f>
        <v>6.75024119080848</v>
      </c>
      <c r="K39" s="122" t="n">
        <f aca="false">K5/(Z39/$R$50*Z$50)*1000</f>
        <v>7.29421936109976</v>
      </c>
      <c r="L39" s="122" t="n">
        <f aca="false">L5/(AA39/$R$50*AA$50)*1000</f>
        <v>6.72634602363101</v>
      </c>
      <c r="M39" s="122" t="n">
        <f aca="false">M5/(AB39/$R$50*AB$50)*1000</f>
        <v>7.06113828171175</v>
      </c>
      <c r="N39" s="122" t="n">
        <f aca="false">N5/(AC39/$R$50*AC$50)*1000</f>
        <v>6.40343387796634</v>
      </c>
      <c r="O39" s="123" t="n">
        <f aca="false">O5/(AD39/$R$50*AD$50)*1000</f>
        <v>6.08849917843273</v>
      </c>
      <c r="P39" s="101"/>
      <c r="R39" s="124" t="n">
        <f aca="false">[1]人口!B10</f>
        <v>1965940</v>
      </c>
      <c r="S39" s="124" t="n">
        <f aca="false">[1]人口!C10</f>
        <v>1963626</v>
      </c>
      <c r="T39" s="124" t="n">
        <f aca="false">[1]人口!D10</f>
        <v>1962987</v>
      </c>
      <c r="U39" s="124" t="n">
        <f aca="false">[1]人口!E10</f>
        <v>1962570</v>
      </c>
      <c r="V39" s="124" t="n">
        <f aca="false">[1]人口!F10</f>
        <v>1961225</v>
      </c>
      <c r="W39" s="124" t="n">
        <f aca="false">[1]人口!G10</f>
        <v>1965343</v>
      </c>
      <c r="X39" s="124" t="n">
        <f aca="false">[1]人口!H10</f>
        <v>1965889</v>
      </c>
      <c r="Y39" s="124" t="n">
        <f aca="false">[1]人口!I10</f>
        <v>1965784</v>
      </c>
      <c r="Z39" s="124" t="n">
        <f aca="false">[1]人口!J10</f>
        <v>1966073</v>
      </c>
      <c r="AA39" s="124" t="n">
        <f aca="false">[1]人口!K10</f>
        <v>1966174</v>
      </c>
      <c r="AB39" s="124" t="n">
        <f aca="false">[1]人口!L10</f>
        <v>1965940</v>
      </c>
      <c r="AC39" s="124" t="n">
        <f aca="false">[1]人口!M10</f>
        <v>1966523</v>
      </c>
      <c r="AD39" s="124" t="n">
        <f aca="false">[1]人口!N10</f>
        <v>1966717</v>
      </c>
      <c r="AE39" s="101"/>
    </row>
    <row r="40" customFormat="false" ht="15.75" hidden="false" customHeight="true" outlineLevel="0" collapsed="false">
      <c r="A40" s="104" t="s">
        <v>106</v>
      </c>
      <c r="B40" s="104"/>
      <c r="C40" s="122" t="n">
        <f aca="false">C8/R40*1000</f>
        <v>7.17943651303331</v>
      </c>
      <c r="D40" s="125" t="n">
        <f aca="false">D8/(S40/$R$50*S$50)*1000</f>
        <v>6.67728248423484</v>
      </c>
      <c r="E40" s="126" t="n">
        <f aca="false">E8/(T40/$R$50*T$50)*1000</f>
        <v>8.2026012950293</v>
      </c>
      <c r="F40" s="126" t="n">
        <f aca="false">F8/(U40/$R$50*U$50)*1000</f>
        <v>7.31189206124842</v>
      </c>
      <c r="G40" s="126" t="n">
        <f aca="false">G8/(V40/$R$50*V$50)*1000</f>
        <v>6.70137105813883</v>
      </c>
      <c r="H40" s="126" t="n">
        <f aca="false">H8/(W40/$R$50*W$50)*1000</f>
        <v>7.53102161919028</v>
      </c>
      <c r="I40" s="125" t="n">
        <f aca="false">I8/(X40/$R$50*X$50)*1000</f>
        <v>7.27203526301615</v>
      </c>
      <c r="J40" s="126" t="n">
        <f aca="false">J8/(Y40/$R$50*Y$50)*1000</f>
        <v>6.45272945338357</v>
      </c>
      <c r="K40" s="126" t="n">
        <f aca="false">K8/(Z40/$R$50*Z$50)*1000</f>
        <v>8.09432790188062</v>
      </c>
      <c r="L40" s="126" t="n">
        <f aca="false">L8/(AA40/$R$50*AA$50)*1000</f>
        <v>6.6576426089127</v>
      </c>
      <c r="M40" s="126" t="n">
        <f aca="false">M8/(AB40/$R$50*AB$50)*1000</f>
        <v>7.99758737787495</v>
      </c>
      <c r="N40" s="126" t="n">
        <f aca="false">N8/(AC40/$R$50*AC$50)*1000</f>
        <v>6.3559641581484</v>
      </c>
      <c r="O40" s="127" t="n">
        <f aca="false">O8/(AD40/$R$50*AD$50)*1000</f>
        <v>7.11999395951682</v>
      </c>
      <c r="P40" s="101"/>
      <c r="R40" s="124" t="n">
        <f aca="false">[1]人口!B11</f>
        <v>242916</v>
      </c>
      <c r="S40" s="124" t="n">
        <f aca="false">[1]人口!C11</f>
        <v>241575</v>
      </c>
      <c r="T40" s="124" t="n">
        <f aca="false">[1]人口!D11</f>
        <v>241561</v>
      </c>
      <c r="U40" s="124" t="n">
        <f aca="false">[1]人口!E11</f>
        <v>241542</v>
      </c>
      <c r="V40" s="124" t="n">
        <f aca="false">[1]人口!F11</f>
        <v>241468</v>
      </c>
      <c r="W40" s="124" t="n">
        <f aca="false">[1]人口!G11</f>
        <v>242331</v>
      </c>
      <c r="X40" s="124" t="n">
        <f aca="false">[1]人口!H11</f>
        <v>242596</v>
      </c>
      <c r="Y40" s="124" t="n">
        <f aca="false">[1]人口!I11</f>
        <v>242683</v>
      </c>
      <c r="Z40" s="124" t="n">
        <f aca="false">[1]人口!J11</f>
        <v>242922</v>
      </c>
      <c r="AA40" s="124" t="n">
        <f aca="false">[1]人口!K11</f>
        <v>243054</v>
      </c>
      <c r="AB40" s="124" t="n">
        <f aca="false">[1]人口!L11</f>
        <v>242916</v>
      </c>
      <c r="AC40" s="124" t="n">
        <f aca="false">[1]人口!M11</f>
        <v>243105</v>
      </c>
      <c r="AD40" s="124" t="n">
        <f aca="false">[1]人口!N11</f>
        <v>243091</v>
      </c>
      <c r="AE40" s="101"/>
    </row>
    <row r="41" customFormat="false" ht="15.75" hidden="false" customHeight="true" outlineLevel="0" collapsed="false">
      <c r="A41" s="104" t="s">
        <v>107</v>
      </c>
      <c r="B41" s="104"/>
      <c r="C41" s="128" t="n">
        <f aca="false">C11/R41*1000</f>
        <v>6.41065689275773</v>
      </c>
      <c r="D41" s="125" t="n">
        <f aca="false">D11/(S41/$R$50*S$50)*1000</f>
        <v>6.91235435002074</v>
      </c>
      <c r="E41" s="126" t="n">
        <f aca="false">E11/(T41/$R$50*T$50)*1000</f>
        <v>6.29331265291379</v>
      </c>
      <c r="F41" s="126" t="n">
        <f aca="false">F11/(U41/$R$50*U$50)*1000</f>
        <v>5.60348672352965</v>
      </c>
      <c r="G41" s="126" t="n">
        <f aca="false">G11/(V41/$R$50*V$50)*1000</f>
        <v>5.80581940366264</v>
      </c>
      <c r="H41" s="126" t="n">
        <f aca="false">H11/(W41/$R$50*W$50)*1000</f>
        <v>7.12220599761292</v>
      </c>
      <c r="I41" s="126" t="n">
        <f aca="false">I11/(X41/$R$50*X$50)*1000</f>
        <v>6.93488667380314</v>
      </c>
      <c r="J41" s="126" t="n">
        <f aca="false">J11/(Y41/$R$50*Y$50)*1000</f>
        <v>6.79318958918749</v>
      </c>
      <c r="K41" s="126" t="n">
        <f aca="false">K11/(Z41/$R$50*Z$50)*1000</f>
        <v>7.48393550471103</v>
      </c>
      <c r="L41" s="126" t="n">
        <f aca="false">L11/(AA41/$R$50*AA$50)*1000</f>
        <v>5.83241279170748</v>
      </c>
      <c r="M41" s="126" t="n">
        <f aca="false">M11/(AB41/$R$50*AB$50)*1000</f>
        <v>6.86556195161996</v>
      </c>
      <c r="N41" s="126" t="n">
        <f aca="false">N11/(AC41/$R$50*AC$50)*1000</f>
        <v>5.82623994114769</v>
      </c>
      <c r="O41" s="127" t="n">
        <f aca="false">O11/(AD41/$R$50*AD$50)*1000</f>
        <v>5.47171594958772</v>
      </c>
      <c r="P41" s="101"/>
      <c r="Q41" s="101"/>
      <c r="R41" s="124" t="n">
        <f aca="false">[1]人口!B12</f>
        <v>288114</v>
      </c>
      <c r="S41" s="124" t="n">
        <f aca="false">[1]人口!C12</f>
        <v>287867</v>
      </c>
      <c r="T41" s="124" t="n">
        <f aca="false">[1]人口!D12</f>
        <v>287919</v>
      </c>
      <c r="U41" s="124" t="n">
        <f aca="false">[1]人口!E12</f>
        <v>287868</v>
      </c>
      <c r="V41" s="124" t="n">
        <f aca="false">[1]人口!F12</f>
        <v>287097</v>
      </c>
      <c r="W41" s="124" t="n">
        <f aca="false">[1]人口!G12</f>
        <v>287651</v>
      </c>
      <c r="X41" s="124" t="n">
        <f aca="false">[1]人口!H12</f>
        <v>287724</v>
      </c>
      <c r="Y41" s="124" t="n">
        <f aca="false">[1]人口!I12</f>
        <v>287717</v>
      </c>
      <c r="Z41" s="124" t="n">
        <f aca="false">[1]人口!J12</f>
        <v>287907</v>
      </c>
      <c r="AA41" s="124" t="n">
        <f aca="false">[1]人口!K12</f>
        <v>287874</v>
      </c>
      <c r="AB41" s="124" t="n">
        <f aca="false">[1]人口!L12</f>
        <v>288114</v>
      </c>
      <c r="AC41" s="124" t="n">
        <f aca="false">[1]人口!M12</f>
        <v>288179</v>
      </c>
      <c r="AD41" s="124" t="n">
        <f aca="false">[1]人口!N12</f>
        <v>288345</v>
      </c>
      <c r="AE41" s="101"/>
    </row>
    <row r="42" customFormat="false" ht="15.75" hidden="false" customHeight="true" outlineLevel="0" collapsed="false">
      <c r="A42" s="104" t="s">
        <v>108</v>
      </c>
      <c r="B42" s="104"/>
      <c r="C42" s="128" t="n">
        <f aca="false">C14/R42*1000</f>
        <v>7.48723422778907</v>
      </c>
      <c r="D42" s="125" t="n">
        <f aca="false">D14/(S42/$R$50*S$50)*1000</f>
        <v>7.43730784463634</v>
      </c>
      <c r="E42" s="126" t="n">
        <f aca="false">E14/(T42/$R$50*T$50)*1000</f>
        <v>6.51240547009619</v>
      </c>
      <c r="F42" s="126" t="n">
        <f aca="false">F14/(U42/$R$50*U$50)*1000</f>
        <v>7.1816166257144</v>
      </c>
      <c r="G42" s="126" t="n">
        <f aca="false">G14/(V42/$R$50*V$50)*1000</f>
        <v>7.88531145179935</v>
      </c>
      <c r="H42" s="126" t="n">
        <f aca="false">H14/(W42/$R$50*W$50)*1000</f>
        <v>7.21823786126286</v>
      </c>
      <c r="I42" s="126" t="n">
        <f aca="false">I14/(X42/$R$50*X$50)*1000</f>
        <v>7.59447220782562</v>
      </c>
      <c r="J42" s="126" t="n">
        <f aca="false">J14/(Y42/$R$50*Y$50)*1000</f>
        <v>7.97477172086261</v>
      </c>
      <c r="K42" s="126" t="n">
        <f aca="false">K14/(Z42/$R$50*Z$50)*1000</f>
        <v>7.61971243963379</v>
      </c>
      <c r="L42" s="126" t="n">
        <f aca="false">L14/(AA42/$R$50*AA$50)*1000</f>
        <v>8.79613507552702</v>
      </c>
      <c r="M42" s="126" t="n">
        <f aca="false">M14/(AB42/$R$50*AB$50)*1000</f>
        <v>8.20057162233462</v>
      </c>
      <c r="N42" s="126" t="n">
        <f aca="false">N14/(AC42/$R$50*AC$50)*1000</f>
        <v>6.86354314560656</v>
      </c>
      <c r="O42" s="127" t="n">
        <f aca="false">O14/(AD42/$R$50*AD$50)*1000</f>
        <v>6.50862597519467</v>
      </c>
      <c r="P42" s="101"/>
      <c r="Q42" s="101"/>
      <c r="R42" s="124" t="n">
        <f aca="false">[1]人口!B13</f>
        <v>264183</v>
      </c>
      <c r="S42" s="124" t="n">
        <f aca="false">[1]人口!C13</f>
        <v>264382</v>
      </c>
      <c r="T42" s="124" t="n">
        <f aca="false">[1]人口!D13</f>
        <v>264221</v>
      </c>
      <c r="U42" s="124" t="n">
        <f aca="false">[1]人口!E13</f>
        <v>263958</v>
      </c>
      <c r="V42" s="124" t="n">
        <f aca="false">[1]人口!F13</f>
        <v>263845</v>
      </c>
      <c r="W42" s="124" t="n">
        <f aca="false">[1]人口!G13</f>
        <v>264250</v>
      </c>
      <c r="X42" s="124" t="n">
        <f aca="false">[1]人口!H13</f>
        <v>264337</v>
      </c>
      <c r="Y42" s="124" t="n">
        <f aca="false">[1]人口!I13</f>
        <v>264281</v>
      </c>
      <c r="Z42" s="124" t="n">
        <f aca="false">[1]人口!J13</f>
        <v>264234</v>
      </c>
      <c r="AA42" s="124" t="n">
        <f aca="false">[1]人口!K13</f>
        <v>264188</v>
      </c>
      <c r="AB42" s="124" t="n">
        <f aca="false">[1]人口!L13</f>
        <v>264183</v>
      </c>
      <c r="AC42" s="124" t="n">
        <f aca="false">[1]人口!M13</f>
        <v>264125</v>
      </c>
      <c r="AD42" s="124" t="n">
        <f aca="false">[1]人口!N13</f>
        <v>264116</v>
      </c>
      <c r="AE42" s="101"/>
    </row>
    <row r="43" customFormat="false" ht="15.75" hidden="false" customHeight="true" outlineLevel="0" collapsed="false">
      <c r="A43" s="104" t="s">
        <v>109</v>
      </c>
      <c r="B43" s="104"/>
      <c r="C43" s="128" t="n">
        <f aca="false">C17/R43*1000</f>
        <v>8.08998751749442</v>
      </c>
      <c r="D43" s="125" t="n">
        <f aca="false">D17/(S43/$R$50*S$50)*1000</f>
        <v>8.04484788411011</v>
      </c>
      <c r="E43" s="126" t="n">
        <f aca="false">E17/(T43/$R$50*T$50)*1000</f>
        <v>9.15616188338284</v>
      </c>
      <c r="F43" s="126" t="n">
        <f aca="false">F17/(U43/$R$50*U$50)*1000</f>
        <v>6.87271703556652</v>
      </c>
      <c r="G43" s="126" t="n">
        <f aca="false">G17/(V43/$R$50*V$50)*1000</f>
        <v>7.96905406046799</v>
      </c>
      <c r="H43" s="126" t="n">
        <f aca="false">H17/(W43/$R$50*W$50)*1000</f>
        <v>7.75458492604066</v>
      </c>
      <c r="I43" s="126" t="n">
        <f aca="false">I17/(X43/$R$50*X$50)*1000</f>
        <v>7.95056350033147</v>
      </c>
      <c r="J43" s="126" t="n">
        <f aca="false">J17/(Y43/$R$50*Y$50)*1000</f>
        <v>7.97135535185757</v>
      </c>
      <c r="K43" s="126" t="n">
        <f aca="false">K17/(Z43/$R$50*Z$50)*1000</f>
        <v>8.07668647852044</v>
      </c>
      <c r="L43" s="126" t="n">
        <f aca="false">L17/(AA43/$R$50*AA$50)*1000</f>
        <v>7.93883456584646</v>
      </c>
      <c r="M43" s="126" t="n">
        <f aca="false">M17/(AB43/$R$50*AB$50)*1000</f>
        <v>9.35272778742403</v>
      </c>
      <c r="N43" s="126" t="n">
        <f aca="false">N17/(AC43/$R$50*AC$50)*1000</f>
        <v>8.90884554274278</v>
      </c>
      <c r="O43" s="127" t="n">
        <f aca="false">O17/(AD43/$R$50*AD$50)*1000</f>
        <v>7.34065834948847</v>
      </c>
      <c r="P43" s="101"/>
      <c r="Q43" s="101"/>
      <c r="R43" s="124" t="n">
        <f aca="false">[1]人口!B14</f>
        <v>211496</v>
      </c>
      <c r="S43" s="124" t="n">
        <f aca="false">[1]人口!C14</f>
        <v>210754</v>
      </c>
      <c r="T43" s="124" t="n">
        <f aca="false">[1]人口!D14</f>
        <v>210709</v>
      </c>
      <c r="U43" s="124" t="n">
        <f aca="false">[1]人口!E14</f>
        <v>210721</v>
      </c>
      <c r="V43" s="124" t="n">
        <f aca="false">[1]人口!F14</f>
        <v>210690</v>
      </c>
      <c r="W43" s="124" t="n">
        <f aca="false">[1]人口!G14</f>
        <v>211051</v>
      </c>
      <c r="X43" s="124" t="n">
        <f aca="false">[1]人口!H14</f>
        <v>211180</v>
      </c>
      <c r="Y43" s="124" t="n">
        <f aca="false">[1]人口!I14</f>
        <v>211220</v>
      </c>
      <c r="Z43" s="124" t="n">
        <f aca="false">[1]人口!J14</f>
        <v>211381</v>
      </c>
      <c r="AA43" s="124" t="n">
        <f aca="false">[1]人口!K14</f>
        <v>211492</v>
      </c>
      <c r="AB43" s="124" t="n">
        <f aca="false">[1]人口!L14</f>
        <v>211496</v>
      </c>
      <c r="AC43" s="124" t="n">
        <f aca="false">[1]人口!M14</f>
        <v>211681</v>
      </c>
      <c r="AD43" s="124" t="n">
        <f aca="false">[1]人口!N14</f>
        <v>211724</v>
      </c>
      <c r="AE43" s="101"/>
    </row>
    <row r="44" customFormat="false" ht="15.75" hidden="false" customHeight="true" outlineLevel="0" collapsed="false">
      <c r="A44" s="104" t="s">
        <v>110</v>
      </c>
      <c r="B44" s="104"/>
      <c r="C44" s="128" t="n">
        <f aca="false">C20/R44*1000</f>
        <v>5.23647310465024</v>
      </c>
      <c r="D44" s="125" t="n">
        <f aca="false">D20/(S44/$R$50*S$50)*1000</f>
        <v>4.93872231462559</v>
      </c>
      <c r="E44" s="126" t="n">
        <f aca="false">E20/(T44/$R$50*T$50)*1000</f>
        <v>5.4716385556345</v>
      </c>
      <c r="F44" s="126" t="n">
        <f aca="false">F20/(U44/$R$50*U$50)*1000</f>
        <v>4.66142237492957</v>
      </c>
      <c r="G44" s="126" t="n">
        <f aca="false">G20/(V44/$R$50*V$50)*1000</f>
        <v>5.78332343038225</v>
      </c>
      <c r="H44" s="126" t="n">
        <f aca="false">H20/(W44/$R$50*W$50)*1000</f>
        <v>3.81937239786911</v>
      </c>
      <c r="I44" s="126" t="n">
        <f aca="false">I20/(X44/$R$50*X$50)*1000</f>
        <v>4.81318258181751</v>
      </c>
      <c r="J44" s="126" t="n">
        <f aca="false">J20/(Y44/$R$50*Y$50)*1000</f>
        <v>4.47454032526231</v>
      </c>
      <c r="K44" s="126" t="n">
        <f aca="false">K20/(Z44/$R$50*Z$50)*1000</f>
        <v>7.55293955349137</v>
      </c>
      <c r="L44" s="126" t="n">
        <f aca="false">L20/(AA44/$R$50*AA$50)*1000</f>
        <v>6.45732829527061</v>
      </c>
      <c r="M44" s="126" t="n">
        <f aca="false">M20/(AB44/$R$50*AB$50)*1000</f>
        <v>4.85033719809973</v>
      </c>
      <c r="N44" s="126" t="n">
        <f aca="false">N20/(AC44/$R$50*AC$50)*1000</f>
        <v>5.01276962124273</v>
      </c>
      <c r="O44" s="127" t="n">
        <f aca="false">O20/(AD44/$R$50*AD$50)*1000</f>
        <v>5.03968335140221</v>
      </c>
      <c r="P44" s="101"/>
      <c r="Q44" s="101"/>
      <c r="R44" s="124" t="n">
        <f aca="false">[1]人口!B15</f>
        <v>126230</v>
      </c>
      <c r="S44" s="124" t="n">
        <f aca="false">[1]人口!C15</f>
        <v>126355</v>
      </c>
      <c r="T44" s="124" t="n">
        <f aca="false">[1]人口!D15</f>
        <v>126268</v>
      </c>
      <c r="U44" s="124" t="n">
        <f aca="false">[1]人口!E15</f>
        <v>126294</v>
      </c>
      <c r="V44" s="124" t="n">
        <f aca="false">[1]人口!F15</f>
        <v>126225</v>
      </c>
      <c r="W44" s="124" t="n">
        <f aca="false">[1]人口!G15</f>
        <v>126393</v>
      </c>
      <c r="X44" s="124" t="n">
        <f aca="false">[1]人口!H15</f>
        <v>126389</v>
      </c>
      <c r="Y44" s="124" t="n">
        <f aca="false">[1]人口!I15</f>
        <v>126306</v>
      </c>
      <c r="Z44" s="124" t="n">
        <f aca="false">[1]人口!J15</f>
        <v>126270</v>
      </c>
      <c r="AA44" s="124" t="n">
        <f aca="false">[1]人口!K15</f>
        <v>126239</v>
      </c>
      <c r="AB44" s="124" t="n">
        <f aca="false">[1]人口!L15</f>
        <v>126230</v>
      </c>
      <c r="AC44" s="124" t="n">
        <f aca="false">[1]人口!M15</f>
        <v>126211</v>
      </c>
      <c r="AD44" s="124" t="n">
        <f aca="false">[1]人口!N15</f>
        <v>126160</v>
      </c>
      <c r="AE44" s="101"/>
    </row>
    <row r="45" customFormat="false" ht="15.75" hidden="false" customHeight="true" outlineLevel="0" collapsed="false">
      <c r="A45" s="104" t="s">
        <v>111</v>
      </c>
      <c r="B45" s="104"/>
      <c r="C45" s="128" t="n">
        <f aca="false">C23/R45*1000</f>
        <v>7.57514344133092</v>
      </c>
      <c r="D45" s="125" t="n">
        <f aca="false">D23/(S45/$R$50*S$50)*1000</f>
        <v>8.99252389393122</v>
      </c>
      <c r="E45" s="126" t="n">
        <f aca="false">E23/(T45/$R$50*T$50)*1000</f>
        <v>9.07262620328106</v>
      </c>
      <c r="F45" s="126" t="n">
        <f aca="false">F23/(U45/$R$50*U$50)*1000</f>
        <v>7.50840674570493</v>
      </c>
      <c r="G45" s="126" t="n">
        <f aca="false">G23/(V45/$R$50*V$50)*1000</f>
        <v>7.36437785236011</v>
      </c>
      <c r="H45" s="126" t="n">
        <f aca="false">H23/(W45/$R$50*W$50)*1000</f>
        <v>7.0050369967147</v>
      </c>
      <c r="I45" s="126" t="n">
        <f aca="false">I23/(X45/$R$50*X$50)*1000</f>
        <v>7.78519296253404</v>
      </c>
      <c r="J45" s="126" t="n">
        <f aca="false">J23/(Y45/$R$50*Y$50)*1000</f>
        <v>7.58615727959339</v>
      </c>
      <c r="K45" s="126" t="n">
        <f aca="false">K23/(Z45/$R$50*Z$50)*1000</f>
        <v>8.11746242121468</v>
      </c>
      <c r="L45" s="126" t="n">
        <f aca="false">L23/(AA45/$R$50*AA$50)*1000</f>
        <v>6.63317413114656</v>
      </c>
      <c r="M45" s="126" t="n">
        <f aca="false">M23/(AB45/$R$50*AB$50)*1000</f>
        <v>7.52981635848609</v>
      </c>
      <c r="N45" s="126" t="n">
        <f aca="false">N23/(AC45/$R$50*AC$50)*1000</f>
        <v>6.95751495666844</v>
      </c>
      <c r="O45" s="127" t="n">
        <f aca="false">O23/(AD45/$R$50*AD$50)*1000</f>
        <v>6.56858775363297</v>
      </c>
      <c r="P45" s="101"/>
      <c r="Q45" s="101"/>
      <c r="R45" s="124" t="n">
        <f aca="false">[1]人口!B16</f>
        <v>222042</v>
      </c>
      <c r="S45" s="124" t="n">
        <f aca="false">[1]人口!C16</f>
        <v>221277</v>
      </c>
      <c r="T45" s="124" t="n">
        <f aca="false">[1]人口!D16</f>
        <v>221270</v>
      </c>
      <c r="U45" s="124" t="n">
        <f aca="false">[1]人口!E16</f>
        <v>221107</v>
      </c>
      <c r="V45" s="124" t="n">
        <f aca="false">[1]人口!F16</f>
        <v>221381</v>
      </c>
      <c r="W45" s="124" t="n">
        <f aca="false">[1]人口!G16</f>
        <v>221868</v>
      </c>
      <c r="X45" s="124" t="n">
        <f aca="false">[1]人口!H16</f>
        <v>221917</v>
      </c>
      <c r="Y45" s="124" t="n">
        <f aca="false">[1]人口!I16</f>
        <v>221945</v>
      </c>
      <c r="Z45" s="124" t="n">
        <f aca="false">[1]人口!J16</f>
        <v>221923</v>
      </c>
      <c r="AA45" s="124" t="n">
        <f aca="false">[1]人口!K16</f>
        <v>221940</v>
      </c>
      <c r="AB45" s="124" t="n">
        <f aca="false">[1]人口!L16</f>
        <v>222042</v>
      </c>
      <c r="AC45" s="124" t="n">
        <f aca="false">[1]人口!M16</f>
        <v>222086</v>
      </c>
      <c r="AD45" s="124" t="n">
        <f aca="false">[1]人口!N16</f>
        <v>222270</v>
      </c>
      <c r="AE45" s="101"/>
    </row>
    <row r="46" customFormat="false" ht="15.75" hidden="false" customHeight="true" outlineLevel="0" collapsed="false">
      <c r="A46" s="104" t="s">
        <v>112</v>
      </c>
      <c r="B46" s="104"/>
      <c r="C46" s="128" t="n">
        <f aca="false">C26/R46*1000</f>
        <v>5.58678603650496</v>
      </c>
      <c r="D46" s="125" t="n">
        <f aca="false">D26/(S46/$R$50*S$50)*1000</f>
        <v>5.29305332765171</v>
      </c>
      <c r="E46" s="126" t="n">
        <f aca="false">E26/(T46/$R$50*T$50)*1000</f>
        <v>6.8754361802652</v>
      </c>
      <c r="F46" s="126" t="n">
        <f aca="false">F26/(U46/$R$50*U$50)*1000</f>
        <v>5.80230173307683</v>
      </c>
      <c r="G46" s="126" t="n">
        <f aca="false">G26/(V46/$R$50*V$50)*1000</f>
        <v>5.1629124773031</v>
      </c>
      <c r="H46" s="126" t="n">
        <f aca="false">H26/(W46/$R$50*W$50)*1000</f>
        <v>5.71290420404347</v>
      </c>
      <c r="I46" s="126" t="n">
        <f aca="false">I26/(X46/$R$50*X$50)*1000</f>
        <v>7.06726545521801</v>
      </c>
      <c r="J46" s="126" t="n">
        <f aca="false">J26/(Y46/$R$50*Y$50)*1000</f>
        <v>4.28753861721426</v>
      </c>
      <c r="K46" s="126" t="n">
        <f aca="false">K26/(Z46/$R$50*Z$50)*1000</f>
        <v>6.32790693642621</v>
      </c>
      <c r="L46" s="126" t="n">
        <f aca="false">L26/(AA46/$R$50*AA$50)*1000</f>
        <v>4.22036063848853</v>
      </c>
      <c r="M46" s="126" t="n">
        <f aca="false">M26/(AB46/$R$50*AB$50)*1000</f>
        <v>5.31142050555321</v>
      </c>
      <c r="N46" s="126" t="n">
        <f aca="false">N26/(AC46/$R$50*AC$50)*1000</f>
        <v>5.48951554591468</v>
      </c>
      <c r="O46" s="127" t="n">
        <f aca="false">O26/(AD46/$R$50*AD$50)*1000</f>
        <v>5.51987195913446</v>
      </c>
      <c r="P46" s="101"/>
      <c r="Q46" s="101"/>
      <c r="R46" s="124" t="n">
        <f aca="false">[1]人口!B17</f>
        <v>115272</v>
      </c>
      <c r="S46" s="124" t="n">
        <f aca="false">[1]人口!C17</f>
        <v>115672</v>
      </c>
      <c r="T46" s="124" t="n">
        <f aca="false">[1]人口!D17</f>
        <v>115655</v>
      </c>
      <c r="U46" s="124" t="n">
        <f aca="false">[1]人口!E17</f>
        <v>115666</v>
      </c>
      <c r="V46" s="124" t="n">
        <f aca="false">[1]人口!F17</f>
        <v>115471</v>
      </c>
      <c r="W46" s="124" t="n">
        <f aca="false">[1]人口!G17</f>
        <v>115415</v>
      </c>
      <c r="X46" s="124" t="n">
        <f aca="false">[1]人口!H17</f>
        <v>115344</v>
      </c>
      <c r="Y46" s="124" t="n">
        <f aca="false">[1]人口!I17</f>
        <v>115338</v>
      </c>
      <c r="Z46" s="124" t="n">
        <f aca="false">[1]人口!J17</f>
        <v>115362</v>
      </c>
      <c r="AA46" s="124" t="n">
        <f aca="false">[1]人口!K17</f>
        <v>115314</v>
      </c>
      <c r="AB46" s="124" t="n">
        <f aca="false">[1]人口!L17</f>
        <v>115272</v>
      </c>
      <c r="AC46" s="124" t="n">
        <f aca="false">[1]人口!M17</f>
        <v>115250</v>
      </c>
      <c r="AD46" s="124" t="n">
        <f aca="false">[1]人口!N17</f>
        <v>115185</v>
      </c>
      <c r="AE46" s="101"/>
    </row>
    <row r="47" customFormat="false" ht="15.75" hidden="false" customHeight="true" outlineLevel="0" collapsed="false">
      <c r="A47" s="104" t="s">
        <v>113</v>
      </c>
      <c r="B47" s="104"/>
      <c r="C47" s="128" t="n">
        <f aca="false">C29/R47*1000</f>
        <v>4.65720234165875</v>
      </c>
      <c r="D47" s="125" t="n">
        <f aca="false">D29/(S47/$R$50*S$50)*1000</f>
        <v>3.73070619759502</v>
      </c>
      <c r="E47" s="126" t="n">
        <f aca="false">E29/(T47/$R$50*T$50)*1000</f>
        <v>4.14065223265206</v>
      </c>
      <c r="F47" s="126" t="n">
        <f aca="false">F29/(U47/$R$50*U$50)*1000</f>
        <v>5.27391866605981</v>
      </c>
      <c r="G47" s="126" t="n">
        <f aca="false">G29/(V47/$R$50*V$50)*1000</f>
        <v>4.14137902731306</v>
      </c>
      <c r="H47" s="126" t="n">
        <f aca="false">H29/(W47/$R$50*W$50)*1000</f>
        <v>4.49370811176453</v>
      </c>
      <c r="I47" s="126" t="n">
        <f aca="false">I29/(X47/$R$50*X$50)*1000</f>
        <v>4.99729778418303</v>
      </c>
      <c r="J47" s="126" t="n">
        <f aca="false">J29/(Y47/$R$50*Y$50)*1000</f>
        <v>5.43047056561745</v>
      </c>
      <c r="K47" s="126" t="n">
        <f aca="false">K29/(Z47/$R$50*Z$50)*1000</f>
        <v>3.91596283123879</v>
      </c>
      <c r="L47" s="126" t="n">
        <f aca="false">L29/(AA47/$R$50*AA$50)*1000</f>
        <v>5.37004208723756</v>
      </c>
      <c r="M47" s="126" t="n">
        <f aca="false">M29/(AB47/$R$50*AB$50)*1000</f>
        <v>4.86851043705207</v>
      </c>
      <c r="N47" s="126" t="n">
        <f aca="false">N29/(AC47/$R$50*AC$50)*1000</f>
        <v>4.0600274698702</v>
      </c>
      <c r="O47" s="127" t="n">
        <f aca="false">O29/(AD47/$R$50*AD$50)*1000</f>
        <v>5.21337489984185</v>
      </c>
      <c r="P47" s="101"/>
      <c r="Q47" s="101"/>
      <c r="R47" s="124" t="n">
        <f aca="false">[1]人口!B18</f>
        <v>137851</v>
      </c>
      <c r="S47" s="124" t="n">
        <f aca="false">[1]人口!C18</f>
        <v>138865</v>
      </c>
      <c r="T47" s="124" t="n">
        <f aca="false">[1]人口!D18</f>
        <v>138522</v>
      </c>
      <c r="U47" s="124" t="n">
        <f aca="false">[1]人口!E18</f>
        <v>138417</v>
      </c>
      <c r="V47" s="124" t="n">
        <f aca="false">[1]人口!F18</f>
        <v>138078</v>
      </c>
      <c r="W47" s="124" t="n">
        <f aca="false">[1]人口!G18</f>
        <v>138868</v>
      </c>
      <c r="X47" s="124" t="n">
        <f aca="false">[1]人口!H18</f>
        <v>138775</v>
      </c>
      <c r="Y47" s="124" t="n">
        <f aca="false">[1]人口!I18</f>
        <v>138763</v>
      </c>
      <c r="Z47" s="124" t="n">
        <f aca="false">[1]人口!J18</f>
        <v>138309</v>
      </c>
      <c r="AA47" s="124" t="n">
        <f aca="false">[1]人口!K18</f>
        <v>138205</v>
      </c>
      <c r="AB47" s="124" t="n">
        <f aca="false">[1]人口!L18</f>
        <v>137851</v>
      </c>
      <c r="AC47" s="124" t="n">
        <f aca="false">[1]人口!M18</f>
        <v>137848</v>
      </c>
      <c r="AD47" s="124" t="n">
        <f aca="false">[1]人口!N18</f>
        <v>137766</v>
      </c>
      <c r="AE47" s="101"/>
    </row>
    <row r="48" customFormat="false" ht="15.75" hidden="false" customHeight="true" outlineLevel="0" collapsed="false">
      <c r="A48" s="104" t="s">
        <v>114</v>
      </c>
      <c r="B48" s="104"/>
      <c r="C48" s="128" t="n">
        <f aca="false">C32/R48*1000</f>
        <v>7.08523585036723</v>
      </c>
      <c r="D48" s="125" t="n">
        <f aca="false">D32/(S48/$R$50*S$50)*1000</f>
        <v>7.28506178908932</v>
      </c>
      <c r="E48" s="126" t="n">
        <f aca="false">E32/(T48/$R$50*T$50)*1000</f>
        <v>6.8515519774398</v>
      </c>
      <c r="F48" s="126" t="n">
        <f aca="false">F32/(U48/$R$50*U$50)*1000</f>
        <v>6.56950400244782</v>
      </c>
      <c r="G48" s="126" t="n">
        <f aca="false">G32/(V48/$R$50*V$50)*1000</f>
        <v>6.95373777926471</v>
      </c>
      <c r="H48" s="126" t="n">
        <f aca="false">H32/(W48/$R$50*W$50)*1000</f>
        <v>7.80778444860467</v>
      </c>
      <c r="I48" s="126" t="n">
        <f aca="false">I32/(X48/$R$50*X$50)*1000</f>
        <v>7.55679570849402</v>
      </c>
      <c r="J48" s="126" t="n">
        <f aca="false">J32/(Y48/$R$50*Y$50)*1000</f>
        <v>7.91379148441645</v>
      </c>
      <c r="K48" s="126" t="n">
        <f aca="false">K32/(Z48/$R$50*Z$50)*1000</f>
        <v>7.25468711518551</v>
      </c>
      <c r="L48" s="126" t="n">
        <f aca="false">L32/(AA48/$R$50*AA$50)*1000</f>
        <v>8.00119794127</v>
      </c>
      <c r="M48" s="126" t="n">
        <f aca="false">M32/(AB48/$R$50*AB$50)*1000</f>
        <v>6.48845075185959</v>
      </c>
      <c r="N48" s="126" t="n">
        <f aca="false">N32/(AC48/$R$50*AC$50)*1000</f>
        <v>6.30502242539777</v>
      </c>
      <c r="O48" s="127" t="n">
        <f aca="false">O32/(AD48/$R$50*AD$50)*1000</f>
        <v>6.15634136744962</v>
      </c>
      <c r="P48" s="116"/>
      <c r="Q48" s="101"/>
      <c r="R48" s="124" t="n">
        <f aca="false">[1]人口!B19</f>
        <v>215942</v>
      </c>
      <c r="S48" s="124" t="n">
        <f aca="false">[1]人口!C19</f>
        <v>214956</v>
      </c>
      <c r="T48" s="124" t="n">
        <f aca="false">[1]人口!D19</f>
        <v>214993</v>
      </c>
      <c r="U48" s="124" t="n">
        <f aca="false">[1]人口!E19</f>
        <v>215070</v>
      </c>
      <c r="V48" s="124" t="n">
        <f aca="false">[1]人口!F19</f>
        <v>215208</v>
      </c>
      <c r="W48" s="124" t="n">
        <f aca="false">[1]人口!G19</f>
        <v>215645</v>
      </c>
      <c r="X48" s="124" t="n">
        <f aca="false">[1]人口!H19</f>
        <v>215744</v>
      </c>
      <c r="Y48" s="124" t="n">
        <f aca="false">[1]人口!I19</f>
        <v>215732</v>
      </c>
      <c r="Z48" s="124" t="n">
        <f aca="false">[1]人口!J19</f>
        <v>215856</v>
      </c>
      <c r="AA48" s="124" t="n">
        <f aca="false">[1]人口!K19</f>
        <v>215926</v>
      </c>
      <c r="AB48" s="124" t="n">
        <f aca="false">[1]人口!L19</f>
        <v>215942</v>
      </c>
      <c r="AC48" s="124" t="n">
        <f aca="false">[1]人口!M19</f>
        <v>216124</v>
      </c>
      <c r="AD48" s="124" t="n">
        <f aca="false">[1]人口!N19</f>
        <v>216116</v>
      </c>
      <c r="AE48" s="116"/>
    </row>
    <row r="49" customFormat="false" ht="15.75" hidden="false" customHeight="true" outlineLevel="0" collapsed="false">
      <c r="A49" s="129" t="s">
        <v>115</v>
      </c>
      <c r="B49" s="129"/>
      <c r="C49" s="130" t="n">
        <f aca="false">C35/R49*1000</f>
        <v>5.70143910242857</v>
      </c>
      <c r="D49" s="131" t="n">
        <f aca="false">D35/(S49/$R$50*S$50)*1000</f>
        <v>5.55844343582038</v>
      </c>
      <c r="E49" s="132" t="n">
        <f aca="false">E35/(T49/$R$50*T$50)*1000</f>
        <v>6.52387564785622</v>
      </c>
      <c r="F49" s="132" t="n">
        <f aca="false">F35/(U49/$R$50*U$50)*1000</f>
        <v>6.38788182111794</v>
      </c>
      <c r="G49" s="132" t="n">
        <f aca="false">G35/(V49/$R$50*V$50)*1000</f>
        <v>6.43684485264034</v>
      </c>
      <c r="H49" s="132" t="n">
        <f aca="false">H35/(W49/$R$50*W$50)*1000</f>
        <v>6.05843427502631</v>
      </c>
      <c r="I49" s="132" t="n">
        <f aca="false">I35/(X49/$R$50*X$50)*1000</f>
        <v>4.11606746403727</v>
      </c>
      <c r="J49" s="132" t="n">
        <f aca="false">J35/(Y49/$R$50*Y$50)*1000</f>
        <v>5.31420099645819</v>
      </c>
      <c r="K49" s="132" t="n">
        <f aca="false">K35/(Z49/$R$50*Z$50)*1000</f>
        <v>6.38869207186159</v>
      </c>
      <c r="L49" s="132" t="n">
        <f aca="false">L35/(AA49/$R$50*AA$50)*1000</f>
        <v>4.80008266287169</v>
      </c>
      <c r="M49" s="132" t="n">
        <f aca="false">M35/(AB49/$R$50*AB$50)*1000</f>
        <v>5.97447344837605</v>
      </c>
      <c r="N49" s="132" t="n">
        <f aca="false">N35/(AC49/$R$50*AC$50)*1000</f>
        <v>6.60141588097956</v>
      </c>
      <c r="O49" s="133" t="n">
        <f aca="false">O35/(AD49/$R$50*AD$50)*1000</f>
        <v>4.31337756098271</v>
      </c>
      <c r="P49" s="134"/>
      <c r="Q49" s="101"/>
      <c r="R49" s="124" t="n">
        <f aca="false">[1]人口!B20</f>
        <v>141894</v>
      </c>
      <c r="S49" s="124" t="n">
        <f aca="false">[1]人口!C20</f>
        <v>141923</v>
      </c>
      <c r="T49" s="124" t="n">
        <f aca="false">[1]人口!D20</f>
        <v>141869</v>
      </c>
      <c r="U49" s="124" t="n">
        <f aca="false">[1]人口!E20</f>
        <v>141927</v>
      </c>
      <c r="V49" s="124" t="n">
        <f aca="false">[1]人口!F20</f>
        <v>141762</v>
      </c>
      <c r="W49" s="124" t="n">
        <f aca="false">[1]人口!G20</f>
        <v>141871</v>
      </c>
      <c r="X49" s="124" t="n">
        <f aca="false">[1]人口!H20</f>
        <v>141883</v>
      </c>
      <c r="Y49" s="124" t="n">
        <f aca="false">[1]人口!I20</f>
        <v>141799</v>
      </c>
      <c r="Z49" s="124" t="n">
        <f aca="false">[1]人口!J20</f>
        <v>141909</v>
      </c>
      <c r="AA49" s="124" t="n">
        <f aca="false">[1]人口!K20</f>
        <v>141942</v>
      </c>
      <c r="AB49" s="124" t="n">
        <f aca="false">[1]人口!L20</f>
        <v>141894</v>
      </c>
      <c r="AC49" s="124" t="n">
        <f aca="false">[1]人口!M20</f>
        <v>141914</v>
      </c>
      <c r="AD49" s="124" t="n">
        <f aca="false">[1]人口!N20</f>
        <v>141944</v>
      </c>
      <c r="AE49" s="101"/>
    </row>
    <row r="50" customFormat="false" ht="13.5" hidden="false" customHeight="false" outlineLevel="0" collapsed="false">
      <c r="N50" s="93"/>
      <c r="O50" s="101"/>
      <c r="P50" s="101"/>
      <c r="Q50" s="101"/>
      <c r="R50" s="135" t="n">
        <f aca="false">[1]人口!B21</f>
        <v>365</v>
      </c>
      <c r="S50" s="135" t="n">
        <f aca="false">[1]人口!C21</f>
        <v>31</v>
      </c>
      <c r="T50" s="135" t="n">
        <f aca="false">[1]人口!D21</f>
        <v>28</v>
      </c>
      <c r="U50" s="135" t="n">
        <f aca="false">[1]人口!E21</f>
        <v>31</v>
      </c>
      <c r="V50" s="135" t="n">
        <f aca="false">[1]人口!F21</f>
        <v>30</v>
      </c>
      <c r="W50" s="135" t="n">
        <f aca="false">[1]人口!G21</f>
        <v>31</v>
      </c>
      <c r="X50" s="135" t="n">
        <f aca="false">[1]人口!H21</f>
        <v>30</v>
      </c>
      <c r="Y50" s="135" t="n">
        <f aca="false">[1]人口!I21</f>
        <v>31</v>
      </c>
      <c r="Z50" s="135" t="n">
        <f aca="false">[1]人口!J21</f>
        <v>31</v>
      </c>
      <c r="AA50" s="135" t="n">
        <f aca="false">[1]人口!K21</f>
        <v>30</v>
      </c>
      <c r="AB50" s="135" t="n">
        <f aca="false">[1]人口!L21</f>
        <v>31</v>
      </c>
      <c r="AC50" s="135" t="n">
        <f aca="false">[1]人口!M21</f>
        <v>30</v>
      </c>
      <c r="AD50" s="135" t="n">
        <f aca="false">[1]人口!N21</f>
        <v>31</v>
      </c>
      <c r="AE50" s="135"/>
    </row>
    <row r="51" customFormat="false" ht="13.5" hidden="false" customHeight="false" outlineLevel="0" collapsed="false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16"/>
    </row>
    <row r="52" customFormat="false" ht="13.5" hidden="false" customHeight="false" outlineLevel="0" collapsed="false">
      <c r="P52" s="101"/>
    </row>
    <row r="53" customFormat="false" ht="13.5" hidden="false" customHeight="false" outlineLevel="0" collapsed="false">
      <c r="P53" s="101"/>
    </row>
    <row r="54" customFormat="false" ht="13.5" hidden="false" customHeight="false" outlineLevel="0" collapsed="false">
      <c r="P54" s="101"/>
    </row>
  </sheetData>
  <sheetProtection sheet="true" objects="true" scenarios="true"/>
  <mergeCells count="25">
    <mergeCell ref="A3:B3"/>
    <mergeCell ref="C4:O4"/>
    <mergeCell ref="A5:B5"/>
    <mergeCell ref="A8:B8"/>
    <mergeCell ref="A11:B11"/>
    <mergeCell ref="A14:B14"/>
    <mergeCell ref="A17:B17"/>
    <mergeCell ref="A20:B20"/>
    <mergeCell ref="A23:B23"/>
    <mergeCell ref="A26:B26"/>
    <mergeCell ref="A29:B29"/>
    <mergeCell ref="A32:B32"/>
    <mergeCell ref="A35:B35"/>
    <mergeCell ref="C38:O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</mergeCells>
  <printOptions headings="false" gridLines="false" gridLinesSet="true" horizontalCentered="false" verticalCentered="false"/>
  <pageMargins left="0.779861111111111" right="0.7" top="1" bottom="0.7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2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14.13"/>
    <col collapsed="false" customWidth="true" hidden="false" outlineLevel="0" max="5" min="2" style="0" width="9.26"/>
  </cols>
  <sheetData>
    <row r="1" customFormat="false" ht="13.8" hidden="false" customHeight="false" outlineLevel="0" collapsed="false">
      <c r="A1" s="136" t="s">
        <v>116</v>
      </c>
      <c r="B1" s="44"/>
      <c r="C1" s="44"/>
      <c r="D1" s="44"/>
      <c r="E1" s="3"/>
      <c r="F1" s="3"/>
      <c r="G1" s="3"/>
      <c r="H1" s="3"/>
      <c r="I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</row>
    <row r="3" customFormat="false" ht="24" hidden="false" customHeight="true" outlineLevel="0" collapsed="false">
      <c r="A3" s="137" t="s">
        <v>2</v>
      </c>
      <c r="B3" s="46" t="s">
        <v>69</v>
      </c>
      <c r="C3" s="46" t="s">
        <v>117</v>
      </c>
      <c r="D3" s="46"/>
      <c r="E3" s="46"/>
      <c r="F3" s="46"/>
      <c r="G3" s="47" t="s">
        <v>118</v>
      </c>
      <c r="H3" s="47"/>
      <c r="I3" s="47"/>
    </row>
    <row r="4" customFormat="false" ht="22.5" hidden="false" customHeight="true" outlineLevel="0" collapsed="false">
      <c r="A4" s="137"/>
      <c r="B4" s="46"/>
      <c r="C4" s="138" t="s">
        <v>119</v>
      </c>
      <c r="D4" s="138" t="s">
        <v>120</v>
      </c>
      <c r="E4" s="138" t="s">
        <v>121</v>
      </c>
      <c r="F4" s="139" t="s">
        <v>122</v>
      </c>
      <c r="G4" s="138" t="s">
        <v>119</v>
      </c>
      <c r="H4" s="138" t="s">
        <v>123</v>
      </c>
      <c r="I4" s="140" t="s">
        <v>124</v>
      </c>
    </row>
    <row r="5" s="93" customFormat="true" ht="19.5" hidden="false" customHeight="true" outlineLevel="0" collapsed="false">
      <c r="A5" s="102"/>
      <c r="B5" s="49" t="s">
        <v>3</v>
      </c>
      <c r="C5" s="49"/>
      <c r="D5" s="49"/>
      <c r="E5" s="49"/>
      <c r="F5" s="49"/>
      <c r="G5" s="49"/>
      <c r="H5" s="49"/>
      <c r="I5" s="49"/>
    </row>
    <row r="6" s="144" customFormat="true" ht="18" hidden="true" customHeight="true" outlineLevel="0" collapsed="false">
      <c r="A6" s="19" t="s">
        <v>29</v>
      </c>
      <c r="B6" s="141" t="n">
        <f aca="false">SUM(C6,G6)</f>
        <v>19314</v>
      </c>
      <c r="C6" s="141" t="n">
        <f aca="false">SUM(D6:F6)</f>
        <v>19238</v>
      </c>
      <c r="D6" s="142" t="n">
        <v>11970</v>
      </c>
      <c r="E6" s="142" t="n">
        <v>6993</v>
      </c>
      <c r="F6" s="142" t="n">
        <v>275</v>
      </c>
      <c r="G6" s="141" t="n">
        <f aca="false">SUM(H6:I6)</f>
        <v>76</v>
      </c>
      <c r="H6" s="142" t="n">
        <v>62</v>
      </c>
      <c r="I6" s="143" t="n">
        <v>14</v>
      </c>
      <c r="J6" s="55"/>
    </row>
    <row r="7" s="144" customFormat="true" ht="18" hidden="true" customHeight="true" outlineLevel="0" collapsed="false">
      <c r="A7" s="28" t="s">
        <v>80</v>
      </c>
      <c r="B7" s="141" t="n">
        <f aca="false">SUM(C7,G7)</f>
        <v>19130</v>
      </c>
      <c r="C7" s="141" t="n">
        <f aca="false">SUM(D7:F7)</f>
        <v>19060</v>
      </c>
      <c r="D7" s="142" t="n">
        <v>12102</v>
      </c>
      <c r="E7" s="142" t="n">
        <v>6720</v>
      </c>
      <c r="F7" s="142" t="n">
        <v>238</v>
      </c>
      <c r="G7" s="141" t="n">
        <f aca="false">SUM(H7:I7)</f>
        <v>70</v>
      </c>
      <c r="H7" s="142" t="n">
        <v>60</v>
      </c>
      <c r="I7" s="143" t="n">
        <v>10</v>
      </c>
      <c r="J7" s="55"/>
    </row>
    <row r="8" s="144" customFormat="true" ht="18" hidden="true" customHeight="true" outlineLevel="0" collapsed="false">
      <c r="A8" s="28" t="s">
        <v>125</v>
      </c>
      <c r="B8" s="141" t="n">
        <f aca="false">SUM(C8,G8)</f>
        <v>18533</v>
      </c>
      <c r="C8" s="141" t="n">
        <f aca="false">SUM(D8:F8)</f>
        <v>18465</v>
      </c>
      <c r="D8" s="142" t="n">
        <v>11818</v>
      </c>
      <c r="E8" s="142" t="n">
        <v>6439</v>
      </c>
      <c r="F8" s="142" t="n">
        <v>208</v>
      </c>
      <c r="G8" s="141" t="n">
        <f aca="false">SUM(H8:I8)</f>
        <v>68</v>
      </c>
      <c r="H8" s="142" t="n">
        <v>63</v>
      </c>
      <c r="I8" s="143" t="n">
        <v>5</v>
      </c>
      <c r="J8" s="55"/>
    </row>
    <row r="9" s="144" customFormat="true" ht="18" hidden="true" customHeight="true" outlineLevel="0" collapsed="false">
      <c r="A9" s="28" t="s">
        <v>82</v>
      </c>
      <c r="B9" s="141" t="n">
        <v>18216</v>
      </c>
      <c r="C9" s="141" t="n">
        <v>18165</v>
      </c>
      <c r="D9" s="142" t="n">
        <v>12235</v>
      </c>
      <c r="E9" s="142" t="n">
        <v>5779</v>
      </c>
      <c r="F9" s="142" t="n">
        <v>151</v>
      </c>
      <c r="G9" s="141" t="n">
        <v>51</v>
      </c>
      <c r="H9" s="142" t="n">
        <v>42</v>
      </c>
      <c r="I9" s="143" t="n">
        <v>9</v>
      </c>
      <c r="J9" s="55"/>
    </row>
    <row r="10" s="144" customFormat="true" ht="18" hidden="true" customHeight="true" outlineLevel="0" collapsed="false">
      <c r="A10" s="19" t="s">
        <v>33</v>
      </c>
      <c r="B10" s="141" t="n">
        <v>17479</v>
      </c>
      <c r="C10" s="141" t="n">
        <v>17429</v>
      </c>
      <c r="D10" s="142" t="n">
        <v>12244</v>
      </c>
      <c r="E10" s="142" t="n">
        <v>5031</v>
      </c>
      <c r="F10" s="142" t="n">
        <v>154</v>
      </c>
      <c r="G10" s="141" t="n">
        <v>50</v>
      </c>
      <c r="H10" s="142" t="n">
        <v>45</v>
      </c>
      <c r="I10" s="143" t="n">
        <v>5</v>
      </c>
      <c r="J10" s="55"/>
    </row>
    <row r="11" s="144" customFormat="true" ht="18" hidden="true" customHeight="true" outlineLevel="0" collapsed="false">
      <c r="A11" s="19" t="s">
        <v>34</v>
      </c>
      <c r="B11" s="141" t="n">
        <v>17425</v>
      </c>
      <c r="C11" s="141" t="n">
        <v>17382</v>
      </c>
      <c r="D11" s="142" t="n">
        <v>12413</v>
      </c>
      <c r="E11" s="142" t="n">
        <v>4883</v>
      </c>
      <c r="F11" s="142" t="n">
        <v>86</v>
      </c>
      <c r="G11" s="141" t="n">
        <v>43</v>
      </c>
      <c r="H11" s="142" t="n">
        <v>39</v>
      </c>
      <c r="I11" s="143" t="n">
        <v>4</v>
      </c>
      <c r="J11" s="55"/>
    </row>
    <row r="12" s="144" customFormat="true" ht="18" hidden="true" customHeight="true" outlineLevel="0" collapsed="false">
      <c r="A12" s="19" t="s">
        <v>35</v>
      </c>
      <c r="B12" s="141" t="n">
        <v>17458</v>
      </c>
      <c r="C12" s="141" t="n">
        <v>17412</v>
      </c>
      <c r="D12" s="142" t="n">
        <v>12811</v>
      </c>
      <c r="E12" s="142" t="n">
        <v>4535</v>
      </c>
      <c r="F12" s="142" t="n">
        <v>66</v>
      </c>
      <c r="G12" s="141" t="n">
        <v>46</v>
      </c>
      <c r="H12" s="142" t="n">
        <v>41</v>
      </c>
      <c r="I12" s="143" t="n">
        <v>5</v>
      </c>
      <c r="J12" s="55"/>
    </row>
    <row r="13" s="144" customFormat="true" ht="18" hidden="true" customHeight="true" outlineLevel="0" collapsed="false">
      <c r="A13" s="19" t="s">
        <v>36</v>
      </c>
      <c r="B13" s="141" t="n">
        <v>17325</v>
      </c>
      <c r="C13" s="141" t="n">
        <v>17285</v>
      </c>
      <c r="D13" s="142" t="n">
        <v>12932</v>
      </c>
      <c r="E13" s="142" t="n">
        <v>4260</v>
      </c>
      <c r="F13" s="142" t="n">
        <v>93</v>
      </c>
      <c r="G13" s="141" t="n">
        <v>40</v>
      </c>
      <c r="H13" s="142" t="n">
        <v>33</v>
      </c>
      <c r="I13" s="143" t="n">
        <v>7</v>
      </c>
      <c r="J13" s="55"/>
    </row>
    <row r="14" s="144" customFormat="true" ht="18" hidden="true" customHeight="true" outlineLevel="0" collapsed="false">
      <c r="A14" s="19" t="s">
        <v>83</v>
      </c>
      <c r="B14" s="141" t="n">
        <v>16371</v>
      </c>
      <c r="C14" s="141" t="n">
        <v>16352</v>
      </c>
      <c r="D14" s="142" t="n">
        <v>12306</v>
      </c>
      <c r="E14" s="142" t="n">
        <v>3971</v>
      </c>
      <c r="F14" s="142" t="n">
        <v>75</v>
      </c>
      <c r="G14" s="141" t="n">
        <v>19</v>
      </c>
      <c r="H14" s="142" t="n">
        <v>18</v>
      </c>
      <c r="I14" s="143" t="n">
        <v>1</v>
      </c>
      <c r="J14" s="55"/>
    </row>
    <row r="15" s="144" customFormat="true" ht="18" hidden="true" customHeight="true" outlineLevel="0" collapsed="false">
      <c r="A15" s="19" t="s">
        <v>38</v>
      </c>
      <c r="B15" s="141" t="n">
        <v>17057</v>
      </c>
      <c r="C15" s="141" t="n">
        <v>17015</v>
      </c>
      <c r="D15" s="142" t="n">
        <v>12902</v>
      </c>
      <c r="E15" s="142" t="n">
        <v>4020</v>
      </c>
      <c r="F15" s="142" t="n">
        <v>93</v>
      </c>
      <c r="G15" s="141" t="n">
        <v>42</v>
      </c>
      <c r="H15" s="142" t="n">
        <v>37</v>
      </c>
      <c r="I15" s="143" t="n">
        <v>5</v>
      </c>
      <c r="J15" s="55"/>
    </row>
    <row r="16" s="144" customFormat="true" ht="18" hidden="true" customHeight="true" outlineLevel="0" collapsed="false">
      <c r="A16" s="19" t="s">
        <v>39</v>
      </c>
      <c r="B16" s="141" t="n">
        <v>16227</v>
      </c>
      <c r="C16" s="141" t="n">
        <v>16186</v>
      </c>
      <c r="D16" s="142" t="n">
        <v>11791</v>
      </c>
      <c r="E16" s="142" t="n">
        <v>4305</v>
      </c>
      <c r="F16" s="142" t="n">
        <v>90</v>
      </c>
      <c r="G16" s="141" t="n">
        <v>41</v>
      </c>
      <c r="H16" s="142" t="n">
        <v>36</v>
      </c>
      <c r="I16" s="143" t="n">
        <v>5</v>
      </c>
      <c r="J16" s="55"/>
    </row>
    <row r="17" s="144" customFormat="true" ht="18" hidden="true" customHeight="true" outlineLevel="0" collapsed="false">
      <c r="A17" s="19" t="s">
        <v>40</v>
      </c>
      <c r="B17" s="141" t="n">
        <v>16339</v>
      </c>
      <c r="C17" s="141" t="n">
        <v>16297</v>
      </c>
      <c r="D17" s="142" t="n">
        <v>11255</v>
      </c>
      <c r="E17" s="142" t="n">
        <v>4953</v>
      </c>
      <c r="F17" s="142" t="n">
        <v>89</v>
      </c>
      <c r="G17" s="141" t="n">
        <v>42</v>
      </c>
      <c r="H17" s="142" t="n">
        <v>40</v>
      </c>
      <c r="I17" s="143" t="n">
        <v>2</v>
      </c>
      <c r="J17" s="55"/>
    </row>
    <row r="18" s="144" customFormat="true" ht="18" hidden="true" customHeight="true" outlineLevel="0" collapsed="false">
      <c r="A18" s="19" t="s">
        <v>41</v>
      </c>
      <c r="B18" s="141" t="n">
        <v>15873</v>
      </c>
      <c r="C18" s="141" t="n">
        <v>15822</v>
      </c>
      <c r="D18" s="142" t="n">
        <v>10697</v>
      </c>
      <c r="E18" s="142" t="n">
        <v>5036</v>
      </c>
      <c r="F18" s="142" t="n">
        <v>89</v>
      </c>
      <c r="G18" s="141" t="n">
        <v>51</v>
      </c>
      <c r="H18" s="142" t="n">
        <v>48</v>
      </c>
      <c r="I18" s="143" t="n">
        <v>3</v>
      </c>
      <c r="J18" s="55"/>
    </row>
    <row r="19" s="144" customFormat="true" ht="18" hidden="false" customHeight="true" outlineLevel="0" collapsed="false">
      <c r="A19" s="19" t="s">
        <v>84</v>
      </c>
      <c r="B19" s="141" t="n">
        <v>16165</v>
      </c>
      <c r="C19" s="141" t="n">
        <v>16090</v>
      </c>
      <c r="D19" s="142" t="n">
        <v>10765</v>
      </c>
      <c r="E19" s="142" t="n">
        <v>5249</v>
      </c>
      <c r="F19" s="142" t="n">
        <v>76</v>
      </c>
      <c r="G19" s="141" t="n">
        <v>75</v>
      </c>
      <c r="H19" s="142" t="n">
        <v>70</v>
      </c>
      <c r="I19" s="143" t="n">
        <v>5</v>
      </c>
      <c r="J19" s="55"/>
    </row>
    <row r="20" s="144" customFormat="true" ht="18" hidden="false" customHeight="true" outlineLevel="0" collapsed="false">
      <c r="A20" s="19" t="s">
        <v>43</v>
      </c>
      <c r="B20" s="141" t="n">
        <v>15358</v>
      </c>
      <c r="C20" s="141" t="n">
        <v>15256</v>
      </c>
      <c r="D20" s="142" t="n">
        <v>10020</v>
      </c>
      <c r="E20" s="142" t="n">
        <v>5171</v>
      </c>
      <c r="F20" s="142" t="n">
        <v>65</v>
      </c>
      <c r="G20" s="141" t="n">
        <v>102</v>
      </c>
      <c r="H20" s="142" t="n">
        <v>92</v>
      </c>
      <c r="I20" s="143" t="n">
        <v>10</v>
      </c>
      <c r="J20" s="55"/>
    </row>
    <row r="21" s="144" customFormat="true" ht="18" hidden="false" customHeight="true" outlineLevel="0" collapsed="false">
      <c r="A21" s="28" t="s">
        <v>44</v>
      </c>
      <c r="B21" s="141" t="n">
        <v>15332</v>
      </c>
      <c r="C21" s="141" t="n">
        <v>15236</v>
      </c>
      <c r="D21" s="142" t="n">
        <v>9868</v>
      </c>
      <c r="E21" s="142" t="n">
        <v>5307</v>
      </c>
      <c r="F21" s="142" t="n">
        <v>61</v>
      </c>
      <c r="G21" s="141" t="n">
        <v>96</v>
      </c>
      <c r="H21" s="142" t="n">
        <v>86</v>
      </c>
      <c r="I21" s="143" t="n">
        <v>10</v>
      </c>
      <c r="J21" s="55"/>
    </row>
    <row r="22" s="144" customFormat="true" ht="18" hidden="false" customHeight="true" outlineLevel="0" collapsed="false">
      <c r="A22" s="19" t="s">
        <v>45</v>
      </c>
      <c r="B22" s="141" t="n">
        <v>15312</v>
      </c>
      <c r="C22" s="141" t="n">
        <v>15228</v>
      </c>
      <c r="D22" s="142" t="n">
        <v>9971</v>
      </c>
      <c r="E22" s="142" t="n">
        <v>5205</v>
      </c>
      <c r="F22" s="142" t="n">
        <v>52</v>
      </c>
      <c r="G22" s="141" t="n">
        <v>84</v>
      </c>
      <c r="H22" s="142" t="n">
        <v>78</v>
      </c>
      <c r="I22" s="143" t="n">
        <v>6</v>
      </c>
      <c r="J22" s="55"/>
    </row>
    <row r="23" s="144" customFormat="true" ht="18" hidden="false" customHeight="true" outlineLevel="0" collapsed="false">
      <c r="A23" s="19" t="s">
        <v>46</v>
      </c>
      <c r="B23" s="141" t="n">
        <v>15577</v>
      </c>
      <c r="C23" s="141" t="n">
        <v>15487</v>
      </c>
      <c r="D23" s="142" t="n">
        <v>9866</v>
      </c>
      <c r="E23" s="142" t="n">
        <v>5575</v>
      </c>
      <c r="F23" s="142" t="n">
        <v>46</v>
      </c>
      <c r="G23" s="141" t="n">
        <v>90</v>
      </c>
      <c r="H23" s="142" t="n">
        <v>83</v>
      </c>
      <c r="I23" s="143" t="n">
        <v>7</v>
      </c>
      <c r="J23" s="55"/>
    </row>
    <row r="24" s="144" customFormat="true" ht="18" hidden="false" customHeight="true" outlineLevel="0" collapsed="false">
      <c r="A24" s="19" t="s">
        <v>47</v>
      </c>
      <c r="B24" s="141" t="n">
        <v>14999</v>
      </c>
      <c r="C24" s="141" t="n">
        <v>14903</v>
      </c>
      <c r="D24" s="142" t="n">
        <v>8954</v>
      </c>
      <c r="E24" s="142" t="n">
        <v>5889</v>
      </c>
      <c r="F24" s="142" t="n">
        <v>60</v>
      </c>
      <c r="G24" s="141" t="n">
        <v>96</v>
      </c>
      <c r="H24" s="142" t="n">
        <v>89</v>
      </c>
      <c r="I24" s="143" t="n">
        <v>7</v>
      </c>
      <c r="J24" s="55"/>
    </row>
    <row r="25" s="144" customFormat="true" ht="18" hidden="false" customHeight="true" outlineLevel="0" collapsed="false">
      <c r="A25" s="19" t="s">
        <v>48</v>
      </c>
      <c r="B25" s="141" t="n">
        <v>14749</v>
      </c>
      <c r="C25" s="141" t="n">
        <v>14662</v>
      </c>
      <c r="D25" s="142" t="n">
        <v>8568</v>
      </c>
      <c r="E25" s="142" t="n">
        <v>6046</v>
      </c>
      <c r="F25" s="142" t="n">
        <v>48</v>
      </c>
      <c r="G25" s="141" t="n">
        <v>87</v>
      </c>
      <c r="H25" s="142" t="n">
        <v>76</v>
      </c>
      <c r="I25" s="143" t="n">
        <v>11</v>
      </c>
      <c r="J25" s="55"/>
    </row>
    <row r="26" s="144" customFormat="true" ht="18" hidden="false" customHeight="true" outlineLevel="0" collapsed="false">
      <c r="A26" s="19" t="s">
        <v>49</v>
      </c>
      <c r="B26" s="141" t="n">
        <v>14184</v>
      </c>
      <c r="C26" s="141" t="n">
        <v>14091</v>
      </c>
      <c r="D26" s="142" t="n">
        <v>8076</v>
      </c>
      <c r="E26" s="142" t="n">
        <v>5979</v>
      </c>
      <c r="F26" s="142" t="n">
        <v>36</v>
      </c>
      <c r="G26" s="141" t="n">
        <v>93</v>
      </c>
      <c r="H26" s="142" t="n">
        <v>83</v>
      </c>
      <c r="I26" s="143" t="n">
        <v>10</v>
      </c>
      <c r="J26" s="55"/>
    </row>
    <row r="27" s="144" customFormat="true" ht="18" hidden="false" customHeight="true" outlineLevel="0" collapsed="false">
      <c r="A27" s="19" t="s">
        <v>50</v>
      </c>
      <c r="B27" s="141" t="n">
        <v>14730</v>
      </c>
      <c r="C27" s="141" t="n">
        <v>14655</v>
      </c>
      <c r="D27" s="142" t="n">
        <v>8119</v>
      </c>
      <c r="E27" s="142" t="n">
        <v>6495</v>
      </c>
      <c r="F27" s="142" t="n">
        <v>41</v>
      </c>
      <c r="G27" s="141" t="n">
        <v>75</v>
      </c>
      <c r="H27" s="142" t="n">
        <v>68</v>
      </c>
      <c r="I27" s="143" t="n">
        <v>7</v>
      </c>
      <c r="J27" s="55"/>
    </row>
    <row r="28" s="144" customFormat="true" ht="18" hidden="false" customHeight="true" outlineLevel="0" collapsed="false">
      <c r="A28" s="19" t="s">
        <v>51</v>
      </c>
      <c r="B28" s="141" t="n">
        <v>14498</v>
      </c>
      <c r="C28" s="141" t="n">
        <v>14435</v>
      </c>
      <c r="D28" s="142" t="n">
        <v>7691</v>
      </c>
      <c r="E28" s="142" t="n">
        <v>6715</v>
      </c>
      <c r="F28" s="142" t="n">
        <v>29</v>
      </c>
      <c r="G28" s="141" t="n">
        <v>63</v>
      </c>
      <c r="H28" s="142" t="n">
        <v>61</v>
      </c>
      <c r="I28" s="143" t="n">
        <v>2</v>
      </c>
      <c r="J28" s="55"/>
    </row>
    <row r="29" s="144" customFormat="true" ht="18" hidden="false" customHeight="true" outlineLevel="0" collapsed="false">
      <c r="A29" s="19" t="s">
        <v>52</v>
      </c>
      <c r="B29" s="141" t="n">
        <v>14845</v>
      </c>
      <c r="C29" s="141" t="n">
        <v>14778</v>
      </c>
      <c r="D29" s="142" t="n">
        <v>7821</v>
      </c>
      <c r="E29" s="142" t="n">
        <v>6923</v>
      </c>
      <c r="F29" s="142" t="n">
        <v>34</v>
      </c>
      <c r="G29" s="141" t="n">
        <v>67</v>
      </c>
      <c r="H29" s="142" t="n">
        <v>60</v>
      </c>
      <c r="I29" s="143" t="n">
        <v>7</v>
      </c>
    </row>
    <row r="30" s="144" customFormat="true" ht="18" hidden="false" customHeight="true" outlineLevel="0" collapsed="false">
      <c r="A30" s="19" t="s">
        <v>53</v>
      </c>
      <c r="B30" s="141" t="n">
        <v>14506</v>
      </c>
      <c r="C30" s="141" t="n">
        <v>14444</v>
      </c>
      <c r="D30" s="142" t="n">
        <v>7887</v>
      </c>
      <c r="E30" s="142" t="n">
        <v>6525</v>
      </c>
      <c r="F30" s="142" t="n">
        <v>32</v>
      </c>
      <c r="G30" s="141" t="n">
        <v>62</v>
      </c>
      <c r="H30" s="142" t="n">
        <v>55</v>
      </c>
      <c r="I30" s="143" t="n">
        <v>7</v>
      </c>
    </row>
    <row r="31" s="144" customFormat="true" ht="18" hidden="false" customHeight="true" outlineLevel="0" collapsed="false">
      <c r="A31" s="19" t="s">
        <v>126</v>
      </c>
      <c r="B31" s="141" t="n">
        <v>14739</v>
      </c>
      <c r="C31" s="141" t="n">
        <v>14681</v>
      </c>
      <c r="D31" s="142" t="n">
        <v>7940</v>
      </c>
      <c r="E31" s="142" t="n">
        <v>6714</v>
      </c>
      <c r="F31" s="142" t="n">
        <v>27</v>
      </c>
      <c r="G31" s="141" t="n">
        <v>58</v>
      </c>
      <c r="H31" s="142" t="n">
        <v>52</v>
      </c>
      <c r="I31" s="143" t="n">
        <v>6</v>
      </c>
    </row>
    <row r="32" s="144" customFormat="true" ht="18" hidden="false" customHeight="true" outlineLevel="0" collapsed="false">
      <c r="A32" s="19" t="s">
        <v>55</v>
      </c>
      <c r="B32" s="141" t="n">
        <v>14491</v>
      </c>
      <c r="C32" s="141" t="n">
        <v>14442</v>
      </c>
      <c r="D32" s="142" t="n">
        <v>8108</v>
      </c>
      <c r="E32" s="142" t="n">
        <v>6300</v>
      </c>
      <c r="F32" s="142" t="n">
        <v>34</v>
      </c>
      <c r="G32" s="141" t="n">
        <v>49</v>
      </c>
      <c r="H32" s="142" t="n">
        <v>45</v>
      </c>
      <c r="I32" s="143" t="n">
        <v>4</v>
      </c>
    </row>
    <row r="33" s="144" customFormat="true" ht="18" hidden="false" customHeight="true" outlineLevel="0" collapsed="false">
      <c r="A33" s="19" t="s">
        <v>56</v>
      </c>
      <c r="B33" s="141" t="n">
        <v>14487</v>
      </c>
      <c r="C33" s="141" t="n">
        <v>14446</v>
      </c>
      <c r="D33" s="142" t="n">
        <v>8381</v>
      </c>
      <c r="E33" s="142" t="n">
        <v>6025</v>
      </c>
      <c r="F33" s="142" t="n">
        <v>40</v>
      </c>
      <c r="G33" s="141" t="n">
        <v>41</v>
      </c>
      <c r="H33" s="142" t="n">
        <v>34</v>
      </c>
      <c r="I33" s="143" t="n">
        <v>7</v>
      </c>
    </row>
    <row r="34" s="144" customFormat="true" ht="18" hidden="false" customHeight="true" outlineLevel="0" collapsed="false">
      <c r="A34" s="19" t="s">
        <v>57</v>
      </c>
      <c r="B34" s="141" t="n">
        <v>14591</v>
      </c>
      <c r="C34" s="141" t="n">
        <v>14547</v>
      </c>
      <c r="D34" s="142" t="n">
        <v>8628</v>
      </c>
      <c r="E34" s="142" t="n">
        <v>5876</v>
      </c>
      <c r="F34" s="142" t="n">
        <v>43</v>
      </c>
      <c r="G34" s="141" t="n">
        <v>44</v>
      </c>
      <c r="H34" s="142" t="n">
        <v>39</v>
      </c>
      <c r="I34" s="143" t="n">
        <v>5</v>
      </c>
    </row>
    <row r="35" s="144" customFormat="true" ht="18" hidden="false" customHeight="true" outlineLevel="0" collapsed="false">
      <c r="A35" s="19" t="s">
        <v>58</v>
      </c>
      <c r="B35" s="141" t="n">
        <v>14568</v>
      </c>
      <c r="C35" s="141" t="n">
        <v>14538</v>
      </c>
      <c r="D35" s="142" t="n">
        <v>8842</v>
      </c>
      <c r="E35" s="142" t="n">
        <v>5660</v>
      </c>
      <c r="F35" s="142" t="n">
        <v>36</v>
      </c>
      <c r="G35" s="141" t="n">
        <v>30</v>
      </c>
      <c r="H35" s="142" t="n">
        <v>24</v>
      </c>
      <c r="I35" s="143" t="n">
        <v>6</v>
      </c>
    </row>
    <row r="36" s="144" customFormat="true" ht="18" hidden="false" customHeight="true" outlineLevel="0" collapsed="false">
      <c r="A36" s="19" t="s">
        <v>59</v>
      </c>
      <c r="B36" s="141" t="n">
        <v>14589</v>
      </c>
      <c r="C36" s="141" t="n">
        <v>14564</v>
      </c>
      <c r="D36" s="142" t="n">
        <v>8942</v>
      </c>
      <c r="E36" s="142" t="n">
        <v>5582</v>
      </c>
      <c r="F36" s="142" t="n">
        <v>40</v>
      </c>
      <c r="G36" s="141" t="n">
        <v>25</v>
      </c>
      <c r="H36" s="142" t="n">
        <v>23</v>
      </c>
      <c r="I36" s="143" t="n">
        <v>2</v>
      </c>
    </row>
    <row r="37" s="144" customFormat="true" ht="18" hidden="false" customHeight="true" outlineLevel="0" collapsed="false">
      <c r="A37" s="19" t="s">
        <v>61</v>
      </c>
      <c r="B37" s="141" t="n">
        <v>14021</v>
      </c>
      <c r="C37" s="141" t="n">
        <v>13991</v>
      </c>
      <c r="D37" s="142" t="n">
        <v>8563</v>
      </c>
      <c r="E37" s="142" t="n">
        <v>5403</v>
      </c>
      <c r="F37" s="142" t="n">
        <v>25</v>
      </c>
      <c r="G37" s="141" t="n">
        <v>30</v>
      </c>
      <c r="H37" s="142" t="n">
        <v>27</v>
      </c>
      <c r="I37" s="143" t="n">
        <v>3</v>
      </c>
    </row>
    <row r="38" s="144" customFormat="true" ht="18" hidden="false" customHeight="true" outlineLevel="0" collapsed="false">
      <c r="A38" s="19" t="s">
        <v>62</v>
      </c>
      <c r="B38" s="141" t="n">
        <v>13821</v>
      </c>
      <c r="C38" s="141" t="n">
        <v>13798</v>
      </c>
      <c r="D38" s="142" t="n">
        <v>8325</v>
      </c>
      <c r="E38" s="142" t="n">
        <v>5440</v>
      </c>
      <c r="F38" s="142" t="n">
        <v>33</v>
      </c>
      <c r="G38" s="141" t="n">
        <v>23</v>
      </c>
      <c r="H38" s="142" t="n">
        <v>19</v>
      </c>
      <c r="I38" s="143" t="n">
        <v>4</v>
      </c>
    </row>
    <row r="39" s="144" customFormat="true" ht="18" hidden="false" customHeight="true" outlineLevel="0" collapsed="false">
      <c r="A39" s="71" t="s">
        <v>63</v>
      </c>
      <c r="B39" s="145" t="n">
        <f aca="false">SUM(C39,G39)</f>
        <v>13248</v>
      </c>
      <c r="C39" s="145" t="n">
        <f aca="false">SUM(D39:F39)</f>
        <v>13214</v>
      </c>
      <c r="D39" s="146" t="n">
        <f aca="false">'5　出生の場所・出産時の立会者別，区別出生数　'!$F$6</f>
        <v>8305</v>
      </c>
      <c r="E39" s="146" t="n">
        <f aca="false">'5　出生の場所・出産時の立会者別，区別出生数　'!$I$6</f>
        <v>4884</v>
      </c>
      <c r="F39" s="146" t="n">
        <f aca="false">'5　出生の場所・出産時の立会者別，区別出生数　'!$L$6</f>
        <v>25</v>
      </c>
      <c r="G39" s="145" t="n">
        <f aca="false">SUM(H39:I39)</f>
        <v>34</v>
      </c>
      <c r="H39" s="146" t="n">
        <f aca="false">'5　出生の場所・出産時の立会者別，区別出生数　'!$O$6</f>
        <v>26</v>
      </c>
      <c r="I39" s="147" t="n">
        <f aca="false">'5　出生の場所・出産時の立会者別，区別出生数　'!$S$6</f>
        <v>8</v>
      </c>
    </row>
    <row r="40" s="93" customFormat="true" ht="18" hidden="false" customHeight="true" outlineLevel="0" collapsed="false">
      <c r="A40" s="48"/>
      <c r="B40" s="75" t="s">
        <v>127</v>
      </c>
      <c r="C40" s="75"/>
      <c r="D40" s="75"/>
      <c r="E40" s="75"/>
      <c r="F40" s="75"/>
      <c r="G40" s="75"/>
      <c r="H40" s="75"/>
      <c r="I40" s="75"/>
    </row>
    <row r="41" s="144" customFormat="true" ht="18" hidden="true" customHeight="true" outlineLevel="0" collapsed="false">
      <c r="A41" s="19" t="s">
        <v>29</v>
      </c>
      <c r="B41" s="148" t="n">
        <f aca="false">SUM(C41,G41)</f>
        <v>100</v>
      </c>
      <c r="C41" s="148" t="n">
        <f aca="false">C6/$B6*100</f>
        <v>99.6065030547789</v>
      </c>
      <c r="D41" s="148" t="n">
        <f aca="false">D6/$B6*100</f>
        <v>61.9757688723206</v>
      </c>
      <c r="E41" s="148" t="n">
        <f aca="false">E6/$B6*100</f>
        <v>36.2068965517241</v>
      </c>
      <c r="F41" s="148" t="n">
        <f aca="false">F6/$B6*100</f>
        <v>1.42383763073418</v>
      </c>
      <c r="G41" s="148" t="n">
        <f aca="false">G6/$B6*100</f>
        <v>0.393496945221083</v>
      </c>
      <c r="H41" s="148" t="n">
        <f aca="false">H6/$B6*100</f>
        <v>0.321010665838252</v>
      </c>
      <c r="I41" s="149" t="n">
        <f aca="false">I6/$B6*100</f>
        <v>0.0724862793828311</v>
      </c>
    </row>
    <row r="42" s="144" customFormat="true" ht="18" hidden="true" customHeight="true" outlineLevel="0" collapsed="false">
      <c r="A42" s="28" t="s">
        <v>80</v>
      </c>
      <c r="B42" s="150" t="n">
        <f aca="false">SUM(C42,G42)</f>
        <v>100</v>
      </c>
      <c r="C42" s="150" t="n">
        <f aca="false">C7/$B7*100</f>
        <v>99.6340825927862</v>
      </c>
      <c r="D42" s="150" t="n">
        <f aca="false">D7/$B7*100</f>
        <v>63.2618923157345</v>
      </c>
      <c r="E42" s="150" t="n">
        <f aca="false">E7/$B7*100</f>
        <v>35.1280710925248</v>
      </c>
      <c r="F42" s="150" t="n">
        <f aca="false">F7/$B7*100</f>
        <v>1.24411918452692</v>
      </c>
      <c r="G42" s="150" t="n">
        <f aca="false">G7/$B7*100</f>
        <v>0.3659174072138</v>
      </c>
      <c r="H42" s="150" t="n">
        <f aca="false">H7/$B7*100</f>
        <v>0.313643491897543</v>
      </c>
      <c r="I42" s="151" t="n">
        <f aca="false">I7/$B7*100</f>
        <v>0.0522739153162572</v>
      </c>
    </row>
    <row r="43" s="144" customFormat="true" ht="18" hidden="true" customHeight="true" outlineLevel="0" collapsed="false">
      <c r="A43" s="28" t="s">
        <v>87</v>
      </c>
      <c r="B43" s="150" t="n">
        <f aca="false">SUM(C43,G43)</f>
        <v>100</v>
      </c>
      <c r="C43" s="150" t="n">
        <f aca="false">C8/$B8*100</f>
        <v>99.6330869260239</v>
      </c>
      <c r="D43" s="150" t="n">
        <f aca="false">D8/$B8*100</f>
        <v>63.7673339448551</v>
      </c>
      <c r="E43" s="150" t="n">
        <f aca="false">E8/$B8*100</f>
        <v>34.7434306372417</v>
      </c>
      <c r="F43" s="150" t="n">
        <f aca="false">F8/$B8*100</f>
        <v>1.12232234392705</v>
      </c>
      <c r="G43" s="150" t="n">
        <f aca="false">G8/$B8*100</f>
        <v>0.366913073976151</v>
      </c>
      <c r="H43" s="150" t="n">
        <f aca="false">H8/$B8*100</f>
        <v>0.339934171477904</v>
      </c>
      <c r="I43" s="151" t="n">
        <f aca="false">I8/$B8*100</f>
        <v>0.0269789024982464</v>
      </c>
    </row>
    <row r="44" s="144" customFormat="true" ht="18" hidden="true" customHeight="true" outlineLevel="0" collapsed="false">
      <c r="A44" s="28" t="s">
        <v>82</v>
      </c>
      <c r="B44" s="150" t="n">
        <v>100</v>
      </c>
      <c r="C44" s="150" t="n">
        <v>99.7200263504611</v>
      </c>
      <c r="D44" s="150" t="n">
        <v>67.1662274923145</v>
      </c>
      <c r="E44" s="150" t="n">
        <v>31.7248572683355</v>
      </c>
      <c r="F44" s="150" t="n">
        <v>0.828941589811155</v>
      </c>
      <c r="G44" s="150" t="n">
        <v>0.279973649538867</v>
      </c>
      <c r="H44" s="150" t="n">
        <v>0.230566534914361</v>
      </c>
      <c r="I44" s="151" t="n">
        <v>0.0494071146245059</v>
      </c>
    </row>
    <row r="45" s="144" customFormat="true" ht="18" hidden="true" customHeight="true" outlineLevel="0" collapsed="false">
      <c r="A45" s="19" t="s">
        <v>33</v>
      </c>
      <c r="B45" s="150" t="n">
        <v>100</v>
      </c>
      <c r="C45" s="150" t="n">
        <v>99.71394244522</v>
      </c>
      <c r="D45" s="150" t="n">
        <v>70.0497740145317</v>
      </c>
      <c r="E45" s="150" t="n">
        <v>28.7831111619658</v>
      </c>
      <c r="F45" s="150" t="n">
        <v>0.881057268722467</v>
      </c>
      <c r="G45" s="150" t="n">
        <v>0.286057554780022</v>
      </c>
      <c r="H45" s="150" t="n">
        <v>0.25745179930202</v>
      </c>
      <c r="I45" s="151" t="n">
        <v>0.0286057554780022</v>
      </c>
    </row>
    <row r="46" s="144" customFormat="true" ht="18" hidden="true" customHeight="true" outlineLevel="0" collapsed="false">
      <c r="A46" s="19" t="s">
        <v>34</v>
      </c>
      <c r="B46" s="150" t="n">
        <v>100</v>
      </c>
      <c r="C46" s="150" t="n">
        <v>99.7532281205165</v>
      </c>
      <c r="D46" s="150" t="n">
        <v>71.2367288378766</v>
      </c>
      <c r="E46" s="150" t="n">
        <v>28.0229555236729</v>
      </c>
      <c r="F46" s="150" t="n">
        <v>0.493543758967001</v>
      </c>
      <c r="G46" s="150" t="n">
        <v>0.246771879483501</v>
      </c>
      <c r="H46" s="150" t="n">
        <v>0.223816355810617</v>
      </c>
      <c r="I46" s="151" t="n">
        <v>0.0229555236728838</v>
      </c>
    </row>
    <row r="47" s="144" customFormat="true" ht="18" hidden="true" customHeight="true" outlineLevel="0" collapsed="false">
      <c r="A47" s="19" t="s">
        <v>35</v>
      </c>
      <c r="B47" s="150" t="n">
        <v>100</v>
      </c>
      <c r="C47" s="150" t="n">
        <v>99.7365104823004</v>
      </c>
      <c r="D47" s="150" t="n">
        <v>73.3818306793447</v>
      </c>
      <c r="E47" s="150" t="n">
        <v>25.9766296253866</v>
      </c>
      <c r="F47" s="150" t="n">
        <v>0.378050177569023</v>
      </c>
      <c r="G47" s="150" t="n">
        <v>0.263489517699622</v>
      </c>
      <c r="H47" s="150" t="n">
        <v>0.234849352732272</v>
      </c>
      <c r="I47" s="151" t="n">
        <v>0.0286401649673502</v>
      </c>
    </row>
    <row r="48" s="144" customFormat="true" ht="18" hidden="true" customHeight="true" outlineLevel="0" collapsed="false">
      <c r="A48" s="19" t="s">
        <v>36</v>
      </c>
      <c r="B48" s="150" t="n">
        <v>100</v>
      </c>
      <c r="C48" s="150" t="n">
        <v>99.7691197691198</v>
      </c>
      <c r="D48" s="150" t="n">
        <v>74.6435786435787</v>
      </c>
      <c r="E48" s="150" t="n">
        <v>24.5887445887446</v>
      </c>
      <c r="F48" s="150" t="n">
        <v>0.536796536796537</v>
      </c>
      <c r="G48" s="150" t="n">
        <v>0.230880230880231</v>
      </c>
      <c r="H48" s="150" t="n">
        <v>0.19047619047619</v>
      </c>
      <c r="I48" s="151" t="n">
        <v>0.0404040404040404</v>
      </c>
    </row>
    <row r="49" s="144" customFormat="true" ht="18" hidden="true" customHeight="true" outlineLevel="0" collapsed="false">
      <c r="A49" s="19" t="s">
        <v>83</v>
      </c>
      <c r="B49" s="150" t="n">
        <v>100</v>
      </c>
      <c r="C49" s="150" t="n">
        <v>99.883941115387</v>
      </c>
      <c r="D49" s="150" t="n">
        <v>75.1695070551585</v>
      </c>
      <c r="E49" s="150" t="n">
        <v>24.2563068841244</v>
      </c>
      <c r="F49" s="150" t="n">
        <v>0.458127176104087</v>
      </c>
      <c r="G49" s="150" t="n">
        <v>0.116058884613035</v>
      </c>
      <c r="H49" s="150" t="n">
        <v>0.109950522264981</v>
      </c>
      <c r="I49" s="151" t="n">
        <v>0.00610836234805449</v>
      </c>
    </row>
    <row r="50" s="144" customFormat="true" ht="18" hidden="true" customHeight="true" outlineLevel="0" collapsed="false">
      <c r="A50" s="19" t="s">
        <v>38</v>
      </c>
      <c r="B50" s="150" t="n">
        <v>100</v>
      </c>
      <c r="C50" s="150" t="n">
        <v>99.7537667819664</v>
      </c>
      <c r="D50" s="150" t="n">
        <v>75.6404995016709</v>
      </c>
      <c r="E50" s="150" t="n">
        <v>23.568036583221</v>
      </c>
      <c r="F50" s="150" t="n">
        <v>0.545230697074515</v>
      </c>
      <c r="G50" s="150" t="n">
        <v>0.246233218033652</v>
      </c>
      <c r="H50" s="150" t="n">
        <v>0.216919739696312</v>
      </c>
      <c r="I50" s="151" t="n">
        <v>0.0293134783373395</v>
      </c>
    </row>
    <row r="51" s="144" customFormat="true" ht="18" hidden="true" customHeight="true" outlineLevel="0" collapsed="false">
      <c r="A51" s="19" t="s">
        <v>39</v>
      </c>
      <c r="B51" s="150" t="n">
        <v>100</v>
      </c>
      <c r="C51" s="150" t="n">
        <v>99.7473346890984</v>
      </c>
      <c r="D51" s="150" t="n">
        <v>72.6628458741604</v>
      </c>
      <c r="E51" s="150" t="n">
        <v>26.5298576446663</v>
      </c>
      <c r="F51" s="150" t="n">
        <v>0.554631170271769</v>
      </c>
      <c r="G51" s="150" t="n">
        <v>0.252665310901584</v>
      </c>
      <c r="H51" s="150" t="n">
        <v>0.221852468108708</v>
      </c>
      <c r="I51" s="151" t="n">
        <v>0.0308128427928761</v>
      </c>
    </row>
    <row r="52" s="144" customFormat="true" ht="18" hidden="true" customHeight="true" outlineLevel="0" collapsed="false">
      <c r="A52" s="19" t="s">
        <v>40</v>
      </c>
      <c r="B52" s="150" t="n">
        <v>100</v>
      </c>
      <c r="C52" s="150" t="n">
        <v>99.7429463247445</v>
      </c>
      <c r="D52" s="150" t="n">
        <v>68.884264642879</v>
      </c>
      <c r="E52" s="150" t="n">
        <v>30.3139727033478</v>
      </c>
      <c r="F52" s="150" t="n">
        <v>0.544708978517657</v>
      </c>
      <c r="G52" s="150" t="n">
        <v>0.257053675255524</v>
      </c>
      <c r="H52" s="150" t="n">
        <v>0.24481302405288</v>
      </c>
      <c r="I52" s="151" t="n">
        <v>0.012240651202644</v>
      </c>
    </row>
    <row r="53" s="144" customFormat="true" ht="18" hidden="true" customHeight="true" outlineLevel="0" collapsed="false">
      <c r="A53" s="19" t="s">
        <v>41</v>
      </c>
      <c r="B53" s="150" t="n">
        <v>100</v>
      </c>
      <c r="C53" s="150" t="n">
        <v>99.6786996786997</v>
      </c>
      <c r="D53" s="150" t="n">
        <v>67.3911673911674</v>
      </c>
      <c r="E53" s="150" t="n">
        <v>31.7268317268317</v>
      </c>
      <c r="F53" s="150" t="n">
        <v>0.560700560700561</v>
      </c>
      <c r="G53" s="150" t="n">
        <v>0.321300321300321</v>
      </c>
      <c r="H53" s="150" t="n">
        <v>0.302400302400302</v>
      </c>
      <c r="I53" s="151" t="n">
        <v>0.0189000189000189</v>
      </c>
    </row>
    <row r="54" s="144" customFormat="true" ht="18" hidden="false" customHeight="true" outlineLevel="0" collapsed="false">
      <c r="A54" s="19" t="s">
        <v>84</v>
      </c>
      <c r="B54" s="150" t="n">
        <v>100</v>
      </c>
      <c r="C54" s="150" t="n">
        <v>99.5360346427467</v>
      </c>
      <c r="D54" s="150" t="n">
        <v>66.5944942777606</v>
      </c>
      <c r="E54" s="150" t="n">
        <v>32.4713888029694</v>
      </c>
      <c r="F54" s="150" t="n">
        <v>0.470151562016703</v>
      </c>
      <c r="G54" s="150" t="n">
        <v>0.463965357253325</v>
      </c>
      <c r="H54" s="150" t="n">
        <v>0.433034333436437</v>
      </c>
      <c r="I54" s="151" t="n">
        <v>0.0309310238168883</v>
      </c>
    </row>
    <row r="55" s="144" customFormat="true" ht="18" hidden="false" customHeight="true" outlineLevel="0" collapsed="false">
      <c r="A55" s="19" t="s">
        <v>43</v>
      </c>
      <c r="B55" s="150" t="n">
        <v>100</v>
      </c>
      <c r="C55" s="150" t="n">
        <v>99.3358510222685</v>
      </c>
      <c r="D55" s="150" t="n">
        <v>65.2428701653861</v>
      </c>
      <c r="E55" s="150" t="n">
        <v>33.6697486651908</v>
      </c>
      <c r="F55" s="150" t="n">
        <v>0.423232191691627</v>
      </c>
      <c r="G55" s="150" t="n">
        <v>0.664148977731476</v>
      </c>
      <c r="H55" s="150" t="n">
        <v>0.599036332855841</v>
      </c>
      <c r="I55" s="151" t="n">
        <v>0.0651126448756349</v>
      </c>
    </row>
    <row r="56" s="144" customFormat="true" ht="18" hidden="false" customHeight="true" outlineLevel="0" collapsed="false">
      <c r="A56" s="28" t="s">
        <v>44</v>
      </c>
      <c r="B56" s="150" t="n">
        <v>100</v>
      </c>
      <c r="C56" s="150" t="n">
        <v>99.3738585963997</v>
      </c>
      <c r="D56" s="150" t="n">
        <v>64.3621184450822</v>
      </c>
      <c r="E56" s="150" t="n">
        <v>34.6138794677798</v>
      </c>
      <c r="F56" s="150" t="n">
        <v>0.397860683537699</v>
      </c>
      <c r="G56" s="150" t="n">
        <v>0.626141403600313</v>
      </c>
      <c r="H56" s="150" t="n">
        <v>0.560918340725281</v>
      </c>
      <c r="I56" s="151" t="n">
        <v>0.0652230628750326</v>
      </c>
    </row>
    <row r="57" s="144" customFormat="true" ht="18" hidden="false" customHeight="true" outlineLevel="0" collapsed="false">
      <c r="A57" s="19" t="s">
        <v>45</v>
      </c>
      <c r="B57" s="150" t="n">
        <v>100</v>
      </c>
      <c r="C57" s="150" t="n">
        <v>99.4514106583072</v>
      </c>
      <c r="D57" s="150" t="n">
        <v>65.1188610240334</v>
      </c>
      <c r="E57" s="150" t="n">
        <v>33.992946708464</v>
      </c>
      <c r="F57" s="150" t="n">
        <v>0.339602925809822</v>
      </c>
      <c r="G57" s="150" t="n">
        <v>0.54858934169279</v>
      </c>
      <c r="H57" s="150" t="n">
        <v>0.509404388714734</v>
      </c>
      <c r="I57" s="151" t="n">
        <v>0.0391849529780564</v>
      </c>
    </row>
    <row r="58" s="144" customFormat="true" ht="18" hidden="false" customHeight="true" outlineLevel="0" collapsed="false">
      <c r="A58" s="19" t="s">
        <v>46</v>
      </c>
      <c r="B58" s="150" t="n">
        <v>100</v>
      </c>
      <c r="C58" s="150" t="n">
        <v>99.4222250754317</v>
      </c>
      <c r="D58" s="150" t="n">
        <v>63.336971175451</v>
      </c>
      <c r="E58" s="150" t="n">
        <v>35.7899467163125</v>
      </c>
      <c r="F58" s="150" t="n">
        <v>0.295307183668229</v>
      </c>
      <c r="G58" s="150" t="n">
        <v>0.577774924568274</v>
      </c>
      <c r="H58" s="150" t="n">
        <v>0.53283687487963</v>
      </c>
      <c r="I58" s="151" t="n">
        <v>0.0449380496886435</v>
      </c>
    </row>
    <row r="59" s="144" customFormat="true" ht="18" hidden="false" customHeight="true" outlineLevel="0" collapsed="false">
      <c r="A59" s="19" t="s">
        <v>47</v>
      </c>
      <c r="B59" s="152" t="n">
        <v>100</v>
      </c>
      <c r="C59" s="152" t="n">
        <v>99.3599573304887</v>
      </c>
      <c r="D59" s="152" t="n">
        <v>59.6973131542103</v>
      </c>
      <c r="E59" s="152" t="n">
        <v>39.2626175078339</v>
      </c>
      <c r="F59" s="152" t="n">
        <v>0.400026668444563</v>
      </c>
      <c r="G59" s="152" t="n">
        <v>0.640042669511301</v>
      </c>
      <c r="H59" s="152" t="n">
        <v>0.593372891526102</v>
      </c>
      <c r="I59" s="153" t="n">
        <v>0.046669777985199</v>
      </c>
    </row>
    <row r="60" s="144" customFormat="true" ht="18" hidden="false" customHeight="true" outlineLevel="0" collapsed="false">
      <c r="A60" s="19" t="s">
        <v>48</v>
      </c>
      <c r="B60" s="150" t="n">
        <v>100</v>
      </c>
      <c r="C60" s="150" t="n">
        <v>99.4101295003051</v>
      </c>
      <c r="D60" s="150" t="n">
        <v>58.0920740389179</v>
      </c>
      <c r="E60" s="150" t="n">
        <v>40.9926096684521</v>
      </c>
      <c r="F60" s="150" t="n">
        <v>0.325445792935114</v>
      </c>
      <c r="G60" s="150" t="n">
        <v>0.589870499694895</v>
      </c>
      <c r="H60" s="150" t="n">
        <v>0.515289172147264</v>
      </c>
      <c r="I60" s="151" t="n">
        <v>0.0745813275476304</v>
      </c>
    </row>
    <row r="61" s="144" customFormat="true" ht="18" hidden="false" customHeight="true" outlineLevel="0" collapsed="false">
      <c r="A61" s="19" t="s">
        <v>49</v>
      </c>
      <c r="B61" s="152" t="n">
        <v>100</v>
      </c>
      <c r="C61" s="152" t="n">
        <v>99.344331641286</v>
      </c>
      <c r="D61" s="152" t="n">
        <v>56.9373942470389</v>
      </c>
      <c r="E61" s="152" t="n">
        <v>42.1531302876481</v>
      </c>
      <c r="F61" s="152" t="n">
        <v>0.253807106598985</v>
      </c>
      <c r="G61" s="152" t="n">
        <v>0.655668358714044</v>
      </c>
      <c r="H61" s="152" t="n">
        <v>0.585166384658771</v>
      </c>
      <c r="I61" s="153" t="n">
        <v>0.0705019740552735</v>
      </c>
    </row>
    <row r="62" s="144" customFormat="true" ht="18" hidden="false" customHeight="true" outlineLevel="0" collapsed="false">
      <c r="A62" s="19" t="s">
        <v>50</v>
      </c>
      <c r="B62" s="152" t="n">
        <v>100</v>
      </c>
      <c r="C62" s="152" t="n">
        <v>99.4908350305499</v>
      </c>
      <c r="D62" s="152" t="n">
        <v>55.1188051595384</v>
      </c>
      <c r="E62" s="152" t="n">
        <v>44.0936863543788</v>
      </c>
      <c r="F62" s="152" t="n">
        <v>0.278343516632722</v>
      </c>
      <c r="G62" s="152" t="n">
        <v>0.509164969450102</v>
      </c>
      <c r="H62" s="152" t="n">
        <v>0.461642905634759</v>
      </c>
      <c r="I62" s="153" t="n">
        <v>0.0475220638153428</v>
      </c>
    </row>
    <row r="63" s="144" customFormat="true" ht="18" hidden="false" customHeight="true" outlineLevel="0" collapsed="false">
      <c r="A63" s="19" t="s">
        <v>51</v>
      </c>
      <c r="B63" s="152" t="n">
        <v>100</v>
      </c>
      <c r="C63" s="152" t="n">
        <v>99.5654573044558</v>
      </c>
      <c r="D63" s="152" t="n">
        <v>53.0486963719134</v>
      </c>
      <c r="E63" s="152" t="n">
        <v>46.31673334253</v>
      </c>
      <c r="F63" s="152" t="n">
        <v>0.200027590012416</v>
      </c>
      <c r="G63" s="152" t="n">
        <v>0.434542695544213</v>
      </c>
      <c r="H63" s="152" t="n">
        <v>0.42074768933646</v>
      </c>
      <c r="I63" s="153" t="n">
        <v>0.0137950062077528</v>
      </c>
    </row>
    <row r="64" s="144" customFormat="true" ht="18" hidden="false" customHeight="true" outlineLevel="0" collapsed="false">
      <c r="A64" s="19" t="s">
        <v>52</v>
      </c>
      <c r="B64" s="150" t="n">
        <v>100</v>
      </c>
      <c r="C64" s="150" t="n">
        <v>99.5486695857191</v>
      </c>
      <c r="D64" s="150" t="n">
        <v>52.6844055237454</v>
      </c>
      <c r="E64" s="150" t="n">
        <v>46.6352307174133</v>
      </c>
      <c r="F64" s="150" t="n">
        <v>0.229033344560458</v>
      </c>
      <c r="G64" s="150" t="n">
        <v>0.451330414280903</v>
      </c>
      <c r="H64" s="150" t="n">
        <v>0.404176490400808</v>
      </c>
      <c r="I64" s="151" t="n">
        <v>0.0471539238800943</v>
      </c>
    </row>
    <row r="65" s="144" customFormat="true" ht="16.5" hidden="false" customHeight="true" outlineLevel="0" collapsed="false">
      <c r="A65" s="19" t="s">
        <v>53</v>
      </c>
      <c r="B65" s="150" t="n">
        <v>100</v>
      </c>
      <c r="C65" s="150" t="n">
        <v>99.5725906521439</v>
      </c>
      <c r="D65" s="150" t="n">
        <v>54.3706052667862</v>
      </c>
      <c r="E65" s="150" t="n">
        <v>44.9813870122708</v>
      </c>
      <c r="F65" s="150" t="n">
        <v>0.220598373086998</v>
      </c>
      <c r="G65" s="150" t="n">
        <v>0.42740934785606</v>
      </c>
      <c r="H65" s="150" t="n">
        <v>0.379153453743279</v>
      </c>
      <c r="I65" s="151" t="n">
        <v>0.0482558941127809</v>
      </c>
    </row>
    <row r="66" s="144" customFormat="true" ht="16.5" hidden="false" customHeight="true" outlineLevel="0" collapsed="false">
      <c r="A66" s="19" t="s">
        <v>126</v>
      </c>
      <c r="B66" s="150" t="n">
        <v>100</v>
      </c>
      <c r="C66" s="150" t="n">
        <v>99.6064861930932</v>
      </c>
      <c r="D66" s="150" t="n">
        <v>53.8706832213854</v>
      </c>
      <c r="E66" s="150" t="n">
        <v>45.5526155098718</v>
      </c>
      <c r="F66" s="150" t="n">
        <v>0.183187461835945</v>
      </c>
      <c r="G66" s="150" t="n">
        <v>0.393513806906846</v>
      </c>
      <c r="H66" s="150" t="n">
        <v>0.352805482054413</v>
      </c>
      <c r="I66" s="151" t="n">
        <v>0.0407083248524323</v>
      </c>
    </row>
    <row r="67" s="144" customFormat="true" ht="16.5" hidden="false" customHeight="true" outlineLevel="0" collapsed="false">
      <c r="A67" s="19" t="s">
        <v>55</v>
      </c>
      <c r="B67" s="150" t="n">
        <v>100</v>
      </c>
      <c r="C67" s="150" t="n">
        <v>99.6618590849493</v>
      </c>
      <c r="D67" s="150" t="n">
        <v>55.9519701883928</v>
      </c>
      <c r="E67" s="150" t="n">
        <v>43.4752605065213</v>
      </c>
      <c r="F67" s="150" t="n">
        <v>0.234628390035194</v>
      </c>
      <c r="G67" s="150" t="n">
        <v>0.338140915050721</v>
      </c>
      <c r="H67" s="150" t="n">
        <v>0.310537575046581</v>
      </c>
      <c r="I67" s="151" t="n">
        <v>0.0276033400041405</v>
      </c>
    </row>
    <row r="68" s="144" customFormat="true" ht="16.5" hidden="false" customHeight="true" outlineLevel="0" collapsed="false">
      <c r="A68" s="19" t="s">
        <v>56</v>
      </c>
      <c r="B68" s="150" t="n">
        <v>100</v>
      </c>
      <c r="C68" s="150" t="n">
        <v>99.7169876440947</v>
      </c>
      <c r="D68" s="150" t="n">
        <v>57.8518671912749</v>
      </c>
      <c r="E68" s="150" t="n">
        <v>41.5890108373024</v>
      </c>
      <c r="F68" s="150" t="n">
        <v>0.27610961551736</v>
      </c>
      <c r="G68" s="150" t="n">
        <v>0.283012355905294</v>
      </c>
      <c r="H68" s="150" t="n">
        <v>0.234693173189756</v>
      </c>
      <c r="I68" s="151" t="n">
        <v>0.0483191827155381</v>
      </c>
    </row>
    <row r="69" s="144" customFormat="true" ht="16.5" hidden="false" customHeight="true" outlineLevel="0" collapsed="false">
      <c r="A69" s="19" t="s">
        <v>57</v>
      </c>
      <c r="B69" s="150" t="n">
        <v>100</v>
      </c>
      <c r="C69" s="150" t="n">
        <v>99.6984442464533</v>
      </c>
      <c r="D69" s="150" t="n">
        <v>59.1323418545679</v>
      </c>
      <c r="E69" s="150" t="n">
        <v>40.271400178192</v>
      </c>
      <c r="F69" s="150" t="n">
        <v>0.294702213693373</v>
      </c>
      <c r="G69" s="150" t="n">
        <v>0.301555753546707</v>
      </c>
      <c r="H69" s="150" t="n">
        <v>0.267288054280036</v>
      </c>
      <c r="I69" s="151" t="n">
        <v>0.0342676992666712</v>
      </c>
    </row>
    <row r="70" s="144" customFormat="true" ht="16.5" hidden="false" customHeight="true" outlineLevel="0" collapsed="false">
      <c r="A70" s="19" t="s">
        <v>58</v>
      </c>
      <c r="B70" s="150" t="n">
        <v>100</v>
      </c>
      <c r="C70" s="150" t="n">
        <v>99.7940691927512</v>
      </c>
      <c r="D70" s="150" t="n">
        <v>60.6946732564525</v>
      </c>
      <c r="E70" s="150" t="n">
        <v>38.8522789676002</v>
      </c>
      <c r="F70" s="150" t="n">
        <v>0.247116968698517</v>
      </c>
      <c r="G70" s="150" t="n">
        <v>0.205930807248764</v>
      </c>
      <c r="H70" s="150" t="n">
        <v>0.164744645799012</v>
      </c>
      <c r="I70" s="151" t="n">
        <v>0.0411861614497529</v>
      </c>
    </row>
    <row r="71" s="144" customFormat="true" ht="16.5" hidden="false" customHeight="true" outlineLevel="0" collapsed="false">
      <c r="A71" s="19" t="s">
        <v>59</v>
      </c>
      <c r="B71" s="150" t="n">
        <v>100</v>
      </c>
      <c r="C71" s="150" t="n">
        <v>99.8286380149428</v>
      </c>
      <c r="D71" s="150" t="n">
        <v>61.2927548152718</v>
      </c>
      <c r="E71" s="150" t="n">
        <v>38.2617040235794</v>
      </c>
      <c r="F71" s="150" t="n">
        <v>0.274179176091576</v>
      </c>
      <c r="G71" s="150" t="n">
        <v>0.171361985057235</v>
      </c>
      <c r="H71" s="150" t="n">
        <v>0.157653026252656</v>
      </c>
      <c r="I71" s="151" t="n">
        <v>0.0137089588045788</v>
      </c>
    </row>
    <row r="72" s="144" customFormat="true" ht="16.5" hidden="false" customHeight="true" outlineLevel="0" collapsed="false">
      <c r="A72" s="19" t="s">
        <v>61</v>
      </c>
      <c r="B72" s="150" t="n">
        <v>100</v>
      </c>
      <c r="C72" s="150" t="n">
        <v>99.786035232865</v>
      </c>
      <c r="D72" s="150" t="n">
        <v>61.0726766992369</v>
      </c>
      <c r="E72" s="150" t="n">
        <v>38.5350545610156</v>
      </c>
      <c r="F72" s="150" t="n">
        <v>0.17830397261251</v>
      </c>
      <c r="G72" s="150" t="n">
        <v>0.213964767135012</v>
      </c>
      <c r="H72" s="150" t="n">
        <v>0.192568290421511</v>
      </c>
      <c r="I72" s="151" t="n">
        <v>0.0213964767135012</v>
      </c>
    </row>
    <row r="73" s="144" customFormat="true" ht="16.5" hidden="false" customHeight="true" outlineLevel="0" collapsed="false">
      <c r="A73" s="19" t="s">
        <v>62</v>
      </c>
      <c r="B73" s="150" t="n">
        <v>100</v>
      </c>
      <c r="C73" s="150" t="n">
        <v>99.8335865711598</v>
      </c>
      <c r="D73" s="150" t="n">
        <v>60.2344258736705</v>
      </c>
      <c r="E73" s="150" t="n">
        <v>39.360393603936</v>
      </c>
      <c r="F73" s="150" t="n">
        <v>0.238767093553288</v>
      </c>
      <c r="G73" s="150" t="n">
        <v>0.166413428840171</v>
      </c>
      <c r="H73" s="150" t="n">
        <v>0.137471962954924</v>
      </c>
      <c r="I73" s="151" t="n">
        <v>0.0289414658852471</v>
      </c>
    </row>
    <row r="74" s="144" customFormat="true" ht="18" hidden="false" customHeight="true" outlineLevel="0" collapsed="false">
      <c r="A74" s="33" t="s">
        <v>63</v>
      </c>
      <c r="B74" s="154" t="n">
        <f aca="false">SUM(C74,G74)</f>
        <v>100</v>
      </c>
      <c r="C74" s="154" t="n">
        <f aca="false">C39/$B39*100</f>
        <v>99.7433574879227</v>
      </c>
      <c r="D74" s="154" t="n">
        <f aca="false">D39/$B39*100</f>
        <v>62.6887077294686</v>
      </c>
      <c r="E74" s="154" t="n">
        <f aca="false">E39/$B39*100</f>
        <v>36.8659420289855</v>
      </c>
      <c r="F74" s="154" t="n">
        <f aca="false">F39/$B39*100</f>
        <v>0.188707729468599</v>
      </c>
      <c r="G74" s="154" t="n">
        <f aca="false">G39/$B39*100</f>
        <v>0.256642512077295</v>
      </c>
      <c r="H74" s="154" t="n">
        <f aca="false">H39/$B39*100</f>
        <v>0.196256038647343</v>
      </c>
      <c r="I74" s="155" t="n">
        <f aca="false">I39/$B39*100</f>
        <v>0.0603864734299517</v>
      </c>
    </row>
    <row r="75" s="144" customFormat="true" ht="18" hidden="false" customHeight="true" outlineLevel="0" collapsed="false">
      <c r="A75" s="156"/>
      <c r="B75" s="157"/>
      <c r="C75" s="157"/>
      <c r="D75" s="157"/>
      <c r="E75" s="157"/>
      <c r="F75" s="157"/>
      <c r="G75" s="157"/>
      <c r="H75" s="157"/>
      <c r="I75" s="157"/>
    </row>
    <row r="76" s="93" customFormat="true" ht="13.5" hidden="false" customHeight="false" outlineLevel="0" collapsed="false"/>
    <row r="77" s="93" customFormat="true" ht="13.5" hidden="false" customHeight="false" outlineLevel="0" collapsed="false"/>
    <row r="78" s="93" customFormat="true" ht="13.5" hidden="false" customHeight="false" outlineLevel="0" collapsed="false"/>
    <row r="79" s="93" customFormat="true" ht="24" hidden="false" customHeight="true" outlineLevel="0" collapsed="false"/>
    <row r="80" s="93" customFormat="true" ht="24" hidden="false" customHeight="true" outlineLevel="0" collapsed="false"/>
    <row r="81" s="93" customFormat="true" ht="24" hidden="false" customHeight="true" outlineLevel="0" collapsed="false"/>
    <row r="82" s="93" customFormat="true" ht="24" hidden="false" customHeight="true" outlineLevel="0" collapsed="false"/>
    <row r="83" s="93" customFormat="true" ht="24" hidden="false" customHeight="true" outlineLevel="0" collapsed="false"/>
    <row r="84" s="93" customFormat="true" ht="24" hidden="false" customHeight="true" outlineLevel="0" collapsed="false"/>
    <row r="85" s="93" customFormat="true" ht="24" hidden="false" customHeight="true" outlineLevel="0" collapsed="false"/>
    <row r="86" s="93" customFormat="true" ht="24" hidden="false" customHeight="true" outlineLevel="0" collapsed="false"/>
    <row r="87" s="93" customFormat="true" ht="13.5" hidden="false" customHeight="false" outlineLevel="0" collapsed="false"/>
    <row r="88" s="93" customFormat="true" ht="13.5" hidden="false" customHeight="false" outlineLevel="0" collapsed="false"/>
    <row r="89" s="93" customFormat="true" ht="13.5" hidden="false" customHeight="false" outlineLevel="0" collapsed="false"/>
    <row r="90" s="93" customFormat="true" ht="13.5" hidden="false" customHeight="false" outlineLevel="0" collapsed="false"/>
    <row r="91" s="93" customFormat="true" ht="13.5" hidden="false" customHeight="false" outlineLevel="0" collapsed="false"/>
    <row r="92" s="93" customFormat="true" ht="13.5" hidden="false" customHeight="false" outlineLevel="0" collapsed="false"/>
    <row r="93" s="93" customFormat="true" ht="13.5" hidden="false" customHeight="false" outlineLevel="0" collapsed="false"/>
    <row r="94" s="93" customFormat="true" ht="13.5" hidden="false" customHeight="false" outlineLevel="0" collapsed="false"/>
    <row r="95" customFormat="false" ht="13.5" hidden="false" customHeight="false" outlineLevel="0" collapsed="false">
      <c r="A95" s="93"/>
      <c r="B95" s="93"/>
      <c r="C95" s="93"/>
      <c r="D95" s="93"/>
      <c r="E95" s="93"/>
      <c r="F95" s="93"/>
      <c r="G95" s="93"/>
      <c r="H95" s="93"/>
      <c r="I95" s="93"/>
    </row>
    <row r="96" customFormat="false" ht="13.5" hidden="false" customHeight="false" outlineLevel="0" collapsed="false">
      <c r="A96" s="93"/>
      <c r="B96" s="93"/>
      <c r="C96" s="93"/>
      <c r="D96" s="93"/>
      <c r="E96" s="93"/>
      <c r="F96" s="93"/>
      <c r="G96" s="93"/>
      <c r="H96" s="93"/>
      <c r="I96" s="93"/>
    </row>
    <row r="97" customFormat="false" ht="13.5" hidden="false" customHeight="false" outlineLevel="0" collapsed="false">
      <c r="A97" s="93"/>
      <c r="B97" s="93"/>
      <c r="C97" s="93"/>
      <c r="D97" s="93"/>
      <c r="E97" s="93"/>
      <c r="F97" s="93"/>
      <c r="G97" s="93"/>
      <c r="H97" s="93"/>
      <c r="I97" s="93"/>
    </row>
    <row r="98" customFormat="false" ht="13.5" hidden="false" customHeight="false" outlineLevel="0" collapsed="false">
      <c r="A98" s="93"/>
      <c r="B98" s="93"/>
      <c r="C98" s="93"/>
      <c r="D98" s="93"/>
      <c r="E98" s="93"/>
      <c r="F98" s="93"/>
      <c r="G98" s="93"/>
      <c r="H98" s="93"/>
      <c r="I98" s="93"/>
    </row>
    <row r="99" customFormat="false" ht="13.5" hidden="false" customHeight="false" outlineLevel="0" collapsed="false">
      <c r="A99" s="93"/>
      <c r="B99" s="93"/>
      <c r="C99" s="93"/>
      <c r="D99" s="93"/>
      <c r="E99" s="93"/>
      <c r="F99" s="93"/>
      <c r="G99" s="93"/>
      <c r="H99" s="93"/>
      <c r="I99" s="93"/>
    </row>
    <row r="100" customFormat="false" ht="13.5" hidden="false" customHeight="false" outlineLevel="0" collapsed="false">
      <c r="A100" s="93"/>
      <c r="B100" s="93"/>
      <c r="C100" s="93"/>
      <c r="D100" s="93"/>
      <c r="E100" s="93"/>
      <c r="F100" s="93"/>
      <c r="G100" s="93"/>
      <c r="H100" s="93"/>
      <c r="I100" s="93"/>
    </row>
    <row r="101" customFormat="false" ht="13.5" hidden="false" customHeight="false" outlineLevel="0" collapsed="false">
      <c r="A101" s="93"/>
      <c r="B101" s="93"/>
      <c r="C101" s="93"/>
      <c r="D101" s="93"/>
      <c r="E101" s="93"/>
      <c r="F101" s="93"/>
      <c r="G101" s="93"/>
      <c r="H101" s="93"/>
      <c r="I101" s="93"/>
    </row>
    <row r="102" customFormat="false" ht="13.5" hidden="false" customHeight="false" outlineLevel="0" collapsed="false">
      <c r="A102" s="93"/>
      <c r="B102" s="93"/>
      <c r="C102" s="93"/>
      <c r="D102" s="93"/>
      <c r="E102" s="93"/>
      <c r="F102" s="93"/>
      <c r="G102" s="93"/>
      <c r="H102" s="93"/>
      <c r="I102" s="93"/>
    </row>
    <row r="103" customFormat="false" ht="13.5" hidden="false" customHeight="false" outlineLevel="0" collapsed="false">
      <c r="A103" s="93"/>
      <c r="B103" s="93"/>
      <c r="C103" s="93"/>
      <c r="D103" s="93"/>
      <c r="E103" s="93"/>
      <c r="F103" s="93"/>
      <c r="G103" s="93"/>
      <c r="H103" s="93"/>
      <c r="I103" s="93"/>
    </row>
    <row r="104" customFormat="false" ht="13.5" hidden="false" customHeight="false" outlineLevel="0" collapsed="false">
      <c r="A104" s="93"/>
      <c r="B104" s="93"/>
      <c r="C104" s="93"/>
      <c r="D104" s="93"/>
      <c r="E104" s="93"/>
      <c r="F104" s="93"/>
      <c r="G104" s="93"/>
      <c r="H104" s="93"/>
      <c r="I104" s="93"/>
    </row>
    <row r="105" customFormat="false" ht="13.5" hidden="false" customHeight="false" outlineLevel="0" collapsed="false">
      <c r="A105" s="93"/>
      <c r="B105" s="93"/>
      <c r="C105" s="93"/>
      <c r="D105" s="93"/>
      <c r="E105" s="93"/>
      <c r="F105" s="93"/>
      <c r="G105" s="93"/>
      <c r="H105" s="93"/>
      <c r="I105" s="93"/>
    </row>
    <row r="106" customFormat="false" ht="13.5" hidden="false" customHeight="false" outlineLevel="0" collapsed="false">
      <c r="A106" s="93"/>
      <c r="B106" s="93"/>
      <c r="C106" s="93"/>
      <c r="D106" s="93"/>
      <c r="E106" s="93"/>
      <c r="F106" s="93"/>
      <c r="G106" s="93"/>
      <c r="H106" s="93"/>
      <c r="I106" s="93"/>
    </row>
    <row r="107" customFormat="false" ht="13.5" hidden="false" customHeight="false" outlineLevel="0" collapsed="false">
      <c r="A107" s="93"/>
      <c r="B107" s="93"/>
      <c r="C107" s="93"/>
      <c r="D107" s="93"/>
      <c r="E107" s="93"/>
      <c r="F107" s="93"/>
      <c r="G107" s="93"/>
      <c r="H107" s="93"/>
      <c r="I107" s="93"/>
    </row>
    <row r="108" customFormat="false" ht="13.5" hidden="false" customHeight="false" outlineLevel="0" collapsed="false">
      <c r="A108" s="93"/>
      <c r="B108" s="93"/>
      <c r="C108" s="93"/>
      <c r="D108" s="93"/>
      <c r="E108" s="93"/>
      <c r="F108" s="93"/>
      <c r="G108" s="93"/>
      <c r="H108" s="93"/>
      <c r="I108" s="93"/>
    </row>
    <row r="109" customFormat="false" ht="13.5" hidden="false" customHeight="false" outlineLevel="0" collapsed="false">
      <c r="A109" s="93"/>
      <c r="B109" s="93"/>
      <c r="C109" s="93"/>
      <c r="D109" s="93"/>
      <c r="E109" s="93"/>
      <c r="F109" s="93"/>
      <c r="G109" s="93"/>
      <c r="H109" s="93"/>
      <c r="I109" s="93"/>
    </row>
    <row r="110" customFormat="false" ht="13.5" hidden="false" customHeight="false" outlineLevel="0" collapsed="false">
      <c r="A110" s="93"/>
      <c r="B110" s="93"/>
      <c r="C110" s="93"/>
      <c r="D110" s="93"/>
      <c r="E110" s="93"/>
      <c r="F110" s="93"/>
      <c r="G110" s="93"/>
      <c r="H110" s="93"/>
      <c r="I110" s="93"/>
    </row>
    <row r="111" customFormat="false" ht="13.5" hidden="false" customHeight="false" outlineLevel="0" collapsed="false">
      <c r="A111" s="93"/>
      <c r="B111" s="93"/>
      <c r="C111" s="93"/>
      <c r="D111" s="93"/>
      <c r="E111" s="93"/>
      <c r="F111" s="93"/>
      <c r="G111" s="93"/>
      <c r="H111" s="93"/>
      <c r="I111" s="93"/>
    </row>
    <row r="112" customFormat="false" ht="13.5" hidden="false" customHeight="false" outlineLevel="0" collapsed="false">
      <c r="A112" s="93"/>
      <c r="B112" s="93"/>
      <c r="C112" s="93"/>
      <c r="D112" s="93"/>
      <c r="E112" s="93"/>
      <c r="F112" s="93"/>
      <c r="G112" s="93"/>
      <c r="H112" s="93"/>
      <c r="I112" s="93"/>
    </row>
    <row r="113" customFormat="false" ht="13.5" hidden="false" customHeight="false" outlineLevel="0" collapsed="false">
      <c r="A113" s="93"/>
      <c r="B113" s="93"/>
      <c r="C113" s="93"/>
      <c r="D113" s="93"/>
      <c r="E113" s="93"/>
      <c r="F113" s="93"/>
      <c r="G113" s="93"/>
      <c r="H113" s="93"/>
      <c r="I113" s="93"/>
    </row>
    <row r="114" customFormat="false" ht="13.5" hidden="false" customHeight="false" outlineLevel="0" collapsed="false">
      <c r="A114" s="93"/>
      <c r="B114" s="93"/>
      <c r="C114" s="93"/>
      <c r="D114" s="93"/>
      <c r="E114" s="93"/>
      <c r="F114" s="93"/>
      <c r="G114" s="93"/>
      <c r="H114" s="93"/>
      <c r="I114" s="93"/>
    </row>
    <row r="115" customFormat="false" ht="13.5" hidden="false" customHeight="false" outlineLevel="0" collapsed="false">
      <c r="A115" s="93"/>
      <c r="B115" s="93"/>
      <c r="C115" s="93"/>
      <c r="D115" s="93"/>
      <c r="E115" s="93"/>
      <c r="F115" s="93"/>
      <c r="G115" s="93"/>
      <c r="H115" s="93"/>
      <c r="I115" s="93"/>
    </row>
    <row r="116" customFormat="false" ht="13.5" hidden="false" customHeight="false" outlineLevel="0" collapsed="false">
      <c r="A116" s="93"/>
      <c r="B116" s="93"/>
      <c r="C116" s="93"/>
      <c r="D116" s="93"/>
      <c r="E116" s="93"/>
      <c r="F116" s="93"/>
      <c r="G116" s="93"/>
      <c r="H116" s="93"/>
      <c r="I116" s="93"/>
    </row>
    <row r="117" customFormat="false" ht="13.5" hidden="false" customHeight="false" outlineLevel="0" collapsed="false">
      <c r="A117" s="93"/>
      <c r="B117" s="93"/>
      <c r="C117" s="93"/>
      <c r="D117" s="93"/>
      <c r="E117" s="93"/>
      <c r="F117" s="93"/>
      <c r="G117" s="93"/>
      <c r="H117" s="93"/>
      <c r="I117" s="93"/>
    </row>
    <row r="118" customFormat="false" ht="13.5" hidden="false" customHeight="false" outlineLevel="0" collapsed="false">
      <c r="A118" s="93"/>
      <c r="B118" s="93"/>
      <c r="C118" s="93"/>
      <c r="D118" s="93"/>
      <c r="E118" s="93"/>
      <c r="F118" s="93"/>
      <c r="G118" s="93"/>
      <c r="H118" s="93"/>
      <c r="I118" s="93"/>
    </row>
    <row r="119" customFormat="false" ht="13.5" hidden="false" customHeight="false" outlineLevel="0" collapsed="false">
      <c r="A119" s="93"/>
      <c r="B119" s="93"/>
      <c r="C119" s="93"/>
      <c r="D119" s="93"/>
      <c r="E119" s="93"/>
      <c r="F119" s="93"/>
      <c r="G119" s="93"/>
      <c r="H119" s="93"/>
      <c r="I119" s="93"/>
    </row>
    <row r="120" customFormat="false" ht="13.5" hidden="false" customHeight="false" outlineLevel="0" collapsed="false">
      <c r="A120" s="93"/>
      <c r="B120" s="93"/>
      <c r="C120" s="93"/>
      <c r="D120" s="93"/>
      <c r="E120" s="93"/>
      <c r="F120" s="93"/>
      <c r="G120" s="93"/>
      <c r="H120" s="93"/>
      <c r="I120" s="93"/>
    </row>
    <row r="121" customFormat="false" ht="13.5" hidden="false" customHeight="false" outlineLevel="0" collapsed="false">
      <c r="A121" s="93"/>
      <c r="B121" s="93"/>
      <c r="C121" s="93"/>
      <c r="D121" s="93"/>
      <c r="E121" s="93"/>
      <c r="F121" s="93"/>
      <c r="G121" s="93"/>
      <c r="H121" s="93"/>
      <c r="I121" s="93"/>
    </row>
    <row r="122" customFormat="false" ht="13.5" hidden="false" customHeight="false" outlineLevel="0" collapsed="false">
      <c r="A122" s="93"/>
      <c r="B122" s="93"/>
      <c r="C122" s="93"/>
      <c r="D122" s="93"/>
      <c r="E122" s="93"/>
      <c r="F122" s="93"/>
      <c r="G122" s="93"/>
      <c r="H122" s="93"/>
      <c r="I122" s="93"/>
    </row>
    <row r="123" customFormat="false" ht="13.5" hidden="false" customHeight="false" outlineLevel="0" collapsed="false">
      <c r="A123" s="93"/>
      <c r="B123" s="93"/>
      <c r="C123" s="93"/>
      <c r="D123" s="93"/>
      <c r="E123" s="93"/>
      <c r="F123" s="93"/>
      <c r="G123" s="93"/>
      <c r="H123" s="93"/>
      <c r="I123" s="93"/>
    </row>
    <row r="124" customFormat="false" ht="13.5" hidden="false" customHeight="false" outlineLevel="0" collapsed="false">
      <c r="A124" s="93"/>
      <c r="B124" s="93"/>
      <c r="C124" s="93"/>
      <c r="D124" s="93"/>
      <c r="E124" s="93"/>
      <c r="F124" s="93"/>
      <c r="G124" s="93"/>
      <c r="H124" s="93"/>
      <c r="I124" s="93"/>
    </row>
    <row r="125" customFormat="false" ht="13.5" hidden="false" customHeight="false" outlineLevel="0" collapsed="false">
      <c r="A125" s="93"/>
      <c r="B125" s="93"/>
      <c r="C125" s="93"/>
      <c r="D125" s="93"/>
      <c r="E125" s="93"/>
      <c r="F125" s="93"/>
      <c r="G125" s="93"/>
      <c r="H125" s="93"/>
      <c r="I125" s="93"/>
    </row>
    <row r="126" customFormat="false" ht="13.5" hidden="false" customHeight="false" outlineLevel="0" collapsed="false">
      <c r="A126" s="93"/>
      <c r="B126" s="93"/>
      <c r="C126" s="93"/>
      <c r="D126" s="93"/>
      <c r="E126" s="93"/>
      <c r="F126" s="93"/>
      <c r="G126" s="93"/>
      <c r="H126" s="93"/>
      <c r="I126" s="93"/>
    </row>
    <row r="127" customFormat="false" ht="13.5" hidden="false" customHeight="false" outlineLevel="0" collapsed="false">
      <c r="A127" s="93"/>
      <c r="B127" s="93"/>
      <c r="C127" s="93"/>
      <c r="D127" s="93"/>
      <c r="E127" s="93"/>
      <c r="F127" s="93"/>
      <c r="G127" s="93"/>
      <c r="H127" s="93"/>
      <c r="I127" s="93"/>
    </row>
    <row r="128" customFormat="false" ht="13.5" hidden="false" customHeight="false" outlineLevel="0" collapsed="false">
      <c r="A128" s="93"/>
      <c r="B128" s="93"/>
      <c r="C128" s="93"/>
      <c r="D128" s="93"/>
      <c r="E128" s="93"/>
      <c r="F128" s="93"/>
      <c r="G128" s="93"/>
      <c r="H128" s="93"/>
      <c r="I128" s="93"/>
    </row>
    <row r="129" customFormat="false" ht="13.5" hidden="false" customHeight="false" outlineLevel="0" collapsed="false">
      <c r="A129" s="93"/>
      <c r="B129" s="93"/>
      <c r="C129" s="93"/>
      <c r="D129" s="93"/>
      <c r="E129" s="93"/>
      <c r="F129" s="93"/>
      <c r="G129" s="93"/>
      <c r="H129" s="93"/>
      <c r="I129" s="93"/>
    </row>
    <row r="130" customFormat="false" ht="13.5" hidden="false" customHeight="false" outlineLevel="0" collapsed="false">
      <c r="A130" s="93"/>
      <c r="B130" s="93"/>
      <c r="C130" s="93"/>
      <c r="D130" s="93"/>
      <c r="E130" s="93"/>
      <c r="F130" s="93"/>
      <c r="G130" s="93"/>
      <c r="H130" s="93"/>
      <c r="I130" s="93"/>
    </row>
    <row r="131" customFormat="false" ht="13.5" hidden="false" customHeight="false" outlineLevel="0" collapsed="false">
      <c r="A131" s="93"/>
      <c r="B131" s="93"/>
      <c r="C131" s="93"/>
      <c r="D131" s="93"/>
      <c r="E131" s="93"/>
      <c r="F131" s="93"/>
      <c r="G131" s="93"/>
      <c r="H131" s="93"/>
      <c r="I131" s="93"/>
    </row>
    <row r="132" customFormat="false" ht="13.5" hidden="false" customHeight="false" outlineLevel="0" collapsed="false">
      <c r="A132" s="93"/>
      <c r="B132" s="93"/>
      <c r="C132" s="93"/>
      <c r="D132" s="93"/>
      <c r="E132" s="93"/>
      <c r="F132" s="93"/>
      <c r="G132" s="93"/>
      <c r="H132" s="93"/>
      <c r="I132" s="93"/>
    </row>
    <row r="133" customFormat="false" ht="13.5" hidden="false" customHeight="false" outlineLevel="0" collapsed="false">
      <c r="A133" s="93"/>
      <c r="B133" s="93"/>
      <c r="C133" s="93"/>
      <c r="D133" s="93"/>
      <c r="E133" s="93"/>
      <c r="F133" s="93"/>
      <c r="G133" s="93"/>
      <c r="H133" s="93"/>
      <c r="I133" s="93"/>
    </row>
    <row r="134" customFormat="false" ht="13.5" hidden="false" customHeight="false" outlineLevel="0" collapsed="false">
      <c r="A134" s="93"/>
      <c r="B134" s="93"/>
      <c r="C134" s="93"/>
      <c r="D134" s="93"/>
      <c r="E134" s="93"/>
      <c r="F134" s="93"/>
      <c r="G134" s="93"/>
      <c r="H134" s="93"/>
      <c r="I134" s="93"/>
    </row>
    <row r="135" customFormat="false" ht="13.5" hidden="false" customHeight="false" outlineLevel="0" collapsed="false">
      <c r="A135" s="93"/>
      <c r="B135" s="93"/>
      <c r="C135" s="93"/>
      <c r="D135" s="93"/>
      <c r="E135" s="93"/>
      <c r="F135" s="93"/>
      <c r="G135" s="93"/>
      <c r="H135" s="93"/>
      <c r="I135" s="93"/>
    </row>
    <row r="136" customFormat="false" ht="13.5" hidden="false" customHeight="false" outlineLevel="0" collapsed="false">
      <c r="A136" s="93"/>
      <c r="B136" s="93"/>
      <c r="C136" s="93"/>
      <c r="D136" s="93"/>
      <c r="E136" s="93"/>
      <c r="F136" s="93"/>
      <c r="G136" s="93"/>
      <c r="H136" s="93"/>
      <c r="I136" s="93"/>
    </row>
    <row r="137" customFormat="false" ht="13.5" hidden="false" customHeight="false" outlineLevel="0" collapsed="false">
      <c r="A137" s="93"/>
      <c r="B137" s="93"/>
      <c r="C137" s="93"/>
      <c r="D137" s="93"/>
      <c r="E137" s="93"/>
      <c r="F137" s="93"/>
      <c r="G137" s="93"/>
      <c r="H137" s="93"/>
      <c r="I137" s="93"/>
    </row>
    <row r="138" customFormat="false" ht="13.5" hidden="false" customHeight="false" outlineLevel="0" collapsed="false">
      <c r="A138" s="93"/>
      <c r="B138" s="93"/>
      <c r="C138" s="93"/>
      <c r="D138" s="93"/>
      <c r="E138" s="93"/>
      <c r="F138" s="93"/>
      <c r="G138" s="93"/>
      <c r="H138" s="93"/>
      <c r="I138" s="93"/>
    </row>
    <row r="139" customFormat="false" ht="13.5" hidden="false" customHeight="false" outlineLevel="0" collapsed="false">
      <c r="A139" s="93"/>
      <c r="B139" s="93"/>
      <c r="C139" s="93"/>
      <c r="D139" s="93"/>
      <c r="E139" s="93"/>
      <c r="F139" s="93"/>
      <c r="G139" s="93"/>
      <c r="H139" s="93"/>
      <c r="I139" s="93"/>
    </row>
    <row r="140" customFormat="false" ht="13.5" hidden="false" customHeight="false" outlineLevel="0" collapsed="false">
      <c r="A140" s="93"/>
      <c r="B140" s="93"/>
      <c r="C140" s="93"/>
      <c r="D140" s="93"/>
      <c r="E140" s="93"/>
      <c r="F140" s="93"/>
      <c r="G140" s="93"/>
      <c r="H140" s="93"/>
      <c r="I140" s="93"/>
    </row>
    <row r="141" customFormat="false" ht="13.5" hidden="false" customHeight="false" outlineLevel="0" collapsed="false">
      <c r="A141" s="93"/>
      <c r="B141" s="93"/>
      <c r="C141" s="93"/>
      <c r="D141" s="93"/>
      <c r="E141" s="93"/>
      <c r="F141" s="93"/>
      <c r="G141" s="93"/>
      <c r="H141" s="93"/>
      <c r="I141" s="93"/>
    </row>
    <row r="142" customFormat="false" ht="13.5" hidden="false" customHeight="false" outlineLevel="0" collapsed="false">
      <c r="A142" s="93"/>
      <c r="B142" s="93"/>
      <c r="C142" s="93"/>
      <c r="D142" s="93"/>
      <c r="E142" s="93"/>
      <c r="F142" s="93"/>
      <c r="G142" s="93"/>
      <c r="H142" s="93"/>
      <c r="I142" s="93"/>
    </row>
    <row r="143" customFormat="false" ht="13.5" hidden="false" customHeight="false" outlineLevel="0" collapsed="false">
      <c r="A143" s="93"/>
      <c r="B143" s="93"/>
      <c r="C143" s="93"/>
      <c r="D143" s="93"/>
      <c r="E143" s="93"/>
      <c r="F143" s="93"/>
      <c r="G143" s="93"/>
      <c r="H143" s="93"/>
      <c r="I143" s="93"/>
    </row>
    <row r="144" customFormat="false" ht="13.5" hidden="false" customHeight="false" outlineLevel="0" collapsed="false">
      <c r="A144" s="93"/>
      <c r="B144" s="93"/>
      <c r="C144" s="93"/>
      <c r="D144" s="93"/>
      <c r="E144" s="93"/>
      <c r="F144" s="93"/>
      <c r="G144" s="93"/>
      <c r="H144" s="93"/>
      <c r="I144" s="93"/>
    </row>
    <row r="145" customFormat="false" ht="13.5" hidden="false" customHeight="false" outlineLevel="0" collapsed="false">
      <c r="A145" s="93"/>
      <c r="B145" s="93"/>
      <c r="C145" s="93"/>
      <c r="D145" s="93"/>
      <c r="E145" s="93"/>
      <c r="F145" s="93"/>
      <c r="G145" s="93"/>
      <c r="H145" s="93"/>
      <c r="I145" s="93"/>
    </row>
    <row r="146" customFormat="false" ht="13.5" hidden="false" customHeight="false" outlineLevel="0" collapsed="false">
      <c r="A146" s="93"/>
      <c r="B146" s="93"/>
      <c r="C146" s="93"/>
      <c r="D146" s="93"/>
      <c r="E146" s="93"/>
      <c r="F146" s="93"/>
      <c r="G146" s="93"/>
      <c r="H146" s="93"/>
      <c r="I146" s="93"/>
    </row>
    <row r="147" customFormat="false" ht="13.5" hidden="false" customHeight="false" outlineLevel="0" collapsed="false">
      <c r="A147" s="93"/>
      <c r="B147" s="93"/>
      <c r="C147" s="93"/>
      <c r="D147" s="93"/>
      <c r="E147" s="93"/>
      <c r="F147" s="93"/>
      <c r="G147" s="93"/>
      <c r="H147" s="93"/>
      <c r="I147" s="93"/>
    </row>
    <row r="148" customFormat="false" ht="13.5" hidden="false" customHeight="false" outlineLevel="0" collapsed="false">
      <c r="A148" s="93"/>
      <c r="B148" s="93"/>
      <c r="C148" s="93"/>
      <c r="D148" s="93"/>
      <c r="E148" s="93"/>
      <c r="F148" s="93"/>
      <c r="G148" s="93"/>
      <c r="H148" s="93"/>
      <c r="I148" s="93"/>
    </row>
    <row r="149" customFormat="false" ht="13.5" hidden="false" customHeight="false" outlineLevel="0" collapsed="false">
      <c r="A149" s="93"/>
      <c r="B149" s="93"/>
      <c r="C149" s="93"/>
      <c r="D149" s="93"/>
      <c r="E149" s="93"/>
      <c r="F149" s="93"/>
      <c r="G149" s="93"/>
      <c r="H149" s="93"/>
      <c r="I149" s="93"/>
    </row>
    <row r="150" customFormat="false" ht="13.5" hidden="false" customHeight="false" outlineLevel="0" collapsed="false">
      <c r="A150" s="93"/>
      <c r="B150" s="93"/>
      <c r="C150" s="93"/>
      <c r="D150" s="93"/>
      <c r="E150" s="93"/>
      <c r="F150" s="93"/>
      <c r="G150" s="93"/>
      <c r="H150" s="93"/>
      <c r="I150" s="93"/>
    </row>
    <row r="151" customFormat="false" ht="13.5" hidden="false" customHeight="false" outlineLevel="0" collapsed="false">
      <c r="A151" s="93"/>
      <c r="B151" s="93"/>
      <c r="C151" s="93"/>
      <c r="D151" s="93"/>
      <c r="E151" s="93"/>
      <c r="F151" s="93"/>
      <c r="G151" s="93"/>
      <c r="H151" s="93"/>
      <c r="I151" s="93"/>
    </row>
    <row r="152" customFormat="false" ht="13.5" hidden="false" customHeight="false" outlineLevel="0" collapsed="false">
      <c r="A152" s="93"/>
      <c r="B152" s="93"/>
      <c r="C152" s="93"/>
      <c r="D152" s="93"/>
      <c r="E152" s="93"/>
      <c r="F152" s="93"/>
      <c r="G152" s="93"/>
      <c r="H152" s="93"/>
      <c r="I152" s="93"/>
    </row>
    <row r="153" customFormat="false" ht="13.5" hidden="false" customHeight="false" outlineLevel="0" collapsed="false">
      <c r="A153" s="93"/>
      <c r="B153" s="93"/>
      <c r="C153" s="93"/>
      <c r="D153" s="93"/>
      <c r="E153" s="93"/>
      <c r="F153" s="93"/>
      <c r="G153" s="93"/>
      <c r="H153" s="93"/>
      <c r="I153" s="93"/>
    </row>
    <row r="154" customFormat="false" ht="13.5" hidden="false" customHeight="false" outlineLevel="0" collapsed="false">
      <c r="A154" s="93"/>
      <c r="B154" s="93"/>
      <c r="C154" s="93"/>
      <c r="D154" s="93"/>
      <c r="E154" s="93"/>
      <c r="F154" s="93"/>
      <c r="G154" s="93"/>
      <c r="H154" s="93"/>
      <c r="I154" s="93"/>
    </row>
    <row r="155" customFormat="false" ht="13.5" hidden="false" customHeight="false" outlineLevel="0" collapsed="false">
      <c r="A155" s="93"/>
      <c r="B155" s="93"/>
      <c r="C155" s="93"/>
      <c r="D155" s="93"/>
      <c r="E155" s="93"/>
      <c r="F155" s="93"/>
      <c r="G155" s="93"/>
      <c r="H155" s="93"/>
      <c r="I155" s="93"/>
    </row>
    <row r="156" customFormat="false" ht="13.5" hidden="false" customHeight="false" outlineLevel="0" collapsed="false">
      <c r="A156" s="93"/>
      <c r="B156" s="93"/>
      <c r="C156" s="93"/>
      <c r="D156" s="93"/>
      <c r="E156" s="93"/>
      <c r="F156" s="93"/>
      <c r="G156" s="93"/>
      <c r="H156" s="93"/>
      <c r="I156" s="93"/>
    </row>
    <row r="157" customFormat="false" ht="13.5" hidden="false" customHeight="false" outlineLevel="0" collapsed="false">
      <c r="A157" s="93"/>
      <c r="B157" s="93"/>
      <c r="C157" s="93"/>
      <c r="D157" s="93"/>
      <c r="E157" s="93"/>
      <c r="F157" s="93"/>
      <c r="G157" s="93"/>
      <c r="H157" s="93"/>
      <c r="I157" s="93"/>
    </row>
    <row r="158" customFormat="false" ht="13.5" hidden="false" customHeight="false" outlineLevel="0" collapsed="false">
      <c r="A158" s="93"/>
      <c r="B158" s="93"/>
      <c r="C158" s="93"/>
      <c r="D158" s="93"/>
      <c r="E158" s="93"/>
      <c r="F158" s="93"/>
      <c r="G158" s="93"/>
      <c r="H158" s="93"/>
      <c r="I158" s="93"/>
    </row>
    <row r="159" customFormat="false" ht="13.5" hidden="false" customHeight="false" outlineLevel="0" collapsed="false">
      <c r="A159" s="93"/>
      <c r="B159" s="93"/>
      <c r="C159" s="93"/>
      <c r="D159" s="93"/>
      <c r="E159" s="93"/>
      <c r="F159" s="93"/>
      <c r="G159" s="93"/>
      <c r="H159" s="93"/>
      <c r="I159" s="93"/>
    </row>
    <row r="160" customFormat="false" ht="13.5" hidden="false" customHeight="false" outlineLevel="0" collapsed="false">
      <c r="A160" s="93"/>
      <c r="B160" s="93"/>
      <c r="C160" s="93"/>
      <c r="D160" s="93"/>
      <c r="E160" s="93"/>
      <c r="F160" s="93"/>
      <c r="G160" s="93"/>
      <c r="H160" s="93"/>
      <c r="I160" s="93"/>
    </row>
    <row r="161" customFormat="false" ht="13.5" hidden="false" customHeight="false" outlineLevel="0" collapsed="false">
      <c r="A161" s="93"/>
      <c r="B161" s="93"/>
      <c r="C161" s="93"/>
      <c r="D161" s="93"/>
      <c r="E161" s="93"/>
      <c r="F161" s="93"/>
      <c r="G161" s="93"/>
      <c r="H161" s="93"/>
      <c r="I161" s="93"/>
    </row>
    <row r="162" customFormat="false" ht="13.5" hidden="false" customHeight="false" outlineLevel="0" collapsed="false">
      <c r="A162" s="93"/>
      <c r="B162" s="93"/>
      <c r="C162" s="93"/>
      <c r="D162" s="93"/>
      <c r="E162" s="93"/>
      <c r="F162" s="93"/>
      <c r="G162" s="93"/>
      <c r="H162" s="93"/>
      <c r="I162" s="93"/>
    </row>
  </sheetData>
  <sheetProtection sheet="true" objects="true" scenarios="true"/>
  <mergeCells count="6">
    <mergeCell ref="A3:A4"/>
    <mergeCell ref="B3:B4"/>
    <mergeCell ref="C3:F3"/>
    <mergeCell ref="G3:I3"/>
    <mergeCell ref="B5:I5"/>
    <mergeCell ref="B40:I40"/>
  </mergeCells>
  <printOptions headings="false" gridLines="false" gridLinesSet="true" horizontalCentered="false" verticalCentered="false"/>
  <pageMargins left="0.7875" right="0.39375" top="0.7875" bottom="0.393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4.5"/>
    <col collapsed="false" customWidth="true" hidden="false" outlineLevel="0" max="3" min="2" style="0" width="6.63"/>
    <col collapsed="false" customWidth="true" hidden="false" outlineLevel="0" max="4" min="4" style="0" width="5.76"/>
    <col collapsed="false" customWidth="true" hidden="false" outlineLevel="0" max="5" min="5" style="0" width="2.37"/>
    <col collapsed="false" customWidth="true" hidden="false" outlineLevel="0" max="7" min="6" style="0" width="5.87"/>
    <col collapsed="false" customWidth="true" hidden="false" outlineLevel="0" max="8" min="8" style="0" width="4.26"/>
    <col collapsed="false" customWidth="true" hidden="false" outlineLevel="0" max="9" min="9" style="0" width="6.26"/>
    <col collapsed="false" customWidth="true" hidden="false" outlineLevel="0" max="10" min="10" style="0" width="5.76"/>
    <col collapsed="false" customWidth="true" hidden="false" outlineLevel="0" max="11" min="11" style="0" width="4.26"/>
    <col collapsed="false" customWidth="true" hidden="false" outlineLevel="0" max="12" min="12" style="0" width="3.25"/>
    <col collapsed="false" customWidth="true" hidden="false" outlineLevel="0" max="13" min="13" style="0" width="2.37"/>
    <col collapsed="false" customWidth="true" hidden="false" outlineLevel="0" max="15" min="14" style="0" width="3.25"/>
    <col collapsed="false" customWidth="true" hidden="false" outlineLevel="0" max="16" min="16" style="0" width="2.37"/>
    <col collapsed="false" customWidth="true" hidden="false" outlineLevel="0" max="17" min="17" style="0" width="3.25"/>
    <col collapsed="false" customWidth="true" hidden="false" outlineLevel="0" max="18" min="18" style="0" width="2.37"/>
    <col collapsed="false" customWidth="true" hidden="false" outlineLevel="0" max="19" min="19" style="0" width="3.25"/>
    <col collapsed="false" customWidth="true" hidden="false" outlineLevel="0" max="22" min="20" style="0" width="2.37"/>
  </cols>
  <sheetData>
    <row r="1" customFormat="false" ht="13.8" hidden="false" customHeight="false" outlineLevel="0" collapsed="false">
      <c r="A1" s="136" t="s">
        <v>128</v>
      </c>
      <c r="B1" s="158"/>
      <c r="C1" s="158"/>
      <c r="D1" s="158"/>
    </row>
    <row r="2" customFormat="false" ht="13.8" hidden="false" customHeight="false" outlineLevel="0" collapsed="false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159"/>
      <c r="T2" s="160"/>
      <c r="U2" s="160"/>
      <c r="V2" s="161" t="str">
        <f aca="false">'3 月・性別，区別出生数・出生率'!$O$2</f>
        <v>平成30年</v>
      </c>
      <c r="W2" s="93"/>
    </row>
    <row r="3" s="167" customFormat="true" ht="18.75" hidden="false" customHeight="true" outlineLevel="0" collapsed="false">
      <c r="A3" s="162" t="s">
        <v>129</v>
      </c>
      <c r="B3" s="163" t="s">
        <v>130</v>
      </c>
      <c r="C3" s="163"/>
      <c r="D3" s="163"/>
      <c r="E3" s="163"/>
      <c r="F3" s="164" t="s">
        <v>117</v>
      </c>
      <c r="G3" s="164"/>
      <c r="H3" s="164"/>
      <c r="I3" s="164"/>
      <c r="J3" s="164"/>
      <c r="K3" s="164"/>
      <c r="L3" s="164"/>
      <c r="M3" s="164"/>
      <c r="N3" s="164"/>
      <c r="O3" s="165" t="s">
        <v>118</v>
      </c>
      <c r="P3" s="165"/>
      <c r="Q3" s="165"/>
      <c r="R3" s="165"/>
      <c r="S3" s="165"/>
      <c r="T3" s="165"/>
      <c r="U3" s="165"/>
      <c r="V3" s="165"/>
      <c r="W3" s="166"/>
    </row>
    <row r="4" s="167" customFormat="true" ht="23.25" hidden="false" customHeight="true" outlineLevel="0" collapsed="false">
      <c r="A4" s="162"/>
      <c r="B4" s="163"/>
      <c r="C4" s="163"/>
      <c r="D4" s="163"/>
      <c r="E4" s="163"/>
      <c r="F4" s="168" t="s">
        <v>131</v>
      </c>
      <c r="G4" s="168"/>
      <c r="H4" s="168"/>
      <c r="I4" s="168" t="s">
        <v>132</v>
      </c>
      <c r="J4" s="168"/>
      <c r="K4" s="168"/>
      <c r="L4" s="169" t="s">
        <v>122</v>
      </c>
      <c r="M4" s="169"/>
      <c r="N4" s="169"/>
      <c r="O4" s="168" t="s">
        <v>133</v>
      </c>
      <c r="P4" s="168"/>
      <c r="Q4" s="168"/>
      <c r="R4" s="168"/>
      <c r="S4" s="170" t="s">
        <v>134</v>
      </c>
      <c r="T4" s="170"/>
      <c r="U4" s="170"/>
      <c r="V4" s="170"/>
    </row>
    <row r="5" s="167" customFormat="true" ht="46.5" hidden="false" customHeight="true" outlineLevel="0" collapsed="false">
      <c r="A5" s="162"/>
      <c r="B5" s="171" t="s">
        <v>69</v>
      </c>
      <c r="C5" s="171" t="s">
        <v>135</v>
      </c>
      <c r="D5" s="171" t="s">
        <v>136</v>
      </c>
      <c r="E5" s="171" t="s">
        <v>124</v>
      </c>
      <c r="F5" s="171" t="s">
        <v>69</v>
      </c>
      <c r="G5" s="171" t="s">
        <v>135</v>
      </c>
      <c r="H5" s="171" t="s">
        <v>136</v>
      </c>
      <c r="I5" s="171" t="s">
        <v>69</v>
      </c>
      <c r="J5" s="171" t="s">
        <v>135</v>
      </c>
      <c r="K5" s="171" t="s">
        <v>136</v>
      </c>
      <c r="L5" s="171" t="s">
        <v>69</v>
      </c>
      <c r="M5" s="171" t="s">
        <v>135</v>
      </c>
      <c r="N5" s="171" t="s">
        <v>136</v>
      </c>
      <c r="O5" s="171" t="s">
        <v>69</v>
      </c>
      <c r="P5" s="171" t="s">
        <v>135</v>
      </c>
      <c r="Q5" s="171" t="s">
        <v>136</v>
      </c>
      <c r="R5" s="171" t="s">
        <v>124</v>
      </c>
      <c r="S5" s="171" t="s">
        <v>69</v>
      </c>
      <c r="T5" s="171" t="s">
        <v>135</v>
      </c>
      <c r="U5" s="171" t="s">
        <v>136</v>
      </c>
      <c r="V5" s="172" t="s">
        <v>124</v>
      </c>
    </row>
    <row r="6" customFormat="false" ht="24" hidden="false" customHeight="true" outlineLevel="0" collapsed="false">
      <c r="A6" s="173" t="s">
        <v>69</v>
      </c>
      <c r="B6" s="174" t="n">
        <f aca="false">SUM(F6,I6,L6,O6,S6)</f>
        <v>13248</v>
      </c>
      <c r="C6" s="174" t="n">
        <f aca="false">SUM(G6,J6,M6,P6,T6)</f>
        <v>12144</v>
      </c>
      <c r="D6" s="174" t="n">
        <f aca="false">SUM(H6,K6,N6,Q6,U6)</f>
        <v>1096</v>
      </c>
      <c r="E6" s="174" t="n">
        <f aca="false">SUM(R6,V6)</f>
        <v>8</v>
      </c>
      <c r="F6" s="174" t="n">
        <f aca="false">SUM(F7:F16)</f>
        <v>8305</v>
      </c>
      <c r="G6" s="174" t="n">
        <f aca="false">SUM(G7:G16)</f>
        <v>7689</v>
      </c>
      <c r="H6" s="174" t="n">
        <f aca="false">SUM(H7:H16)</f>
        <v>616</v>
      </c>
      <c r="I6" s="174" t="n">
        <f aca="false">SUM(I7:I16)</f>
        <v>4884</v>
      </c>
      <c r="J6" s="174" t="n">
        <f aca="false">SUM(J7:J16)</f>
        <v>4445</v>
      </c>
      <c r="K6" s="174" t="n">
        <f aca="false">SUM(K7:K16)</f>
        <v>439</v>
      </c>
      <c r="L6" s="174" t="n">
        <f aca="false">SUM(L7:L16)</f>
        <v>25</v>
      </c>
      <c r="M6" s="174" t="n">
        <f aca="false">SUM(M7:M16)</f>
        <v>1</v>
      </c>
      <c r="N6" s="174" t="n">
        <f aca="false">SUM(N7:N16)</f>
        <v>24</v>
      </c>
      <c r="O6" s="174" t="n">
        <f aca="false">SUM(O7:O16)</f>
        <v>26</v>
      </c>
      <c r="P6" s="174" t="n">
        <f aca="false">SUM(P7:P16)</f>
        <v>6</v>
      </c>
      <c r="Q6" s="174" t="n">
        <f aca="false">SUM(Q7:Q16)</f>
        <v>15</v>
      </c>
      <c r="R6" s="174" t="n">
        <f aca="false">SUM(R7:R16)</f>
        <v>5</v>
      </c>
      <c r="S6" s="174" t="n">
        <f aca="false">SUM(S7:S16)</f>
        <v>8</v>
      </c>
      <c r="T6" s="174" t="n">
        <f aca="false">SUM(T7:T16)</f>
        <v>3</v>
      </c>
      <c r="U6" s="174" t="n">
        <f aca="false">SUM(U7:U16)</f>
        <v>2</v>
      </c>
      <c r="V6" s="175" t="n">
        <f aca="false">SUM(V7:V16)</f>
        <v>3</v>
      </c>
    </row>
    <row r="7" customFormat="false" ht="24" hidden="false" customHeight="true" outlineLevel="0" collapsed="false">
      <c r="A7" s="176" t="s">
        <v>106</v>
      </c>
      <c r="B7" s="177" t="n">
        <f aca="false">SUM(F7,I7,L7,O7,S7)</f>
        <v>1744</v>
      </c>
      <c r="C7" s="177" t="n">
        <f aca="false">SUM(G7,J7,M7,P7,T7)</f>
        <v>1474</v>
      </c>
      <c r="D7" s="177" t="n">
        <f aca="false">SUM(H7,K7,N7,Q7,U7)</f>
        <v>267</v>
      </c>
      <c r="E7" s="177" t="n">
        <f aca="false">SUM(R7,V7)</f>
        <v>3</v>
      </c>
      <c r="F7" s="178" t="n">
        <f aca="false">SUM(G7:H7)</f>
        <v>1227</v>
      </c>
      <c r="G7" s="179" t="n">
        <v>991</v>
      </c>
      <c r="H7" s="179" t="n">
        <v>236</v>
      </c>
      <c r="I7" s="178" t="n">
        <f aca="false">SUM(J7:K7)</f>
        <v>508</v>
      </c>
      <c r="J7" s="179" t="n">
        <v>482</v>
      </c>
      <c r="K7" s="179" t="n">
        <v>26</v>
      </c>
      <c r="L7" s="178" t="n">
        <f aca="false">SUM(M7:N7)</f>
        <v>3</v>
      </c>
      <c r="M7" s="179" t="n">
        <v>0</v>
      </c>
      <c r="N7" s="179" t="n">
        <v>3</v>
      </c>
      <c r="O7" s="178" t="n">
        <f aca="false">SUM(P7:R7)</f>
        <v>5</v>
      </c>
      <c r="P7" s="179" t="n">
        <v>1</v>
      </c>
      <c r="Q7" s="179" t="n">
        <v>2</v>
      </c>
      <c r="R7" s="179" t="n">
        <v>2</v>
      </c>
      <c r="S7" s="178" t="n">
        <f aca="false">SUM(T7:V7)</f>
        <v>1</v>
      </c>
      <c r="T7" s="179" t="n">
        <v>0</v>
      </c>
      <c r="U7" s="179" t="n">
        <v>0</v>
      </c>
      <c r="V7" s="180" t="n">
        <v>1</v>
      </c>
    </row>
    <row r="8" customFormat="false" ht="24" hidden="false" customHeight="true" outlineLevel="0" collapsed="false">
      <c r="A8" s="176" t="s">
        <v>107</v>
      </c>
      <c r="B8" s="177" t="n">
        <f aca="false">SUM(F8,I8,L8,O8,S8)</f>
        <v>1847</v>
      </c>
      <c r="C8" s="177" t="n">
        <f aca="false">SUM(G8,J8,M8,P8,T8)</f>
        <v>1688</v>
      </c>
      <c r="D8" s="177" t="n">
        <f aca="false">SUM(H8,K8,N8,Q8,U8)</f>
        <v>159</v>
      </c>
      <c r="E8" s="177" t="n">
        <f aca="false">SUM(R8,V8)</f>
        <v>0</v>
      </c>
      <c r="F8" s="178" t="n">
        <f aca="false">SUM(G8:H8)</f>
        <v>1127</v>
      </c>
      <c r="G8" s="179" t="n">
        <v>1065</v>
      </c>
      <c r="H8" s="179" t="n">
        <v>62</v>
      </c>
      <c r="I8" s="178" t="n">
        <f aca="false">SUM(J8:K8)</f>
        <v>710</v>
      </c>
      <c r="J8" s="179" t="n">
        <v>621</v>
      </c>
      <c r="K8" s="179" t="n">
        <v>89</v>
      </c>
      <c r="L8" s="178" t="n">
        <f aca="false">SUM(M8:N8)</f>
        <v>8</v>
      </c>
      <c r="M8" s="179" t="n">
        <v>0</v>
      </c>
      <c r="N8" s="179" t="n">
        <v>8</v>
      </c>
      <c r="O8" s="178" t="n">
        <f aca="false">SUM(P8:R8)</f>
        <v>2</v>
      </c>
      <c r="P8" s="179" t="n">
        <v>2</v>
      </c>
      <c r="Q8" s="179" t="n">
        <v>0</v>
      </c>
      <c r="R8" s="179" t="n">
        <v>0</v>
      </c>
      <c r="S8" s="178" t="n">
        <f aca="false">SUM(T8:V8)</f>
        <v>0</v>
      </c>
      <c r="T8" s="179" t="n">
        <v>0</v>
      </c>
      <c r="U8" s="179" t="n">
        <v>0</v>
      </c>
      <c r="V8" s="180" t="n">
        <v>0</v>
      </c>
    </row>
    <row r="9" customFormat="false" ht="24" hidden="false" customHeight="true" outlineLevel="0" collapsed="false">
      <c r="A9" s="176" t="s">
        <v>108</v>
      </c>
      <c r="B9" s="177" t="n">
        <f aca="false">SUM(F9,I9,L9,O9,S9)</f>
        <v>1978</v>
      </c>
      <c r="C9" s="177" t="n">
        <f aca="false">SUM(G9,J9,M9,P9,T9)</f>
        <v>1916</v>
      </c>
      <c r="D9" s="177" t="n">
        <f aca="false">SUM(H9,K9,N9,Q9,U9)</f>
        <v>59</v>
      </c>
      <c r="E9" s="177" t="n">
        <f aca="false">SUM(R9,V9)</f>
        <v>3</v>
      </c>
      <c r="F9" s="178" t="n">
        <f aca="false">SUM(G9:H9)</f>
        <v>1695</v>
      </c>
      <c r="G9" s="179" t="n">
        <v>1650</v>
      </c>
      <c r="H9" s="179" t="n">
        <v>45</v>
      </c>
      <c r="I9" s="178" t="n">
        <f aca="false">SUM(J9:K9)</f>
        <v>275</v>
      </c>
      <c r="J9" s="179" t="n">
        <v>264</v>
      </c>
      <c r="K9" s="179" t="n">
        <v>11</v>
      </c>
      <c r="L9" s="178" t="n">
        <f aca="false">SUM(M9:N9)</f>
        <v>3</v>
      </c>
      <c r="M9" s="179" t="n">
        <v>0</v>
      </c>
      <c r="N9" s="179" t="n">
        <v>3</v>
      </c>
      <c r="O9" s="178" t="n">
        <f aca="false">SUM(P9:R9)</f>
        <v>4</v>
      </c>
      <c r="P9" s="179" t="n">
        <v>2</v>
      </c>
      <c r="Q9" s="179" t="n">
        <v>0</v>
      </c>
      <c r="R9" s="179" t="n">
        <v>2</v>
      </c>
      <c r="S9" s="178" t="n">
        <f aca="false">SUM(T9:V9)</f>
        <v>1</v>
      </c>
      <c r="T9" s="179" t="n">
        <v>0</v>
      </c>
      <c r="U9" s="179" t="n">
        <v>0</v>
      </c>
      <c r="V9" s="180" t="n">
        <v>1</v>
      </c>
    </row>
    <row r="10" customFormat="false" ht="24" hidden="false" customHeight="true" outlineLevel="0" collapsed="false">
      <c r="A10" s="176" t="s">
        <v>109</v>
      </c>
      <c r="B10" s="177" t="n">
        <f aca="false">SUM(F10,I10,L10,O10,S10)</f>
        <v>1711</v>
      </c>
      <c r="C10" s="177" t="n">
        <f aca="false">SUM(G10,J10,M10,P10,T10)</f>
        <v>1635</v>
      </c>
      <c r="D10" s="177" t="n">
        <f aca="false">SUM(H10,K10,N10,Q10,U10)</f>
        <v>75</v>
      </c>
      <c r="E10" s="177" t="n">
        <f aca="false">SUM(R10,V10)</f>
        <v>1</v>
      </c>
      <c r="F10" s="178" t="n">
        <f aca="false">SUM(G10:H10)</f>
        <v>1437</v>
      </c>
      <c r="G10" s="179" t="n">
        <v>1370</v>
      </c>
      <c r="H10" s="179" t="n">
        <v>67</v>
      </c>
      <c r="I10" s="178" t="n">
        <f aca="false">SUM(J10:K10)</f>
        <v>271</v>
      </c>
      <c r="J10" s="179" t="n">
        <v>265</v>
      </c>
      <c r="K10" s="179" t="n">
        <v>6</v>
      </c>
      <c r="L10" s="178" t="n">
        <f aca="false">SUM(M10:N10)</f>
        <v>0</v>
      </c>
      <c r="M10" s="179" t="n">
        <v>0</v>
      </c>
      <c r="N10" s="179" t="n">
        <v>0</v>
      </c>
      <c r="O10" s="178" t="n">
        <f aca="false">SUM(P10:R10)</f>
        <v>2</v>
      </c>
      <c r="P10" s="179" t="n">
        <v>0</v>
      </c>
      <c r="Q10" s="179" t="n">
        <v>2</v>
      </c>
      <c r="R10" s="179" t="n">
        <v>0</v>
      </c>
      <c r="S10" s="178" t="n">
        <f aca="false">SUM(T10:V10)</f>
        <v>1</v>
      </c>
      <c r="T10" s="179" t="n">
        <v>0</v>
      </c>
      <c r="U10" s="179" t="n">
        <v>0</v>
      </c>
      <c r="V10" s="180" t="n">
        <v>1</v>
      </c>
    </row>
    <row r="11" customFormat="false" ht="24" hidden="false" customHeight="true" outlineLevel="0" collapsed="false">
      <c r="A11" s="176" t="s">
        <v>110</v>
      </c>
      <c r="B11" s="177" t="n">
        <f aca="false">SUM(F11,I11,L11,O11,S11)</f>
        <v>661</v>
      </c>
      <c r="C11" s="177" t="n">
        <f aca="false">SUM(G11,J11,M11,P11,T11)</f>
        <v>637</v>
      </c>
      <c r="D11" s="177" t="n">
        <f aca="false">SUM(H11,K11,N11,Q11,U11)</f>
        <v>24</v>
      </c>
      <c r="E11" s="177" t="n">
        <f aca="false">SUM(R11,V11)</f>
        <v>0</v>
      </c>
      <c r="F11" s="178" t="n">
        <f aca="false">SUM(G11:H11)</f>
        <v>346</v>
      </c>
      <c r="G11" s="179" t="n">
        <v>324</v>
      </c>
      <c r="H11" s="179" t="n">
        <v>22</v>
      </c>
      <c r="I11" s="178" t="n">
        <f aca="false">SUM(J11:K11)</f>
        <v>314</v>
      </c>
      <c r="J11" s="179" t="n">
        <v>313</v>
      </c>
      <c r="K11" s="179" t="n">
        <v>1</v>
      </c>
      <c r="L11" s="178" t="n">
        <f aca="false">SUM(M11:N11)</f>
        <v>0</v>
      </c>
      <c r="M11" s="179" t="n">
        <v>0</v>
      </c>
      <c r="N11" s="179" t="n">
        <v>0</v>
      </c>
      <c r="O11" s="178" t="n">
        <f aca="false">SUM(P11:R11)</f>
        <v>0</v>
      </c>
      <c r="P11" s="179" t="n">
        <v>0</v>
      </c>
      <c r="Q11" s="179" t="n">
        <v>0</v>
      </c>
      <c r="R11" s="179" t="n">
        <v>0</v>
      </c>
      <c r="S11" s="178" t="n">
        <f aca="false">SUM(T11:V11)</f>
        <v>1</v>
      </c>
      <c r="T11" s="179" t="n">
        <v>0</v>
      </c>
      <c r="U11" s="179" t="n">
        <v>1</v>
      </c>
      <c r="V11" s="180" t="n">
        <v>0</v>
      </c>
    </row>
    <row r="12" customFormat="false" ht="24" hidden="false" customHeight="true" outlineLevel="0" collapsed="false">
      <c r="A12" s="176" t="s">
        <v>111</v>
      </c>
      <c r="B12" s="177" t="n">
        <f aca="false">SUM(F12,I12,L12,O12,S12)</f>
        <v>1682</v>
      </c>
      <c r="C12" s="177" t="n">
        <f aca="false">SUM(G12,J12,M12,P12,T12)</f>
        <v>1600</v>
      </c>
      <c r="D12" s="177" t="n">
        <f aca="false">SUM(H12,K12,N12,Q12,U12)</f>
        <v>82</v>
      </c>
      <c r="E12" s="177" t="n">
        <f aca="false">SUM(R12,V12)</f>
        <v>0</v>
      </c>
      <c r="F12" s="178" t="n">
        <f aca="false">SUM(G12:H12)</f>
        <v>994</v>
      </c>
      <c r="G12" s="179" t="n">
        <v>924</v>
      </c>
      <c r="H12" s="179" t="n">
        <v>70</v>
      </c>
      <c r="I12" s="178" t="n">
        <f aca="false">SUM(J12:K12)</f>
        <v>685</v>
      </c>
      <c r="J12" s="179" t="n">
        <v>675</v>
      </c>
      <c r="K12" s="179" t="n">
        <v>10</v>
      </c>
      <c r="L12" s="178" t="n">
        <f aca="false">SUM(M12:N12)</f>
        <v>1</v>
      </c>
      <c r="M12" s="179" t="n">
        <v>0</v>
      </c>
      <c r="N12" s="179" t="n">
        <v>1</v>
      </c>
      <c r="O12" s="178" t="n">
        <f aca="false">SUM(P12:R12)</f>
        <v>1</v>
      </c>
      <c r="P12" s="179" t="n">
        <v>0</v>
      </c>
      <c r="Q12" s="179" t="n">
        <v>1</v>
      </c>
      <c r="R12" s="179" t="n">
        <v>0</v>
      </c>
      <c r="S12" s="178" t="n">
        <f aca="false">SUM(T12:V12)</f>
        <v>1</v>
      </c>
      <c r="T12" s="179" t="n">
        <v>1</v>
      </c>
      <c r="U12" s="179" t="n">
        <v>0</v>
      </c>
      <c r="V12" s="180" t="n">
        <v>0</v>
      </c>
    </row>
    <row r="13" customFormat="false" ht="24" hidden="false" customHeight="true" outlineLevel="0" collapsed="false">
      <c r="A13" s="176" t="s">
        <v>112</v>
      </c>
      <c r="B13" s="177" t="n">
        <f aca="false">SUM(F13,I13,L13,O13,S13)</f>
        <v>644</v>
      </c>
      <c r="C13" s="177" t="n">
        <f aca="false">SUM(G13,J13,M13,P13,T13)</f>
        <v>622</v>
      </c>
      <c r="D13" s="177" t="n">
        <f aca="false">SUM(H13,K13,N13,Q13,U13)</f>
        <v>22</v>
      </c>
      <c r="E13" s="177" t="n">
        <f aca="false">SUM(R13,V13)</f>
        <v>0</v>
      </c>
      <c r="F13" s="178" t="n">
        <f aca="false">SUM(G13:H13)</f>
        <v>198</v>
      </c>
      <c r="G13" s="179" t="n">
        <v>179</v>
      </c>
      <c r="H13" s="179" t="n">
        <v>19</v>
      </c>
      <c r="I13" s="178" t="n">
        <f aca="false">SUM(J13:K13)</f>
        <v>444</v>
      </c>
      <c r="J13" s="179" t="n">
        <v>443</v>
      </c>
      <c r="K13" s="179" t="n">
        <v>1</v>
      </c>
      <c r="L13" s="178" t="n">
        <f aca="false">SUM(M13:N13)</f>
        <v>0</v>
      </c>
      <c r="M13" s="179" t="n">
        <v>0</v>
      </c>
      <c r="N13" s="179" t="n">
        <v>0</v>
      </c>
      <c r="O13" s="178" t="n">
        <f aca="false">SUM(P13:R13)</f>
        <v>1</v>
      </c>
      <c r="P13" s="179" t="n">
        <v>0</v>
      </c>
      <c r="Q13" s="179" t="n">
        <v>1</v>
      </c>
      <c r="R13" s="179" t="n">
        <v>0</v>
      </c>
      <c r="S13" s="178" t="n">
        <f aca="false">SUM(T13:V13)</f>
        <v>1</v>
      </c>
      <c r="T13" s="179" t="n">
        <v>0</v>
      </c>
      <c r="U13" s="179" t="n">
        <v>1</v>
      </c>
      <c r="V13" s="180" t="n">
        <v>0</v>
      </c>
    </row>
    <row r="14" customFormat="false" ht="24" hidden="false" customHeight="true" outlineLevel="0" collapsed="false">
      <c r="A14" s="176" t="s">
        <v>113</v>
      </c>
      <c r="B14" s="177" t="n">
        <f aca="false">SUM(F14,I14,L14,O14,S14)</f>
        <v>642</v>
      </c>
      <c r="C14" s="177" t="n">
        <f aca="false">SUM(G14,J14,M14,P14,T14)</f>
        <v>626</v>
      </c>
      <c r="D14" s="177" t="n">
        <f aca="false">SUM(H14,K14,N14,Q14,U14)</f>
        <v>16</v>
      </c>
      <c r="E14" s="177" t="n">
        <f aca="false">SUM(R14,V14)</f>
        <v>0</v>
      </c>
      <c r="F14" s="178" t="n">
        <f aca="false">SUM(G14:H14)</f>
        <v>359</v>
      </c>
      <c r="G14" s="179" t="n">
        <v>348</v>
      </c>
      <c r="H14" s="179" t="n">
        <v>11</v>
      </c>
      <c r="I14" s="178" t="n">
        <f aca="false">SUM(J14:K14)</f>
        <v>278</v>
      </c>
      <c r="J14" s="179" t="n">
        <v>277</v>
      </c>
      <c r="K14" s="179" t="n">
        <v>1</v>
      </c>
      <c r="L14" s="178" t="n">
        <f aca="false">SUM(M14:N14)</f>
        <v>1</v>
      </c>
      <c r="M14" s="179" t="n">
        <v>0</v>
      </c>
      <c r="N14" s="179" t="n">
        <v>1</v>
      </c>
      <c r="O14" s="178" t="n">
        <f aca="false">SUM(P14:R14)</f>
        <v>3</v>
      </c>
      <c r="P14" s="179" t="n">
        <v>0</v>
      </c>
      <c r="Q14" s="179" t="n">
        <v>3</v>
      </c>
      <c r="R14" s="179" t="n">
        <v>0</v>
      </c>
      <c r="S14" s="178" t="n">
        <f aca="false">SUM(T14:V14)</f>
        <v>1</v>
      </c>
      <c r="T14" s="179" t="n">
        <v>1</v>
      </c>
      <c r="U14" s="179" t="n">
        <v>0</v>
      </c>
      <c r="V14" s="180" t="n">
        <v>0</v>
      </c>
    </row>
    <row r="15" customFormat="false" ht="24" hidden="false" customHeight="true" outlineLevel="0" collapsed="false">
      <c r="A15" s="176" t="s">
        <v>114</v>
      </c>
      <c r="B15" s="177" t="n">
        <f aca="false">SUM(F15,I15,L15,O15,S15)</f>
        <v>1530</v>
      </c>
      <c r="C15" s="177" t="n">
        <f aca="false">SUM(G15,J15,M15,P15,T15)</f>
        <v>1219</v>
      </c>
      <c r="D15" s="177" t="n">
        <f aca="false">SUM(H15,K15,N15,Q15,U15)</f>
        <v>310</v>
      </c>
      <c r="E15" s="177" t="n">
        <f aca="false">SUM(R15,V15)</f>
        <v>1</v>
      </c>
      <c r="F15" s="178" t="n">
        <f aca="false">SUM(G15:H15)</f>
        <v>665</v>
      </c>
      <c r="G15" s="179" t="n">
        <v>596</v>
      </c>
      <c r="H15" s="179" t="n">
        <v>69</v>
      </c>
      <c r="I15" s="178" t="n">
        <f aca="false">SUM(J15:K15)</f>
        <v>852</v>
      </c>
      <c r="J15" s="179" t="n">
        <v>621</v>
      </c>
      <c r="K15" s="179" t="n">
        <v>231</v>
      </c>
      <c r="L15" s="178" t="n">
        <f aca="false">SUM(M15:N15)</f>
        <v>8</v>
      </c>
      <c r="M15" s="179" t="n">
        <v>1</v>
      </c>
      <c r="N15" s="179" t="n">
        <v>7</v>
      </c>
      <c r="O15" s="178" t="n">
        <f aca="false">SUM(P15:R15)</f>
        <v>4</v>
      </c>
      <c r="P15" s="179" t="n">
        <v>0</v>
      </c>
      <c r="Q15" s="179" t="n">
        <v>3</v>
      </c>
      <c r="R15" s="179" t="n">
        <v>1</v>
      </c>
      <c r="S15" s="178" t="n">
        <f aca="false">SUM(T15:V15)</f>
        <v>1</v>
      </c>
      <c r="T15" s="179" t="n">
        <v>1</v>
      </c>
      <c r="U15" s="179" t="n">
        <v>0</v>
      </c>
      <c r="V15" s="180" t="n">
        <v>0</v>
      </c>
    </row>
    <row r="16" customFormat="false" ht="24" hidden="false" customHeight="true" outlineLevel="0" collapsed="false">
      <c r="A16" s="181" t="s">
        <v>115</v>
      </c>
      <c r="B16" s="182" t="n">
        <f aca="false">SUM(F16,I16,L16,O16,S16)</f>
        <v>809</v>
      </c>
      <c r="C16" s="182" t="n">
        <f aca="false">SUM(G16,J16,M16,P16,T16)</f>
        <v>727</v>
      </c>
      <c r="D16" s="182" t="n">
        <f aca="false">SUM(H16,K16,N16,Q16,U16)</f>
        <v>82</v>
      </c>
      <c r="E16" s="182" t="n">
        <f aca="false">SUM(R16,V16)</f>
        <v>0</v>
      </c>
      <c r="F16" s="183" t="n">
        <f aca="false">SUM(G16:H16)</f>
        <v>257</v>
      </c>
      <c r="G16" s="184" t="n">
        <v>242</v>
      </c>
      <c r="H16" s="184" t="n">
        <v>15</v>
      </c>
      <c r="I16" s="183" t="n">
        <f aca="false">SUM(J16:K16)</f>
        <v>547</v>
      </c>
      <c r="J16" s="184" t="n">
        <v>484</v>
      </c>
      <c r="K16" s="184" t="n">
        <v>63</v>
      </c>
      <c r="L16" s="183" t="n">
        <f aca="false">SUM(M16:N16)</f>
        <v>1</v>
      </c>
      <c r="M16" s="184" t="n">
        <v>0</v>
      </c>
      <c r="N16" s="184" t="n">
        <v>1</v>
      </c>
      <c r="O16" s="183" t="n">
        <f aca="false">SUM(P16:R16)</f>
        <v>4</v>
      </c>
      <c r="P16" s="184" t="n">
        <v>1</v>
      </c>
      <c r="Q16" s="184" t="n">
        <v>3</v>
      </c>
      <c r="R16" s="184" t="n">
        <v>0</v>
      </c>
      <c r="S16" s="183" t="n">
        <f aca="false">SUM(T16:V16)</f>
        <v>0</v>
      </c>
      <c r="T16" s="184" t="n">
        <v>0</v>
      </c>
      <c r="U16" s="184" t="n">
        <v>0</v>
      </c>
      <c r="V16" s="185" t="n">
        <v>0</v>
      </c>
    </row>
    <row r="17" customFormat="false" ht="18" hidden="false" customHeight="true" outlineLevel="0" collapsed="false">
      <c r="A17" s="167"/>
    </row>
    <row r="18" customFormat="false" ht="18" hidden="false" customHeight="true" outlineLevel="0" collapsed="false">
      <c r="A18" s="167"/>
    </row>
    <row r="19" customFormat="false" ht="18.75" hidden="false" customHeight="true" outlineLevel="0" collapsed="false">
      <c r="A19" s="167"/>
    </row>
    <row r="20" customFormat="false" ht="18" hidden="false" customHeight="true" outlineLevel="0" collapsed="false">
      <c r="A20" s="167"/>
    </row>
    <row r="21" customFormat="false" ht="18" hidden="false" customHeight="true" outlineLevel="0" collapsed="false">
      <c r="A21" s="167"/>
    </row>
    <row r="22" customFormat="false" ht="18" hidden="false" customHeight="true" outlineLevel="0" collapsed="false">
      <c r="A22" s="167"/>
    </row>
    <row r="23" customFormat="false" ht="18" hidden="false" customHeight="true" outlineLevel="0" collapsed="false">
      <c r="A23" s="167"/>
    </row>
    <row r="24" customFormat="false" ht="18" hidden="false" customHeight="true" outlineLevel="0" collapsed="false">
      <c r="A24" s="167"/>
    </row>
    <row r="25" customFormat="false" ht="18" hidden="false" customHeight="true" outlineLevel="0" collapsed="false">
      <c r="A25" s="167"/>
    </row>
    <row r="26" customFormat="false" ht="18" hidden="false" customHeight="true" outlineLevel="0" collapsed="false">
      <c r="A26" s="167"/>
    </row>
    <row r="27" customFormat="false" ht="18" hidden="false" customHeight="true" outlineLevel="0" collapsed="false">
      <c r="A27" s="167"/>
    </row>
    <row r="28" customFormat="false" ht="18" hidden="false" customHeight="true" outlineLevel="0" collapsed="false">
      <c r="A28" s="167"/>
    </row>
    <row r="29" customFormat="false" ht="18" hidden="false" customHeight="true" outlineLevel="0" collapsed="false">
      <c r="A29" s="167"/>
    </row>
    <row r="30" customFormat="false" ht="18" hidden="false" customHeight="true" outlineLevel="0" collapsed="false">
      <c r="A30" s="167"/>
    </row>
    <row r="31" customFormat="false" ht="18" hidden="false" customHeight="true" outlineLevel="0" collapsed="false"/>
    <row r="32" customFormat="false" ht="18" hidden="false" customHeight="true" outlineLevel="0" collapsed="false"/>
    <row r="33" customFormat="false" ht="18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</sheetData>
  <sheetProtection sheet="true" objects="true" scenarios="true"/>
  <mergeCells count="9">
    <mergeCell ref="A3:A5"/>
    <mergeCell ref="B3:E4"/>
    <mergeCell ref="F3:N3"/>
    <mergeCell ref="O3:V3"/>
    <mergeCell ref="F4:H4"/>
    <mergeCell ref="I4:K4"/>
    <mergeCell ref="L4:N4"/>
    <mergeCell ref="O4:R4"/>
    <mergeCell ref="S4:V4"/>
  </mergeCells>
  <printOptions headings="false" gridLines="false" gridLinesSet="true" horizontalCentered="false" verticalCentered="false"/>
  <pageMargins left="0.779861111111111" right="0.679861111111111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186" width="14.13"/>
    <col collapsed="false" customWidth="true" hidden="false" outlineLevel="0" max="2" min="2" style="0" width="6.88"/>
    <col collapsed="false" customWidth="true" hidden="false" outlineLevel="0" max="3" min="3" style="0" width="7.5"/>
    <col collapsed="false" customWidth="true" hidden="false" outlineLevel="0" max="12" min="4" style="0" width="6.5"/>
  </cols>
  <sheetData>
    <row r="1" customFormat="false" ht="13.8" hidden="false" customHeight="false" outlineLevel="0" collapsed="false">
      <c r="A1" s="43" t="s">
        <v>137</v>
      </c>
      <c r="B1" s="158"/>
      <c r="C1" s="158"/>
      <c r="D1" s="158"/>
      <c r="E1" s="158"/>
    </row>
    <row r="2" customFormat="false" ht="13.8" hidden="false" customHeight="false" outlineLevel="0" collapsed="false"/>
    <row r="3" customFormat="false" ht="28.5" hidden="false" customHeight="true" outlineLevel="0" collapsed="false">
      <c r="A3" s="45" t="s">
        <v>2</v>
      </c>
      <c r="B3" s="46" t="s">
        <v>69</v>
      </c>
      <c r="C3" s="99" t="s">
        <v>138</v>
      </c>
      <c r="D3" s="99" t="s">
        <v>139</v>
      </c>
      <c r="E3" s="99" t="s">
        <v>140</v>
      </c>
      <c r="F3" s="99" t="s">
        <v>141</v>
      </c>
      <c r="G3" s="99" t="s">
        <v>142</v>
      </c>
      <c r="H3" s="99" t="s">
        <v>143</v>
      </c>
      <c r="I3" s="99" t="s">
        <v>144</v>
      </c>
      <c r="J3" s="99" t="s">
        <v>145</v>
      </c>
      <c r="K3" s="99" t="s">
        <v>146</v>
      </c>
      <c r="L3" s="47" t="s">
        <v>147</v>
      </c>
    </row>
    <row r="4" s="93" customFormat="true" ht="22.5" hidden="false" customHeight="true" outlineLevel="0" collapsed="false">
      <c r="A4" s="102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</row>
    <row r="5" s="144" customFormat="true" ht="22.5" hidden="true" customHeight="true" outlineLevel="0" collapsed="false">
      <c r="A5" s="19" t="s">
        <v>29</v>
      </c>
      <c r="B5" s="57" t="n">
        <f aca="false">SUM(C5:L5)</f>
        <v>19314</v>
      </c>
      <c r="C5" s="58" t="n">
        <v>1</v>
      </c>
      <c r="D5" s="58" t="n">
        <v>248</v>
      </c>
      <c r="E5" s="58" t="n">
        <v>3111</v>
      </c>
      <c r="F5" s="58" t="n">
        <v>8471</v>
      </c>
      <c r="G5" s="58" t="n">
        <v>5770</v>
      </c>
      <c r="H5" s="58" t="n">
        <v>1584</v>
      </c>
      <c r="I5" s="58" t="n">
        <v>123</v>
      </c>
      <c r="J5" s="58" t="n">
        <v>4</v>
      </c>
      <c r="K5" s="58" t="n">
        <v>0</v>
      </c>
      <c r="L5" s="64" t="n">
        <v>2</v>
      </c>
      <c r="M5" s="55"/>
    </row>
    <row r="6" s="144" customFormat="true" ht="18" hidden="true" customHeight="true" outlineLevel="0" collapsed="false">
      <c r="A6" s="28" t="s">
        <v>80</v>
      </c>
      <c r="B6" s="57" t="n">
        <f aca="false">SUM(C6:L6)</f>
        <v>19130</v>
      </c>
      <c r="C6" s="58" t="n">
        <v>1</v>
      </c>
      <c r="D6" s="58" t="n">
        <v>232</v>
      </c>
      <c r="E6" s="58" t="n">
        <v>3128</v>
      </c>
      <c r="F6" s="58" t="n">
        <v>8352</v>
      </c>
      <c r="G6" s="58" t="n">
        <v>5706</v>
      </c>
      <c r="H6" s="58" t="n">
        <v>1598</v>
      </c>
      <c r="I6" s="58" t="n">
        <v>107</v>
      </c>
      <c r="J6" s="58" t="n">
        <v>4</v>
      </c>
      <c r="K6" s="58" t="n">
        <v>0</v>
      </c>
      <c r="L6" s="64" t="n">
        <v>2</v>
      </c>
      <c r="M6" s="55"/>
    </row>
    <row r="7" s="144" customFormat="true" ht="18" hidden="true" customHeight="true" outlineLevel="0" collapsed="false">
      <c r="A7" s="28" t="s">
        <v>81</v>
      </c>
      <c r="B7" s="57" t="n">
        <f aca="false">SUM(C7:L7)</f>
        <v>18533</v>
      </c>
      <c r="C7" s="58" t="n">
        <v>0</v>
      </c>
      <c r="D7" s="58" t="n">
        <v>229</v>
      </c>
      <c r="E7" s="58" t="n">
        <v>2825</v>
      </c>
      <c r="F7" s="58" t="n">
        <v>8121</v>
      </c>
      <c r="G7" s="58" t="n">
        <v>5577</v>
      </c>
      <c r="H7" s="58" t="n">
        <v>1635</v>
      </c>
      <c r="I7" s="58" t="n">
        <v>140</v>
      </c>
      <c r="J7" s="58" t="n">
        <v>5</v>
      </c>
      <c r="K7" s="58" t="n">
        <v>0</v>
      </c>
      <c r="L7" s="64" t="n">
        <v>1</v>
      </c>
      <c r="M7" s="55"/>
    </row>
    <row r="8" s="144" customFormat="true" ht="18" hidden="true" customHeight="true" outlineLevel="0" collapsed="false">
      <c r="A8" s="28" t="s">
        <v>82</v>
      </c>
      <c r="B8" s="57" t="n">
        <v>18216</v>
      </c>
      <c r="C8" s="58" t="n">
        <v>0</v>
      </c>
      <c r="D8" s="58" t="n">
        <v>271</v>
      </c>
      <c r="E8" s="58" t="n">
        <v>2939</v>
      </c>
      <c r="F8" s="58" t="n">
        <v>7803</v>
      </c>
      <c r="G8" s="58" t="n">
        <v>5497</v>
      </c>
      <c r="H8" s="58" t="n">
        <v>1563</v>
      </c>
      <c r="I8" s="58" t="n">
        <v>141</v>
      </c>
      <c r="J8" s="58" t="n">
        <v>2</v>
      </c>
      <c r="K8" s="58" t="n">
        <v>0</v>
      </c>
      <c r="L8" s="64" t="n">
        <v>0</v>
      </c>
      <c r="M8" s="55"/>
    </row>
    <row r="9" s="144" customFormat="true" ht="18" hidden="true" customHeight="true" outlineLevel="0" collapsed="false">
      <c r="A9" s="19" t="s">
        <v>33</v>
      </c>
      <c r="B9" s="57" t="n">
        <v>17479</v>
      </c>
      <c r="C9" s="58" t="n">
        <v>1</v>
      </c>
      <c r="D9" s="58" t="n">
        <v>235</v>
      </c>
      <c r="E9" s="58" t="n">
        <v>2789</v>
      </c>
      <c r="F9" s="58" t="n">
        <v>7339</v>
      </c>
      <c r="G9" s="58" t="n">
        <v>5316</v>
      </c>
      <c r="H9" s="58" t="n">
        <v>1610</v>
      </c>
      <c r="I9" s="58" t="n">
        <v>187</v>
      </c>
      <c r="J9" s="58" t="n">
        <v>1</v>
      </c>
      <c r="K9" s="58" t="n">
        <v>0</v>
      </c>
      <c r="L9" s="64" t="n">
        <v>1</v>
      </c>
      <c r="M9" s="55"/>
    </row>
    <row r="10" s="144" customFormat="true" ht="18" hidden="true" customHeight="true" outlineLevel="0" collapsed="false">
      <c r="A10" s="19" t="s">
        <v>34</v>
      </c>
      <c r="B10" s="57" t="n">
        <v>17425</v>
      </c>
      <c r="C10" s="58" t="n">
        <v>0</v>
      </c>
      <c r="D10" s="58" t="n">
        <v>280</v>
      </c>
      <c r="E10" s="58" t="n">
        <v>2703</v>
      </c>
      <c r="F10" s="58" t="n">
        <v>7330</v>
      </c>
      <c r="G10" s="58" t="n">
        <v>5256</v>
      </c>
      <c r="H10" s="58" t="n">
        <v>1658</v>
      </c>
      <c r="I10" s="58" t="n">
        <v>195</v>
      </c>
      <c r="J10" s="58" t="n">
        <v>3</v>
      </c>
      <c r="K10" s="58" t="n">
        <v>0</v>
      </c>
      <c r="L10" s="64" t="n">
        <v>0</v>
      </c>
      <c r="M10" s="55"/>
    </row>
    <row r="11" s="144" customFormat="true" ht="18" hidden="true" customHeight="true" outlineLevel="0" collapsed="false">
      <c r="A11" s="19" t="s">
        <v>35</v>
      </c>
      <c r="B11" s="57" t="n">
        <v>17458</v>
      </c>
      <c r="C11" s="58" t="n">
        <v>0</v>
      </c>
      <c r="D11" s="58" t="n">
        <v>260</v>
      </c>
      <c r="E11" s="58" t="n">
        <v>2858</v>
      </c>
      <c r="F11" s="58" t="n">
        <v>7149</v>
      </c>
      <c r="G11" s="58" t="n">
        <v>5439</v>
      </c>
      <c r="H11" s="58" t="n">
        <v>1542</v>
      </c>
      <c r="I11" s="58" t="n">
        <v>208</v>
      </c>
      <c r="J11" s="58" t="n">
        <v>2</v>
      </c>
      <c r="K11" s="58" t="n">
        <v>0</v>
      </c>
      <c r="L11" s="64" t="n">
        <v>0</v>
      </c>
      <c r="M11" s="55"/>
    </row>
    <row r="12" s="144" customFormat="true" ht="18" hidden="true" customHeight="true" outlineLevel="0" collapsed="false">
      <c r="A12" s="19" t="s">
        <v>36</v>
      </c>
      <c r="B12" s="57" t="n">
        <v>17325</v>
      </c>
      <c r="C12" s="58" t="n">
        <v>0</v>
      </c>
      <c r="D12" s="58" t="n">
        <v>288</v>
      </c>
      <c r="E12" s="58" t="n">
        <v>2818</v>
      </c>
      <c r="F12" s="58" t="n">
        <v>6963</v>
      </c>
      <c r="G12" s="58" t="n">
        <v>5428</v>
      </c>
      <c r="H12" s="58" t="n">
        <v>1598</v>
      </c>
      <c r="I12" s="58" t="n">
        <v>224</v>
      </c>
      <c r="J12" s="58" t="n">
        <v>4</v>
      </c>
      <c r="K12" s="58" t="n">
        <v>0</v>
      </c>
      <c r="L12" s="64" t="n">
        <v>2</v>
      </c>
      <c r="M12" s="55"/>
    </row>
    <row r="13" s="144" customFormat="true" ht="18" hidden="true" customHeight="true" outlineLevel="0" collapsed="false">
      <c r="A13" s="19" t="s">
        <v>83</v>
      </c>
      <c r="B13" s="57" t="n">
        <v>16371</v>
      </c>
      <c r="C13" s="58" t="n">
        <v>0</v>
      </c>
      <c r="D13" s="58" t="n">
        <v>253</v>
      </c>
      <c r="E13" s="58" t="n">
        <v>2630</v>
      </c>
      <c r="F13" s="58" t="n">
        <v>6609</v>
      </c>
      <c r="G13" s="58" t="n">
        <v>5169</v>
      </c>
      <c r="H13" s="58" t="n">
        <v>1477</v>
      </c>
      <c r="I13" s="58" t="n">
        <v>228</v>
      </c>
      <c r="J13" s="58" t="n">
        <v>5</v>
      </c>
      <c r="K13" s="58" t="n">
        <v>0</v>
      </c>
      <c r="L13" s="64" t="n">
        <v>0</v>
      </c>
      <c r="M13" s="55"/>
    </row>
    <row r="14" s="144" customFormat="true" ht="18" hidden="true" customHeight="true" outlineLevel="0" collapsed="false">
      <c r="A14" s="19" t="s">
        <v>38</v>
      </c>
      <c r="B14" s="57" t="n">
        <v>17057</v>
      </c>
      <c r="C14" s="58" t="n">
        <v>0</v>
      </c>
      <c r="D14" s="58" t="n">
        <v>235</v>
      </c>
      <c r="E14" s="58" t="n">
        <v>2724</v>
      </c>
      <c r="F14" s="58" t="n">
        <v>6763</v>
      </c>
      <c r="G14" s="58" t="n">
        <v>5492</v>
      </c>
      <c r="H14" s="58" t="n">
        <v>1645</v>
      </c>
      <c r="I14" s="58" t="n">
        <v>188</v>
      </c>
      <c r="J14" s="58" t="n">
        <v>9</v>
      </c>
      <c r="K14" s="58" t="n">
        <v>0</v>
      </c>
      <c r="L14" s="64" t="n">
        <v>1</v>
      </c>
      <c r="M14" s="55"/>
    </row>
    <row r="15" s="144" customFormat="true" ht="18" hidden="true" customHeight="true" outlineLevel="0" collapsed="false">
      <c r="A15" s="19" t="s">
        <v>39</v>
      </c>
      <c r="B15" s="57" t="n">
        <v>16227</v>
      </c>
      <c r="C15" s="58" t="n">
        <v>0</v>
      </c>
      <c r="D15" s="58" t="n">
        <v>237</v>
      </c>
      <c r="E15" s="58" t="n">
        <v>2672</v>
      </c>
      <c r="F15" s="58" t="n">
        <v>6369</v>
      </c>
      <c r="G15" s="58" t="n">
        <v>5216</v>
      </c>
      <c r="H15" s="58" t="n">
        <v>1548</v>
      </c>
      <c r="I15" s="58" t="n">
        <v>179</v>
      </c>
      <c r="J15" s="58" t="n">
        <v>6</v>
      </c>
      <c r="K15" s="58" t="n">
        <v>0</v>
      </c>
      <c r="L15" s="64" t="n">
        <v>0</v>
      </c>
      <c r="M15" s="55"/>
    </row>
    <row r="16" s="144" customFormat="true" ht="18" hidden="true" customHeight="true" outlineLevel="0" collapsed="false">
      <c r="A16" s="19" t="s">
        <v>40</v>
      </c>
      <c r="B16" s="57" t="n">
        <v>16339</v>
      </c>
      <c r="C16" s="58" t="n">
        <v>0</v>
      </c>
      <c r="D16" s="58" t="n">
        <v>217</v>
      </c>
      <c r="E16" s="58" t="n">
        <v>2550</v>
      </c>
      <c r="F16" s="58" t="n">
        <v>6288</v>
      </c>
      <c r="G16" s="58" t="n">
        <v>5364</v>
      </c>
      <c r="H16" s="58" t="n">
        <v>1715</v>
      </c>
      <c r="I16" s="58" t="n">
        <v>197</v>
      </c>
      <c r="J16" s="58" t="n">
        <v>8</v>
      </c>
      <c r="K16" s="58" t="n">
        <v>0</v>
      </c>
      <c r="L16" s="64" t="n">
        <v>0</v>
      </c>
      <c r="M16" s="55"/>
    </row>
    <row r="17" s="144" customFormat="true" ht="18" hidden="true" customHeight="true" outlineLevel="0" collapsed="false">
      <c r="A17" s="19" t="s">
        <v>41</v>
      </c>
      <c r="B17" s="57" t="n">
        <v>15873</v>
      </c>
      <c r="C17" s="58" t="n">
        <v>1</v>
      </c>
      <c r="D17" s="58" t="n">
        <v>225</v>
      </c>
      <c r="E17" s="58" t="n">
        <v>2428</v>
      </c>
      <c r="F17" s="58" t="n">
        <v>6157</v>
      </c>
      <c r="G17" s="58" t="n">
        <v>5175</v>
      </c>
      <c r="H17" s="58" t="n">
        <v>1663</v>
      </c>
      <c r="I17" s="58" t="n">
        <v>216</v>
      </c>
      <c r="J17" s="58" t="n">
        <v>8</v>
      </c>
      <c r="K17" s="58" t="n">
        <v>0</v>
      </c>
      <c r="L17" s="64" t="n">
        <v>0</v>
      </c>
      <c r="M17" s="55"/>
    </row>
    <row r="18" s="144" customFormat="true" ht="18" hidden="false" customHeight="true" outlineLevel="0" collapsed="false">
      <c r="A18" s="19" t="s">
        <v>84</v>
      </c>
      <c r="B18" s="57" t="n">
        <v>16165</v>
      </c>
      <c r="C18" s="58" t="n">
        <v>2</v>
      </c>
      <c r="D18" s="58" t="n">
        <v>254</v>
      </c>
      <c r="E18" s="58" t="n">
        <v>2393</v>
      </c>
      <c r="F18" s="58" t="n">
        <v>6075</v>
      </c>
      <c r="G18" s="58" t="n">
        <v>5378</v>
      </c>
      <c r="H18" s="58" t="n">
        <v>1831</v>
      </c>
      <c r="I18" s="58" t="n">
        <v>225</v>
      </c>
      <c r="J18" s="58" t="n">
        <v>7</v>
      </c>
      <c r="K18" s="58" t="n">
        <v>0</v>
      </c>
      <c r="L18" s="64" t="n">
        <v>0</v>
      </c>
      <c r="M18" s="55"/>
    </row>
    <row r="19" s="144" customFormat="true" ht="18" hidden="false" customHeight="true" outlineLevel="0" collapsed="false">
      <c r="A19" s="19" t="s">
        <v>43</v>
      </c>
      <c r="B19" s="57" t="n">
        <v>15358</v>
      </c>
      <c r="C19" s="58" t="n">
        <v>1</v>
      </c>
      <c r="D19" s="58" t="n">
        <v>251</v>
      </c>
      <c r="E19" s="58" t="n">
        <v>2217</v>
      </c>
      <c r="F19" s="58" t="n">
        <v>5790</v>
      </c>
      <c r="G19" s="58" t="n">
        <v>5103</v>
      </c>
      <c r="H19" s="58" t="n">
        <v>1782</v>
      </c>
      <c r="I19" s="58" t="n">
        <v>209</v>
      </c>
      <c r="J19" s="58" t="n">
        <v>4</v>
      </c>
      <c r="K19" s="58" t="n">
        <v>0</v>
      </c>
      <c r="L19" s="64" t="n">
        <v>1</v>
      </c>
      <c r="M19" s="55"/>
    </row>
    <row r="20" s="144" customFormat="true" ht="18" hidden="false" customHeight="true" outlineLevel="0" collapsed="false">
      <c r="A20" s="28" t="s">
        <v>44</v>
      </c>
      <c r="B20" s="57" t="n">
        <v>15332</v>
      </c>
      <c r="C20" s="58" t="n">
        <v>0</v>
      </c>
      <c r="D20" s="58" t="n">
        <v>257</v>
      </c>
      <c r="E20" s="58" t="n">
        <v>2200</v>
      </c>
      <c r="F20" s="58" t="n">
        <v>5697</v>
      </c>
      <c r="G20" s="58" t="n">
        <v>5130</v>
      </c>
      <c r="H20" s="58" t="n">
        <v>1824</v>
      </c>
      <c r="I20" s="58" t="n">
        <v>218</v>
      </c>
      <c r="J20" s="58" t="n">
        <v>6</v>
      </c>
      <c r="K20" s="58" t="n">
        <v>0</v>
      </c>
      <c r="L20" s="64" t="n">
        <v>0</v>
      </c>
      <c r="M20" s="55"/>
    </row>
    <row r="21" s="144" customFormat="true" ht="18" hidden="false" customHeight="true" outlineLevel="0" collapsed="false">
      <c r="A21" s="19" t="s">
        <v>45</v>
      </c>
      <c r="B21" s="57" t="n">
        <v>15312</v>
      </c>
      <c r="C21" s="59" t="n">
        <v>0</v>
      </c>
      <c r="D21" s="59" t="n">
        <v>246</v>
      </c>
      <c r="E21" s="59" t="n">
        <v>2144</v>
      </c>
      <c r="F21" s="59" t="n">
        <v>5675</v>
      </c>
      <c r="G21" s="59" t="n">
        <v>5129</v>
      </c>
      <c r="H21" s="59" t="n">
        <v>1893</v>
      </c>
      <c r="I21" s="59" t="n">
        <v>218</v>
      </c>
      <c r="J21" s="59" t="n">
        <v>7</v>
      </c>
      <c r="K21" s="59" t="n">
        <v>0</v>
      </c>
      <c r="L21" s="60" t="n">
        <v>0</v>
      </c>
      <c r="M21" s="55"/>
    </row>
    <row r="22" s="144" customFormat="true" ht="18" hidden="false" customHeight="true" outlineLevel="0" collapsed="false">
      <c r="A22" s="19" t="s">
        <v>46</v>
      </c>
      <c r="B22" s="57" t="n">
        <v>15577</v>
      </c>
      <c r="C22" s="59" t="n">
        <v>0</v>
      </c>
      <c r="D22" s="59" t="n">
        <v>281</v>
      </c>
      <c r="E22" s="59" t="n">
        <v>2165</v>
      </c>
      <c r="F22" s="59" t="n">
        <v>5454</v>
      </c>
      <c r="G22" s="59" t="n">
        <v>5448</v>
      </c>
      <c r="H22" s="59" t="n">
        <v>1948</v>
      </c>
      <c r="I22" s="59" t="n">
        <v>271</v>
      </c>
      <c r="J22" s="59" t="n">
        <v>8</v>
      </c>
      <c r="K22" s="59" t="n">
        <v>1</v>
      </c>
      <c r="L22" s="60" t="n">
        <v>1</v>
      </c>
      <c r="M22" s="55"/>
    </row>
    <row r="23" s="144" customFormat="true" ht="18" hidden="false" customHeight="true" outlineLevel="0" collapsed="false">
      <c r="A23" s="19" t="s">
        <v>47</v>
      </c>
      <c r="B23" s="57" t="n">
        <v>14999</v>
      </c>
      <c r="C23" s="59" t="n">
        <v>0</v>
      </c>
      <c r="D23" s="59" t="n">
        <v>266</v>
      </c>
      <c r="E23" s="59" t="n">
        <v>1947</v>
      </c>
      <c r="F23" s="59" t="n">
        <v>5041</v>
      </c>
      <c r="G23" s="59" t="n">
        <v>5338</v>
      </c>
      <c r="H23" s="59" t="n">
        <v>2111</v>
      </c>
      <c r="I23" s="59" t="n">
        <v>291</v>
      </c>
      <c r="J23" s="59" t="n">
        <v>4</v>
      </c>
      <c r="K23" s="59" t="n">
        <v>0</v>
      </c>
      <c r="L23" s="60" t="n">
        <v>1</v>
      </c>
      <c r="M23" s="55"/>
    </row>
    <row r="24" s="144" customFormat="true" ht="18" hidden="false" customHeight="true" outlineLevel="0" collapsed="false">
      <c r="A24" s="19" t="s">
        <v>48</v>
      </c>
      <c r="B24" s="57" t="n">
        <v>14749</v>
      </c>
      <c r="C24" s="59" t="n">
        <v>1</v>
      </c>
      <c r="D24" s="59" t="n">
        <v>227</v>
      </c>
      <c r="E24" s="59" t="n">
        <v>1787</v>
      </c>
      <c r="F24" s="59" t="n">
        <v>4835</v>
      </c>
      <c r="G24" s="59" t="n">
        <v>5455</v>
      </c>
      <c r="H24" s="59" t="n">
        <v>2120</v>
      </c>
      <c r="I24" s="59" t="n">
        <v>320</v>
      </c>
      <c r="J24" s="59" t="n">
        <v>4</v>
      </c>
      <c r="K24" s="59" t="n">
        <v>0</v>
      </c>
      <c r="L24" s="60" t="n">
        <v>0</v>
      </c>
      <c r="M24" s="55"/>
    </row>
    <row r="25" s="144" customFormat="true" ht="18" hidden="false" customHeight="true" outlineLevel="0" collapsed="false">
      <c r="A25" s="19" t="s">
        <v>49</v>
      </c>
      <c r="B25" s="57" t="n">
        <v>14184</v>
      </c>
      <c r="C25" s="59" t="n">
        <v>0</v>
      </c>
      <c r="D25" s="59" t="n">
        <v>203</v>
      </c>
      <c r="E25" s="59" t="n">
        <v>1673</v>
      </c>
      <c r="F25" s="59" t="n">
        <v>4545</v>
      </c>
      <c r="G25" s="59" t="n">
        <v>5341</v>
      </c>
      <c r="H25" s="59" t="n">
        <v>2115</v>
      </c>
      <c r="I25" s="59" t="n">
        <v>295</v>
      </c>
      <c r="J25" s="59" t="n">
        <v>11</v>
      </c>
      <c r="K25" s="59" t="n">
        <v>0</v>
      </c>
      <c r="L25" s="60" t="n">
        <v>1</v>
      </c>
      <c r="M25" s="55"/>
    </row>
    <row r="26" s="144" customFormat="true" ht="18" hidden="false" customHeight="true" outlineLevel="0" collapsed="false">
      <c r="A26" s="19" t="s">
        <v>50</v>
      </c>
      <c r="B26" s="57" t="n">
        <v>14730</v>
      </c>
      <c r="C26" s="59" t="n">
        <v>0</v>
      </c>
      <c r="D26" s="59" t="n">
        <v>223</v>
      </c>
      <c r="E26" s="59" t="n">
        <v>1710</v>
      </c>
      <c r="F26" s="59" t="n">
        <v>4458</v>
      </c>
      <c r="G26" s="59" t="n">
        <v>5567</v>
      </c>
      <c r="H26" s="59" t="n">
        <v>2410</v>
      </c>
      <c r="I26" s="59" t="n">
        <v>357</v>
      </c>
      <c r="J26" s="59" t="n">
        <v>5</v>
      </c>
      <c r="K26" s="59" t="n">
        <v>0</v>
      </c>
      <c r="L26" s="60" t="n">
        <v>0</v>
      </c>
      <c r="M26" s="55"/>
    </row>
    <row r="27" s="144" customFormat="true" ht="18" hidden="false" customHeight="true" outlineLevel="0" collapsed="false">
      <c r="A27" s="19" t="s">
        <v>51</v>
      </c>
      <c r="B27" s="57" t="n">
        <v>14498</v>
      </c>
      <c r="C27" s="59" t="n">
        <v>1</v>
      </c>
      <c r="D27" s="59" t="n">
        <v>195</v>
      </c>
      <c r="E27" s="59" t="n">
        <v>1707</v>
      </c>
      <c r="F27" s="59" t="n">
        <v>4301</v>
      </c>
      <c r="G27" s="59" t="n">
        <v>5414</v>
      </c>
      <c r="H27" s="59" t="n">
        <v>2532</v>
      </c>
      <c r="I27" s="59" t="n">
        <v>343</v>
      </c>
      <c r="J27" s="59" t="n">
        <v>5</v>
      </c>
      <c r="K27" s="59" t="n">
        <v>0</v>
      </c>
      <c r="L27" s="60" t="n">
        <v>0</v>
      </c>
      <c r="M27" s="55"/>
    </row>
    <row r="28" s="144" customFormat="true" ht="18" hidden="false" customHeight="true" outlineLevel="0" collapsed="false">
      <c r="A28" s="19" t="s">
        <v>52</v>
      </c>
      <c r="B28" s="57" t="n">
        <v>14845</v>
      </c>
      <c r="C28" s="59" t="n">
        <v>0</v>
      </c>
      <c r="D28" s="59" t="n">
        <v>222</v>
      </c>
      <c r="E28" s="59" t="n">
        <v>1699</v>
      </c>
      <c r="F28" s="59" t="n">
        <v>4252</v>
      </c>
      <c r="G28" s="59" t="n">
        <v>5544</v>
      </c>
      <c r="H28" s="59" t="n">
        <v>2723</v>
      </c>
      <c r="I28" s="59" t="n">
        <v>397</v>
      </c>
      <c r="J28" s="59" t="n">
        <v>7</v>
      </c>
      <c r="K28" s="59" t="n">
        <v>0</v>
      </c>
      <c r="L28" s="60" t="n">
        <v>1</v>
      </c>
      <c r="M28" s="55"/>
    </row>
    <row r="29" s="144" customFormat="true" ht="18" hidden="false" customHeight="true" outlineLevel="0" collapsed="false">
      <c r="A29" s="19" t="s">
        <v>53</v>
      </c>
      <c r="B29" s="57" t="n">
        <v>14506</v>
      </c>
      <c r="C29" s="59" t="n">
        <v>3</v>
      </c>
      <c r="D29" s="59" t="n">
        <v>205</v>
      </c>
      <c r="E29" s="59" t="n">
        <v>1572</v>
      </c>
      <c r="F29" s="59" t="n">
        <v>4172</v>
      </c>
      <c r="G29" s="59" t="n">
        <v>5233</v>
      </c>
      <c r="H29" s="59" t="n">
        <v>2900</v>
      </c>
      <c r="I29" s="59" t="n">
        <v>407</v>
      </c>
      <c r="J29" s="59" t="n">
        <v>14</v>
      </c>
      <c r="K29" s="59" t="n">
        <v>0</v>
      </c>
      <c r="L29" s="60" t="n">
        <v>0</v>
      </c>
      <c r="M29" s="55"/>
    </row>
    <row r="30" s="144" customFormat="true" ht="18" hidden="false" customHeight="true" outlineLevel="0" collapsed="false">
      <c r="A30" s="19" t="s">
        <v>54</v>
      </c>
      <c r="B30" s="57" t="n">
        <v>14739</v>
      </c>
      <c r="C30" s="59" t="n">
        <v>1</v>
      </c>
      <c r="D30" s="59" t="n">
        <v>168</v>
      </c>
      <c r="E30" s="59" t="n">
        <v>1477</v>
      </c>
      <c r="F30" s="59" t="n">
        <v>4211</v>
      </c>
      <c r="G30" s="59" t="n">
        <v>5302</v>
      </c>
      <c r="H30" s="59" t="n">
        <v>3117</v>
      </c>
      <c r="I30" s="59" t="n">
        <v>456</v>
      </c>
      <c r="J30" s="59" t="n">
        <v>7</v>
      </c>
      <c r="K30" s="59" t="n">
        <v>0</v>
      </c>
      <c r="L30" s="60" t="n">
        <v>0</v>
      </c>
      <c r="M30" s="55"/>
    </row>
    <row r="31" s="144" customFormat="true" ht="18" hidden="false" customHeight="true" outlineLevel="0" collapsed="false">
      <c r="A31" s="19" t="s">
        <v>55</v>
      </c>
      <c r="B31" s="57" t="n">
        <v>14491</v>
      </c>
      <c r="C31" s="59" t="n">
        <v>1</v>
      </c>
      <c r="D31" s="59" t="n">
        <v>152</v>
      </c>
      <c r="E31" s="59" t="n">
        <v>1446</v>
      </c>
      <c r="F31" s="59" t="n">
        <v>4071</v>
      </c>
      <c r="G31" s="59" t="n">
        <v>5201</v>
      </c>
      <c r="H31" s="59" t="n">
        <v>3116</v>
      </c>
      <c r="I31" s="59" t="n">
        <v>496</v>
      </c>
      <c r="J31" s="59" t="n">
        <v>8</v>
      </c>
      <c r="K31" s="59" t="n">
        <v>0</v>
      </c>
      <c r="L31" s="60" t="n">
        <v>0</v>
      </c>
      <c r="M31" s="55"/>
    </row>
    <row r="32" s="144" customFormat="true" ht="18" hidden="false" customHeight="true" outlineLevel="0" collapsed="false">
      <c r="A32" s="19" t="s">
        <v>56</v>
      </c>
      <c r="B32" s="57" t="n">
        <v>14487</v>
      </c>
      <c r="C32" s="59" t="n">
        <v>2</v>
      </c>
      <c r="D32" s="59" t="n">
        <v>157</v>
      </c>
      <c r="E32" s="59" t="n">
        <v>1281</v>
      </c>
      <c r="F32" s="59" t="n">
        <v>4025</v>
      </c>
      <c r="G32" s="59" t="n">
        <v>5214</v>
      </c>
      <c r="H32" s="59" t="n">
        <v>3200</v>
      </c>
      <c r="I32" s="59" t="n">
        <v>597</v>
      </c>
      <c r="J32" s="59" t="n">
        <v>10</v>
      </c>
      <c r="K32" s="59" t="n">
        <v>0</v>
      </c>
      <c r="L32" s="60" t="n">
        <v>1</v>
      </c>
      <c r="M32" s="55"/>
    </row>
    <row r="33" s="144" customFormat="true" ht="18" hidden="false" customHeight="true" outlineLevel="0" collapsed="false">
      <c r="A33" s="19" t="s">
        <v>57</v>
      </c>
      <c r="B33" s="57" t="n">
        <v>14591</v>
      </c>
      <c r="C33" s="59" t="n">
        <v>0</v>
      </c>
      <c r="D33" s="59" t="n">
        <v>161</v>
      </c>
      <c r="E33" s="59" t="n">
        <v>1259</v>
      </c>
      <c r="F33" s="59" t="n">
        <v>3890</v>
      </c>
      <c r="G33" s="59" t="n">
        <v>5145</v>
      </c>
      <c r="H33" s="59" t="n">
        <v>3389</v>
      </c>
      <c r="I33" s="59" t="n">
        <v>734</v>
      </c>
      <c r="J33" s="59" t="n">
        <v>13</v>
      </c>
      <c r="K33" s="59" t="n">
        <v>0</v>
      </c>
      <c r="L33" s="60" t="n">
        <v>0</v>
      </c>
      <c r="M33" s="55"/>
    </row>
    <row r="34" s="144" customFormat="true" ht="18" hidden="false" customHeight="true" outlineLevel="0" collapsed="false">
      <c r="A34" s="19" t="s">
        <v>58</v>
      </c>
      <c r="B34" s="57" t="n">
        <v>14568</v>
      </c>
      <c r="C34" s="59" t="n">
        <v>0</v>
      </c>
      <c r="D34" s="59" t="n">
        <v>137</v>
      </c>
      <c r="E34" s="59" t="n">
        <v>1248</v>
      </c>
      <c r="F34" s="59" t="n">
        <v>3766</v>
      </c>
      <c r="G34" s="59" t="n">
        <v>5250</v>
      </c>
      <c r="H34" s="59" t="n">
        <v>3438</v>
      </c>
      <c r="I34" s="59" t="n">
        <v>711</v>
      </c>
      <c r="J34" s="59" t="n">
        <v>18</v>
      </c>
      <c r="K34" s="59" t="n">
        <v>0</v>
      </c>
      <c r="L34" s="60" t="n">
        <v>0</v>
      </c>
      <c r="M34" s="55"/>
    </row>
    <row r="35" s="144" customFormat="true" ht="18" hidden="false" customHeight="true" outlineLevel="0" collapsed="false">
      <c r="A35" s="19" t="s">
        <v>59</v>
      </c>
      <c r="B35" s="57" t="n">
        <v>14589</v>
      </c>
      <c r="C35" s="59" t="n">
        <v>0</v>
      </c>
      <c r="D35" s="59" t="n">
        <v>149</v>
      </c>
      <c r="E35" s="59" t="n">
        <v>1225</v>
      </c>
      <c r="F35" s="59" t="n">
        <v>3622</v>
      </c>
      <c r="G35" s="59" t="n">
        <v>5313</v>
      </c>
      <c r="H35" s="59" t="n">
        <v>3548</v>
      </c>
      <c r="I35" s="59" t="n">
        <v>717</v>
      </c>
      <c r="J35" s="59" t="n">
        <v>15</v>
      </c>
      <c r="K35" s="59" t="n">
        <v>0</v>
      </c>
      <c r="L35" s="60" t="n">
        <v>0</v>
      </c>
      <c r="M35" s="55"/>
    </row>
    <row r="36" s="144" customFormat="true" ht="18" hidden="false" customHeight="true" outlineLevel="0" collapsed="false">
      <c r="A36" s="19" t="s">
        <v>61</v>
      </c>
      <c r="B36" s="57" t="n">
        <v>14021</v>
      </c>
      <c r="C36" s="59" t="n">
        <v>1</v>
      </c>
      <c r="D36" s="59" t="n">
        <v>164</v>
      </c>
      <c r="E36" s="59" t="n">
        <v>1171</v>
      </c>
      <c r="F36" s="59" t="n">
        <v>3417</v>
      </c>
      <c r="G36" s="59" t="n">
        <v>5197</v>
      </c>
      <c r="H36" s="59" t="n">
        <v>3256</v>
      </c>
      <c r="I36" s="59" t="n">
        <v>792</v>
      </c>
      <c r="J36" s="59" t="n">
        <v>23</v>
      </c>
      <c r="K36" s="59" t="n">
        <v>0</v>
      </c>
      <c r="L36" s="60" t="n">
        <v>0</v>
      </c>
      <c r="M36" s="55"/>
    </row>
    <row r="37" s="144" customFormat="true" ht="18" hidden="false" customHeight="true" outlineLevel="0" collapsed="false">
      <c r="A37" s="19" t="s">
        <v>62</v>
      </c>
      <c r="B37" s="57" t="n">
        <v>13821</v>
      </c>
      <c r="C37" s="59" t="n">
        <v>0</v>
      </c>
      <c r="D37" s="59" t="n">
        <v>121</v>
      </c>
      <c r="E37" s="59" t="n">
        <v>1144</v>
      </c>
      <c r="F37" s="59" t="n">
        <v>3423</v>
      </c>
      <c r="G37" s="59" t="n">
        <v>5100</v>
      </c>
      <c r="H37" s="59" t="n">
        <v>3212</v>
      </c>
      <c r="I37" s="59" t="n">
        <v>798</v>
      </c>
      <c r="J37" s="59" t="n">
        <v>23</v>
      </c>
      <c r="K37" s="59" t="n">
        <v>0</v>
      </c>
      <c r="L37" s="60" t="n">
        <v>0</v>
      </c>
      <c r="M37" s="55"/>
    </row>
    <row r="38" s="144" customFormat="true" ht="18" hidden="false" customHeight="true" outlineLevel="0" collapsed="false">
      <c r="A38" s="71" t="s">
        <v>63</v>
      </c>
      <c r="B38" s="187" t="n">
        <f aca="false">SUM(C38:L38)</f>
        <v>13248</v>
      </c>
      <c r="C38" s="188" t="n">
        <f aca="false">'7　母の年齢階級・性別，区別出生数・百分率'!D5</f>
        <v>3</v>
      </c>
      <c r="D38" s="188" t="n">
        <f aca="false">'7　母の年齢階級・性別，区別出生数・百分率'!E5</f>
        <v>102</v>
      </c>
      <c r="E38" s="188" t="n">
        <f aca="false">'7　母の年齢階級・性別，区別出生数・百分率'!F5</f>
        <v>1125</v>
      </c>
      <c r="F38" s="188" t="n">
        <f aca="false">'7　母の年齢階級・性別，区別出生数・百分率'!G5</f>
        <v>3246</v>
      </c>
      <c r="G38" s="188" t="n">
        <f aca="false">'7　母の年齢階級・性別，区別出生数・百分率'!H5</f>
        <v>4783</v>
      </c>
      <c r="H38" s="188" t="n">
        <f aca="false">'7　母の年齢階級・性別，区別出生数・百分率'!I5</f>
        <v>3230</v>
      </c>
      <c r="I38" s="188" t="n">
        <f aca="false">'7　母の年齢階級・性別，区別出生数・百分率'!J5</f>
        <v>739</v>
      </c>
      <c r="J38" s="188" t="n">
        <f aca="false">'7　母の年齢階級・性別，区別出生数・百分率'!K5</f>
        <v>20</v>
      </c>
      <c r="K38" s="188" t="n">
        <f aca="false">'7　母の年齢階級・性別，区別出生数・百分率'!L5</f>
        <v>0</v>
      </c>
      <c r="L38" s="189" t="n">
        <f aca="false">'7　母の年齢階級・性別，区別出生数・百分率'!M5</f>
        <v>0</v>
      </c>
      <c r="M38" s="55"/>
    </row>
    <row r="39" s="93" customFormat="true" ht="18" hidden="false" customHeight="true" outlineLevel="0" collapsed="false">
      <c r="A39" s="48"/>
      <c r="B39" s="75" t="s">
        <v>127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</row>
    <row r="40" s="144" customFormat="true" ht="18" hidden="true" customHeight="true" outlineLevel="0" collapsed="false">
      <c r="A40" s="19" t="s">
        <v>29</v>
      </c>
      <c r="B40" s="190" t="n">
        <f aca="false">SUM(C40:L40)</f>
        <v>100</v>
      </c>
      <c r="C40" s="190" t="n">
        <f aca="false">C5/$B5*100</f>
        <v>0.00517759138448794</v>
      </c>
      <c r="D40" s="190" t="n">
        <f aca="false">D5/$B5*100</f>
        <v>1.28404266335301</v>
      </c>
      <c r="E40" s="190" t="n">
        <f aca="false">E5/$B5*100</f>
        <v>16.107486797142</v>
      </c>
      <c r="F40" s="190" t="n">
        <f aca="false">F5/$B5*100</f>
        <v>43.8593766179973</v>
      </c>
      <c r="G40" s="190" t="n">
        <f aca="false">G5/$B5*100</f>
        <v>29.8747022884954</v>
      </c>
      <c r="H40" s="190" t="n">
        <f aca="false">H5/$B5*100</f>
        <v>8.20130475302889</v>
      </c>
      <c r="I40" s="190" t="n">
        <f aca="false">I5/$B5*100</f>
        <v>0.636843740292016</v>
      </c>
      <c r="J40" s="190" t="n">
        <f aca="false">J5/$B5*100</f>
        <v>0.0207103655379517</v>
      </c>
      <c r="K40" s="190" t="n">
        <f aca="false">K5/$B5*100</f>
        <v>0</v>
      </c>
      <c r="L40" s="191" t="n">
        <f aca="false">L5/$B5*100</f>
        <v>0.0103551827689759</v>
      </c>
    </row>
    <row r="41" s="144" customFormat="true" ht="18" hidden="true" customHeight="true" outlineLevel="0" collapsed="false">
      <c r="A41" s="28" t="s">
        <v>80</v>
      </c>
      <c r="B41" s="190" t="n">
        <f aca="false">SUM(C41:L41)</f>
        <v>100</v>
      </c>
      <c r="C41" s="190" t="n">
        <f aca="false">C6/$B6*100</f>
        <v>0.00522739153162572</v>
      </c>
      <c r="D41" s="190" t="n">
        <f aca="false">D6/$B6*100</f>
        <v>1.21275483533717</v>
      </c>
      <c r="E41" s="190" t="n">
        <f aca="false">E6/$B6*100</f>
        <v>16.3512807109253</v>
      </c>
      <c r="F41" s="190" t="n">
        <f aca="false">F6/$B6*100</f>
        <v>43.659174072138</v>
      </c>
      <c r="G41" s="190" t="n">
        <f aca="false">G6/$B6*100</f>
        <v>29.8274960794564</v>
      </c>
      <c r="H41" s="190" t="n">
        <f aca="false">H6/$B6*100</f>
        <v>8.3533716675379</v>
      </c>
      <c r="I41" s="190" t="n">
        <f aca="false">I6/$B6*100</f>
        <v>0.559330893883952</v>
      </c>
      <c r="J41" s="190" t="n">
        <f aca="false">J6/$B6*100</f>
        <v>0.0209095661265029</v>
      </c>
      <c r="K41" s="190" t="n">
        <f aca="false">K6/$B6*100</f>
        <v>0</v>
      </c>
      <c r="L41" s="191" t="n">
        <f aca="false">L6/$B6*100</f>
        <v>0.0104547830632514</v>
      </c>
    </row>
    <row r="42" s="144" customFormat="true" ht="18" hidden="true" customHeight="true" outlineLevel="0" collapsed="false">
      <c r="A42" s="28" t="s">
        <v>87</v>
      </c>
      <c r="B42" s="190" t="n">
        <f aca="false">SUM(C42:L42)</f>
        <v>100</v>
      </c>
      <c r="C42" s="190" t="n">
        <f aca="false">C7/$B7*100</f>
        <v>0</v>
      </c>
      <c r="D42" s="190" t="n">
        <f aca="false">D7/$B7*100</f>
        <v>1.23563373441968</v>
      </c>
      <c r="E42" s="190" t="n">
        <f aca="false">E7/$B7*100</f>
        <v>15.2430799115092</v>
      </c>
      <c r="F42" s="190" t="n">
        <f aca="false">F7/$B7*100</f>
        <v>43.8191334376518</v>
      </c>
      <c r="G42" s="190" t="n">
        <f aca="false">G7/$B7*100</f>
        <v>30.092267846544</v>
      </c>
      <c r="H42" s="190" t="n">
        <f aca="false">H7/$B7*100</f>
        <v>8.82210111692656</v>
      </c>
      <c r="I42" s="190" t="n">
        <f aca="false">I7/$B7*100</f>
        <v>0.755409269950898</v>
      </c>
      <c r="J42" s="190" t="n">
        <f aca="false">J7/$B7*100</f>
        <v>0.0269789024982464</v>
      </c>
      <c r="K42" s="190" t="n">
        <f aca="false">K7/$B7*100</f>
        <v>0</v>
      </c>
      <c r="L42" s="191" t="n">
        <f aca="false">L7/$B7*100</f>
        <v>0.00539578049964927</v>
      </c>
    </row>
    <row r="43" s="144" customFormat="true" ht="18" hidden="true" customHeight="true" outlineLevel="0" collapsed="false">
      <c r="A43" s="28" t="s">
        <v>82</v>
      </c>
      <c r="B43" s="190" t="n">
        <v>100</v>
      </c>
      <c r="C43" s="192" t="n">
        <v>0</v>
      </c>
      <c r="D43" s="192" t="n">
        <v>1.4877031181379</v>
      </c>
      <c r="E43" s="192" t="n">
        <v>16.1341677646025</v>
      </c>
      <c r="F43" s="192" t="n">
        <v>42.8359683794466</v>
      </c>
      <c r="G43" s="192" t="n">
        <v>30.1767676767677</v>
      </c>
      <c r="H43" s="192" t="n">
        <v>8.58036890645586</v>
      </c>
      <c r="I43" s="192" t="n">
        <v>0.774044795783926</v>
      </c>
      <c r="J43" s="192" t="n">
        <v>0.0109793588054458</v>
      </c>
      <c r="K43" s="192" t="n">
        <v>0</v>
      </c>
      <c r="L43" s="193" t="n">
        <v>0</v>
      </c>
    </row>
    <row r="44" s="144" customFormat="true" ht="18" hidden="true" customHeight="true" outlineLevel="0" collapsed="false">
      <c r="A44" s="19" t="s">
        <v>33</v>
      </c>
      <c r="B44" s="190" t="n">
        <v>100</v>
      </c>
      <c r="C44" s="192" t="n">
        <v>0.00572115109560043</v>
      </c>
      <c r="D44" s="192" t="n">
        <v>1.3444705074661</v>
      </c>
      <c r="E44" s="192" t="n">
        <v>15.9562904056296</v>
      </c>
      <c r="F44" s="192" t="n">
        <v>41.9875278906116</v>
      </c>
      <c r="G44" s="192" t="n">
        <v>30.4136392242119</v>
      </c>
      <c r="H44" s="192" t="n">
        <v>9.2110532639167</v>
      </c>
      <c r="I44" s="192" t="n">
        <v>1.06985525487728</v>
      </c>
      <c r="J44" s="192" t="n">
        <v>0.00572115109560043</v>
      </c>
      <c r="K44" s="192" t="n">
        <v>0</v>
      </c>
      <c r="L44" s="193" t="n">
        <v>0.00572115109560043</v>
      </c>
    </row>
    <row r="45" s="144" customFormat="true" ht="18" hidden="true" customHeight="true" outlineLevel="0" collapsed="false">
      <c r="A45" s="19" t="s">
        <v>34</v>
      </c>
      <c r="B45" s="190" t="n">
        <v>100</v>
      </c>
      <c r="C45" s="192" t="n">
        <v>0</v>
      </c>
      <c r="D45" s="192" t="n">
        <v>1.60688665710187</v>
      </c>
      <c r="E45" s="192" t="n">
        <v>15.5121951219512</v>
      </c>
      <c r="F45" s="192" t="n">
        <v>42.0659971305595</v>
      </c>
      <c r="G45" s="192" t="n">
        <v>30.1635581061693</v>
      </c>
      <c r="H45" s="192" t="n">
        <v>9.51506456241033</v>
      </c>
      <c r="I45" s="192" t="n">
        <v>1.11908177905308</v>
      </c>
      <c r="J45" s="192" t="n">
        <v>0.0172166427546628</v>
      </c>
      <c r="K45" s="192" t="n">
        <v>0</v>
      </c>
      <c r="L45" s="193" t="n">
        <v>0</v>
      </c>
    </row>
    <row r="46" s="144" customFormat="true" ht="18" hidden="true" customHeight="true" outlineLevel="0" collapsed="false">
      <c r="A46" s="19" t="s">
        <v>35</v>
      </c>
      <c r="B46" s="190" t="n">
        <v>100</v>
      </c>
      <c r="C46" s="192" t="n">
        <v>0</v>
      </c>
      <c r="D46" s="192" t="n">
        <v>1.48928857830221</v>
      </c>
      <c r="E46" s="192" t="n">
        <v>16.3707182953374</v>
      </c>
      <c r="F46" s="192" t="n">
        <v>40.9497078703173</v>
      </c>
      <c r="G46" s="192" t="n">
        <v>31.1547714514836</v>
      </c>
      <c r="H46" s="192" t="n">
        <v>8.83262687593081</v>
      </c>
      <c r="I46" s="192" t="n">
        <v>1.19143086264177</v>
      </c>
      <c r="J46" s="192" t="n">
        <v>0.0114560659869401</v>
      </c>
      <c r="K46" s="192" t="n">
        <v>0</v>
      </c>
      <c r="L46" s="193" t="n">
        <v>0</v>
      </c>
    </row>
    <row r="47" s="144" customFormat="true" ht="18" hidden="true" customHeight="true" outlineLevel="0" collapsed="false">
      <c r="A47" s="19" t="s">
        <v>36</v>
      </c>
      <c r="B47" s="190" t="n">
        <v>100</v>
      </c>
      <c r="C47" s="192" t="n">
        <v>0</v>
      </c>
      <c r="D47" s="192" t="n">
        <v>1.66233766233766</v>
      </c>
      <c r="E47" s="192" t="n">
        <v>16.2655122655123</v>
      </c>
      <c r="F47" s="192" t="n">
        <v>40.1904761904762</v>
      </c>
      <c r="G47" s="192" t="n">
        <v>31.3304473304473</v>
      </c>
      <c r="H47" s="192" t="n">
        <v>9.22366522366522</v>
      </c>
      <c r="I47" s="192" t="n">
        <v>1.29292929292929</v>
      </c>
      <c r="J47" s="192" t="n">
        <v>0.0230880230880231</v>
      </c>
      <c r="K47" s="192" t="n">
        <v>0</v>
      </c>
      <c r="L47" s="193" t="n">
        <v>0.0115440115440115</v>
      </c>
    </row>
    <row r="48" s="144" customFormat="true" ht="18" hidden="true" customHeight="true" outlineLevel="0" collapsed="false">
      <c r="A48" s="19" t="s">
        <v>83</v>
      </c>
      <c r="B48" s="190" t="n">
        <v>100</v>
      </c>
      <c r="C48" s="192" t="n">
        <v>0</v>
      </c>
      <c r="D48" s="192" t="n">
        <v>1.54541567405779</v>
      </c>
      <c r="E48" s="192" t="n">
        <v>16.0649929753833</v>
      </c>
      <c r="F48" s="192" t="n">
        <v>40.3701667582921</v>
      </c>
      <c r="G48" s="192" t="n">
        <v>31.5741249770936</v>
      </c>
      <c r="H48" s="192" t="n">
        <v>9.02205118807648</v>
      </c>
      <c r="I48" s="192" t="n">
        <v>1.39270661535642</v>
      </c>
      <c r="J48" s="192" t="n">
        <v>0.0305418117402724</v>
      </c>
      <c r="K48" s="192" t="n">
        <v>0</v>
      </c>
      <c r="L48" s="193" t="n">
        <v>0</v>
      </c>
    </row>
    <row r="49" s="144" customFormat="true" ht="18" hidden="true" customHeight="true" outlineLevel="0" collapsed="false">
      <c r="A49" s="19" t="s">
        <v>38</v>
      </c>
      <c r="B49" s="190" t="n">
        <v>100</v>
      </c>
      <c r="C49" s="192" t="n">
        <v>0</v>
      </c>
      <c r="D49" s="192" t="n">
        <v>1.37773348185496</v>
      </c>
      <c r="E49" s="192" t="n">
        <v>15.9699829981826</v>
      </c>
      <c r="F49" s="192" t="n">
        <v>39.6494107990854</v>
      </c>
      <c r="G49" s="192" t="n">
        <v>32.1979246057337</v>
      </c>
      <c r="H49" s="192" t="n">
        <v>9.6441343729847</v>
      </c>
      <c r="I49" s="192" t="n">
        <v>1.10218678548397</v>
      </c>
      <c r="J49" s="192" t="n">
        <v>0.0527642610072111</v>
      </c>
      <c r="K49" s="192" t="n">
        <v>0</v>
      </c>
      <c r="L49" s="193" t="n">
        <v>0.0058626956674679</v>
      </c>
    </row>
    <row r="50" s="144" customFormat="true" ht="18" hidden="true" customHeight="true" outlineLevel="0" collapsed="false">
      <c r="A50" s="19" t="s">
        <v>39</v>
      </c>
      <c r="B50" s="190" t="n">
        <v>100</v>
      </c>
      <c r="C50" s="192" t="n">
        <v>0</v>
      </c>
      <c r="D50" s="192" t="n">
        <v>1.46052874838233</v>
      </c>
      <c r="E50" s="192" t="n">
        <v>16.466383188513</v>
      </c>
      <c r="F50" s="192" t="n">
        <v>39.2493991495655</v>
      </c>
      <c r="G50" s="192" t="n">
        <v>32.1439576015283</v>
      </c>
      <c r="H50" s="192" t="n">
        <v>9.53965612867443</v>
      </c>
      <c r="I50" s="192" t="n">
        <v>1.10309977198496</v>
      </c>
      <c r="J50" s="192" t="n">
        <v>0.0369754113514513</v>
      </c>
      <c r="K50" s="192" t="n">
        <v>0</v>
      </c>
      <c r="L50" s="193" t="n">
        <v>0</v>
      </c>
    </row>
    <row r="51" s="144" customFormat="true" ht="18" hidden="true" customHeight="true" outlineLevel="0" collapsed="false">
      <c r="A51" s="19" t="s">
        <v>40</v>
      </c>
      <c r="B51" s="190" t="n">
        <v>100</v>
      </c>
      <c r="C51" s="192" t="n">
        <v>0</v>
      </c>
      <c r="D51" s="192" t="n">
        <v>1.32811065548687</v>
      </c>
      <c r="E51" s="192" t="n">
        <v>15.6068302833711</v>
      </c>
      <c r="F51" s="192" t="n">
        <v>38.4846073811127</v>
      </c>
      <c r="G51" s="192" t="n">
        <v>32.8294265254912</v>
      </c>
      <c r="H51" s="192" t="n">
        <v>10.4963584062672</v>
      </c>
      <c r="I51" s="192" t="n">
        <v>1.20570414346043</v>
      </c>
      <c r="J51" s="192" t="n">
        <v>0.0489626048105759</v>
      </c>
      <c r="K51" s="192" t="n">
        <v>0</v>
      </c>
      <c r="L51" s="193" t="n">
        <v>0</v>
      </c>
    </row>
    <row r="52" s="144" customFormat="true" ht="18" hidden="true" customHeight="true" outlineLevel="0" collapsed="false">
      <c r="A52" s="19" t="s">
        <v>41</v>
      </c>
      <c r="B52" s="190" t="n">
        <v>100</v>
      </c>
      <c r="C52" s="192" t="n">
        <v>0.0063000063000063</v>
      </c>
      <c r="D52" s="192" t="n">
        <v>1.41750141750142</v>
      </c>
      <c r="E52" s="192" t="n">
        <v>15.2964152964153</v>
      </c>
      <c r="F52" s="192" t="n">
        <v>38.7891387891388</v>
      </c>
      <c r="G52" s="192" t="n">
        <v>32.6025326025326</v>
      </c>
      <c r="H52" s="192" t="n">
        <v>10.4769104769105</v>
      </c>
      <c r="I52" s="192" t="n">
        <v>1.36080136080136</v>
      </c>
      <c r="J52" s="192" t="n">
        <v>0.0504000504000504</v>
      </c>
      <c r="K52" s="192" t="n">
        <v>0</v>
      </c>
      <c r="L52" s="193" t="n">
        <v>0</v>
      </c>
    </row>
    <row r="53" s="144" customFormat="true" ht="18" hidden="false" customHeight="true" outlineLevel="0" collapsed="false">
      <c r="A53" s="19" t="s">
        <v>84</v>
      </c>
      <c r="B53" s="190" t="n">
        <v>100</v>
      </c>
      <c r="C53" s="192" t="n">
        <v>0.0123724095267553</v>
      </c>
      <c r="D53" s="192" t="n">
        <v>1.57129600989793</v>
      </c>
      <c r="E53" s="192" t="n">
        <v>14.8035879987628</v>
      </c>
      <c r="F53" s="192" t="n">
        <v>37.5811939375193</v>
      </c>
      <c r="G53" s="192" t="n">
        <v>33.2694092174451</v>
      </c>
      <c r="H53" s="192" t="n">
        <v>11.3269409217445</v>
      </c>
      <c r="I53" s="192" t="n">
        <v>1.39189607175998</v>
      </c>
      <c r="J53" s="192" t="n">
        <v>0.0433034333436437</v>
      </c>
      <c r="K53" s="192" t="n">
        <v>0</v>
      </c>
      <c r="L53" s="193" t="n">
        <v>0</v>
      </c>
    </row>
    <row r="54" s="144" customFormat="true" ht="18" hidden="false" customHeight="true" outlineLevel="0" collapsed="false">
      <c r="A54" s="19" t="s">
        <v>43</v>
      </c>
      <c r="B54" s="190" t="n">
        <v>100</v>
      </c>
      <c r="C54" s="192" t="n">
        <v>0.00651126448756348</v>
      </c>
      <c r="D54" s="192" t="n">
        <v>1.63432738637843</v>
      </c>
      <c r="E54" s="192" t="n">
        <v>14.4354733689282</v>
      </c>
      <c r="F54" s="192" t="n">
        <v>37.7002213829926</v>
      </c>
      <c r="G54" s="192" t="n">
        <v>33.2269826800365</v>
      </c>
      <c r="H54" s="192" t="n">
        <v>11.6030733168381</v>
      </c>
      <c r="I54" s="192" t="n">
        <v>1.36085427790077</v>
      </c>
      <c r="J54" s="192" t="n">
        <v>0.0260450579502539</v>
      </c>
      <c r="K54" s="192" t="n">
        <v>0</v>
      </c>
      <c r="L54" s="193" t="n">
        <v>0.00651126448756348</v>
      </c>
    </row>
    <row r="55" s="144" customFormat="true" ht="18" hidden="false" customHeight="true" outlineLevel="0" collapsed="false">
      <c r="A55" s="28" t="s">
        <v>44</v>
      </c>
      <c r="B55" s="190" t="n">
        <v>100</v>
      </c>
      <c r="C55" s="192" t="n">
        <v>0</v>
      </c>
      <c r="D55" s="192" t="n">
        <v>1.67623271588834</v>
      </c>
      <c r="E55" s="192" t="n">
        <v>14.3490738325072</v>
      </c>
      <c r="F55" s="192" t="n">
        <v>37.1575789199061</v>
      </c>
      <c r="G55" s="192" t="n">
        <v>33.4594312548917</v>
      </c>
      <c r="H55" s="192" t="n">
        <v>11.8966866684059</v>
      </c>
      <c r="I55" s="192" t="n">
        <v>1.42186277067571</v>
      </c>
      <c r="J55" s="192" t="n">
        <v>0.0391338377250196</v>
      </c>
      <c r="K55" s="192" t="n">
        <v>0</v>
      </c>
      <c r="L55" s="193" t="n">
        <v>0</v>
      </c>
    </row>
    <row r="56" s="144" customFormat="true" ht="18" hidden="false" customHeight="true" outlineLevel="0" collapsed="false">
      <c r="A56" s="19" t="s">
        <v>45</v>
      </c>
      <c r="B56" s="190" t="n">
        <v>100</v>
      </c>
      <c r="C56" s="192" t="n">
        <v>0</v>
      </c>
      <c r="D56" s="192" t="n">
        <v>1.60658307210031</v>
      </c>
      <c r="E56" s="192" t="n">
        <v>14.0020898641588</v>
      </c>
      <c r="F56" s="192" t="n">
        <v>37.062434691745</v>
      </c>
      <c r="G56" s="192" t="n">
        <v>33.4966039707419</v>
      </c>
      <c r="H56" s="192" t="n">
        <v>12.3628526645768</v>
      </c>
      <c r="I56" s="192" t="n">
        <v>1.42371995820272</v>
      </c>
      <c r="J56" s="192" t="n">
        <v>0.0457157784743992</v>
      </c>
      <c r="K56" s="192" t="n">
        <v>0</v>
      </c>
      <c r="L56" s="193" t="n">
        <v>0</v>
      </c>
    </row>
    <row r="57" s="144" customFormat="true" ht="18" hidden="false" customHeight="true" outlineLevel="0" collapsed="false">
      <c r="A57" s="19" t="s">
        <v>46</v>
      </c>
      <c r="B57" s="190" t="n">
        <v>100</v>
      </c>
      <c r="C57" s="192" t="n">
        <v>0</v>
      </c>
      <c r="D57" s="192" t="n">
        <v>1.80394170892983</v>
      </c>
      <c r="E57" s="192" t="n">
        <v>13.898696796559</v>
      </c>
      <c r="F57" s="192" t="n">
        <v>35.0131604288374</v>
      </c>
      <c r="G57" s="192" t="n">
        <v>34.9746421005328</v>
      </c>
      <c r="H57" s="192" t="n">
        <v>12.5056172562111</v>
      </c>
      <c r="I57" s="192" t="n">
        <v>1.73974449508891</v>
      </c>
      <c r="J57" s="192" t="n">
        <v>0.0513577710727354</v>
      </c>
      <c r="K57" s="192" t="n">
        <v>0.00641972138409193</v>
      </c>
      <c r="L57" s="193" t="n">
        <v>0.00641972138409193</v>
      </c>
    </row>
    <row r="58" s="144" customFormat="true" ht="18" hidden="false" customHeight="true" outlineLevel="0" collapsed="false">
      <c r="A58" s="19" t="s">
        <v>47</v>
      </c>
      <c r="B58" s="190" t="n">
        <v>100</v>
      </c>
      <c r="C58" s="192" t="n">
        <v>0</v>
      </c>
      <c r="D58" s="192" t="n">
        <v>1.77345156343756</v>
      </c>
      <c r="E58" s="192" t="n">
        <v>12.9808653910261</v>
      </c>
      <c r="F58" s="192" t="n">
        <v>33.608907260484</v>
      </c>
      <c r="G58" s="192" t="n">
        <v>35.5890392692846</v>
      </c>
      <c r="H58" s="192" t="n">
        <v>14.0742716181079</v>
      </c>
      <c r="I58" s="192" t="n">
        <v>1.94012934195613</v>
      </c>
      <c r="J58" s="192" t="n">
        <v>0.0266684445629709</v>
      </c>
      <c r="K58" s="192" t="n">
        <v>0</v>
      </c>
      <c r="L58" s="193" t="n">
        <v>0.00666711114074272</v>
      </c>
    </row>
    <row r="59" s="144" customFormat="true" ht="18" hidden="false" customHeight="true" outlineLevel="0" collapsed="false">
      <c r="A59" s="19" t="s">
        <v>48</v>
      </c>
      <c r="B59" s="190" t="n">
        <v>100</v>
      </c>
      <c r="C59" s="192" t="n">
        <v>0.00678012068614821</v>
      </c>
      <c r="D59" s="192" t="n">
        <v>1.53908739575564</v>
      </c>
      <c r="E59" s="192" t="n">
        <v>12.1160756661469</v>
      </c>
      <c r="F59" s="192" t="n">
        <v>32.7818835175266</v>
      </c>
      <c r="G59" s="192" t="n">
        <v>36.9855583429385</v>
      </c>
      <c r="H59" s="192" t="n">
        <v>14.3738558546342</v>
      </c>
      <c r="I59" s="192" t="n">
        <v>2.16963861956743</v>
      </c>
      <c r="J59" s="192" t="n">
        <v>0.0271204827445929</v>
      </c>
      <c r="K59" s="192" t="n">
        <v>0</v>
      </c>
      <c r="L59" s="193" t="n">
        <v>0</v>
      </c>
    </row>
    <row r="60" s="144" customFormat="true" ht="18" hidden="false" customHeight="true" outlineLevel="0" collapsed="false">
      <c r="A60" s="19" t="s">
        <v>49</v>
      </c>
      <c r="B60" s="194" t="n">
        <v>100</v>
      </c>
      <c r="C60" s="192" t="n">
        <v>0</v>
      </c>
      <c r="D60" s="192" t="n">
        <v>1.43119007332205</v>
      </c>
      <c r="E60" s="192" t="n">
        <v>11.7949802594473</v>
      </c>
      <c r="F60" s="192" t="n">
        <v>32.0431472081218</v>
      </c>
      <c r="G60" s="192" t="n">
        <v>37.6551043429216</v>
      </c>
      <c r="H60" s="192" t="n">
        <v>14.9111675126904</v>
      </c>
      <c r="I60" s="192" t="n">
        <v>2.07980823463057</v>
      </c>
      <c r="J60" s="192" t="n">
        <v>0.0775521714608009</v>
      </c>
      <c r="K60" s="192" t="n">
        <v>0</v>
      </c>
      <c r="L60" s="195" t="n">
        <v>0.00705019740552736</v>
      </c>
    </row>
    <row r="61" s="144" customFormat="true" ht="19.5" hidden="false" customHeight="true" outlineLevel="0" collapsed="false">
      <c r="A61" s="19" t="s">
        <v>50</v>
      </c>
      <c r="B61" s="194" t="n">
        <v>100</v>
      </c>
      <c r="C61" s="190" t="n">
        <v>0</v>
      </c>
      <c r="D61" s="190" t="n">
        <v>1.51391717583164</v>
      </c>
      <c r="E61" s="190" t="n">
        <v>11.6089613034623</v>
      </c>
      <c r="F61" s="190" t="n">
        <v>30.2647657841141</v>
      </c>
      <c r="G61" s="190" t="n">
        <v>37.7936184657162</v>
      </c>
      <c r="H61" s="190" t="n">
        <v>16.3611676849966</v>
      </c>
      <c r="I61" s="190" t="n">
        <v>2.42362525458249</v>
      </c>
      <c r="J61" s="190" t="n">
        <v>0.0339443312966735</v>
      </c>
      <c r="K61" s="190" t="n">
        <v>0</v>
      </c>
      <c r="L61" s="196" t="n">
        <v>0</v>
      </c>
    </row>
    <row r="62" s="144" customFormat="true" ht="18" hidden="false" customHeight="true" outlineLevel="0" collapsed="false">
      <c r="A62" s="19" t="s">
        <v>51</v>
      </c>
      <c r="B62" s="194" t="n">
        <v>100</v>
      </c>
      <c r="C62" s="190" t="n">
        <v>0.0068975031038764</v>
      </c>
      <c r="D62" s="190" t="n">
        <v>1.3450131052559</v>
      </c>
      <c r="E62" s="190" t="n">
        <v>11.774037798317</v>
      </c>
      <c r="F62" s="190" t="n">
        <v>29.6661608497724</v>
      </c>
      <c r="G62" s="190" t="n">
        <v>37.3430818043868</v>
      </c>
      <c r="H62" s="190" t="n">
        <v>17.464477859015</v>
      </c>
      <c r="I62" s="190" t="n">
        <v>2.3658435646296</v>
      </c>
      <c r="J62" s="190" t="n">
        <v>0.034487515519382</v>
      </c>
      <c r="K62" s="190" t="n">
        <v>0</v>
      </c>
      <c r="L62" s="196" t="n">
        <v>0</v>
      </c>
    </row>
    <row r="63" s="144" customFormat="true" ht="18" hidden="false" customHeight="true" outlineLevel="0" collapsed="false">
      <c r="A63" s="19" t="s">
        <v>52</v>
      </c>
      <c r="B63" s="194" t="n">
        <v>100</v>
      </c>
      <c r="C63" s="190" t="n">
        <v>0</v>
      </c>
      <c r="D63" s="190" t="n">
        <v>1.49545301448299</v>
      </c>
      <c r="E63" s="190" t="n">
        <v>11.4449309531829</v>
      </c>
      <c r="F63" s="190" t="n">
        <v>28.6426406197373</v>
      </c>
      <c r="G63" s="190" t="n">
        <v>37.3459077130347</v>
      </c>
      <c r="H63" s="190" t="n">
        <v>18.3428763893567</v>
      </c>
      <c r="I63" s="190" t="n">
        <v>2.67430111148535</v>
      </c>
      <c r="J63" s="190" t="n">
        <v>0.0471539238800943</v>
      </c>
      <c r="K63" s="190" t="n">
        <v>0</v>
      </c>
      <c r="L63" s="196" t="n">
        <v>0.00673627484001347</v>
      </c>
    </row>
    <row r="64" s="144" customFormat="true" ht="18" hidden="false" customHeight="true" outlineLevel="0" collapsed="false">
      <c r="A64" s="19" t="s">
        <v>53</v>
      </c>
      <c r="B64" s="194" t="n">
        <v>100</v>
      </c>
      <c r="C64" s="190" t="n">
        <v>0.0206810974769061</v>
      </c>
      <c r="D64" s="190" t="n">
        <v>1.41320832758858</v>
      </c>
      <c r="E64" s="190" t="n">
        <v>10.8368950778988</v>
      </c>
      <c r="F64" s="190" t="n">
        <v>28.7605128912174</v>
      </c>
      <c r="G64" s="190" t="n">
        <v>36.0747276988832</v>
      </c>
      <c r="H64" s="190" t="n">
        <v>19.9917275610092</v>
      </c>
      <c r="I64" s="190" t="n">
        <v>2.80573555770026</v>
      </c>
      <c r="J64" s="190" t="n">
        <v>0.0965117882255618</v>
      </c>
      <c r="K64" s="190" t="n">
        <v>0</v>
      </c>
      <c r="L64" s="196" t="n">
        <v>0</v>
      </c>
    </row>
    <row r="65" s="144" customFormat="true" ht="18" hidden="false" customHeight="true" outlineLevel="0" collapsed="false">
      <c r="A65" s="19" t="s">
        <v>54</v>
      </c>
      <c r="B65" s="194" t="n">
        <v>100</v>
      </c>
      <c r="C65" s="190" t="n">
        <v>0.00678472080873872</v>
      </c>
      <c r="D65" s="190" t="n">
        <v>1.13983309586811</v>
      </c>
      <c r="E65" s="190" t="n">
        <v>10.0210326345071</v>
      </c>
      <c r="F65" s="190" t="n">
        <v>28.5704593255988</v>
      </c>
      <c r="G65" s="190" t="n">
        <v>35.9725897279327</v>
      </c>
      <c r="H65" s="190" t="n">
        <v>21.1479747608386</v>
      </c>
      <c r="I65" s="190" t="n">
        <v>3.09383268878486</v>
      </c>
      <c r="J65" s="190" t="n">
        <v>0.047493045661171</v>
      </c>
      <c r="K65" s="190" t="n">
        <v>0</v>
      </c>
      <c r="L65" s="196" t="n">
        <v>0</v>
      </c>
    </row>
    <row r="66" s="144" customFormat="true" ht="18" hidden="false" customHeight="true" outlineLevel="0" collapsed="false">
      <c r="A66" s="19" t="s">
        <v>55</v>
      </c>
      <c r="B66" s="194" t="n">
        <v>100</v>
      </c>
      <c r="C66" s="190" t="n">
        <v>0.00690083500103513</v>
      </c>
      <c r="D66" s="190" t="n">
        <v>1.04892692015734</v>
      </c>
      <c r="E66" s="190" t="n">
        <v>9.97860741149679</v>
      </c>
      <c r="F66" s="190" t="n">
        <v>28.093299289214</v>
      </c>
      <c r="G66" s="190" t="n">
        <v>35.8912428403837</v>
      </c>
      <c r="H66" s="190" t="n">
        <v>21.5030018632255</v>
      </c>
      <c r="I66" s="190" t="n">
        <v>3.42281416051342</v>
      </c>
      <c r="J66" s="190" t="n">
        <v>0.055206680008281</v>
      </c>
      <c r="K66" s="190" t="n">
        <v>0</v>
      </c>
      <c r="L66" s="196" t="n">
        <v>0</v>
      </c>
    </row>
    <row r="67" s="144" customFormat="true" ht="18" hidden="false" customHeight="true" outlineLevel="0" collapsed="false">
      <c r="A67" s="19" t="s">
        <v>56</v>
      </c>
      <c r="B67" s="194" t="n">
        <v>100</v>
      </c>
      <c r="C67" s="190" t="n">
        <v>0.013805480775868</v>
      </c>
      <c r="D67" s="190" t="n">
        <v>1.08373024090564</v>
      </c>
      <c r="E67" s="190" t="n">
        <v>8.84241043694347</v>
      </c>
      <c r="F67" s="190" t="n">
        <v>27.7835300614344</v>
      </c>
      <c r="G67" s="190" t="n">
        <v>35.9908883826879</v>
      </c>
      <c r="H67" s="190" t="n">
        <v>22.0887692413888</v>
      </c>
      <c r="I67" s="190" t="n">
        <v>4.1209360115966</v>
      </c>
      <c r="J67" s="190" t="n">
        <v>0.0690274038793401</v>
      </c>
      <c r="K67" s="190" t="n">
        <v>0</v>
      </c>
      <c r="L67" s="196" t="n">
        <v>0.00690274038793401</v>
      </c>
    </row>
    <row r="68" s="144" customFormat="true" ht="18" hidden="false" customHeight="true" outlineLevel="0" collapsed="false">
      <c r="A68" s="19" t="s">
        <v>57</v>
      </c>
      <c r="B68" s="194" t="n">
        <v>100</v>
      </c>
      <c r="C68" s="190" t="n">
        <v>0</v>
      </c>
      <c r="D68" s="190" t="n">
        <v>1.10341991638681</v>
      </c>
      <c r="E68" s="190" t="n">
        <v>8.62860667534782</v>
      </c>
      <c r="F68" s="190" t="n">
        <v>26.6602700294702</v>
      </c>
      <c r="G68" s="190" t="n">
        <v>35.2614625454047</v>
      </c>
      <c r="H68" s="190" t="n">
        <v>23.2266465629498</v>
      </c>
      <c r="I68" s="190" t="n">
        <v>5.03049825234734</v>
      </c>
      <c r="J68" s="190" t="n">
        <v>0.0890960180933452</v>
      </c>
      <c r="K68" s="190" t="n">
        <v>0</v>
      </c>
      <c r="L68" s="196" t="n">
        <v>0</v>
      </c>
    </row>
    <row r="69" s="144" customFormat="true" ht="18" hidden="false" customHeight="true" outlineLevel="0" collapsed="false">
      <c r="A69" s="19" t="s">
        <v>58</v>
      </c>
      <c r="B69" s="194" t="n">
        <v>100</v>
      </c>
      <c r="C69" s="190" t="n">
        <v>0</v>
      </c>
      <c r="D69" s="190" t="n">
        <v>0.940417353102691</v>
      </c>
      <c r="E69" s="190" t="n">
        <v>8.5667215815486</v>
      </c>
      <c r="F69" s="190" t="n">
        <v>25.8511806699616</v>
      </c>
      <c r="G69" s="190" t="n">
        <v>36.0378912685338</v>
      </c>
      <c r="H69" s="190" t="n">
        <v>23.5996705107084</v>
      </c>
      <c r="I69" s="190" t="n">
        <v>4.88056013179572</v>
      </c>
      <c r="J69" s="190" t="n">
        <v>0.123558484349259</v>
      </c>
      <c r="K69" s="190" t="n">
        <v>0</v>
      </c>
      <c r="L69" s="196" t="n">
        <v>0</v>
      </c>
    </row>
    <row r="70" s="144" customFormat="true" ht="18" hidden="false" customHeight="true" outlineLevel="0" collapsed="false">
      <c r="A70" s="19" t="s">
        <v>59</v>
      </c>
      <c r="B70" s="194" t="n">
        <v>100</v>
      </c>
      <c r="C70" s="190" t="n">
        <v>0</v>
      </c>
      <c r="D70" s="190" t="n">
        <v>1.02131743094112</v>
      </c>
      <c r="E70" s="190" t="n">
        <v>8.39673726780451</v>
      </c>
      <c r="F70" s="190" t="n">
        <v>24.8269243950922</v>
      </c>
      <c r="G70" s="190" t="n">
        <v>36.4178490643636</v>
      </c>
      <c r="H70" s="190" t="n">
        <v>24.3196929193228</v>
      </c>
      <c r="I70" s="190" t="n">
        <v>4.9146617314415</v>
      </c>
      <c r="J70" s="190" t="n">
        <v>0.102817191034341</v>
      </c>
      <c r="K70" s="190" t="n">
        <v>0</v>
      </c>
      <c r="L70" s="196" t="n">
        <v>0</v>
      </c>
    </row>
    <row r="71" s="144" customFormat="true" ht="18" hidden="false" customHeight="true" outlineLevel="0" collapsed="false">
      <c r="A71" s="19" t="s">
        <v>61</v>
      </c>
      <c r="B71" s="194" t="n">
        <v>100</v>
      </c>
      <c r="C71" s="190" t="n">
        <v>0.00713215890450039</v>
      </c>
      <c r="D71" s="190" t="n">
        <v>1.16967406033806</v>
      </c>
      <c r="E71" s="190" t="n">
        <v>8.35175807716996</v>
      </c>
      <c r="F71" s="190" t="n">
        <v>24.3705869766778</v>
      </c>
      <c r="G71" s="190" t="n">
        <v>37.0658298266885</v>
      </c>
      <c r="H71" s="190" t="n">
        <v>23.2223093930533</v>
      </c>
      <c r="I71" s="190" t="n">
        <v>5.64866985236431</v>
      </c>
      <c r="J71" s="190" t="n">
        <v>0.164039654803509</v>
      </c>
      <c r="K71" s="190" t="n">
        <v>0</v>
      </c>
      <c r="L71" s="196" t="n">
        <v>0</v>
      </c>
    </row>
    <row r="72" s="144" customFormat="true" ht="18" hidden="false" customHeight="true" outlineLevel="0" collapsed="false">
      <c r="A72" s="19" t="s">
        <v>62</v>
      </c>
      <c r="B72" s="194" t="n">
        <v>100</v>
      </c>
      <c r="C72" s="190" t="n">
        <v>0</v>
      </c>
      <c r="D72" s="190" t="n">
        <v>0.875479343028724</v>
      </c>
      <c r="E72" s="190" t="n">
        <v>8.27725924318067</v>
      </c>
      <c r="F72" s="190" t="n">
        <v>24.7666594313002</v>
      </c>
      <c r="G72" s="190" t="n">
        <v>36.90036900369</v>
      </c>
      <c r="H72" s="190" t="n">
        <v>23.2399971058534</v>
      </c>
      <c r="I72" s="190" t="n">
        <v>5.77382244410679</v>
      </c>
      <c r="J72" s="190" t="n">
        <v>0.166413428840171</v>
      </c>
      <c r="K72" s="190" t="n">
        <v>0</v>
      </c>
      <c r="L72" s="196" t="n">
        <v>0</v>
      </c>
    </row>
    <row r="73" s="144" customFormat="true" ht="18" hidden="false" customHeight="true" outlineLevel="0" collapsed="false">
      <c r="A73" s="33" t="s">
        <v>63</v>
      </c>
      <c r="B73" s="197" t="n">
        <f aca="false">SUM(C73:L73)</f>
        <v>100</v>
      </c>
      <c r="C73" s="198" t="n">
        <f aca="false">C38/$B38*100</f>
        <v>0.0226449275362319</v>
      </c>
      <c r="D73" s="198" t="n">
        <f aca="false">D38/$B38*100</f>
        <v>0.769927536231884</v>
      </c>
      <c r="E73" s="198" t="n">
        <f aca="false">E38/$B38*100</f>
        <v>8.49184782608696</v>
      </c>
      <c r="F73" s="198" t="n">
        <f aca="false">F38/$B38*100</f>
        <v>24.5018115942029</v>
      </c>
      <c r="G73" s="198" t="n">
        <f aca="false">G38/$B38*100</f>
        <v>36.1035628019324</v>
      </c>
      <c r="H73" s="198" t="n">
        <f aca="false">H38/$B38*100</f>
        <v>24.381038647343</v>
      </c>
      <c r="I73" s="198" t="n">
        <f aca="false">I38/$B38*100</f>
        <v>5.57820048309179</v>
      </c>
      <c r="J73" s="198" t="n">
        <f aca="false">J38/$B38*100</f>
        <v>0.150966183574879</v>
      </c>
      <c r="K73" s="198" t="n">
        <f aca="false">K38/$B38*100</f>
        <v>0</v>
      </c>
      <c r="L73" s="199" t="n">
        <f aca="false">L38/$B38*100</f>
        <v>0</v>
      </c>
    </row>
    <row r="74" customFormat="false" ht="13.5" hidden="false" customHeight="false" outlineLevel="0" collapsed="false">
      <c r="A74" s="200"/>
      <c r="B74" s="93"/>
      <c r="C74" s="93"/>
      <c r="D74" s="93"/>
      <c r="E74" s="93"/>
      <c r="F74" s="93"/>
      <c r="G74" s="93"/>
      <c r="H74" s="93"/>
      <c r="I74" s="201"/>
      <c r="J74" s="93"/>
      <c r="K74" s="93"/>
      <c r="L74" s="93"/>
    </row>
    <row r="75" customFormat="false" ht="13.5" hidden="false" customHeight="false" outlineLevel="0" collapsed="false">
      <c r="I75" s="93"/>
    </row>
  </sheetData>
  <sheetProtection sheet="true" objects="true" scenarios="true"/>
  <mergeCells count="2">
    <mergeCell ref="B4:L4"/>
    <mergeCell ref="B39:L39"/>
  </mergeCells>
  <printOptions headings="false" gridLines="false" gridLinesSet="true" horizontalCentered="false" verticalCentered="false"/>
  <pageMargins left="0.7875" right="0.708333333333333" top="0.7875" bottom="0.393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6.76"/>
    <col collapsed="false" customWidth="true" hidden="false" outlineLevel="0" max="2" min="2" style="93" width="2.63"/>
    <col collapsed="false" customWidth="true" hidden="false" outlineLevel="0" max="4" min="3" style="0" width="7.5"/>
    <col collapsed="false" customWidth="true" hidden="false" outlineLevel="0" max="12" min="5" style="0" width="7"/>
    <col collapsed="false" customWidth="true" hidden="false" outlineLevel="0" max="13" min="13" style="93" width="7"/>
  </cols>
  <sheetData>
    <row r="1" customFormat="false" ht="15" hidden="false" customHeight="false" outlineLevel="0" collapsed="false">
      <c r="A1" s="96" t="s">
        <v>148</v>
      </c>
      <c r="B1" s="95"/>
      <c r="C1" s="96"/>
      <c r="D1" s="96"/>
      <c r="E1" s="96"/>
      <c r="F1" s="96"/>
      <c r="G1" s="3"/>
      <c r="H1" s="3"/>
      <c r="I1" s="3"/>
      <c r="J1" s="3"/>
      <c r="K1" s="3"/>
      <c r="L1" s="3"/>
      <c r="M1" s="1"/>
    </row>
    <row r="2" customFormat="false" ht="13.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61" t="str">
        <f aca="false">'3 月・性別，区別出生数・出生率'!$O$2</f>
        <v>平成30年</v>
      </c>
    </row>
    <row r="3" customFormat="false" ht="19.5" hidden="false" customHeight="true" outlineLevel="0" collapsed="false">
      <c r="A3" s="137" t="s">
        <v>149</v>
      </c>
      <c r="B3" s="137"/>
      <c r="C3" s="46" t="s">
        <v>69</v>
      </c>
      <c r="D3" s="99" t="s">
        <v>138</v>
      </c>
      <c r="E3" s="99" t="s">
        <v>139</v>
      </c>
      <c r="F3" s="99" t="s">
        <v>140</v>
      </c>
      <c r="G3" s="99" t="s">
        <v>141</v>
      </c>
      <c r="H3" s="99" t="s">
        <v>142</v>
      </c>
      <c r="I3" s="99" t="s">
        <v>143</v>
      </c>
      <c r="J3" s="99" t="s">
        <v>144</v>
      </c>
      <c r="K3" s="99" t="s">
        <v>145</v>
      </c>
      <c r="L3" s="99" t="s">
        <v>146</v>
      </c>
      <c r="M3" s="47" t="s">
        <v>147</v>
      </c>
    </row>
    <row r="4" customFormat="false" ht="15.75" hidden="false" customHeight="true" outlineLevel="0" collapsed="false">
      <c r="A4" s="102"/>
      <c r="B4" s="102"/>
      <c r="C4" s="49" t="s">
        <v>3</v>
      </c>
      <c r="D4" s="49"/>
      <c r="E4" s="49"/>
      <c r="F4" s="49"/>
      <c r="G4" s="49"/>
      <c r="H4" s="49"/>
      <c r="I4" s="49"/>
      <c r="J4" s="49"/>
      <c r="K4" s="49"/>
      <c r="L4" s="49"/>
      <c r="M4" s="49"/>
    </row>
    <row r="5" customFormat="false" ht="15.75" hidden="false" customHeight="true" outlineLevel="0" collapsed="false">
      <c r="A5" s="104" t="s">
        <v>69</v>
      </c>
      <c r="B5" s="104"/>
      <c r="C5" s="202" t="n">
        <f aca="false">SUM(C8,C11,C14,C17,C20,C23,C26,C29,C32,C35)</f>
        <v>13248</v>
      </c>
      <c r="D5" s="202" t="n">
        <f aca="false">SUM(D8,D11,D14,D17,D20,D23,D26,D29,D32,D35)</f>
        <v>3</v>
      </c>
      <c r="E5" s="202" t="n">
        <f aca="false">SUM(E8,E11,E14,E17,E20,E23,E26,E29,E32,E35)</f>
        <v>102</v>
      </c>
      <c r="F5" s="202" t="n">
        <f aca="false">SUM(F8,F11,F14,F17,F20,F23,F26,F29,F32,F35)</f>
        <v>1125</v>
      </c>
      <c r="G5" s="202" t="n">
        <f aca="false">SUM(G8,G11,G14,G17,G20,G23,G26,G29,G32,G35)</f>
        <v>3246</v>
      </c>
      <c r="H5" s="202" t="n">
        <f aca="false">SUM(H8,H11,H14,H17,H20,H23,H26,H29,H32,H35)</f>
        <v>4783</v>
      </c>
      <c r="I5" s="202" t="n">
        <f aca="false">SUM(I8,I11,I14,I17,I20,I23,I26,I29,I32,I35)</f>
        <v>3230</v>
      </c>
      <c r="J5" s="202" t="n">
        <f aca="false">SUM(J8,J11,J14,J17,J20,J23,J26,J29,J32,J35)</f>
        <v>739</v>
      </c>
      <c r="K5" s="202" t="n">
        <f aca="false">SUM(K8,K11,K14,K17,K20,K23,K26,K29,K32,K35)</f>
        <v>20</v>
      </c>
      <c r="L5" s="202" t="n">
        <f aca="false">SUM(L8,L11,L14,L17,L20,L23,L26,L29,L32,L35)</f>
        <v>0</v>
      </c>
      <c r="M5" s="203" t="n">
        <f aca="false">SUM(M8,M11,M14,M17,M20,M23,M26,M29,M32,M35)</f>
        <v>0</v>
      </c>
    </row>
    <row r="6" customFormat="false" ht="15.75" hidden="false" customHeight="true" outlineLevel="0" collapsed="false">
      <c r="A6" s="108"/>
      <c r="B6" s="109" t="s">
        <v>8</v>
      </c>
      <c r="C6" s="202" t="n">
        <f aca="false">SUM(C9,C12,C15,C18,C21,C24,C27,C30,C33,C36)</f>
        <v>6744</v>
      </c>
      <c r="D6" s="202" t="n">
        <f aca="false">SUM(D9,D12,D15,D18,D21,D24,D27,D30,D33,D36)</f>
        <v>0</v>
      </c>
      <c r="E6" s="202" t="n">
        <f aca="false">SUM(E9,E12,E15,E18,E21,E24,E27,E30,E33,E36)</f>
        <v>60</v>
      </c>
      <c r="F6" s="202" t="n">
        <f aca="false">SUM(F9,F12,F15,F18,F21,F24,F27,F30,F33,F36)</f>
        <v>562</v>
      </c>
      <c r="G6" s="202" t="n">
        <f aca="false">SUM(G9,G12,G15,G18,G21,G24,G27,G30,G33,G36)</f>
        <v>1619</v>
      </c>
      <c r="H6" s="202" t="n">
        <f aca="false">SUM(H9,H12,H15,H18,H21,H24,H27,H30,H33,H36)</f>
        <v>2447</v>
      </c>
      <c r="I6" s="202" t="n">
        <f aca="false">SUM(I9,I12,I15,I18,I21,I24,I27,I30,I33,I36)</f>
        <v>1666</v>
      </c>
      <c r="J6" s="202" t="n">
        <f aca="false">SUM(J9,J12,J15,J18,J21,J24,J27,J30,J33,J36)</f>
        <v>378</v>
      </c>
      <c r="K6" s="202" t="n">
        <f aca="false">SUM(K9,K12,K15,K18,K21,K24,K27,K30,K33,K36)</f>
        <v>12</v>
      </c>
      <c r="L6" s="202" t="n">
        <f aca="false">SUM(L9,L12,L15,L18,L21,L24,L27,L30,L33,L36)</f>
        <v>0</v>
      </c>
      <c r="M6" s="203" t="n">
        <f aca="false">SUM(M9,M12,M15,M18,M21,M24,M27,M30,M33,M36)</f>
        <v>0</v>
      </c>
    </row>
    <row r="7" customFormat="false" ht="15.75" hidden="false" customHeight="true" outlineLevel="0" collapsed="false">
      <c r="A7" s="108"/>
      <c r="B7" s="109" t="s">
        <v>9</v>
      </c>
      <c r="C7" s="202" t="n">
        <f aca="false">SUM(C10,C13,C16,C19,C22,C25,C28,C31,C34,C37)</f>
        <v>6504</v>
      </c>
      <c r="D7" s="202" t="n">
        <f aca="false">SUM(D10,D13,D16,D19,D22,D25,D28,D31,D34,D37)</f>
        <v>3</v>
      </c>
      <c r="E7" s="202" t="n">
        <f aca="false">SUM(E10,E13,E16,E19,E22,E25,E28,E31,E34,E37)</f>
        <v>42</v>
      </c>
      <c r="F7" s="202" t="n">
        <f aca="false">SUM(F10,F13,F16,F19,F22,F25,F28,F31,F34,F37)</f>
        <v>563</v>
      </c>
      <c r="G7" s="202" t="n">
        <f aca="false">SUM(G10,G13,G16,G19,G22,G25,G28,G31,G34,G37)</f>
        <v>1627</v>
      </c>
      <c r="H7" s="202" t="n">
        <f aca="false">SUM(H10,H13,H16,H19,H22,H25,H28,H31,H34,H37)</f>
        <v>2336</v>
      </c>
      <c r="I7" s="202" t="n">
        <f aca="false">SUM(I10,I13,I16,I19,I22,I25,I28,I31,I34,I37)</f>
        <v>1564</v>
      </c>
      <c r="J7" s="202" t="n">
        <f aca="false">SUM(J10,J13,J16,J19,J22,J25,J28,J31,J34,J37)</f>
        <v>361</v>
      </c>
      <c r="K7" s="202" t="n">
        <f aca="false">SUM(K10,K13,K16,K19,K22,K25,K28,K31,K34,K37)</f>
        <v>8</v>
      </c>
      <c r="L7" s="202" t="n">
        <f aca="false">SUM(L10,L13,L16,L19,L22,L25,L28,L31,L34,L37)</f>
        <v>0</v>
      </c>
      <c r="M7" s="203" t="n">
        <f aca="false">SUM(M10,M13,M16,M19,M22,M25,M28,M31,M34,M37)</f>
        <v>0</v>
      </c>
    </row>
    <row r="8" customFormat="false" ht="15.75" hidden="false" customHeight="true" outlineLevel="0" collapsed="false">
      <c r="A8" s="104" t="s">
        <v>106</v>
      </c>
      <c r="B8" s="104"/>
      <c r="C8" s="202" t="n">
        <f aca="false">SUM(D8:M8)</f>
        <v>1744</v>
      </c>
      <c r="D8" s="204" t="n">
        <f aca="false">SUM(D9:D10)</f>
        <v>0</v>
      </c>
      <c r="E8" s="204" t="n">
        <f aca="false">SUM(E9:E10)</f>
        <v>9</v>
      </c>
      <c r="F8" s="204" t="n">
        <f aca="false">SUM(F9:F10)</f>
        <v>126</v>
      </c>
      <c r="G8" s="204" t="n">
        <f aca="false">SUM(G9:G10)</f>
        <v>383</v>
      </c>
      <c r="H8" s="204" t="n">
        <f aca="false">SUM(H9:H10)</f>
        <v>615</v>
      </c>
      <c r="I8" s="204" t="n">
        <f aca="false">SUM(I9:I10)</f>
        <v>465</v>
      </c>
      <c r="J8" s="204" t="n">
        <f aca="false">SUM(J9:J10)</f>
        <v>144</v>
      </c>
      <c r="K8" s="204" t="n">
        <f aca="false">SUM(K9:K10)</f>
        <v>2</v>
      </c>
      <c r="L8" s="204" t="n">
        <f aca="false">SUM(L9:L10)</f>
        <v>0</v>
      </c>
      <c r="M8" s="205" t="n">
        <f aca="false">SUM(M9:M10)</f>
        <v>0</v>
      </c>
    </row>
    <row r="9" customFormat="false" ht="15.75" hidden="false" customHeight="true" outlineLevel="0" collapsed="false">
      <c r="A9" s="108"/>
      <c r="B9" s="109" t="s">
        <v>8</v>
      </c>
      <c r="C9" s="202" t="n">
        <f aca="false">SUM(D9:M9)</f>
        <v>918</v>
      </c>
      <c r="D9" s="206" t="n">
        <v>0</v>
      </c>
      <c r="E9" s="206" t="n">
        <v>6</v>
      </c>
      <c r="F9" s="206" t="n">
        <v>60</v>
      </c>
      <c r="G9" s="206" t="n">
        <v>207</v>
      </c>
      <c r="H9" s="206" t="n">
        <v>316</v>
      </c>
      <c r="I9" s="206" t="n">
        <v>254</v>
      </c>
      <c r="J9" s="206" t="n">
        <v>74</v>
      </c>
      <c r="K9" s="206" t="n">
        <v>1</v>
      </c>
      <c r="L9" s="206" t="n">
        <v>0</v>
      </c>
      <c r="M9" s="207" t="n">
        <v>0</v>
      </c>
    </row>
    <row r="10" customFormat="false" ht="15.75" hidden="false" customHeight="true" outlineLevel="0" collapsed="false">
      <c r="A10" s="108"/>
      <c r="B10" s="109" t="s">
        <v>9</v>
      </c>
      <c r="C10" s="202" t="n">
        <f aca="false">SUM(D10:M10)</f>
        <v>826</v>
      </c>
      <c r="D10" s="206" t="n">
        <v>0</v>
      </c>
      <c r="E10" s="206" t="n">
        <v>3</v>
      </c>
      <c r="F10" s="206" t="n">
        <v>66</v>
      </c>
      <c r="G10" s="206" t="n">
        <v>176</v>
      </c>
      <c r="H10" s="206" t="n">
        <v>299</v>
      </c>
      <c r="I10" s="206" t="n">
        <v>211</v>
      </c>
      <c r="J10" s="206" t="n">
        <v>70</v>
      </c>
      <c r="K10" s="206" t="n">
        <v>1</v>
      </c>
      <c r="L10" s="206" t="n">
        <v>0</v>
      </c>
      <c r="M10" s="207" t="n">
        <v>0</v>
      </c>
    </row>
    <row r="11" customFormat="false" ht="15.75" hidden="false" customHeight="true" outlineLevel="0" collapsed="false">
      <c r="A11" s="104" t="s">
        <v>107</v>
      </c>
      <c r="B11" s="104"/>
      <c r="C11" s="208" t="n">
        <f aca="false">SUM(D11:M11)</f>
        <v>1847</v>
      </c>
      <c r="D11" s="204" t="n">
        <f aca="false">SUM(D12:D13)</f>
        <v>1</v>
      </c>
      <c r="E11" s="204" t="n">
        <f aca="false">SUM(E12:E13)</f>
        <v>13</v>
      </c>
      <c r="F11" s="204" t="n">
        <f aca="false">SUM(F12:F13)</f>
        <v>159</v>
      </c>
      <c r="G11" s="204" t="n">
        <f aca="false">SUM(G12:G13)</f>
        <v>457</v>
      </c>
      <c r="H11" s="204" t="n">
        <f aca="false">SUM(H12:H13)</f>
        <v>651</v>
      </c>
      <c r="I11" s="204" t="n">
        <f aca="false">SUM(I12:I13)</f>
        <v>459</v>
      </c>
      <c r="J11" s="204" t="n">
        <f aca="false">SUM(J12:J13)</f>
        <v>105</v>
      </c>
      <c r="K11" s="204" t="n">
        <f aca="false">SUM(K12:K13)</f>
        <v>2</v>
      </c>
      <c r="L11" s="204" t="n">
        <f aca="false">SUM(L12:L13)</f>
        <v>0</v>
      </c>
      <c r="M11" s="205" t="n">
        <f aca="false">SUM(M12:M13)</f>
        <v>0</v>
      </c>
    </row>
    <row r="12" customFormat="false" ht="15.75" hidden="false" customHeight="true" outlineLevel="0" collapsed="false">
      <c r="A12" s="108"/>
      <c r="B12" s="109" t="s">
        <v>8</v>
      </c>
      <c r="C12" s="202" t="n">
        <f aca="false">SUM(D12:M12)</f>
        <v>922</v>
      </c>
      <c r="D12" s="206" t="n">
        <v>0</v>
      </c>
      <c r="E12" s="206" t="n">
        <v>3</v>
      </c>
      <c r="F12" s="206" t="n">
        <v>85</v>
      </c>
      <c r="G12" s="206" t="n">
        <v>215</v>
      </c>
      <c r="H12" s="206" t="n">
        <v>331</v>
      </c>
      <c r="I12" s="206" t="n">
        <v>227</v>
      </c>
      <c r="J12" s="206" t="n">
        <v>59</v>
      </c>
      <c r="K12" s="206" t="n">
        <v>2</v>
      </c>
      <c r="L12" s="206" t="n">
        <v>0</v>
      </c>
      <c r="M12" s="207" t="n">
        <v>0</v>
      </c>
    </row>
    <row r="13" customFormat="false" ht="15.75" hidden="false" customHeight="true" outlineLevel="0" collapsed="false">
      <c r="A13" s="108"/>
      <c r="B13" s="109" t="s">
        <v>9</v>
      </c>
      <c r="C13" s="202" t="n">
        <f aca="false">SUM(D13:M13)</f>
        <v>925</v>
      </c>
      <c r="D13" s="206" t="n">
        <v>1</v>
      </c>
      <c r="E13" s="206" t="n">
        <v>10</v>
      </c>
      <c r="F13" s="206" t="n">
        <v>74</v>
      </c>
      <c r="G13" s="206" t="n">
        <v>242</v>
      </c>
      <c r="H13" s="206" t="n">
        <v>320</v>
      </c>
      <c r="I13" s="206" t="n">
        <v>232</v>
      </c>
      <c r="J13" s="206" t="n">
        <v>46</v>
      </c>
      <c r="K13" s="206" t="n">
        <v>0</v>
      </c>
      <c r="L13" s="206" t="n">
        <v>0</v>
      </c>
      <c r="M13" s="207" t="n">
        <v>0</v>
      </c>
    </row>
    <row r="14" customFormat="false" ht="15.75" hidden="false" customHeight="true" outlineLevel="0" collapsed="false">
      <c r="A14" s="104" t="s">
        <v>108</v>
      </c>
      <c r="B14" s="104"/>
      <c r="C14" s="208" t="n">
        <f aca="false">SUM(D14:M14)</f>
        <v>1978</v>
      </c>
      <c r="D14" s="204" t="n">
        <f aca="false">SUM(D15:D16)</f>
        <v>1</v>
      </c>
      <c r="E14" s="204" t="n">
        <f aca="false">SUM(E15:E16)</f>
        <v>27</v>
      </c>
      <c r="F14" s="204" t="n">
        <f aca="false">SUM(F15:F16)</f>
        <v>173</v>
      </c>
      <c r="G14" s="204" t="n">
        <f aca="false">SUM(G15:G16)</f>
        <v>521</v>
      </c>
      <c r="H14" s="204" t="n">
        <f aca="false">SUM(H15:H16)</f>
        <v>719</v>
      </c>
      <c r="I14" s="204" t="n">
        <f aca="false">SUM(I15:I16)</f>
        <v>433</v>
      </c>
      <c r="J14" s="204" t="n">
        <f aca="false">SUM(J15:J16)</f>
        <v>100</v>
      </c>
      <c r="K14" s="204" t="n">
        <f aca="false">SUM(K15:K16)</f>
        <v>4</v>
      </c>
      <c r="L14" s="204" t="n">
        <f aca="false">SUM(L15:L16)</f>
        <v>0</v>
      </c>
      <c r="M14" s="205" t="n">
        <f aca="false">SUM(M15:M16)</f>
        <v>0</v>
      </c>
    </row>
    <row r="15" customFormat="false" ht="15.75" hidden="false" customHeight="true" outlineLevel="0" collapsed="false">
      <c r="A15" s="108"/>
      <c r="B15" s="109" t="s">
        <v>8</v>
      </c>
      <c r="C15" s="202" t="n">
        <f aca="false">SUM(D15:M15)</f>
        <v>995</v>
      </c>
      <c r="D15" s="206" t="n">
        <v>0</v>
      </c>
      <c r="E15" s="206" t="n">
        <v>19</v>
      </c>
      <c r="F15" s="206" t="n">
        <v>78</v>
      </c>
      <c r="G15" s="206" t="n">
        <v>268</v>
      </c>
      <c r="H15" s="206" t="n">
        <v>375</v>
      </c>
      <c r="I15" s="206" t="n">
        <v>205</v>
      </c>
      <c r="J15" s="206" t="n">
        <v>50</v>
      </c>
      <c r="K15" s="206" t="n">
        <v>0</v>
      </c>
      <c r="L15" s="206" t="n">
        <v>0</v>
      </c>
      <c r="M15" s="207" t="n">
        <v>0</v>
      </c>
    </row>
    <row r="16" customFormat="false" ht="15.75" hidden="false" customHeight="true" outlineLevel="0" collapsed="false">
      <c r="A16" s="108"/>
      <c r="B16" s="109" t="s">
        <v>9</v>
      </c>
      <c r="C16" s="202" t="n">
        <f aca="false">SUM(D16:M16)</f>
        <v>983</v>
      </c>
      <c r="D16" s="206" t="n">
        <v>1</v>
      </c>
      <c r="E16" s="206" t="n">
        <v>8</v>
      </c>
      <c r="F16" s="206" t="n">
        <v>95</v>
      </c>
      <c r="G16" s="206" t="n">
        <v>253</v>
      </c>
      <c r="H16" s="206" t="n">
        <v>344</v>
      </c>
      <c r="I16" s="206" t="n">
        <v>228</v>
      </c>
      <c r="J16" s="206" t="n">
        <v>50</v>
      </c>
      <c r="K16" s="206" t="n">
        <v>4</v>
      </c>
      <c r="L16" s="206" t="n">
        <v>0</v>
      </c>
      <c r="M16" s="207" t="n">
        <v>0</v>
      </c>
    </row>
    <row r="17" customFormat="false" ht="15.75" hidden="false" customHeight="true" outlineLevel="0" collapsed="false">
      <c r="A17" s="104" t="s">
        <v>109</v>
      </c>
      <c r="B17" s="104"/>
      <c r="C17" s="208" t="n">
        <f aca="false">SUM(D17:M17)</f>
        <v>1711</v>
      </c>
      <c r="D17" s="204" t="n">
        <f aca="false">SUM(D18:D19)</f>
        <v>0</v>
      </c>
      <c r="E17" s="204" t="n">
        <f aca="false">SUM(E18:E19)</f>
        <v>10</v>
      </c>
      <c r="F17" s="204" t="n">
        <f aca="false">SUM(F18:F19)</f>
        <v>184</v>
      </c>
      <c r="G17" s="204" t="n">
        <f aca="false">SUM(G18:G19)</f>
        <v>440</v>
      </c>
      <c r="H17" s="204" t="n">
        <f aca="false">SUM(H18:H19)</f>
        <v>620</v>
      </c>
      <c r="I17" s="204" t="n">
        <f aca="false">SUM(I18:I19)</f>
        <v>380</v>
      </c>
      <c r="J17" s="204" t="n">
        <f aca="false">SUM(J18:J19)</f>
        <v>76</v>
      </c>
      <c r="K17" s="204" t="n">
        <f aca="false">SUM(K18:K19)</f>
        <v>1</v>
      </c>
      <c r="L17" s="204" t="n">
        <f aca="false">SUM(L18:L19)</f>
        <v>0</v>
      </c>
      <c r="M17" s="205" t="n">
        <f aca="false">SUM(M18:M19)</f>
        <v>0</v>
      </c>
    </row>
    <row r="18" customFormat="false" ht="15.75" hidden="false" customHeight="true" outlineLevel="0" collapsed="false">
      <c r="A18" s="108"/>
      <c r="B18" s="109" t="s">
        <v>8</v>
      </c>
      <c r="C18" s="202" t="n">
        <f aca="false">SUM(D18:M18)</f>
        <v>882</v>
      </c>
      <c r="D18" s="206" t="n">
        <v>0</v>
      </c>
      <c r="E18" s="206" t="n">
        <v>5</v>
      </c>
      <c r="F18" s="206" t="n">
        <v>98</v>
      </c>
      <c r="G18" s="206" t="n">
        <v>214</v>
      </c>
      <c r="H18" s="206" t="n">
        <v>317</v>
      </c>
      <c r="I18" s="206" t="n">
        <v>211</v>
      </c>
      <c r="J18" s="206" t="n">
        <v>36</v>
      </c>
      <c r="K18" s="206" t="n">
        <v>1</v>
      </c>
      <c r="L18" s="206" t="n">
        <v>0</v>
      </c>
      <c r="M18" s="207" t="n">
        <v>0</v>
      </c>
    </row>
    <row r="19" customFormat="false" ht="15.75" hidden="false" customHeight="true" outlineLevel="0" collapsed="false">
      <c r="A19" s="108"/>
      <c r="B19" s="109" t="s">
        <v>9</v>
      </c>
      <c r="C19" s="202" t="n">
        <f aca="false">SUM(D19:M19)</f>
        <v>829</v>
      </c>
      <c r="D19" s="206" t="n">
        <v>0</v>
      </c>
      <c r="E19" s="206" t="n">
        <v>5</v>
      </c>
      <c r="F19" s="206" t="n">
        <v>86</v>
      </c>
      <c r="G19" s="206" t="n">
        <v>226</v>
      </c>
      <c r="H19" s="206" t="n">
        <v>303</v>
      </c>
      <c r="I19" s="206" t="n">
        <v>169</v>
      </c>
      <c r="J19" s="206" t="n">
        <v>40</v>
      </c>
      <c r="K19" s="206" t="n">
        <v>0</v>
      </c>
      <c r="L19" s="206" t="n">
        <v>0</v>
      </c>
      <c r="M19" s="207" t="n">
        <v>0</v>
      </c>
    </row>
    <row r="20" customFormat="false" ht="15.75" hidden="false" customHeight="true" outlineLevel="0" collapsed="false">
      <c r="A20" s="104" t="s">
        <v>110</v>
      </c>
      <c r="B20" s="104"/>
      <c r="C20" s="208" t="n">
        <f aca="false">SUM(D20:M20)</f>
        <v>661</v>
      </c>
      <c r="D20" s="204" t="n">
        <f aca="false">SUM(D21:D22)</f>
        <v>0</v>
      </c>
      <c r="E20" s="204" t="n">
        <f aca="false">SUM(E21:E22)</f>
        <v>6</v>
      </c>
      <c r="F20" s="204" t="n">
        <f aca="false">SUM(F21:F22)</f>
        <v>45</v>
      </c>
      <c r="G20" s="204" t="n">
        <f aca="false">SUM(G21:G22)</f>
        <v>145</v>
      </c>
      <c r="H20" s="204" t="n">
        <f aca="false">SUM(H21:H22)</f>
        <v>247</v>
      </c>
      <c r="I20" s="204" t="n">
        <f aca="false">SUM(I21:I22)</f>
        <v>175</v>
      </c>
      <c r="J20" s="204" t="n">
        <f aca="false">SUM(J21:J22)</f>
        <v>43</v>
      </c>
      <c r="K20" s="204" t="n">
        <f aca="false">SUM(K21:K22)</f>
        <v>0</v>
      </c>
      <c r="L20" s="204" t="n">
        <f aca="false">SUM(L21:L22)</f>
        <v>0</v>
      </c>
      <c r="M20" s="205" t="n">
        <f aca="false">SUM(M21:M22)</f>
        <v>0</v>
      </c>
      <c r="N20" s="209"/>
    </row>
    <row r="21" customFormat="false" ht="15.75" hidden="false" customHeight="true" outlineLevel="0" collapsed="false">
      <c r="A21" s="108"/>
      <c r="B21" s="109" t="s">
        <v>8</v>
      </c>
      <c r="C21" s="202" t="n">
        <f aca="false">SUM(D21:M21)</f>
        <v>360</v>
      </c>
      <c r="D21" s="206" t="n">
        <v>0</v>
      </c>
      <c r="E21" s="206" t="n">
        <v>5</v>
      </c>
      <c r="F21" s="206" t="n">
        <v>27</v>
      </c>
      <c r="G21" s="206" t="n">
        <v>78</v>
      </c>
      <c r="H21" s="206" t="n">
        <v>131</v>
      </c>
      <c r="I21" s="206" t="n">
        <v>94</v>
      </c>
      <c r="J21" s="206" t="n">
        <v>25</v>
      </c>
      <c r="K21" s="206" t="n">
        <v>0</v>
      </c>
      <c r="L21" s="206" t="n">
        <v>0</v>
      </c>
      <c r="M21" s="207" t="n">
        <v>0</v>
      </c>
    </row>
    <row r="22" customFormat="false" ht="15.75" hidden="false" customHeight="true" outlineLevel="0" collapsed="false">
      <c r="A22" s="108"/>
      <c r="B22" s="109" t="s">
        <v>9</v>
      </c>
      <c r="C22" s="202" t="n">
        <f aca="false">SUM(D22:M22)</f>
        <v>301</v>
      </c>
      <c r="D22" s="206" t="n">
        <v>0</v>
      </c>
      <c r="E22" s="206" t="n">
        <v>1</v>
      </c>
      <c r="F22" s="206" t="n">
        <v>18</v>
      </c>
      <c r="G22" s="206" t="n">
        <v>67</v>
      </c>
      <c r="H22" s="206" t="n">
        <v>116</v>
      </c>
      <c r="I22" s="206" t="n">
        <v>81</v>
      </c>
      <c r="J22" s="206" t="n">
        <v>18</v>
      </c>
      <c r="K22" s="206" t="n">
        <v>0</v>
      </c>
      <c r="L22" s="206" t="n">
        <v>0</v>
      </c>
      <c r="M22" s="207" t="n">
        <v>0</v>
      </c>
    </row>
    <row r="23" customFormat="false" ht="15.75" hidden="false" customHeight="true" outlineLevel="0" collapsed="false">
      <c r="A23" s="104" t="s">
        <v>111</v>
      </c>
      <c r="B23" s="104"/>
      <c r="C23" s="208" t="n">
        <f aca="false">SUM(D23:M23)</f>
        <v>1682</v>
      </c>
      <c r="D23" s="204" t="n">
        <f aca="false">SUM(D24:D25)</f>
        <v>0</v>
      </c>
      <c r="E23" s="204" t="n">
        <f aca="false">SUM(E24:E25)</f>
        <v>18</v>
      </c>
      <c r="F23" s="204" t="n">
        <f aca="false">SUM(F24:F25)</f>
        <v>145</v>
      </c>
      <c r="G23" s="204" t="n">
        <f aca="false">SUM(G24:G25)</f>
        <v>457</v>
      </c>
      <c r="H23" s="204" t="n">
        <f aca="false">SUM(H24:H25)</f>
        <v>630</v>
      </c>
      <c r="I23" s="204" t="n">
        <f aca="false">SUM(I24:I25)</f>
        <v>352</v>
      </c>
      <c r="J23" s="204" t="n">
        <f aca="false">SUM(J24:J25)</f>
        <v>79</v>
      </c>
      <c r="K23" s="204" t="n">
        <f aca="false">SUM(K24:K25)</f>
        <v>1</v>
      </c>
      <c r="L23" s="204" t="n">
        <f aca="false">SUM(L24:L25)</f>
        <v>0</v>
      </c>
      <c r="M23" s="205" t="n">
        <f aca="false">SUM(M24:M25)</f>
        <v>0</v>
      </c>
    </row>
    <row r="24" customFormat="false" ht="15.75" hidden="false" customHeight="true" outlineLevel="0" collapsed="false">
      <c r="A24" s="108"/>
      <c r="B24" s="109" t="s">
        <v>8</v>
      </c>
      <c r="C24" s="202" t="n">
        <f aca="false">SUM(D24:M24)</f>
        <v>855</v>
      </c>
      <c r="D24" s="206" t="n">
        <v>0</v>
      </c>
      <c r="E24" s="206" t="n">
        <v>13</v>
      </c>
      <c r="F24" s="206" t="n">
        <v>64</v>
      </c>
      <c r="G24" s="206" t="n">
        <v>241</v>
      </c>
      <c r="H24" s="206" t="n">
        <v>319</v>
      </c>
      <c r="I24" s="206" t="n">
        <v>178</v>
      </c>
      <c r="J24" s="206" t="n">
        <v>39</v>
      </c>
      <c r="K24" s="206" t="n">
        <v>1</v>
      </c>
      <c r="L24" s="206" t="n">
        <v>0</v>
      </c>
      <c r="M24" s="207" t="n">
        <v>0</v>
      </c>
    </row>
    <row r="25" customFormat="false" ht="15.75" hidden="false" customHeight="true" outlineLevel="0" collapsed="false">
      <c r="A25" s="108"/>
      <c r="B25" s="109" t="s">
        <v>9</v>
      </c>
      <c r="C25" s="202" t="n">
        <f aca="false">SUM(D25:M25)</f>
        <v>827</v>
      </c>
      <c r="D25" s="206" t="n">
        <v>0</v>
      </c>
      <c r="E25" s="206" t="n">
        <v>5</v>
      </c>
      <c r="F25" s="206" t="n">
        <v>81</v>
      </c>
      <c r="G25" s="206" t="n">
        <v>216</v>
      </c>
      <c r="H25" s="206" t="n">
        <v>311</v>
      </c>
      <c r="I25" s="206" t="n">
        <v>174</v>
      </c>
      <c r="J25" s="206" t="n">
        <v>40</v>
      </c>
      <c r="K25" s="206" t="n">
        <v>0</v>
      </c>
      <c r="L25" s="206" t="n">
        <v>0</v>
      </c>
      <c r="M25" s="207" t="n">
        <v>0</v>
      </c>
    </row>
    <row r="26" customFormat="false" ht="15.75" hidden="false" customHeight="true" outlineLevel="0" collapsed="false">
      <c r="A26" s="104" t="s">
        <v>112</v>
      </c>
      <c r="B26" s="104"/>
      <c r="C26" s="208" t="n">
        <f aca="false">SUM(D26:M26)</f>
        <v>644</v>
      </c>
      <c r="D26" s="204" t="n">
        <f aca="false">SUM(D27:D28)</f>
        <v>0</v>
      </c>
      <c r="E26" s="204" t="n">
        <f aca="false">SUM(E27:E28)</f>
        <v>3</v>
      </c>
      <c r="F26" s="204" t="n">
        <f aca="false">SUM(F27:F28)</f>
        <v>57</v>
      </c>
      <c r="G26" s="204" t="n">
        <f aca="false">SUM(G27:G28)</f>
        <v>136</v>
      </c>
      <c r="H26" s="204" t="n">
        <f aca="false">SUM(H27:H28)</f>
        <v>214</v>
      </c>
      <c r="I26" s="204" t="n">
        <f aca="false">SUM(I27:I28)</f>
        <v>192</v>
      </c>
      <c r="J26" s="204" t="n">
        <f aca="false">SUM(J27:J28)</f>
        <v>39</v>
      </c>
      <c r="K26" s="204" t="n">
        <f aca="false">SUM(K27:K28)</f>
        <v>3</v>
      </c>
      <c r="L26" s="204" t="n">
        <f aca="false">SUM(L27:L28)</f>
        <v>0</v>
      </c>
      <c r="M26" s="205" t="n">
        <f aca="false">SUM(M27:M28)</f>
        <v>0</v>
      </c>
      <c r="N26" s="209"/>
    </row>
    <row r="27" customFormat="false" ht="15.75" hidden="false" customHeight="true" outlineLevel="0" collapsed="false">
      <c r="A27" s="108"/>
      <c r="B27" s="109" t="s">
        <v>8</v>
      </c>
      <c r="C27" s="202" t="n">
        <f aca="false">SUM(D27:M27)</f>
        <v>319</v>
      </c>
      <c r="D27" s="206" t="n">
        <v>0</v>
      </c>
      <c r="E27" s="206" t="n">
        <v>2</v>
      </c>
      <c r="F27" s="206" t="n">
        <v>30</v>
      </c>
      <c r="G27" s="206" t="n">
        <v>71</v>
      </c>
      <c r="H27" s="206" t="n">
        <v>99</v>
      </c>
      <c r="I27" s="206" t="n">
        <v>98</v>
      </c>
      <c r="J27" s="206" t="n">
        <v>16</v>
      </c>
      <c r="K27" s="206" t="n">
        <v>3</v>
      </c>
      <c r="L27" s="206" t="n">
        <v>0</v>
      </c>
      <c r="M27" s="207" t="n">
        <v>0</v>
      </c>
    </row>
    <row r="28" customFormat="false" ht="15.75" hidden="false" customHeight="true" outlineLevel="0" collapsed="false">
      <c r="A28" s="108"/>
      <c r="B28" s="109" t="s">
        <v>9</v>
      </c>
      <c r="C28" s="202" t="n">
        <f aca="false">SUM(D28:M28)</f>
        <v>325</v>
      </c>
      <c r="D28" s="206" t="n">
        <v>0</v>
      </c>
      <c r="E28" s="206" t="n">
        <v>1</v>
      </c>
      <c r="F28" s="206" t="n">
        <v>27</v>
      </c>
      <c r="G28" s="206" t="n">
        <v>65</v>
      </c>
      <c r="H28" s="206" t="n">
        <v>115</v>
      </c>
      <c r="I28" s="206" t="n">
        <v>94</v>
      </c>
      <c r="J28" s="206" t="n">
        <v>23</v>
      </c>
      <c r="K28" s="206" t="n">
        <v>0</v>
      </c>
      <c r="L28" s="206" t="n">
        <v>0</v>
      </c>
      <c r="M28" s="207" t="n">
        <v>0</v>
      </c>
    </row>
    <row r="29" customFormat="false" ht="15.75" hidden="false" customHeight="true" outlineLevel="0" collapsed="false">
      <c r="A29" s="104" t="s">
        <v>113</v>
      </c>
      <c r="B29" s="104"/>
      <c r="C29" s="208" t="n">
        <f aca="false">SUM(D29:M29)</f>
        <v>642</v>
      </c>
      <c r="D29" s="204" t="n">
        <f aca="false">SUM(D30:D31)</f>
        <v>0</v>
      </c>
      <c r="E29" s="204" t="n">
        <f aca="false">SUM(E30:E31)</f>
        <v>5</v>
      </c>
      <c r="F29" s="204" t="n">
        <f aca="false">SUM(F30:F31)</f>
        <v>49</v>
      </c>
      <c r="G29" s="204" t="n">
        <f aca="false">SUM(G30:G31)</f>
        <v>158</v>
      </c>
      <c r="H29" s="204" t="n">
        <f aca="false">SUM(H30:H31)</f>
        <v>235</v>
      </c>
      <c r="I29" s="204" t="n">
        <f aca="false">SUM(I30:I31)</f>
        <v>157</v>
      </c>
      <c r="J29" s="204" t="n">
        <f aca="false">SUM(J30:J31)</f>
        <v>36</v>
      </c>
      <c r="K29" s="204" t="n">
        <f aca="false">SUM(K30:K31)</f>
        <v>2</v>
      </c>
      <c r="L29" s="204" t="n">
        <f aca="false">SUM(L30:L31)</f>
        <v>0</v>
      </c>
      <c r="M29" s="205" t="n">
        <f aca="false">SUM(M30:M31)</f>
        <v>0</v>
      </c>
      <c r="N29" s="209"/>
    </row>
    <row r="30" customFormat="false" ht="15.75" hidden="false" customHeight="true" outlineLevel="0" collapsed="false">
      <c r="A30" s="108"/>
      <c r="B30" s="109" t="s">
        <v>8</v>
      </c>
      <c r="C30" s="202" t="n">
        <f aca="false">SUM(D30:M30)</f>
        <v>326</v>
      </c>
      <c r="D30" s="206" t="n">
        <v>0</v>
      </c>
      <c r="E30" s="206" t="n">
        <v>3</v>
      </c>
      <c r="F30" s="206" t="n">
        <v>25</v>
      </c>
      <c r="G30" s="206" t="n">
        <v>68</v>
      </c>
      <c r="H30" s="206" t="n">
        <v>125</v>
      </c>
      <c r="I30" s="206" t="n">
        <v>84</v>
      </c>
      <c r="J30" s="206" t="n">
        <v>20</v>
      </c>
      <c r="K30" s="206" t="n">
        <v>1</v>
      </c>
      <c r="L30" s="206" t="n">
        <v>0</v>
      </c>
      <c r="M30" s="207" t="n">
        <v>0</v>
      </c>
    </row>
    <row r="31" customFormat="false" ht="15.75" hidden="false" customHeight="true" outlineLevel="0" collapsed="false">
      <c r="A31" s="108"/>
      <c r="B31" s="109" t="s">
        <v>9</v>
      </c>
      <c r="C31" s="202" t="n">
        <f aca="false">SUM(D31:M31)</f>
        <v>316</v>
      </c>
      <c r="D31" s="206" t="n">
        <v>0</v>
      </c>
      <c r="E31" s="206" t="n">
        <v>2</v>
      </c>
      <c r="F31" s="206" t="n">
        <v>24</v>
      </c>
      <c r="G31" s="206" t="n">
        <v>90</v>
      </c>
      <c r="H31" s="206" t="n">
        <v>110</v>
      </c>
      <c r="I31" s="206" t="n">
        <v>73</v>
      </c>
      <c r="J31" s="206" t="n">
        <v>16</v>
      </c>
      <c r="K31" s="206" t="n">
        <v>1</v>
      </c>
      <c r="L31" s="206" t="n">
        <v>0</v>
      </c>
      <c r="M31" s="207" t="n">
        <v>0</v>
      </c>
    </row>
    <row r="32" customFormat="false" ht="15.75" hidden="false" customHeight="true" outlineLevel="0" collapsed="false">
      <c r="A32" s="104" t="s">
        <v>114</v>
      </c>
      <c r="B32" s="104"/>
      <c r="C32" s="202" t="n">
        <f aca="false">SUM(D32:M32)</f>
        <v>1530</v>
      </c>
      <c r="D32" s="204" t="n">
        <f aca="false">SUM(D33:D34)</f>
        <v>1</v>
      </c>
      <c r="E32" s="204" t="n">
        <f aca="false">SUM(E33:E34)</f>
        <v>6</v>
      </c>
      <c r="F32" s="204" t="n">
        <f aca="false">SUM(F33:F34)</f>
        <v>108</v>
      </c>
      <c r="G32" s="204" t="n">
        <f aca="false">SUM(G33:G34)</f>
        <v>377</v>
      </c>
      <c r="H32" s="204" t="n">
        <f aca="false">SUM(H33:H34)</f>
        <v>549</v>
      </c>
      <c r="I32" s="204" t="n">
        <f aca="false">SUM(I33:I34)</f>
        <v>413</v>
      </c>
      <c r="J32" s="204" t="n">
        <f aca="false">SUM(J33:J34)</f>
        <v>73</v>
      </c>
      <c r="K32" s="204" t="n">
        <f aca="false">SUM(K33:K34)</f>
        <v>3</v>
      </c>
      <c r="L32" s="204" t="n">
        <f aca="false">SUM(L33:L34)</f>
        <v>0</v>
      </c>
      <c r="M32" s="205" t="n">
        <f aca="false">SUM(M33:M34)</f>
        <v>0</v>
      </c>
      <c r="N32" s="209"/>
    </row>
    <row r="33" customFormat="false" ht="15.75" hidden="false" customHeight="true" outlineLevel="0" collapsed="false">
      <c r="A33" s="108"/>
      <c r="B33" s="109" t="s">
        <v>8</v>
      </c>
      <c r="C33" s="202" t="n">
        <f aca="false">SUM(D33:M33)</f>
        <v>772</v>
      </c>
      <c r="D33" s="206" t="n">
        <v>0</v>
      </c>
      <c r="E33" s="206" t="n">
        <v>3</v>
      </c>
      <c r="F33" s="206" t="n">
        <v>54</v>
      </c>
      <c r="G33" s="206" t="n">
        <v>182</v>
      </c>
      <c r="H33" s="206" t="n">
        <v>283</v>
      </c>
      <c r="I33" s="206" t="n">
        <v>213</v>
      </c>
      <c r="J33" s="206" t="n">
        <v>35</v>
      </c>
      <c r="K33" s="206" t="n">
        <v>2</v>
      </c>
      <c r="L33" s="206" t="n">
        <v>0</v>
      </c>
      <c r="M33" s="207" t="n">
        <v>0</v>
      </c>
    </row>
    <row r="34" customFormat="false" ht="15.75" hidden="false" customHeight="true" outlineLevel="0" collapsed="false">
      <c r="A34" s="108"/>
      <c r="B34" s="109" t="s">
        <v>9</v>
      </c>
      <c r="C34" s="202" t="n">
        <f aca="false">SUM(D34:M34)</f>
        <v>758</v>
      </c>
      <c r="D34" s="206" t="n">
        <v>1</v>
      </c>
      <c r="E34" s="206" t="n">
        <v>3</v>
      </c>
      <c r="F34" s="206" t="n">
        <v>54</v>
      </c>
      <c r="G34" s="206" t="n">
        <v>195</v>
      </c>
      <c r="H34" s="206" t="n">
        <v>266</v>
      </c>
      <c r="I34" s="206" t="n">
        <v>200</v>
      </c>
      <c r="J34" s="206" t="n">
        <v>38</v>
      </c>
      <c r="K34" s="206" t="n">
        <v>1</v>
      </c>
      <c r="L34" s="206" t="n">
        <v>0</v>
      </c>
      <c r="M34" s="207" t="n">
        <v>0</v>
      </c>
    </row>
    <row r="35" customFormat="false" ht="15.75" hidden="false" customHeight="true" outlineLevel="0" collapsed="false">
      <c r="A35" s="104" t="s">
        <v>115</v>
      </c>
      <c r="B35" s="104"/>
      <c r="C35" s="202" t="n">
        <f aca="false">SUM(D35:M35)</f>
        <v>809</v>
      </c>
      <c r="D35" s="204" t="n">
        <f aca="false">SUM(D36:D37)</f>
        <v>0</v>
      </c>
      <c r="E35" s="204" t="n">
        <f aca="false">SUM(E36:E37)</f>
        <v>5</v>
      </c>
      <c r="F35" s="204" t="n">
        <f aca="false">SUM(F36:F37)</f>
        <v>79</v>
      </c>
      <c r="G35" s="204" t="n">
        <f aca="false">SUM(G36:G37)</f>
        <v>172</v>
      </c>
      <c r="H35" s="204" t="n">
        <f aca="false">SUM(H36:H37)</f>
        <v>303</v>
      </c>
      <c r="I35" s="204" t="n">
        <f aca="false">SUM(I36:I37)</f>
        <v>204</v>
      </c>
      <c r="J35" s="204" t="n">
        <f aca="false">SUM(J36:J37)</f>
        <v>44</v>
      </c>
      <c r="K35" s="204" t="n">
        <f aca="false">SUM(K36:K37)</f>
        <v>2</v>
      </c>
      <c r="L35" s="204" t="n">
        <f aca="false">SUM(L36:L37)</f>
        <v>0</v>
      </c>
      <c r="M35" s="205" t="n">
        <f aca="false">SUM(M36:M37)</f>
        <v>0</v>
      </c>
    </row>
    <row r="36" customFormat="false" ht="15.75" hidden="false" customHeight="true" outlineLevel="0" collapsed="false">
      <c r="A36" s="117"/>
      <c r="B36" s="109" t="s">
        <v>8</v>
      </c>
      <c r="C36" s="202" t="n">
        <f aca="false">SUM(D36:M36)</f>
        <v>395</v>
      </c>
      <c r="D36" s="206" t="n">
        <v>0</v>
      </c>
      <c r="E36" s="206" t="n">
        <v>1</v>
      </c>
      <c r="F36" s="206" t="n">
        <v>41</v>
      </c>
      <c r="G36" s="206" t="n">
        <v>75</v>
      </c>
      <c r="H36" s="206" t="n">
        <v>151</v>
      </c>
      <c r="I36" s="206" t="n">
        <v>102</v>
      </c>
      <c r="J36" s="206" t="n">
        <v>24</v>
      </c>
      <c r="K36" s="206" t="n">
        <v>1</v>
      </c>
      <c r="L36" s="206" t="n">
        <v>0</v>
      </c>
      <c r="M36" s="207" t="n">
        <v>0</v>
      </c>
    </row>
    <row r="37" customFormat="false" ht="15.75" hidden="false" customHeight="true" outlineLevel="0" collapsed="false">
      <c r="A37" s="117"/>
      <c r="B37" s="109" t="s">
        <v>9</v>
      </c>
      <c r="C37" s="202" t="n">
        <f aca="false">SUM(D37:M37)</f>
        <v>414</v>
      </c>
      <c r="D37" s="206" t="n">
        <v>0</v>
      </c>
      <c r="E37" s="206" t="n">
        <v>4</v>
      </c>
      <c r="F37" s="206" t="n">
        <v>38</v>
      </c>
      <c r="G37" s="206" t="n">
        <v>97</v>
      </c>
      <c r="H37" s="206" t="n">
        <v>152</v>
      </c>
      <c r="I37" s="206" t="n">
        <v>102</v>
      </c>
      <c r="J37" s="206" t="n">
        <v>20</v>
      </c>
      <c r="K37" s="206" t="n">
        <v>1</v>
      </c>
      <c r="L37" s="206" t="n">
        <v>0</v>
      </c>
      <c r="M37" s="207" t="n">
        <v>0</v>
      </c>
    </row>
    <row r="38" customFormat="false" ht="15.75" hidden="false" customHeight="true" outlineLevel="0" collapsed="false">
      <c r="A38" s="108"/>
      <c r="B38" s="103"/>
      <c r="C38" s="210" t="s">
        <v>127</v>
      </c>
      <c r="D38" s="210"/>
      <c r="E38" s="210"/>
      <c r="F38" s="210"/>
      <c r="G38" s="210"/>
      <c r="H38" s="210"/>
      <c r="I38" s="210"/>
      <c r="J38" s="210"/>
      <c r="K38" s="210"/>
      <c r="L38" s="210"/>
      <c r="M38" s="210"/>
    </row>
    <row r="39" customFormat="false" ht="15.75" hidden="false" customHeight="true" outlineLevel="0" collapsed="false">
      <c r="A39" s="104" t="s">
        <v>69</v>
      </c>
      <c r="B39" s="104"/>
      <c r="C39" s="211" t="n">
        <f aca="false">C5/$C5*100</f>
        <v>100</v>
      </c>
      <c r="D39" s="211" t="n">
        <f aca="false">D5/$C5*100</f>
        <v>0.0226449275362319</v>
      </c>
      <c r="E39" s="211" t="n">
        <f aca="false">E5/$C5*100</f>
        <v>0.769927536231884</v>
      </c>
      <c r="F39" s="211" t="n">
        <f aca="false">F5/$C5*100</f>
        <v>8.49184782608696</v>
      </c>
      <c r="G39" s="211" t="n">
        <f aca="false">G5/$C5*100</f>
        <v>24.5018115942029</v>
      </c>
      <c r="H39" s="211" t="n">
        <f aca="false">H5/$C5*100</f>
        <v>36.1035628019324</v>
      </c>
      <c r="I39" s="211" t="n">
        <f aca="false">I5/$C5*100</f>
        <v>24.381038647343</v>
      </c>
      <c r="J39" s="211" t="n">
        <f aca="false">J5/$C5*100</f>
        <v>5.57820048309179</v>
      </c>
      <c r="K39" s="211" t="n">
        <f aca="false">K5/$C5*100</f>
        <v>0.150966183574879</v>
      </c>
      <c r="L39" s="211" t="n">
        <f aca="false">L5/$C5*100</f>
        <v>0</v>
      </c>
      <c r="M39" s="212" t="n">
        <f aca="false">M5/$C5*100</f>
        <v>0</v>
      </c>
    </row>
    <row r="40" customFormat="false" ht="15.75" hidden="false" customHeight="true" outlineLevel="0" collapsed="false">
      <c r="A40" s="104" t="s">
        <v>106</v>
      </c>
      <c r="B40" s="104"/>
      <c r="C40" s="213" t="n">
        <f aca="false">C8/$C8*100</f>
        <v>100</v>
      </c>
      <c r="D40" s="213" t="n">
        <f aca="false">D8/$C8*100</f>
        <v>0</v>
      </c>
      <c r="E40" s="213" t="n">
        <f aca="false">E8/$C8*100</f>
        <v>0.51605504587156</v>
      </c>
      <c r="F40" s="213" t="n">
        <f aca="false">F8/$C8*100</f>
        <v>7.22477064220183</v>
      </c>
      <c r="G40" s="213" t="n">
        <f aca="false">G8/$C8*100</f>
        <v>21.9610091743119</v>
      </c>
      <c r="H40" s="213" t="n">
        <f aca="false">H8/$C8*100</f>
        <v>35.2637614678899</v>
      </c>
      <c r="I40" s="214" t="n">
        <f aca="false">I8/$C8*100</f>
        <v>26.6628440366972</v>
      </c>
      <c r="J40" s="213" t="n">
        <f aca="false">J8/$C8*100</f>
        <v>8.25688073394496</v>
      </c>
      <c r="K40" s="213" t="n">
        <f aca="false">K8/$C8*100</f>
        <v>0.114678899082569</v>
      </c>
      <c r="L40" s="213" t="n">
        <f aca="false">L8/$C8*100</f>
        <v>0</v>
      </c>
      <c r="M40" s="215" t="n">
        <f aca="false">M8/$C8*100</f>
        <v>0</v>
      </c>
    </row>
    <row r="41" customFormat="false" ht="15.75" hidden="false" customHeight="true" outlineLevel="0" collapsed="false">
      <c r="A41" s="104" t="s">
        <v>107</v>
      </c>
      <c r="B41" s="104"/>
      <c r="C41" s="213" t="n">
        <f aca="false">C11/$C11*100</f>
        <v>100</v>
      </c>
      <c r="D41" s="213" t="n">
        <f aca="false">D11/$C11*100</f>
        <v>0.0541418516513265</v>
      </c>
      <c r="E41" s="213" t="n">
        <f aca="false">E11/$C11*100</f>
        <v>0.703844071467244</v>
      </c>
      <c r="F41" s="213" t="n">
        <f aca="false">F11/$C11*100</f>
        <v>8.60855441256091</v>
      </c>
      <c r="G41" s="213" t="n">
        <f aca="false">G11/$C11*100</f>
        <v>24.7428262046562</v>
      </c>
      <c r="H41" s="213" t="n">
        <f aca="false">H11/$C11*100</f>
        <v>35.2463454250135</v>
      </c>
      <c r="I41" s="213" t="n">
        <f aca="false">I11/$C11*100</f>
        <v>24.8511099079589</v>
      </c>
      <c r="J41" s="213" t="n">
        <f aca="false">J11/$C11*100</f>
        <v>5.68489442338928</v>
      </c>
      <c r="K41" s="213" t="n">
        <f aca="false">K11/$C11*100</f>
        <v>0.108283703302653</v>
      </c>
      <c r="L41" s="213" t="n">
        <f aca="false">L11/$C11*100</f>
        <v>0</v>
      </c>
      <c r="M41" s="215" t="n">
        <f aca="false">M11/$C11*100</f>
        <v>0</v>
      </c>
    </row>
    <row r="42" customFormat="false" ht="15.75" hidden="false" customHeight="true" outlineLevel="0" collapsed="false">
      <c r="A42" s="104" t="s">
        <v>108</v>
      </c>
      <c r="B42" s="104"/>
      <c r="C42" s="213" t="n">
        <f aca="false">C14/$C14*100</f>
        <v>100</v>
      </c>
      <c r="D42" s="213" t="n">
        <f aca="false">D14/$C14*100</f>
        <v>0.0505561172901921</v>
      </c>
      <c r="E42" s="213" t="n">
        <f aca="false">E14/$C14*100</f>
        <v>1.36501516683519</v>
      </c>
      <c r="F42" s="213" t="n">
        <f aca="false">F14/$C14*100</f>
        <v>8.74620829120324</v>
      </c>
      <c r="G42" s="213" t="n">
        <f aca="false">G14/$C14*100</f>
        <v>26.3397371081901</v>
      </c>
      <c r="H42" s="213" t="n">
        <f aca="false">H14/$C14*100</f>
        <v>36.3498483316481</v>
      </c>
      <c r="I42" s="213" t="n">
        <f aca="false">I14/$C14*100</f>
        <v>21.8907987866532</v>
      </c>
      <c r="J42" s="213" t="n">
        <f aca="false">J14/$C14*100</f>
        <v>5.05561172901921</v>
      </c>
      <c r="K42" s="213" t="n">
        <f aca="false">K14/$C14*100</f>
        <v>0.202224469160768</v>
      </c>
      <c r="L42" s="213" t="n">
        <f aca="false">L14/$C14*100</f>
        <v>0</v>
      </c>
      <c r="M42" s="215" t="n">
        <f aca="false">M14/$C14*100</f>
        <v>0</v>
      </c>
    </row>
    <row r="43" customFormat="false" ht="15.75" hidden="false" customHeight="true" outlineLevel="0" collapsed="false">
      <c r="A43" s="104" t="s">
        <v>109</v>
      </c>
      <c r="B43" s="104"/>
      <c r="C43" s="213" t="n">
        <f aca="false">C17/$C17*100</f>
        <v>100</v>
      </c>
      <c r="D43" s="213" t="n">
        <f aca="false">D17/$C17*100</f>
        <v>0</v>
      </c>
      <c r="E43" s="213" t="n">
        <f aca="false">E17/$C17*100</f>
        <v>0.584453535943893</v>
      </c>
      <c r="F43" s="213" t="n">
        <f aca="false">F17/$C17*100</f>
        <v>10.7539450613676</v>
      </c>
      <c r="G43" s="213" t="n">
        <f aca="false">G17/$C17*100</f>
        <v>25.7159555815313</v>
      </c>
      <c r="H43" s="213" t="n">
        <f aca="false">H17/$C17*100</f>
        <v>36.2361192285213</v>
      </c>
      <c r="I43" s="213" t="n">
        <f aca="false">I17/$C17*100</f>
        <v>22.2092343658679</v>
      </c>
      <c r="J43" s="213" t="n">
        <f aca="false">J17/$C17*100</f>
        <v>4.44184687317358</v>
      </c>
      <c r="K43" s="213" t="n">
        <f aca="false">K17/$C17*100</f>
        <v>0.0584453535943892</v>
      </c>
      <c r="L43" s="213" t="n">
        <f aca="false">L17/$C17*100</f>
        <v>0</v>
      </c>
      <c r="M43" s="215" t="n">
        <f aca="false">M17/$C17*100</f>
        <v>0</v>
      </c>
    </row>
    <row r="44" customFormat="false" ht="15.75" hidden="false" customHeight="true" outlineLevel="0" collapsed="false">
      <c r="A44" s="104" t="s">
        <v>110</v>
      </c>
      <c r="B44" s="104"/>
      <c r="C44" s="213" t="n">
        <f aca="false">C20/$C20*100</f>
        <v>100</v>
      </c>
      <c r="D44" s="213" t="n">
        <f aca="false">D20/$C20*100</f>
        <v>0</v>
      </c>
      <c r="E44" s="213" t="n">
        <f aca="false">E20/$C20*100</f>
        <v>0.907715582450832</v>
      </c>
      <c r="F44" s="213" t="n">
        <f aca="false">F20/$C20*100</f>
        <v>6.80786686838124</v>
      </c>
      <c r="G44" s="213" t="n">
        <f aca="false">G20/$C20*100</f>
        <v>21.9364599092284</v>
      </c>
      <c r="H44" s="213" t="n">
        <f aca="false">H20/$C20*100</f>
        <v>37.3676248108926</v>
      </c>
      <c r="I44" s="213" t="n">
        <f aca="false">I20/$C20*100</f>
        <v>26.4750378214826</v>
      </c>
      <c r="J44" s="213" t="n">
        <f aca="false">J20/$C20*100</f>
        <v>6.5052950075643</v>
      </c>
      <c r="K44" s="213" t="n">
        <f aca="false">K20/$C20*100</f>
        <v>0</v>
      </c>
      <c r="L44" s="213" t="n">
        <f aca="false">L20/$C20*100</f>
        <v>0</v>
      </c>
      <c r="M44" s="215" t="n">
        <f aca="false">M20/$C20*100</f>
        <v>0</v>
      </c>
    </row>
    <row r="45" customFormat="false" ht="15.75" hidden="false" customHeight="true" outlineLevel="0" collapsed="false">
      <c r="A45" s="104" t="s">
        <v>111</v>
      </c>
      <c r="B45" s="104"/>
      <c r="C45" s="213" t="n">
        <f aca="false">C23/$C23*100</f>
        <v>100</v>
      </c>
      <c r="D45" s="213" t="n">
        <f aca="false">D23/$C23*100</f>
        <v>0</v>
      </c>
      <c r="E45" s="213" t="n">
        <f aca="false">E23/$C23*100</f>
        <v>1.07015457788347</v>
      </c>
      <c r="F45" s="213" t="n">
        <f aca="false">F23/$C23*100</f>
        <v>8.62068965517242</v>
      </c>
      <c r="G45" s="213" t="n">
        <f aca="false">G23/$C23*100</f>
        <v>27.1700356718193</v>
      </c>
      <c r="H45" s="213" t="n">
        <f aca="false">H23/$C23*100</f>
        <v>37.4554102259215</v>
      </c>
      <c r="I45" s="213" t="n">
        <f aca="false">I23/$C23*100</f>
        <v>20.9274673008323</v>
      </c>
      <c r="J45" s="213" t="n">
        <f aca="false">J23/$C23*100</f>
        <v>4.69678953626635</v>
      </c>
      <c r="K45" s="213" t="n">
        <f aca="false">K23/$C23*100</f>
        <v>0.0594530321046373</v>
      </c>
      <c r="L45" s="213" t="n">
        <f aca="false">L23/$C23*100</f>
        <v>0</v>
      </c>
      <c r="M45" s="215" t="n">
        <f aca="false">M23/$C23*100</f>
        <v>0</v>
      </c>
    </row>
    <row r="46" customFormat="false" ht="15.75" hidden="false" customHeight="true" outlineLevel="0" collapsed="false">
      <c r="A46" s="104" t="s">
        <v>112</v>
      </c>
      <c r="B46" s="104"/>
      <c r="C46" s="213" t="n">
        <f aca="false">C26/$C26*100</f>
        <v>100</v>
      </c>
      <c r="D46" s="213" t="n">
        <f aca="false">D26/$C26*100</f>
        <v>0</v>
      </c>
      <c r="E46" s="213" t="n">
        <f aca="false">E26/$C26*100</f>
        <v>0.46583850931677</v>
      </c>
      <c r="F46" s="213" t="n">
        <f aca="false">F26/$C26*100</f>
        <v>8.85093167701863</v>
      </c>
      <c r="G46" s="213" t="n">
        <f aca="false">G26/$C26*100</f>
        <v>21.1180124223603</v>
      </c>
      <c r="H46" s="213" t="n">
        <f aca="false">H26/$C26*100</f>
        <v>33.2298136645963</v>
      </c>
      <c r="I46" s="213" t="n">
        <f aca="false">I26/$C26*100</f>
        <v>29.8136645962733</v>
      </c>
      <c r="J46" s="213" t="n">
        <f aca="false">J26/$C26*100</f>
        <v>6.05590062111801</v>
      </c>
      <c r="K46" s="213" t="n">
        <f aca="false">K26/$C26*100</f>
        <v>0.46583850931677</v>
      </c>
      <c r="L46" s="213" t="n">
        <f aca="false">L26/$C26*100</f>
        <v>0</v>
      </c>
      <c r="M46" s="215" t="n">
        <f aca="false">M26/$C26*100</f>
        <v>0</v>
      </c>
    </row>
    <row r="47" customFormat="false" ht="15.75" hidden="false" customHeight="true" outlineLevel="0" collapsed="false">
      <c r="A47" s="104" t="s">
        <v>113</v>
      </c>
      <c r="B47" s="104"/>
      <c r="C47" s="213" t="n">
        <f aca="false">C29/$C29*100</f>
        <v>100</v>
      </c>
      <c r="D47" s="213" t="n">
        <f aca="false">D29/$C29*100</f>
        <v>0</v>
      </c>
      <c r="E47" s="213" t="n">
        <f aca="false">E29/$C29*100</f>
        <v>0.778816199376947</v>
      </c>
      <c r="F47" s="213" t="n">
        <f aca="false">F29/$C29*100</f>
        <v>7.63239875389408</v>
      </c>
      <c r="G47" s="213" t="n">
        <f aca="false">G29/$C29*100</f>
        <v>24.6105919003115</v>
      </c>
      <c r="H47" s="213" t="n">
        <f aca="false">H29/$C29*100</f>
        <v>36.6043613707165</v>
      </c>
      <c r="I47" s="213" t="n">
        <f aca="false">I29/$C29*100</f>
        <v>24.4548286604361</v>
      </c>
      <c r="J47" s="213" t="n">
        <f aca="false">J29/$C29*100</f>
        <v>5.60747663551402</v>
      </c>
      <c r="K47" s="213" t="n">
        <f aca="false">K29/$C29*100</f>
        <v>0.311526479750779</v>
      </c>
      <c r="L47" s="213" t="n">
        <f aca="false">L29/$C29*100</f>
        <v>0</v>
      </c>
      <c r="M47" s="215" t="n">
        <f aca="false">M29/$C29*100</f>
        <v>0</v>
      </c>
    </row>
    <row r="48" customFormat="false" ht="15.75" hidden="false" customHeight="true" outlineLevel="0" collapsed="false">
      <c r="A48" s="104" t="s">
        <v>114</v>
      </c>
      <c r="B48" s="104"/>
      <c r="C48" s="213" t="n">
        <f aca="false">C32/$C32*100</f>
        <v>100</v>
      </c>
      <c r="D48" s="213" t="n">
        <f aca="false">D32/$C32*100</f>
        <v>0.065359477124183</v>
      </c>
      <c r="E48" s="213" t="n">
        <f aca="false">E32/$C32*100</f>
        <v>0.392156862745098</v>
      </c>
      <c r="F48" s="213" t="n">
        <f aca="false">F32/$C32*100</f>
        <v>7.05882352941176</v>
      </c>
      <c r="G48" s="213" t="n">
        <f aca="false">G32/$C32*100</f>
        <v>24.640522875817</v>
      </c>
      <c r="H48" s="213" t="n">
        <f aca="false">H32/$C32*100</f>
        <v>35.8823529411765</v>
      </c>
      <c r="I48" s="213" t="n">
        <f aca="false">I32/$C32*100</f>
        <v>26.9934640522876</v>
      </c>
      <c r="J48" s="213" t="n">
        <f aca="false">J32/$C32*100</f>
        <v>4.77124183006536</v>
      </c>
      <c r="K48" s="213" t="n">
        <f aca="false">K32/$C32*100</f>
        <v>0.196078431372549</v>
      </c>
      <c r="L48" s="213" t="n">
        <f aca="false">L32/$C32*100</f>
        <v>0</v>
      </c>
      <c r="M48" s="215" t="n">
        <f aca="false">M32/$C32*100</f>
        <v>0</v>
      </c>
    </row>
    <row r="49" customFormat="false" ht="15.75" hidden="false" customHeight="true" outlineLevel="0" collapsed="false">
      <c r="A49" s="129" t="s">
        <v>115</v>
      </c>
      <c r="B49" s="129"/>
      <c r="C49" s="216" t="n">
        <f aca="false">C35/$C35*100</f>
        <v>100</v>
      </c>
      <c r="D49" s="216" t="n">
        <f aca="false">D35/$C35*100</f>
        <v>0</v>
      </c>
      <c r="E49" s="216" t="n">
        <f aca="false">E35/$C35*100</f>
        <v>0.618046971569839</v>
      </c>
      <c r="F49" s="216" t="n">
        <f aca="false">F35/$C35*100</f>
        <v>9.76514215080346</v>
      </c>
      <c r="G49" s="216" t="n">
        <f aca="false">G35/$C35*100</f>
        <v>21.2608158220025</v>
      </c>
      <c r="H49" s="216" t="n">
        <f aca="false">H35/$C35*100</f>
        <v>37.4536464771323</v>
      </c>
      <c r="I49" s="216" t="n">
        <f aca="false">I35/$C35*100</f>
        <v>25.2163164400494</v>
      </c>
      <c r="J49" s="216" t="n">
        <f aca="false">J35/$C35*100</f>
        <v>5.43881334981459</v>
      </c>
      <c r="K49" s="216" t="n">
        <f aca="false">K35/$C35*100</f>
        <v>0.247218788627936</v>
      </c>
      <c r="L49" s="216" t="n">
        <f aca="false">L35/$C35*100</f>
        <v>0</v>
      </c>
      <c r="M49" s="217" t="n">
        <f aca="false">M35/$C35*100</f>
        <v>0</v>
      </c>
    </row>
  </sheetData>
  <sheetProtection sheet="true" objects="true" scenarios="true"/>
  <mergeCells count="25">
    <mergeCell ref="A3:B3"/>
    <mergeCell ref="C4:M4"/>
    <mergeCell ref="A5:B5"/>
    <mergeCell ref="A8:B8"/>
    <mergeCell ref="A11:B11"/>
    <mergeCell ref="A14:B14"/>
    <mergeCell ref="A17:B17"/>
    <mergeCell ref="A20:B20"/>
    <mergeCell ref="A23:B23"/>
    <mergeCell ref="A26:B26"/>
    <mergeCell ref="A29:B29"/>
    <mergeCell ref="A32:B32"/>
    <mergeCell ref="A35:B35"/>
    <mergeCell ref="C38:M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</mergeCells>
  <printOptions headings="false" gridLines="false" gridLinesSet="true" horizontalCentered="false" verticalCentered="false"/>
  <pageMargins left="0.8" right="0.490277777777778" top="0.990277777777778" bottom="0.77986111111111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14.13"/>
    <col collapsed="false" customWidth="true" hidden="false" outlineLevel="0" max="7" min="2" style="0" width="10.5"/>
    <col collapsed="false" customWidth="true" hidden="false" outlineLevel="0" max="8" min="8" style="0" width="10.26"/>
  </cols>
  <sheetData>
    <row r="1" customFormat="false" ht="13.8" hidden="false" customHeight="false" outlineLevel="0" collapsed="false">
      <c r="A1" s="96" t="s">
        <v>150</v>
      </c>
      <c r="B1" s="44"/>
      <c r="C1" s="44"/>
      <c r="D1" s="44"/>
      <c r="E1" s="44"/>
      <c r="F1" s="3"/>
      <c r="G1" s="3"/>
      <c r="H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3"/>
      <c r="H2" s="3"/>
    </row>
    <row r="3" customFormat="false" ht="28.5" hidden="false" customHeight="true" outlineLevel="0" collapsed="false">
      <c r="A3" s="137" t="s">
        <v>2</v>
      </c>
      <c r="B3" s="46" t="s">
        <v>69</v>
      </c>
      <c r="C3" s="46" t="s">
        <v>151</v>
      </c>
      <c r="D3" s="46" t="s">
        <v>152</v>
      </c>
      <c r="E3" s="46" t="s">
        <v>153</v>
      </c>
      <c r="F3" s="46" t="s">
        <v>154</v>
      </c>
      <c r="G3" s="46" t="s">
        <v>155</v>
      </c>
      <c r="H3" s="47" t="s">
        <v>147</v>
      </c>
    </row>
    <row r="4" s="93" customFormat="true" ht="18" hidden="false" customHeight="true" outlineLevel="0" collapsed="false">
      <c r="A4" s="102"/>
      <c r="B4" s="75" t="s">
        <v>3</v>
      </c>
      <c r="C4" s="75"/>
      <c r="D4" s="75"/>
      <c r="E4" s="75"/>
      <c r="F4" s="75"/>
      <c r="G4" s="75"/>
      <c r="H4" s="75"/>
    </row>
    <row r="5" s="144" customFormat="true" ht="18" hidden="true" customHeight="true" outlineLevel="0" collapsed="false">
      <c r="A5" s="19" t="s">
        <v>29</v>
      </c>
      <c r="B5" s="218" t="n">
        <f aca="false">SUM(C5:H5)</f>
        <v>19314</v>
      </c>
      <c r="C5" s="219" t="n">
        <v>8813</v>
      </c>
      <c r="D5" s="219" t="n">
        <v>7402</v>
      </c>
      <c r="E5" s="219" t="n">
        <v>2574</v>
      </c>
      <c r="F5" s="219" t="n">
        <v>397</v>
      </c>
      <c r="G5" s="219" t="n">
        <v>128</v>
      </c>
      <c r="H5" s="220" t="n">
        <v>0</v>
      </c>
    </row>
    <row r="6" s="144" customFormat="true" ht="18" hidden="true" customHeight="true" outlineLevel="0" collapsed="false">
      <c r="A6" s="28" t="s">
        <v>80</v>
      </c>
      <c r="B6" s="218" t="n">
        <f aca="false">SUM(C6:H6)</f>
        <v>19130</v>
      </c>
      <c r="C6" s="219" t="n">
        <v>8707</v>
      </c>
      <c r="D6" s="219" t="n">
        <v>7360</v>
      </c>
      <c r="E6" s="219" t="n">
        <v>2519</v>
      </c>
      <c r="F6" s="219" t="n">
        <v>438</v>
      </c>
      <c r="G6" s="219" t="n">
        <v>106</v>
      </c>
      <c r="H6" s="220" t="n">
        <v>0</v>
      </c>
    </row>
    <row r="7" s="144" customFormat="true" ht="18" hidden="true" customHeight="true" outlineLevel="0" collapsed="false">
      <c r="A7" s="28" t="s">
        <v>81</v>
      </c>
      <c r="B7" s="218" t="n">
        <f aca="false">SUM(C7:H7)</f>
        <v>18533</v>
      </c>
      <c r="C7" s="219" t="n">
        <v>8440</v>
      </c>
      <c r="D7" s="219" t="n">
        <v>7071</v>
      </c>
      <c r="E7" s="219" t="n">
        <v>2547</v>
      </c>
      <c r="F7" s="219" t="n">
        <v>379</v>
      </c>
      <c r="G7" s="219" t="n">
        <v>96</v>
      </c>
      <c r="H7" s="220" t="n">
        <v>0</v>
      </c>
    </row>
    <row r="8" s="144" customFormat="true" ht="18" hidden="true" customHeight="true" outlineLevel="0" collapsed="false">
      <c r="A8" s="28" t="s">
        <v>82</v>
      </c>
      <c r="B8" s="218" t="n">
        <v>18216</v>
      </c>
      <c r="C8" s="219" t="n">
        <v>8247</v>
      </c>
      <c r="D8" s="219" t="n">
        <v>7039</v>
      </c>
      <c r="E8" s="219" t="n">
        <v>2442</v>
      </c>
      <c r="F8" s="219" t="n">
        <v>409</v>
      </c>
      <c r="G8" s="219" t="n">
        <v>79</v>
      </c>
      <c r="H8" s="220" t="n">
        <v>0</v>
      </c>
    </row>
    <row r="9" s="144" customFormat="true" ht="18" hidden="true" customHeight="true" outlineLevel="0" collapsed="false">
      <c r="A9" s="19" t="s">
        <v>33</v>
      </c>
      <c r="B9" s="218" t="n">
        <v>17479</v>
      </c>
      <c r="C9" s="219" t="n">
        <v>8068</v>
      </c>
      <c r="D9" s="219" t="n">
        <v>6558</v>
      </c>
      <c r="E9" s="219" t="n">
        <v>2343</v>
      </c>
      <c r="F9" s="219" t="n">
        <v>405</v>
      </c>
      <c r="G9" s="219" t="n">
        <v>105</v>
      </c>
      <c r="H9" s="220" t="n">
        <v>0</v>
      </c>
    </row>
    <row r="10" s="144" customFormat="true" ht="18" hidden="true" customHeight="true" outlineLevel="0" collapsed="false">
      <c r="A10" s="19" t="s">
        <v>34</v>
      </c>
      <c r="B10" s="218" t="n">
        <v>17425</v>
      </c>
      <c r="C10" s="219" t="n">
        <v>8151</v>
      </c>
      <c r="D10" s="219" t="n">
        <v>6509</v>
      </c>
      <c r="E10" s="219" t="n">
        <v>2265</v>
      </c>
      <c r="F10" s="219" t="n">
        <v>400</v>
      </c>
      <c r="G10" s="219" t="n">
        <v>100</v>
      </c>
      <c r="H10" s="220" t="n">
        <v>0</v>
      </c>
    </row>
    <row r="11" s="144" customFormat="true" ht="18" hidden="true" customHeight="true" outlineLevel="0" collapsed="false">
      <c r="A11" s="19" t="s">
        <v>35</v>
      </c>
      <c r="B11" s="218" t="n">
        <v>17458</v>
      </c>
      <c r="C11" s="219" t="n">
        <v>8473</v>
      </c>
      <c r="D11" s="219" t="n">
        <v>6332</v>
      </c>
      <c r="E11" s="219" t="n">
        <v>2225</v>
      </c>
      <c r="F11" s="219" t="n">
        <v>338</v>
      </c>
      <c r="G11" s="219" t="n">
        <v>90</v>
      </c>
      <c r="H11" s="220" t="n">
        <v>0</v>
      </c>
    </row>
    <row r="12" s="144" customFormat="true" ht="18" hidden="true" customHeight="true" outlineLevel="0" collapsed="false">
      <c r="A12" s="19" t="s">
        <v>36</v>
      </c>
      <c r="B12" s="218" t="n">
        <v>17325</v>
      </c>
      <c r="C12" s="219" t="n">
        <v>8611</v>
      </c>
      <c r="D12" s="219" t="n">
        <v>6055</v>
      </c>
      <c r="E12" s="219" t="n">
        <v>2151</v>
      </c>
      <c r="F12" s="219" t="n">
        <v>385</v>
      </c>
      <c r="G12" s="219" t="n">
        <v>123</v>
      </c>
      <c r="H12" s="220" t="n">
        <v>0</v>
      </c>
    </row>
    <row r="13" s="144" customFormat="true" ht="18" hidden="true" customHeight="true" outlineLevel="0" collapsed="false">
      <c r="A13" s="19" t="s">
        <v>83</v>
      </c>
      <c r="B13" s="218" t="n">
        <v>16371</v>
      </c>
      <c r="C13" s="219" t="n">
        <v>8292</v>
      </c>
      <c r="D13" s="219" t="n">
        <v>5780</v>
      </c>
      <c r="E13" s="219" t="n">
        <v>1891</v>
      </c>
      <c r="F13" s="219" t="n">
        <v>319</v>
      </c>
      <c r="G13" s="219" t="n">
        <v>89</v>
      </c>
      <c r="H13" s="220" t="n">
        <v>0</v>
      </c>
    </row>
    <row r="14" s="144" customFormat="true" ht="18" hidden="true" customHeight="true" outlineLevel="0" collapsed="false">
      <c r="A14" s="19" t="s">
        <v>38</v>
      </c>
      <c r="B14" s="218" t="n">
        <v>17057</v>
      </c>
      <c r="C14" s="219" t="n">
        <v>8701</v>
      </c>
      <c r="D14" s="219" t="n">
        <v>6017</v>
      </c>
      <c r="E14" s="219" t="n">
        <v>1931</v>
      </c>
      <c r="F14" s="219" t="n">
        <v>324</v>
      </c>
      <c r="G14" s="219" t="n">
        <v>84</v>
      </c>
      <c r="H14" s="220" t="n">
        <v>0</v>
      </c>
    </row>
    <row r="15" s="144" customFormat="true" ht="18" hidden="true" customHeight="true" outlineLevel="0" collapsed="false">
      <c r="A15" s="19" t="s">
        <v>39</v>
      </c>
      <c r="B15" s="218" t="n">
        <v>16227</v>
      </c>
      <c r="C15" s="219" t="n">
        <v>8331</v>
      </c>
      <c r="D15" s="219" t="n">
        <v>5674</v>
      </c>
      <c r="E15" s="219" t="n">
        <v>1803</v>
      </c>
      <c r="F15" s="219" t="n">
        <v>335</v>
      </c>
      <c r="G15" s="219" t="n">
        <v>84</v>
      </c>
      <c r="H15" s="220" t="n">
        <v>0</v>
      </c>
    </row>
    <row r="16" s="144" customFormat="true" ht="18" hidden="true" customHeight="true" outlineLevel="0" collapsed="false">
      <c r="A16" s="19" t="s">
        <v>40</v>
      </c>
      <c r="B16" s="218" t="n">
        <v>16339</v>
      </c>
      <c r="C16" s="219" t="n">
        <v>8468</v>
      </c>
      <c r="D16" s="219" t="n">
        <v>5704</v>
      </c>
      <c r="E16" s="219" t="n">
        <v>1765</v>
      </c>
      <c r="F16" s="219" t="n">
        <v>310</v>
      </c>
      <c r="G16" s="219" t="n">
        <v>92</v>
      </c>
      <c r="H16" s="220" t="n">
        <v>0</v>
      </c>
    </row>
    <row r="17" s="144" customFormat="true" ht="18" hidden="true" customHeight="true" outlineLevel="0" collapsed="false">
      <c r="A17" s="19" t="s">
        <v>41</v>
      </c>
      <c r="B17" s="218" t="n">
        <v>15873</v>
      </c>
      <c r="C17" s="219" t="n">
        <v>8245</v>
      </c>
      <c r="D17" s="219" t="n">
        <v>5666</v>
      </c>
      <c r="E17" s="219" t="n">
        <v>1605</v>
      </c>
      <c r="F17" s="219" t="n">
        <v>275</v>
      </c>
      <c r="G17" s="219" t="n">
        <v>82</v>
      </c>
      <c r="H17" s="220" t="n">
        <v>0</v>
      </c>
    </row>
    <row r="18" s="144" customFormat="true" ht="18" hidden="false" customHeight="true" outlineLevel="0" collapsed="false">
      <c r="A18" s="19" t="s">
        <v>84</v>
      </c>
      <c r="B18" s="218" t="n">
        <v>16165</v>
      </c>
      <c r="C18" s="219" t="n">
        <v>8476</v>
      </c>
      <c r="D18" s="219" t="n">
        <v>5687</v>
      </c>
      <c r="E18" s="219" t="n">
        <v>1612</v>
      </c>
      <c r="F18" s="219" t="n">
        <v>300</v>
      </c>
      <c r="G18" s="219" t="n">
        <v>90</v>
      </c>
      <c r="H18" s="220" t="n">
        <v>0</v>
      </c>
    </row>
    <row r="19" s="144" customFormat="true" ht="18" hidden="false" customHeight="true" outlineLevel="0" collapsed="false">
      <c r="A19" s="19" t="s">
        <v>43</v>
      </c>
      <c r="B19" s="218" t="n">
        <v>15358</v>
      </c>
      <c r="C19" s="219" t="n">
        <v>8177</v>
      </c>
      <c r="D19" s="219" t="n">
        <v>5381</v>
      </c>
      <c r="E19" s="219" t="n">
        <v>1459</v>
      </c>
      <c r="F19" s="219" t="n">
        <v>251</v>
      </c>
      <c r="G19" s="219" t="n">
        <v>90</v>
      </c>
      <c r="H19" s="220" t="n">
        <v>0</v>
      </c>
    </row>
    <row r="20" s="144" customFormat="true" ht="18" hidden="false" customHeight="true" outlineLevel="0" collapsed="false">
      <c r="A20" s="28" t="s">
        <v>44</v>
      </c>
      <c r="B20" s="218" t="n">
        <v>15332</v>
      </c>
      <c r="C20" s="219" t="n">
        <v>8258</v>
      </c>
      <c r="D20" s="219" t="n">
        <v>5301</v>
      </c>
      <c r="E20" s="219" t="n">
        <v>1471</v>
      </c>
      <c r="F20" s="219" t="n">
        <v>242</v>
      </c>
      <c r="G20" s="219" t="n">
        <v>60</v>
      </c>
      <c r="H20" s="220" t="n">
        <v>0</v>
      </c>
    </row>
    <row r="21" s="144" customFormat="true" ht="18" hidden="false" customHeight="true" outlineLevel="0" collapsed="false">
      <c r="A21" s="19" t="s">
        <v>45</v>
      </c>
      <c r="B21" s="218" t="n">
        <v>15312</v>
      </c>
      <c r="C21" s="221" t="n">
        <v>8180</v>
      </c>
      <c r="D21" s="221" t="n">
        <v>5337</v>
      </c>
      <c r="E21" s="221" t="n">
        <v>1446</v>
      </c>
      <c r="F21" s="221" t="n">
        <v>280</v>
      </c>
      <c r="G21" s="221" t="n">
        <v>69</v>
      </c>
      <c r="H21" s="220" t="n">
        <v>0</v>
      </c>
    </row>
    <row r="22" s="144" customFormat="true" ht="18" hidden="false" customHeight="true" outlineLevel="0" collapsed="false">
      <c r="A22" s="19" t="s">
        <v>46</v>
      </c>
      <c r="B22" s="218" t="n">
        <v>15577</v>
      </c>
      <c r="C22" s="221" t="n">
        <v>8418</v>
      </c>
      <c r="D22" s="221" t="n">
        <v>5397</v>
      </c>
      <c r="E22" s="221" t="n">
        <v>1413</v>
      </c>
      <c r="F22" s="221" t="n">
        <v>274</v>
      </c>
      <c r="G22" s="221" t="n">
        <v>75</v>
      </c>
      <c r="H22" s="220" t="n">
        <v>0</v>
      </c>
    </row>
    <row r="23" s="144" customFormat="true" ht="18" hidden="false" customHeight="true" outlineLevel="0" collapsed="false">
      <c r="A23" s="19" t="s">
        <v>47</v>
      </c>
      <c r="B23" s="218" t="n">
        <v>14999</v>
      </c>
      <c r="C23" s="221" t="n">
        <v>7878</v>
      </c>
      <c r="D23" s="221" t="n">
        <v>5367</v>
      </c>
      <c r="E23" s="221" t="n">
        <v>1399</v>
      </c>
      <c r="F23" s="221" t="n">
        <v>271</v>
      </c>
      <c r="G23" s="221" t="n">
        <v>84</v>
      </c>
      <c r="H23" s="220" t="n">
        <v>0</v>
      </c>
    </row>
    <row r="24" s="144" customFormat="true" ht="18" hidden="false" customHeight="true" outlineLevel="0" collapsed="false">
      <c r="A24" s="19" t="s">
        <v>48</v>
      </c>
      <c r="B24" s="218" t="n">
        <v>14749</v>
      </c>
      <c r="C24" s="221" t="n">
        <v>7817</v>
      </c>
      <c r="D24" s="221" t="n">
        <v>5202</v>
      </c>
      <c r="E24" s="221" t="n">
        <v>1402</v>
      </c>
      <c r="F24" s="221" t="n">
        <v>266</v>
      </c>
      <c r="G24" s="221" t="n">
        <v>62</v>
      </c>
      <c r="H24" s="220" t="n">
        <v>0</v>
      </c>
    </row>
    <row r="25" s="144" customFormat="true" ht="18" hidden="false" customHeight="true" outlineLevel="0" collapsed="false">
      <c r="A25" s="19" t="s">
        <v>49</v>
      </c>
      <c r="B25" s="218" t="n">
        <v>14184</v>
      </c>
      <c r="C25" s="221" t="n">
        <v>7512</v>
      </c>
      <c r="D25" s="221" t="n">
        <v>5006</v>
      </c>
      <c r="E25" s="221" t="n">
        <v>1336</v>
      </c>
      <c r="F25" s="221" t="n">
        <v>240</v>
      </c>
      <c r="G25" s="221" t="n">
        <v>90</v>
      </c>
      <c r="H25" s="220" t="n">
        <v>0</v>
      </c>
    </row>
    <row r="26" s="144" customFormat="true" ht="18" hidden="false" customHeight="true" outlineLevel="0" collapsed="false">
      <c r="A26" s="19" t="s">
        <v>50</v>
      </c>
      <c r="B26" s="218" t="n">
        <v>14730</v>
      </c>
      <c r="C26" s="221" t="n">
        <v>7801</v>
      </c>
      <c r="D26" s="221" t="n">
        <v>5185</v>
      </c>
      <c r="E26" s="221" t="n">
        <v>1381</v>
      </c>
      <c r="F26" s="221" t="n">
        <v>273</v>
      </c>
      <c r="G26" s="221" t="n">
        <v>90</v>
      </c>
      <c r="H26" s="220" t="n">
        <v>0</v>
      </c>
    </row>
    <row r="27" s="144" customFormat="true" ht="18" hidden="false" customHeight="true" outlineLevel="0" collapsed="false">
      <c r="A27" s="19" t="s">
        <v>51</v>
      </c>
      <c r="B27" s="218" t="n">
        <v>14498</v>
      </c>
      <c r="C27" s="221" t="n">
        <v>7609</v>
      </c>
      <c r="D27" s="221" t="n">
        <v>5077</v>
      </c>
      <c r="E27" s="221" t="n">
        <v>1464</v>
      </c>
      <c r="F27" s="221" t="n">
        <v>279</v>
      </c>
      <c r="G27" s="221" t="n">
        <v>69</v>
      </c>
      <c r="H27" s="220" t="n">
        <v>0</v>
      </c>
    </row>
    <row r="28" s="144" customFormat="true" ht="18" hidden="false" customHeight="true" outlineLevel="0" collapsed="false">
      <c r="A28" s="19" t="s">
        <v>52</v>
      </c>
      <c r="B28" s="218" t="n">
        <v>14845</v>
      </c>
      <c r="C28" s="221" t="n">
        <v>7686</v>
      </c>
      <c r="D28" s="221" t="n">
        <v>5286</v>
      </c>
      <c r="E28" s="221" t="n">
        <v>1511</v>
      </c>
      <c r="F28" s="221" t="n">
        <v>270</v>
      </c>
      <c r="G28" s="221" t="n">
        <v>92</v>
      </c>
      <c r="H28" s="220" t="n">
        <v>0</v>
      </c>
    </row>
    <row r="29" s="144" customFormat="true" ht="18" hidden="false" customHeight="true" outlineLevel="0" collapsed="false">
      <c r="A29" s="19" t="s">
        <v>53</v>
      </c>
      <c r="B29" s="218" t="n">
        <v>14506</v>
      </c>
      <c r="C29" s="221" t="n">
        <v>7622</v>
      </c>
      <c r="D29" s="221" t="n">
        <v>5040</v>
      </c>
      <c r="E29" s="221" t="n">
        <v>1445</v>
      </c>
      <c r="F29" s="221" t="n">
        <v>295</v>
      </c>
      <c r="G29" s="221" t="n">
        <v>104</v>
      </c>
      <c r="H29" s="220" t="n">
        <v>0</v>
      </c>
    </row>
    <row r="30" s="144" customFormat="true" ht="18" hidden="false" customHeight="true" outlineLevel="0" collapsed="false">
      <c r="A30" s="19" t="s">
        <v>54</v>
      </c>
      <c r="B30" s="218" t="n">
        <v>14739</v>
      </c>
      <c r="C30" s="221" t="n">
        <v>7678</v>
      </c>
      <c r="D30" s="221" t="n">
        <v>5067</v>
      </c>
      <c r="E30" s="221" t="n">
        <v>1576</v>
      </c>
      <c r="F30" s="221" t="n">
        <v>313</v>
      </c>
      <c r="G30" s="221" t="n">
        <v>105</v>
      </c>
      <c r="H30" s="220" t="n">
        <v>0</v>
      </c>
    </row>
    <row r="31" s="144" customFormat="true" ht="18" hidden="false" customHeight="true" outlineLevel="0" collapsed="false">
      <c r="A31" s="19" t="s">
        <v>55</v>
      </c>
      <c r="B31" s="218" t="n">
        <v>14491</v>
      </c>
      <c r="C31" s="221" t="n">
        <v>7499</v>
      </c>
      <c r="D31" s="221" t="n">
        <v>5057</v>
      </c>
      <c r="E31" s="221" t="n">
        <v>1554</v>
      </c>
      <c r="F31" s="221" t="n">
        <v>292</v>
      </c>
      <c r="G31" s="221" t="n">
        <v>89</v>
      </c>
      <c r="H31" s="220" t="n">
        <v>0</v>
      </c>
    </row>
    <row r="32" s="144" customFormat="true" ht="18" hidden="false" customHeight="true" outlineLevel="0" collapsed="false">
      <c r="A32" s="19" t="s">
        <v>56</v>
      </c>
      <c r="B32" s="218" t="n">
        <v>14487</v>
      </c>
      <c r="C32" s="221" t="n">
        <v>7318</v>
      </c>
      <c r="D32" s="221" t="n">
        <v>5148</v>
      </c>
      <c r="E32" s="221" t="n">
        <v>1561</v>
      </c>
      <c r="F32" s="221" t="n">
        <v>328</v>
      </c>
      <c r="G32" s="221" t="n">
        <v>132</v>
      </c>
      <c r="H32" s="220" t="n">
        <v>0</v>
      </c>
    </row>
    <row r="33" s="144" customFormat="true" ht="18" hidden="false" customHeight="true" outlineLevel="0" collapsed="false">
      <c r="A33" s="19" t="s">
        <v>57</v>
      </c>
      <c r="B33" s="218" t="n">
        <v>14591</v>
      </c>
      <c r="C33" s="221" t="n">
        <v>7561</v>
      </c>
      <c r="D33" s="221" t="n">
        <v>5088</v>
      </c>
      <c r="E33" s="221" t="n">
        <v>1520</v>
      </c>
      <c r="F33" s="221" t="n">
        <v>318</v>
      </c>
      <c r="G33" s="221" t="n">
        <v>104</v>
      </c>
      <c r="H33" s="220" t="n">
        <v>0</v>
      </c>
    </row>
    <row r="34" s="144" customFormat="true" ht="18" hidden="false" customHeight="true" outlineLevel="0" collapsed="false">
      <c r="A34" s="19" t="s">
        <v>58</v>
      </c>
      <c r="B34" s="218" t="n">
        <v>14568</v>
      </c>
      <c r="C34" s="221" t="n">
        <v>7441</v>
      </c>
      <c r="D34" s="221" t="n">
        <v>5142</v>
      </c>
      <c r="E34" s="221" t="n">
        <v>1562</v>
      </c>
      <c r="F34" s="221" t="n">
        <v>325</v>
      </c>
      <c r="G34" s="221" t="n">
        <v>98</v>
      </c>
      <c r="H34" s="220" t="n">
        <v>0</v>
      </c>
    </row>
    <row r="35" s="144" customFormat="true" ht="18" hidden="false" customHeight="true" outlineLevel="0" collapsed="false">
      <c r="A35" s="19" t="s">
        <v>59</v>
      </c>
      <c r="B35" s="218" t="n">
        <v>14589</v>
      </c>
      <c r="C35" s="221" t="n">
        <v>7550</v>
      </c>
      <c r="D35" s="221" t="n">
        <v>5136</v>
      </c>
      <c r="E35" s="221" t="n">
        <v>1494</v>
      </c>
      <c r="F35" s="221" t="n">
        <v>305</v>
      </c>
      <c r="G35" s="221" t="n">
        <v>104</v>
      </c>
      <c r="H35" s="220" t="n">
        <v>0</v>
      </c>
    </row>
    <row r="36" s="144" customFormat="true" ht="18" hidden="false" customHeight="true" outlineLevel="0" collapsed="false">
      <c r="A36" s="19" t="s">
        <v>61</v>
      </c>
      <c r="B36" s="218" t="n">
        <v>14021</v>
      </c>
      <c r="C36" s="221" t="n">
        <v>7222</v>
      </c>
      <c r="D36" s="221" t="n">
        <v>4939</v>
      </c>
      <c r="E36" s="221" t="n">
        <v>1468</v>
      </c>
      <c r="F36" s="221" t="n">
        <v>276</v>
      </c>
      <c r="G36" s="221" t="n">
        <v>116</v>
      </c>
      <c r="H36" s="220" t="n">
        <v>0</v>
      </c>
    </row>
    <row r="37" s="144" customFormat="true" ht="18" hidden="false" customHeight="true" outlineLevel="0" collapsed="false">
      <c r="A37" s="19" t="s">
        <v>62</v>
      </c>
      <c r="B37" s="218" t="n">
        <v>13821</v>
      </c>
      <c r="C37" s="221" t="n">
        <v>7001</v>
      </c>
      <c r="D37" s="221" t="n">
        <v>4932</v>
      </c>
      <c r="E37" s="221" t="n">
        <v>1449</v>
      </c>
      <c r="F37" s="221" t="n">
        <v>312</v>
      </c>
      <c r="G37" s="221" t="n">
        <v>127</v>
      </c>
      <c r="H37" s="220" t="n">
        <v>0</v>
      </c>
    </row>
    <row r="38" s="144" customFormat="true" ht="18" hidden="false" customHeight="true" outlineLevel="0" collapsed="false">
      <c r="A38" s="71" t="s">
        <v>63</v>
      </c>
      <c r="B38" s="202" t="n">
        <f aca="false">SUM(C38:H38)</f>
        <v>13248</v>
      </c>
      <c r="C38" s="222" t="n">
        <f aca="false">'9　区・出生順位別，出生数'!$D$5</f>
        <v>6691</v>
      </c>
      <c r="D38" s="222" t="n">
        <f aca="false">'9　区・出生順位別，出生数'!$E$5</f>
        <v>4753</v>
      </c>
      <c r="E38" s="222" t="n">
        <f aca="false">'9　区・出生順位別，出生数'!$F$5</f>
        <v>1413</v>
      </c>
      <c r="F38" s="222" t="n">
        <f aca="false">'9　区・出生順位別，出生数'!$G$5</f>
        <v>287</v>
      </c>
      <c r="G38" s="222" t="n">
        <f aca="false">'9　区・出生順位別，出生数'!$H$5</f>
        <v>104</v>
      </c>
      <c r="H38" s="223" t="n">
        <f aca="false">'9　区・出生順位別，出生数'!$I$5</f>
        <v>0</v>
      </c>
    </row>
    <row r="39" s="93" customFormat="true" ht="18" hidden="false" customHeight="true" outlineLevel="0" collapsed="false">
      <c r="A39" s="48"/>
      <c r="B39" s="210" t="s">
        <v>127</v>
      </c>
      <c r="C39" s="210"/>
      <c r="D39" s="210"/>
      <c r="E39" s="210"/>
      <c r="F39" s="210"/>
      <c r="G39" s="210"/>
      <c r="H39" s="210"/>
    </row>
    <row r="40" s="144" customFormat="true" ht="18" hidden="true" customHeight="true" outlineLevel="0" collapsed="false">
      <c r="A40" s="19" t="s">
        <v>29</v>
      </c>
      <c r="B40" s="224" t="n">
        <f aca="false">SUM(C40:H40)</f>
        <v>100</v>
      </c>
      <c r="C40" s="224" t="n">
        <f aca="false">C5/$B5*100</f>
        <v>45.6301128714922</v>
      </c>
      <c r="D40" s="224" t="n">
        <f aca="false">D5/$B5*100</f>
        <v>38.3245314279797</v>
      </c>
      <c r="E40" s="224" t="n">
        <f aca="false">E5/$B5*100</f>
        <v>13.3271202236719</v>
      </c>
      <c r="F40" s="224" t="n">
        <f aca="false">F5/$B5*100</f>
        <v>2.05550377964171</v>
      </c>
      <c r="G40" s="224" t="n">
        <f aca="false">G5/$B5*100</f>
        <v>0.662731697214456</v>
      </c>
      <c r="H40" s="225" t="n">
        <f aca="false">H5/$B5*100</f>
        <v>0</v>
      </c>
    </row>
    <row r="41" s="144" customFormat="true" ht="18" hidden="true" customHeight="true" outlineLevel="0" collapsed="false">
      <c r="A41" s="28" t="s">
        <v>80</v>
      </c>
      <c r="B41" s="224" t="n">
        <f aca="false">SUM(C41:H41)</f>
        <v>100</v>
      </c>
      <c r="C41" s="224" t="n">
        <f aca="false">C6/$B6*100</f>
        <v>45.5148980658651</v>
      </c>
      <c r="D41" s="224" t="n">
        <f aca="false">D6/$B6*100</f>
        <v>38.4736016727653</v>
      </c>
      <c r="E41" s="224" t="n">
        <f aca="false">E6/$B6*100</f>
        <v>13.1677992681652</v>
      </c>
      <c r="F41" s="224" t="n">
        <f aca="false">F6/$B6*100</f>
        <v>2.28959749085207</v>
      </c>
      <c r="G41" s="224" t="n">
        <f aca="false">G6/$B6*100</f>
        <v>0.554103502352326</v>
      </c>
      <c r="H41" s="225" t="n">
        <f aca="false">H6/$B6*100</f>
        <v>0</v>
      </c>
    </row>
    <row r="42" s="144" customFormat="true" ht="18" hidden="true" customHeight="true" outlineLevel="0" collapsed="false">
      <c r="A42" s="28" t="s">
        <v>87</v>
      </c>
      <c r="B42" s="224" t="n">
        <f aca="false">SUM(C42:H42)</f>
        <v>100</v>
      </c>
      <c r="C42" s="224" t="n">
        <f aca="false">C7/$B7*100</f>
        <v>45.5403874170399</v>
      </c>
      <c r="D42" s="224" t="n">
        <f aca="false">D7/$B7*100</f>
        <v>38.15356391302</v>
      </c>
      <c r="E42" s="224" t="n">
        <f aca="false">E7/$B7*100</f>
        <v>13.7430529326067</v>
      </c>
      <c r="F42" s="224" t="n">
        <f aca="false">F7/$B7*100</f>
        <v>2.04500080936708</v>
      </c>
      <c r="G42" s="224" t="n">
        <f aca="false">G7/$B7*100</f>
        <v>0.51799492796633</v>
      </c>
      <c r="H42" s="225" t="n">
        <f aca="false">H7/$B7*100</f>
        <v>0</v>
      </c>
    </row>
    <row r="43" s="144" customFormat="true" ht="18" hidden="true" customHeight="true" outlineLevel="0" collapsed="false">
      <c r="A43" s="28" t="s">
        <v>82</v>
      </c>
      <c r="B43" s="224" t="n">
        <v>100</v>
      </c>
      <c r="C43" s="224" t="n">
        <v>45.2733860342556</v>
      </c>
      <c r="D43" s="224" t="n">
        <v>38.6418533157664</v>
      </c>
      <c r="E43" s="224" t="n">
        <v>13.4057971014493</v>
      </c>
      <c r="F43" s="224" t="n">
        <v>2.24527887571366</v>
      </c>
      <c r="G43" s="224" t="n">
        <v>0.433684672815108</v>
      </c>
      <c r="H43" s="225" t="n">
        <v>0</v>
      </c>
    </row>
    <row r="44" s="144" customFormat="true" ht="18" hidden="true" customHeight="true" outlineLevel="0" collapsed="false">
      <c r="A44" s="19" t="s">
        <v>33</v>
      </c>
      <c r="B44" s="224" t="n">
        <v>100</v>
      </c>
      <c r="C44" s="224" t="n">
        <v>46.1582470393043</v>
      </c>
      <c r="D44" s="224" t="n">
        <v>37.5193088849477</v>
      </c>
      <c r="E44" s="224" t="n">
        <v>13.4046570169918</v>
      </c>
      <c r="F44" s="224" t="n">
        <v>2.31706619371818</v>
      </c>
      <c r="G44" s="224" t="n">
        <v>0.600720865038046</v>
      </c>
      <c r="H44" s="225" t="n">
        <v>0</v>
      </c>
    </row>
    <row r="45" s="144" customFormat="true" ht="18" hidden="true" customHeight="true" outlineLevel="0" collapsed="false">
      <c r="A45" s="19" t="s">
        <v>34</v>
      </c>
      <c r="B45" s="224" t="n">
        <v>100</v>
      </c>
      <c r="C45" s="224" t="n">
        <v>46.7776183644189</v>
      </c>
      <c r="D45" s="224" t="n">
        <v>37.3543758967001</v>
      </c>
      <c r="E45" s="224" t="n">
        <v>12.9985652797704</v>
      </c>
      <c r="F45" s="224" t="n">
        <v>2.29555236728838</v>
      </c>
      <c r="G45" s="224" t="n">
        <v>0.573888091822095</v>
      </c>
      <c r="H45" s="225" t="n">
        <v>0</v>
      </c>
    </row>
    <row r="46" s="144" customFormat="true" ht="18" hidden="true" customHeight="true" outlineLevel="0" collapsed="false">
      <c r="A46" s="19" t="s">
        <v>35</v>
      </c>
      <c r="B46" s="224" t="n">
        <v>100</v>
      </c>
      <c r="C46" s="224" t="n">
        <v>48.5336235536717</v>
      </c>
      <c r="D46" s="224" t="n">
        <v>36.2699049146523</v>
      </c>
      <c r="E46" s="224" t="n">
        <v>12.7448734104708</v>
      </c>
      <c r="F46" s="224" t="n">
        <v>1.93607515179287</v>
      </c>
      <c r="G46" s="224" t="n">
        <v>0.515522969412304</v>
      </c>
      <c r="H46" s="225" t="n">
        <v>0</v>
      </c>
    </row>
    <row r="47" s="144" customFormat="true" ht="18" hidden="true" customHeight="true" outlineLevel="0" collapsed="false">
      <c r="A47" s="19" t="s">
        <v>36</v>
      </c>
      <c r="B47" s="224" t="n">
        <v>100</v>
      </c>
      <c r="C47" s="224" t="n">
        <v>49.7027417027417</v>
      </c>
      <c r="D47" s="224" t="n">
        <v>34.949494949495</v>
      </c>
      <c r="E47" s="224" t="n">
        <v>12.4155844155844</v>
      </c>
      <c r="F47" s="224" t="n">
        <v>2.22222222222222</v>
      </c>
      <c r="G47" s="224" t="n">
        <v>0.70995670995671</v>
      </c>
      <c r="H47" s="225" t="n">
        <v>0</v>
      </c>
    </row>
    <row r="48" s="144" customFormat="true" ht="18" hidden="true" customHeight="true" outlineLevel="0" collapsed="false">
      <c r="A48" s="19" t="s">
        <v>83</v>
      </c>
      <c r="B48" s="224" t="n">
        <v>100</v>
      </c>
      <c r="C48" s="224" t="n">
        <v>50.6505405900678</v>
      </c>
      <c r="D48" s="224" t="n">
        <v>35.3063343717549</v>
      </c>
      <c r="E48" s="224" t="n">
        <v>11.550913200171</v>
      </c>
      <c r="F48" s="224" t="n">
        <v>1.94856758902938</v>
      </c>
      <c r="G48" s="224" t="n">
        <v>0.543644248976849</v>
      </c>
      <c r="H48" s="225" t="n">
        <v>0</v>
      </c>
    </row>
    <row r="49" s="144" customFormat="true" ht="18" hidden="true" customHeight="true" outlineLevel="0" collapsed="false">
      <c r="A49" s="19" t="s">
        <v>38</v>
      </c>
      <c r="B49" s="224" t="n">
        <v>100</v>
      </c>
      <c r="C49" s="224" t="n">
        <v>51.0113150026382</v>
      </c>
      <c r="D49" s="224" t="n">
        <v>35.2758398311544</v>
      </c>
      <c r="E49" s="224" t="n">
        <v>11.3208653338805</v>
      </c>
      <c r="F49" s="224" t="n">
        <v>1.8995133962596</v>
      </c>
      <c r="G49" s="224" t="n">
        <v>0.492466436067304</v>
      </c>
      <c r="H49" s="225" t="n">
        <v>0</v>
      </c>
    </row>
    <row r="50" s="144" customFormat="true" ht="18" hidden="true" customHeight="true" outlineLevel="0" collapsed="false">
      <c r="A50" s="19" t="s">
        <v>39</v>
      </c>
      <c r="B50" s="224" t="n">
        <v>100</v>
      </c>
      <c r="C50" s="224" t="n">
        <v>51.3403586614901</v>
      </c>
      <c r="D50" s="224" t="n">
        <v>34.9664140013558</v>
      </c>
      <c r="E50" s="224" t="n">
        <v>11.1111111111111</v>
      </c>
      <c r="F50" s="224" t="n">
        <v>2.0644604671227</v>
      </c>
      <c r="G50" s="224" t="n">
        <v>0.517655758920318</v>
      </c>
      <c r="H50" s="225" t="n">
        <v>0</v>
      </c>
    </row>
    <row r="51" s="144" customFormat="true" ht="18" hidden="true" customHeight="true" outlineLevel="0" collapsed="false">
      <c r="A51" s="19" t="s">
        <v>40</v>
      </c>
      <c r="B51" s="224" t="n">
        <v>100</v>
      </c>
      <c r="C51" s="224" t="n">
        <v>51.8269171919946</v>
      </c>
      <c r="D51" s="224" t="n">
        <v>34.9103372299406</v>
      </c>
      <c r="E51" s="224" t="n">
        <v>10.8023746863333</v>
      </c>
      <c r="F51" s="224" t="n">
        <v>1.89730093640982</v>
      </c>
      <c r="G51" s="224" t="n">
        <v>0.563069955321623</v>
      </c>
      <c r="H51" s="225" t="n">
        <v>0</v>
      </c>
    </row>
    <row r="52" s="144" customFormat="true" ht="18" hidden="true" customHeight="true" outlineLevel="0" collapsed="false">
      <c r="A52" s="19" t="s">
        <v>41</v>
      </c>
      <c r="B52" s="224" t="n">
        <v>100</v>
      </c>
      <c r="C52" s="224" t="n">
        <v>51.9435519435519</v>
      </c>
      <c r="D52" s="224" t="n">
        <v>35.6958356958357</v>
      </c>
      <c r="E52" s="224" t="n">
        <v>10.1115101115101</v>
      </c>
      <c r="F52" s="224" t="n">
        <v>1.73250173250173</v>
      </c>
      <c r="G52" s="224" t="n">
        <v>0.516600516600517</v>
      </c>
      <c r="H52" s="225" t="n">
        <v>0</v>
      </c>
    </row>
    <row r="53" s="144" customFormat="true" ht="18" hidden="false" customHeight="true" outlineLevel="0" collapsed="false">
      <c r="A53" s="19" t="s">
        <v>84</v>
      </c>
      <c r="B53" s="224" t="n">
        <v>100</v>
      </c>
      <c r="C53" s="224" t="n">
        <v>52.4342715743891</v>
      </c>
      <c r="D53" s="224" t="n">
        <v>35.1809464893288</v>
      </c>
      <c r="E53" s="224" t="n">
        <v>9.9721620785648</v>
      </c>
      <c r="F53" s="224" t="n">
        <v>1.8558614290133</v>
      </c>
      <c r="G53" s="224" t="n">
        <v>0.55675842870399</v>
      </c>
      <c r="H53" s="225" t="n">
        <v>0</v>
      </c>
    </row>
    <row r="54" s="144" customFormat="true" ht="18" hidden="false" customHeight="true" outlineLevel="0" collapsed="false">
      <c r="A54" s="19" t="s">
        <v>43</v>
      </c>
      <c r="B54" s="224" t="n">
        <v>100</v>
      </c>
      <c r="C54" s="224" t="n">
        <v>53.2426097148066</v>
      </c>
      <c r="D54" s="224" t="n">
        <v>35.0371142075791</v>
      </c>
      <c r="E54" s="224" t="n">
        <v>9.49993488735512</v>
      </c>
      <c r="F54" s="224" t="n">
        <v>1.63432738637843</v>
      </c>
      <c r="G54" s="224" t="n">
        <v>0.586013803880714</v>
      </c>
      <c r="H54" s="225" t="n">
        <v>0</v>
      </c>
    </row>
    <row r="55" s="144" customFormat="true" ht="18" hidden="false" customHeight="true" outlineLevel="0" collapsed="false">
      <c r="A55" s="28" t="s">
        <v>44</v>
      </c>
      <c r="B55" s="224" t="n">
        <v>100</v>
      </c>
      <c r="C55" s="224" t="n">
        <v>53.8612053222019</v>
      </c>
      <c r="D55" s="224" t="n">
        <v>34.5747456300548</v>
      </c>
      <c r="E55" s="224" t="n">
        <v>9.5943125489173</v>
      </c>
      <c r="F55" s="224" t="n">
        <v>1.57839812157579</v>
      </c>
      <c r="G55" s="224" t="n">
        <v>0.391338377250196</v>
      </c>
      <c r="H55" s="225" t="n">
        <v>0</v>
      </c>
    </row>
    <row r="56" s="144" customFormat="true" ht="18" hidden="false" customHeight="true" outlineLevel="0" collapsed="false">
      <c r="A56" s="19" t="s">
        <v>45</v>
      </c>
      <c r="B56" s="224" t="n">
        <v>100</v>
      </c>
      <c r="C56" s="224" t="n">
        <v>53.4221525600836</v>
      </c>
      <c r="D56" s="224" t="n">
        <v>34.8550156739812</v>
      </c>
      <c r="E56" s="224" t="n">
        <v>9.4435736677116</v>
      </c>
      <c r="F56" s="224" t="n">
        <v>1.82863113897597</v>
      </c>
      <c r="G56" s="224" t="n">
        <v>0.450626959247649</v>
      </c>
      <c r="H56" s="225" t="n">
        <v>0</v>
      </c>
    </row>
    <row r="57" s="144" customFormat="true" ht="18" hidden="false" customHeight="true" outlineLevel="0" collapsed="false">
      <c r="A57" s="19" t="s">
        <v>46</v>
      </c>
      <c r="B57" s="224" t="n">
        <v>100</v>
      </c>
      <c r="C57" s="224" t="n">
        <v>54.0412146112859</v>
      </c>
      <c r="D57" s="224" t="n">
        <v>34.6472363099442</v>
      </c>
      <c r="E57" s="224" t="n">
        <v>9.0710663157219</v>
      </c>
      <c r="F57" s="224" t="n">
        <v>1.75900365924119</v>
      </c>
      <c r="G57" s="224" t="n">
        <v>0.481479103806895</v>
      </c>
      <c r="H57" s="225" t="n">
        <v>0</v>
      </c>
    </row>
    <row r="58" s="144" customFormat="true" ht="18" hidden="false" customHeight="true" outlineLevel="0" collapsed="false">
      <c r="A58" s="19" t="s">
        <v>47</v>
      </c>
      <c r="B58" s="224" t="n">
        <v>100</v>
      </c>
      <c r="C58" s="224" t="n">
        <v>52.5235015667711</v>
      </c>
      <c r="D58" s="224" t="n">
        <v>35.7823854923662</v>
      </c>
      <c r="E58" s="224" t="n">
        <v>9.32728848589906</v>
      </c>
      <c r="F58" s="224" t="n">
        <v>1.80678711914128</v>
      </c>
      <c r="G58" s="224" t="n">
        <v>0.560037335822388</v>
      </c>
      <c r="H58" s="225" t="n">
        <v>0</v>
      </c>
    </row>
    <row r="59" s="144" customFormat="true" ht="18" hidden="false" customHeight="true" outlineLevel="0" collapsed="false">
      <c r="A59" s="19" t="s">
        <v>48</v>
      </c>
      <c r="B59" s="224" t="n">
        <v>100</v>
      </c>
      <c r="C59" s="224" t="n">
        <v>53.0002034036206</v>
      </c>
      <c r="D59" s="224" t="n">
        <v>35.270187809343</v>
      </c>
      <c r="E59" s="224" t="n">
        <v>9.5057292019798</v>
      </c>
      <c r="F59" s="224" t="n">
        <v>1.80351210251542</v>
      </c>
      <c r="G59" s="224" t="n">
        <v>0.420367482541189</v>
      </c>
      <c r="H59" s="225" t="n">
        <v>0</v>
      </c>
    </row>
    <row r="60" s="144" customFormat="true" ht="18" hidden="false" customHeight="true" outlineLevel="0" collapsed="false">
      <c r="A60" s="19" t="s">
        <v>49</v>
      </c>
      <c r="B60" s="224" t="n">
        <v>100</v>
      </c>
      <c r="C60" s="224" t="n">
        <v>52.9610829103215</v>
      </c>
      <c r="D60" s="224" t="n">
        <v>35.2932882120699</v>
      </c>
      <c r="E60" s="224" t="n">
        <v>9.41906373378455</v>
      </c>
      <c r="F60" s="224" t="n">
        <v>1.69204737732657</v>
      </c>
      <c r="G60" s="224" t="n">
        <v>0.634517766497462</v>
      </c>
      <c r="H60" s="226" t="n">
        <v>0</v>
      </c>
    </row>
    <row r="61" s="144" customFormat="true" ht="18" hidden="false" customHeight="true" outlineLevel="0" collapsed="false">
      <c r="A61" s="19" t="s">
        <v>50</v>
      </c>
      <c r="B61" s="224" t="n">
        <v>100</v>
      </c>
      <c r="C61" s="224" t="n">
        <v>52.9599456890699</v>
      </c>
      <c r="D61" s="224" t="n">
        <v>35.2002715546504</v>
      </c>
      <c r="E61" s="224" t="n">
        <v>9.37542430414121</v>
      </c>
      <c r="F61" s="224" t="n">
        <v>1.85336048879837</v>
      </c>
      <c r="G61" s="224" t="n">
        <v>0.610997963340122</v>
      </c>
      <c r="H61" s="226" t="n">
        <v>0</v>
      </c>
    </row>
    <row r="62" s="144" customFormat="true" ht="18" hidden="false" customHeight="true" outlineLevel="0" collapsed="false">
      <c r="A62" s="19" t="s">
        <v>51</v>
      </c>
      <c r="B62" s="224" t="n">
        <v>100</v>
      </c>
      <c r="C62" s="224" t="n">
        <v>52.4831011173955</v>
      </c>
      <c r="D62" s="224" t="n">
        <v>35.0186232583805</v>
      </c>
      <c r="E62" s="224" t="n">
        <v>10.097944544075</v>
      </c>
      <c r="F62" s="224" t="n">
        <v>1.92440336598151</v>
      </c>
      <c r="G62" s="224" t="n">
        <v>0.475927714167471</v>
      </c>
      <c r="H62" s="226" t="n">
        <v>0</v>
      </c>
    </row>
    <row r="63" s="144" customFormat="true" ht="18" hidden="false" customHeight="true" outlineLevel="0" collapsed="false">
      <c r="A63" s="19" t="s">
        <v>52</v>
      </c>
      <c r="B63" s="224" t="n">
        <v>100</v>
      </c>
      <c r="C63" s="224" t="n">
        <v>51.7750084203435</v>
      </c>
      <c r="D63" s="224" t="n">
        <v>35.6079488043112</v>
      </c>
      <c r="E63" s="224" t="n">
        <v>10.1785112832604</v>
      </c>
      <c r="F63" s="224" t="n">
        <v>1.81879420680364</v>
      </c>
      <c r="G63" s="224" t="n">
        <v>0.61973728528124</v>
      </c>
      <c r="H63" s="226" t="n">
        <v>0</v>
      </c>
    </row>
    <row r="64" s="144" customFormat="true" ht="18" hidden="false" customHeight="true" outlineLevel="0" collapsed="false">
      <c r="A64" s="19" t="s">
        <v>53</v>
      </c>
      <c r="B64" s="224" t="n">
        <v>100</v>
      </c>
      <c r="C64" s="224" t="n">
        <v>52.5437749896595</v>
      </c>
      <c r="D64" s="224" t="n">
        <v>34.7442437612023</v>
      </c>
      <c r="E64" s="224" t="n">
        <v>9.96139528470978</v>
      </c>
      <c r="F64" s="224" t="n">
        <v>2.03364125189577</v>
      </c>
      <c r="G64" s="224" t="n">
        <v>0.716944712532745</v>
      </c>
      <c r="H64" s="226" t="n">
        <v>0</v>
      </c>
    </row>
    <row r="65" s="144" customFormat="true" ht="18" hidden="false" customHeight="true" outlineLevel="0" collapsed="false">
      <c r="A65" s="19" t="s">
        <v>54</v>
      </c>
      <c r="B65" s="224" t="n">
        <v>100</v>
      </c>
      <c r="C65" s="224" t="n">
        <v>52.0930863694959</v>
      </c>
      <c r="D65" s="224" t="n">
        <v>34.3781803378791</v>
      </c>
      <c r="E65" s="224" t="n">
        <v>10.6927199945722</v>
      </c>
      <c r="F65" s="224" t="n">
        <v>2.12361761313522</v>
      </c>
      <c r="G65" s="224" t="n">
        <v>0.712395684917566</v>
      </c>
      <c r="H65" s="226" t="n">
        <v>0</v>
      </c>
    </row>
    <row r="66" s="144" customFormat="true" ht="18" hidden="false" customHeight="true" outlineLevel="0" collapsed="false">
      <c r="A66" s="19" t="s">
        <v>55</v>
      </c>
      <c r="B66" s="224" t="n">
        <v>100</v>
      </c>
      <c r="C66" s="224" t="n">
        <v>51.7493616727624</v>
      </c>
      <c r="D66" s="224" t="n">
        <v>34.8975226002346</v>
      </c>
      <c r="E66" s="224" t="n">
        <v>10.7238975916086</v>
      </c>
      <c r="F66" s="224" t="n">
        <v>2.01504382030226</v>
      </c>
      <c r="G66" s="224" t="n">
        <v>0.614174315092126</v>
      </c>
      <c r="H66" s="226" t="n">
        <v>0</v>
      </c>
    </row>
    <row r="67" s="144" customFormat="true" ht="18" hidden="false" customHeight="true" outlineLevel="0" collapsed="false">
      <c r="A67" s="19" t="s">
        <v>56</v>
      </c>
      <c r="B67" s="224" t="n">
        <v>100</v>
      </c>
      <c r="C67" s="224" t="n">
        <v>50.5142541589011</v>
      </c>
      <c r="D67" s="224" t="n">
        <v>35.5353075170843</v>
      </c>
      <c r="E67" s="224" t="n">
        <v>10.775177745565</v>
      </c>
      <c r="F67" s="224" t="n">
        <v>2.26409884724236</v>
      </c>
      <c r="G67" s="224" t="n">
        <v>0.911161731207289</v>
      </c>
      <c r="H67" s="226" t="n">
        <v>0</v>
      </c>
    </row>
    <row r="68" s="144" customFormat="true" ht="18" hidden="false" customHeight="true" outlineLevel="0" collapsed="false">
      <c r="A68" s="19" t="s">
        <v>57</v>
      </c>
      <c r="B68" s="224" t="n">
        <v>100</v>
      </c>
      <c r="C68" s="224" t="n">
        <v>51.8196148310602</v>
      </c>
      <c r="D68" s="224" t="n">
        <v>34.8708107737646</v>
      </c>
      <c r="E68" s="224" t="n">
        <v>10.4173805770681</v>
      </c>
      <c r="F68" s="224" t="n">
        <v>2.17942567336029</v>
      </c>
      <c r="G68" s="224" t="n">
        <v>0.712768144746762</v>
      </c>
      <c r="H68" s="226" t="n">
        <v>0</v>
      </c>
    </row>
    <row r="69" s="144" customFormat="true" ht="18" hidden="false" customHeight="true" outlineLevel="0" collapsed="false">
      <c r="A69" s="19" t="s">
        <v>58</v>
      </c>
      <c r="B69" s="224" t="n">
        <v>100</v>
      </c>
      <c r="C69" s="224" t="n">
        <v>51.0777045579352</v>
      </c>
      <c r="D69" s="224" t="n">
        <v>35.2965403624382</v>
      </c>
      <c r="E69" s="224" t="n">
        <v>10.722130697419</v>
      </c>
      <c r="F69" s="224" t="n">
        <v>2.23091707852828</v>
      </c>
      <c r="G69" s="224" t="n">
        <v>0.672707303679297</v>
      </c>
      <c r="H69" s="226" t="n">
        <v>0</v>
      </c>
    </row>
    <row r="70" s="144" customFormat="true" ht="18" hidden="false" customHeight="true" outlineLevel="0" collapsed="false">
      <c r="A70" s="19" t="s">
        <v>59</v>
      </c>
      <c r="B70" s="224" t="n">
        <v>100</v>
      </c>
      <c r="C70" s="224" t="n">
        <v>51.7513194872849</v>
      </c>
      <c r="D70" s="224" t="n">
        <v>35.2046062101583</v>
      </c>
      <c r="E70" s="224" t="n">
        <v>10.2405922270204</v>
      </c>
      <c r="F70" s="224" t="n">
        <v>2.09061621769827</v>
      </c>
      <c r="G70" s="224" t="n">
        <v>0.712865857838097</v>
      </c>
      <c r="H70" s="226" t="n">
        <v>0</v>
      </c>
    </row>
    <row r="71" s="144" customFormat="true" ht="18" hidden="false" customHeight="true" outlineLevel="0" collapsed="false">
      <c r="A71" s="19" t="s">
        <v>61</v>
      </c>
      <c r="B71" s="224" t="n">
        <v>100</v>
      </c>
      <c r="C71" s="224" t="n">
        <v>51.5084516083018</v>
      </c>
      <c r="D71" s="224" t="n">
        <v>35.2257328293274</v>
      </c>
      <c r="E71" s="224" t="n">
        <v>10.4700092718066</v>
      </c>
      <c r="F71" s="224" t="n">
        <v>1.96847585764211</v>
      </c>
      <c r="G71" s="224" t="n">
        <v>0.827330432922046</v>
      </c>
      <c r="H71" s="226" t="n">
        <v>0</v>
      </c>
    </row>
    <row r="72" s="144" customFormat="true" ht="18" hidden="false" customHeight="true" outlineLevel="0" collapsed="false">
      <c r="A72" s="19" t="s">
        <v>62</v>
      </c>
      <c r="B72" s="224" t="n">
        <v>100</v>
      </c>
      <c r="C72" s="224" t="n">
        <v>50.6548006656537</v>
      </c>
      <c r="D72" s="224" t="n">
        <v>35.6848274365097</v>
      </c>
      <c r="E72" s="224" t="n">
        <v>10.4840460169308</v>
      </c>
      <c r="F72" s="224" t="n">
        <v>2.25743433904927</v>
      </c>
      <c r="G72" s="224" t="n">
        <v>0.918891541856595</v>
      </c>
      <c r="H72" s="226" t="n">
        <v>0</v>
      </c>
    </row>
    <row r="73" s="93" customFormat="true" ht="18" hidden="false" customHeight="true" outlineLevel="0" collapsed="false">
      <c r="A73" s="33" t="s">
        <v>63</v>
      </c>
      <c r="B73" s="227" t="n">
        <f aca="false">SUM(C73:H73)</f>
        <v>100</v>
      </c>
      <c r="C73" s="227" t="n">
        <f aca="false">C38/$B38*100</f>
        <v>50.5057367149758</v>
      </c>
      <c r="D73" s="227" t="n">
        <f aca="false">D38/$B38*100</f>
        <v>35.8771135265701</v>
      </c>
      <c r="E73" s="227" t="n">
        <f aca="false">E38/$B38*100</f>
        <v>10.6657608695652</v>
      </c>
      <c r="F73" s="227" t="n">
        <f aca="false">F38/$B38*100</f>
        <v>2.16636473429952</v>
      </c>
      <c r="G73" s="227" t="n">
        <f aca="false">G38/$B38*100</f>
        <v>0.785024154589372</v>
      </c>
      <c r="H73" s="228" t="n">
        <f aca="false">H38/$B38*100</f>
        <v>0</v>
      </c>
      <c r="I73" s="144"/>
    </row>
    <row r="74" s="93" customFormat="true" ht="13.5" hidden="false" customHeight="false" outlineLevel="0" collapsed="false"/>
    <row r="75" s="93" customFormat="true" ht="13.5" hidden="false" customHeight="false" outlineLevel="0" collapsed="false"/>
    <row r="76" s="93" customFormat="true" ht="13.5" hidden="false" customHeight="false" outlineLevel="0" collapsed="false"/>
    <row r="77" s="93" customFormat="true" ht="13.5" hidden="false" customHeight="false" outlineLevel="0" collapsed="false"/>
    <row r="78" s="93" customFormat="true" ht="13.5" hidden="false" customHeight="false" outlineLevel="0" collapsed="false"/>
    <row r="79" s="93" customFormat="true" ht="13.5" hidden="false" customHeight="false" outlineLevel="0" collapsed="false"/>
    <row r="80" s="93" customFormat="true" ht="13.5" hidden="false" customHeight="false" outlineLevel="0" collapsed="false"/>
    <row r="81" s="93" customFormat="true" ht="13.5" hidden="false" customHeight="false" outlineLevel="0" collapsed="false"/>
    <row r="82" s="93" customFormat="true" ht="13.5" hidden="false" customHeight="false" outlineLevel="0" collapsed="false"/>
    <row r="83" s="93" customFormat="true" ht="13.5" hidden="false" customHeight="false" outlineLevel="0" collapsed="false"/>
    <row r="84" s="93" customFormat="true" ht="13.5" hidden="false" customHeight="false" outlineLevel="0" collapsed="false"/>
    <row r="85" s="93" customFormat="true" ht="13.5" hidden="false" customHeight="false" outlineLevel="0" collapsed="false"/>
    <row r="86" s="93" customFormat="true" ht="13.5" hidden="false" customHeight="false" outlineLevel="0" collapsed="false"/>
    <row r="87" s="93" customFormat="true" ht="13.5" hidden="false" customHeight="false" outlineLevel="0" collapsed="false"/>
    <row r="88" s="93" customFormat="true" ht="13.5" hidden="false" customHeight="false" outlineLevel="0" collapsed="false"/>
  </sheetData>
  <sheetProtection sheet="true" objects="true" scenarios="true"/>
  <mergeCells count="2">
    <mergeCell ref="B4:H4"/>
    <mergeCell ref="B39:H39"/>
  </mergeCells>
  <printOptions headings="false" gridLines="false" gridLinesSet="true" horizontalCentered="false" verticalCentered="false"/>
  <pageMargins left="0.7875" right="0.708333333333333" top="0.7875" bottom="0.393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8.26"/>
    <col collapsed="false" customWidth="true" hidden="false" outlineLevel="0" max="2" min="2" style="93" width="3.13"/>
    <col collapsed="false" customWidth="true" hidden="false" outlineLevel="0" max="8" min="3" style="0" width="10.87"/>
    <col collapsed="false" customWidth="true" hidden="false" outlineLevel="0" max="9" min="9" style="93" width="10.87"/>
    <col collapsed="false" customWidth="true" hidden="false" outlineLevel="0" max="10" min="10" style="93" width="9"/>
  </cols>
  <sheetData>
    <row r="1" customFormat="false" ht="15" hidden="false" customHeight="false" outlineLevel="0" collapsed="false">
      <c r="A1" s="96" t="s">
        <v>156</v>
      </c>
      <c r="B1" s="95"/>
      <c r="C1" s="96"/>
      <c r="D1" s="96"/>
      <c r="E1" s="96"/>
      <c r="F1" s="96"/>
      <c r="G1" s="3"/>
      <c r="H1" s="3"/>
      <c r="I1" s="1"/>
    </row>
    <row r="2" customFormat="false" ht="12.7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61" t="str">
        <f aca="false">'3 月・性別，区別出生数・出生率'!$O$2</f>
        <v>平成30年</v>
      </c>
    </row>
    <row r="3" customFormat="false" ht="19.5" hidden="false" customHeight="true" outlineLevel="0" collapsed="false">
      <c r="A3" s="137" t="s">
        <v>149</v>
      </c>
      <c r="B3" s="137"/>
      <c r="C3" s="46" t="s">
        <v>69</v>
      </c>
      <c r="D3" s="46" t="s">
        <v>151</v>
      </c>
      <c r="E3" s="46" t="s">
        <v>152</v>
      </c>
      <c r="F3" s="46" t="s">
        <v>153</v>
      </c>
      <c r="G3" s="46" t="s">
        <v>154</v>
      </c>
      <c r="H3" s="46" t="s">
        <v>157</v>
      </c>
      <c r="I3" s="47" t="s">
        <v>147</v>
      </c>
    </row>
    <row r="4" customFormat="false" ht="15.75" hidden="false" customHeight="true" outlineLevel="0" collapsed="false">
      <c r="A4" s="229"/>
      <c r="B4" s="229"/>
      <c r="C4" s="49" t="s">
        <v>3</v>
      </c>
      <c r="D4" s="49"/>
      <c r="E4" s="49"/>
      <c r="F4" s="49"/>
      <c r="G4" s="49"/>
      <c r="H4" s="49"/>
      <c r="I4" s="49"/>
    </row>
    <row r="5" customFormat="false" ht="15.75" hidden="false" customHeight="true" outlineLevel="0" collapsed="false">
      <c r="A5" s="104" t="s">
        <v>69</v>
      </c>
      <c r="B5" s="104"/>
      <c r="C5" s="202" t="n">
        <f aca="false">SUM(C8,C11,C14,C17,C20,C23,C26,C29,C32,C35)</f>
        <v>13248</v>
      </c>
      <c r="D5" s="202" t="n">
        <f aca="false">SUM(D8,D11,D14,D17,D20,D23,D26,D29,D32,D35)</f>
        <v>6691</v>
      </c>
      <c r="E5" s="202" t="n">
        <f aca="false">SUM(E8,E11,E14,E17,E20,E23,E26,E29,E32,E35)</f>
        <v>4753</v>
      </c>
      <c r="F5" s="202" t="n">
        <f aca="false">SUM(F8,F11,F14,F17,F20,F23,F26,F29,F32,F35)</f>
        <v>1413</v>
      </c>
      <c r="G5" s="202" t="n">
        <f aca="false">SUM(G8,G11,G14,G17,G20,G23,G26,G29,G32,G35)</f>
        <v>287</v>
      </c>
      <c r="H5" s="202" t="n">
        <f aca="false">SUM(H8,H11,H14,H17,H20,H23,H26,H29,H32,H35)</f>
        <v>104</v>
      </c>
      <c r="I5" s="203" t="n">
        <f aca="false">SUM(I8,I11,I14,I17,I20,I23,I26,I29,I32,I35)</f>
        <v>0</v>
      </c>
      <c r="J5" s="230"/>
    </row>
    <row r="6" customFormat="false" ht="15.75" hidden="false" customHeight="true" outlineLevel="0" collapsed="false">
      <c r="A6" s="108"/>
      <c r="B6" s="109" t="s">
        <v>8</v>
      </c>
      <c r="C6" s="202" t="n">
        <f aca="false">SUM(C9,C12,C15,C18,C21,C24,C27,C30,C33,C36)</f>
        <v>6744</v>
      </c>
      <c r="D6" s="202" t="n">
        <f aca="false">SUM(D9,D12,D15,D18,D21,D24,D27,D30,D33,D36)</f>
        <v>3415</v>
      </c>
      <c r="E6" s="202" t="n">
        <f aca="false">SUM(E9,E12,E15,E18,E21,E24,E27,E30,E33,E36)</f>
        <v>2398</v>
      </c>
      <c r="F6" s="202" t="n">
        <f aca="false">SUM(F9,F12,F15,F18,F21,F24,F27,F30,F33,F36)</f>
        <v>739</v>
      </c>
      <c r="G6" s="202" t="n">
        <f aca="false">SUM(G9,G12,G15,G18,G21,G24,G27,G30,G33,G36)</f>
        <v>140</v>
      </c>
      <c r="H6" s="202" t="n">
        <f aca="false">SUM(H9,H12,H15,H18,H21,H24,H27,H30,H33,H36)</f>
        <v>52</v>
      </c>
      <c r="I6" s="203" t="n">
        <f aca="false">SUM(I9,I12,I15,I18,I21,I24,I27,I30,I33,I36)</f>
        <v>0</v>
      </c>
    </row>
    <row r="7" customFormat="false" ht="15.75" hidden="false" customHeight="true" outlineLevel="0" collapsed="false">
      <c r="A7" s="108"/>
      <c r="B7" s="109" t="s">
        <v>9</v>
      </c>
      <c r="C7" s="202" t="n">
        <f aca="false">SUM(C10,C13,C16,C19,C22,C25,C28,C31,C34,C37)</f>
        <v>6504</v>
      </c>
      <c r="D7" s="202" t="n">
        <f aca="false">SUM(D10,D13,D16,D19,D22,D25,D28,D31,D34,D37)</f>
        <v>3276</v>
      </c>
      <c r="E7" s="202" t="n">
        <f aca="false">SUM(E10,E13,E16,E19,E22,E25,E28,E31,E34,E37)</f>
        <v>2355</v>
      </c>
      <c r="F7" s="202" t="n">
        <f aca="false">SUM(F10,F13,F16,F19,F22,F25,F28,F31,F34,F37)</f>
        <v>674</v>
      </c>
      <c r="G7" s="202" t="n">
        <f aca="false">SUM(G10,G13,G16,G19,G22,G25,G28,G31,G34,G37)</f>
        <v>147</v>
      </c>
      <c r="H7" s="202" t="n">
        <f aca="false">SUM(H10,H13,H16,H19,H22,H25,H28,H31,H34,H37)</f>
        <v>52</v>
      </c>
      <c r="I7" s="203" t="n">
        <f aca="false">SUM(I10,I13,I16,I19,I22,I25,I28,I31,I34,I37)</f>
        <v>0</v>
      </c>
    </row>
    <row r="8" customFormat="false" ht="15.75" hidden="false" customHeight="true" outlineLevel="0" collapsed="false">
      <c r="A8" s="104" t="s">
        <v>106</v>
      </c>
      <c r="B8" s="104"/>
      <c r="C8" s="202" t="n">
        <f aca="false">SUM(D8:J8)</f>
        <v>1744</v>
      </c>
      <c r="D8" s="204" t="n">
        <f aca="false">SUM(D9:D10)</f>
        <v>985</v>
      </c>
      <c r="E8" s="204" t="n">
        <f aca="false">SUM(E9:E10)</f>
        <v>582</v>
      </c>
      <c r="F8" s="204" t="n">
        <f aca="false">SUM(F9:F10)</f>
        <v>153</v>
      </c>
      <c r="G8" s="204" t="n">
        <f aca="false">SUM(G9:G10)</f>
        <v>14</v>
      </c>
      <c r="H8" s="204" t="n">
        <f aca="false">SUM(H9:H10)</f>
        <v>10</v>
      </c>
      <c r="I8" s="205" t="n">
        <f aca="false">SUM(I9:I10)</f>
        <v>0</v>
      </c>
    </row>
    <row r="9" customFormat="false" ht="15.75" hidden="false" customHeight="true" outlineLevel="0" collapsed="false">
      <c r="A9" s="108"/>
      <c r="B9" s="109" t="s">
        <v>8</v>
      </c>
      <c r="C9" s="202" t="n">
        <f aca="false">SUM(D9:J9)</f>
        <v>918</v>
      </c>
      <c r="D9" s="206" t="n">
        <v>527</v>
      </c>
      <c r="E9" s="206" t="n">
        <v>297</v>
      </c>
      <c r="F9" s="206" t="n">
        <v>79</v>
      </c>
      <c r="G9" s="206" t="n">
        <v>10</v>
      </c>
      <c r="H9" s="206" t="n">
        <v>5</v>
      </c>
      <c r="I9" s="207" t="n">
        <v>0</v>
      </c>
    </row>
    <row r="10" customFormat="false" ht="15.75" hidden="false" customHeight="true" outlineLevel="0" collapsed="false">
      <c r="A10" s="108"/>
      <c r="B10" s="109" t="s">
        <v>9</v>
      </c>
      <c r="C10" s="202" t="n">
        <f aca="false">SUM(D10:J10)</f>
        <v>826</v>
      </c>
      <c r="D10" s="206" t="n">
        <v>458</v>
      </c>
      <c r="E10" s="206" t="n">
        <v>285</v>
      </c>
      <c r="F10" s="206" t="n">
        <v>74</v>
      </c>
      <c r="G10" s="206" t="n">
        <v>4</v>
      </c>
      <c r="H10" s="206" t="n">
        <v>5</v>
      </c>
      <c r="I10" s="207" t="n">
        <v>0</v>
      </c>
    </row>
    <row r="11" customFormat="false" ht="15.75" hidden="false" customHeight="true" outlineLevel="0" collapsed="false">
      <c r="A11" s="104" t="s">
        <v>107</v>
      </c>
      <c r="B11" s="104"/>
      <c r="C11" s="208" t="n">
        <f aca="false">SUM(D11:J11)</f>
        <v>1847</v>
      </c>
      <c r="D11" s="204" t="n">
        <f aca="false">SUM(D12:D13)</f>
        <v>853</v>
      </c>
      <c r="E11" s="204" t="n">
        <f aca="false">SUM(E12:E13)</f>
        <v>723</v>
      </c>
      <c r="F11" s="204" t="n">
        <f aca="false">SUM(F12:F13)</f>
        <v>202</v>
      </c>
      <c r="G11" s="204" t="n">
        <f aca="false">SUM(G12:G13)</f>
        <v>51</v>
      </c>
      <c r="H11" s="204" t="n">
        <f aca="false">SUM(H12:H13)</f>
        <v>18</v>
      </c>
      <c r="I11" s="205" t="n">
        <f aca="false">SUM(I12:I13)</f>
        <v>0</v>
      </c>
    </row>
    <row r="12" customFormat="false" ht="15.75" hidden="false" customHeight="true" outlineLevel="0" collapsed="false">
      <c r="A12" s="108"/>
      <c r="B12" s="109" t="s">
        <v>8</v>
      </c>
      <c r="C12" s="202" t="n">
        <f aca="false">SUM(D12:J12)</f>
        <v>922</v>
      </c>
      <c r="D12" s="206" t="n">
        <v>414</v>
      </c>
      <c r="E12" s="206" t="n">
        <v>365</v>
      </c>
      <c r="F12" s="206" t="n">
        <v>109</v>
      </c>
      <c r="G12" s="206" t="n">
        <v>27</v>
      </c>
      <c r="H12" s="206" t="n">
        <v>7</v>
      </c>
      <c r="I12" s="207" t="n">
        <v>0</v>
      </c>
    </row>
    <row r="13" customFormat="false" ht="15.75" hidden="false" customHeight="true" outlineLevel="0" collapsed="false">
      <c r="A13" s="108"/>
      <c r="B13" s="109" t="s">
        <v>9</v>
      </c>
      <c r="C13" s="202" t="n">
        <f aca="false">SUM(D13:J13)</f>
        <v>925</v>
      </c>
      <c r="D13" s="206" t="n">
        <v>439</v>
      </c>
      <c r="E13" s="206" t="n">
        <v>358</v>
      </c>
      <c r="F13" s="206" t="n">
        <v>93</v>
      </c>
      <c r="G13" s="206" t="n">
        <v>24</v>
      </c>
      <c r="H13" s="206" t="n">
        <v>11</v>
      </c>
      <c r="I13" s="207" t="n">
        <v>0</v>
      </c>
    </row>
    <row r="14" customFormat="false" ht="15.75" hidden="false" customHeight="true" outlineLevel="0" collapsed="false">
      <c r="A14" s="104" t="s">
        <v>108</v>
      </c>
      <c r="B14" s="104"/>
      <c r="C14" s="208" t="n">
        <f aca="false">SUM(D14:J14)</f>
        <v>1978</v>
      </c>
      <c r="D14" s="204" t="n">
        <f aca="false">SUM(D15:D16)</f>
        <v>972</v>
      </c>
      <c r="E14" s="204" t="n">
        <f aca="false">SUM(E15:E16)</f>
        <v>721</v>
      </c>
      <c r="F14" s="204" t="n">
        <f aca="false">SUM(F15:F16)</f>
        <v>215</v>
      </c>
      <c r="G14" s="204" t="n">
        <f aca="false">SUM(G15:G16)</f>
        <v>54</v>
      </c>
      <c r="H14" s="204" t="n">
        <f aca="false">SUM(H15:H16)</f>
        <v>16</v>
      </c>
      <c r="I14" s="205" t="n">
        <f aca="false">SUM(I15:I16)</f>
        <v>0</v>
      </c>
    </row>
    <row r="15" customFormat="false" ht="15.75" hidden="false" customHeight="true" outlineLevel="0" collapsed="false">
      <c r="A15" s="108"/>
      <c r="B15" s="109" t="s">
        <v>8</v>
      </c>
      <c r="C15" s="202" t="n">
        <f aca="false">SUM(D15:J15)</f>
        <v>995</v>
      </c>
      <c r="D15" s="206" t="n">
        <v>488</v>
      </c>
      <c r="E15" s="206" t="n">
        <v>347</v>
      </c>
      <c r="F15" s="206" t="n">
        <v>120</v>
      </c>
      <c r="G15" s="206" t="n">
        <v>29</v>
      </c>
      <c r="H15" s="206" t="n">
        <v>11</v>
      </c>
      <c r="I15" s="207" t="n">
        <v>0</v>
      </c>
    </row>
    <row r="16" customFormat="false" ht="15.75" hidden="false" customHeight="true" outlineLevel="0" collapsed="false">
      <c r="A16" s="108"/>
      <c r="B16" s="109" t="s">
        <v>9</v>
      </c>
      <c r="C16" s="202" t="n">
        <f aca="false">SUM(D16:J16)</f>
        <v>983</v>
      </c>
      <c r="D16" s="206" t="n">
        <v>484</v>
      </c>
      <c r="E16" s="206" t="n">
        <v>374</v>
      </c>
      <c r="F16" s="206" t="n">
        <v>95</v>
      </c>
      <c r="G16" s="206" t="n">
        <v>25</v>
      </c>
      <c r="H16" s="206" t="n">
        <v>5</v>
      </c>
      <c r="I16" s="207" t="n">
        <v>0</v>
      </c>
    </row>
    <row r="17" customFormat="false" ht="15.75" hidden="false" customHeight="true" outlineLevel="0" collapsed="false">
      <c r="A17" s="104" t="s">
        <v>109</v>
      </c>
      <c r="B17" s="104"/>
      <c r="C17" s="208" t="n">
        <f aca="false">SUM(D17:J17)</f>
        <v>1711</v>
      </c>
      <c r="D17" s="204" t="n">
        <f aca="false">SUM(D18:D19)</f>
        <v>945</v>
      </c>
      <c r="E17" s="204" t="n">
        <f aca="false">SUM(E18:E19)</f>
        <v>556</v>
      </c>
      <c r="F17" s="204" t="n">
        <f aca="false">SUM(F18:F19)</f>
        <v>166</v>
      </c>
      <c r="G17" s="204" t="n">
        <f aca="false">SUM(G18:G19)</f>
        <v>30</v>
      </c>
      <c r="H17" s="204" t="n">
        <f aca="false">SUM(H18:H19)</f>
        <v>14</v>
      </c>
      <c r="I17" s="205" t="n">
        <f aca="false">SUM(I18:I19)</f>
        <v>0</v>
      </c>
    </row>
    <row r="18" customFormat="false" ht="15.75" hidden="false" customHeight="true" outlineLevel="0" collapsed="false">
      <c r="A18" s="108"/>
      <c r="B18" s="109" t="s">
        <v>8</v>
      </c>
      <c r="C18" s="202" t="n">
        <f aca="false">SUM(D18:J18)</f>
        <v>882</v>
      </c>
      <c r="D18" s="206" t="n">
        <v>492</v>
      </c>
      <c r="E18" s="206" t="n">
        <v>281</v>
      </c>
      <c r="F18" s="206" t="n">
        <v>88</v>
      </c>
      <c r="G18" s="206" t="n">
        <v>15</v>
      </c>
      <c r="H18" s="206" t="n">
        <v>6</v>
      </c>
      <c r="I18" s="207" t="n">
        <v>0</v>
      </c>
    </row>
    <row r="19" customFormat="false" ht="15.75" hidden="false" customHeight="true" outlineLevel="0" collapsed="false">
      <c r="A19" s="108"/>
      <c r="B19" s="109" t="s">
        <v>9</v>
      </c>
      <c r="C19" s="202" t="n">
        <f aca="false">SUM(D19:J19)</f>
        <v>829</v>
      </c>
      <c r="D19" s="206" t="n">
        <v>453</v>
      </c>
      <c r="E19" s="206" t="n">
        <v>275</v>
      </c>
      <c r="F19" s="206" t="n">
        <v>78</v>
      </c>
      <c r="G19" s="206" t="n">
        <v>15</v>
      </c>
      <c r="H19" s="206" t="n">
        <v>8</v>
      </c>
      <c r="I19" s="207" t="n">
        <v>0</v>
      </c>
    </row>
    <row r="20" customFormat="false" ht="15.75" hidden="false" customHeight="true" outlineLevel="0" collapsed="false">
      <c r="A20" s="104" t="s">
        <v>110</v>
      </c>
      <c r="B20" s="104"/>
      <c r="C20" s="208" t="n">
        <f aca="false">SUM(D20:J20)</f>
        <v>661</v>
      </c>
      <c r="D20" s="204" t="n">
        <f aca="false">SUM(D21:D22)</f>
        <v>320</v>
      </c>
      <c r="E20" s="204" t="n">
        <f aca="false">SUM(E21:E22)</f>
        <v>234</v>
      </c>
      <c r="F20" s="204" t="n">
        <f aca="false">SUM(F21:F22)</f>
        <v>80</v>
      </c>
      <c r="G20" s="204" t="n">
        <f aca="false">SUM(G21:G22)</f>
        <v>18</v>
      </c>
      <c r="H20" s="204" t="n">
        <f aca="false">SUM(H21:H22)</f>
        <v>9</v>
      </c>
      <c r="I20" s="205" t="n">
        <f aca="false">SUM(I21:I22)</f>
        <v>0</v>
      </c>
    </row>
    <row r="21" customFormat="false" ht="15.75" hidden="false" customHeight="true" outlineLevel="0" collapsed="false">
      <c r="A21" s="108"/>
      <c r="B21" s="109" t="s">
        <v>8</v>
      </c>
      <c r="C21" s="202" t="n">
        <f aca="false">SUM(D21:J21)</f>
        <v>360</v>
      </c>
      <c r="D21" s="206" t="n">
        <v>171</v>
      </c>
      <c r="E21" s="206" t="n">
        <v>125</v>
      </c>
      <c r="F21" s="206" t="n">
        <v>50</v>
      </c>
      <c r="G21" s="206" t="n">
        <v>10</v>
      </c>
      <c r="H21" s="206" t="n">
        <v>4</v>
      </c>
      <c r="I21" s="207" t="n">
        <v>0</v>
      </c>
    </row>
    <row r="22" customFormat="false" ht="15.75" hidden="false" customHeight="true" outlineLevel="0" collapsed="false">
      <c r="A22" s="108"/>
      <c r="B22" s="109" t="s">
        <v>9</v>
      </c>
      <c r="C22" s="202" t="n">
        <f aca="false">SUM(D22:J22)</f>
        <v>301</v>
      </c>
      <c r="D22" s="206" t="n">
        <v>149</v>
      </c>
      <c r="E22" s="206" t="n">
        <v>109</v>
      </c>
      <c r="F22" s="206" t="n">
        <v>30</v>
      </c>
      <c r="G22" s="206" t="n">
        <v>8</v>
      </c>
      <c r="H22" s="206" t="n">
        <v>5</v>
      </c>
      <c r="I22" s="207" t="n">
        <v>0</v>
      </c>
    </row>
    <row r="23" customFormat="false" ht="15.75" hidden="false" customHeight="true" outlineLevel="0" collapsed="false">
      <c r="A23" s="104" t="s">
        <v>111</v>
      </c>
      <c r="B23" s="104"/>
      <c r="C23" s="208" t="n">
        <f aca="false">SUM(D23:J23)</f>
        <v>1682</v>
      </c>
      <c r="D23" s="204" t="n">
        <f aca="false">SUM(D24:D25)</f>
        <v>957</v>
      </c>
      <c r="E23" s="204" t="n">
        <f aca="false">SUM(E24:E25)</f>
        <v>550</v>
      </c>
      <c r="F23" s="204" t="n">
        <f aca="false">SUM(F24:F25)</f>
        <v>145</v>
      </c>
      <c r="G23" s="204" t="n">
        <f aca="false">SUM(G24:G25)</f>
        <v>23</v>
      </c>
      <c r="H23" s="204" t="n">
        <f aca="false">SUM(H24:H25)</f>
        <v>7</v>
      </c>
      <c r="I23" s="205" t="n">
        <f aca="false">SUM(I24:I25)</f>
        <v>0</v>
      </c>
    </row>
    <row r="24" customFormat="false" ht="15.75" hidden="false" customHeight="true" outlineLevel="0" collapsed="false">
      <c r="A24" s="108"/>
      <c r="B24" s="109" t="s">
        <v>8</v>
      </c>
      <c r="C24" s="202" t="n">
        <f aca="false">SUM(D24:J24)</f>
        <v>855</v>
      </c>
      <c r="D24" s="206" t="n">
        <v>497</v>
      </c>
      <c r="E24" s="206" t="n">
        <v>274</v>
      </c>
      <c r="F24" s="206" t="n">
        <v>69</v>
      </c>
      <c r="G24" s="206" t="n">
        <v>13</v>
      </c>
      <c r="H24" s="206" t="n">
        <v>2</v>
      </c>
      <c r="I24" s="207" t="n">
        <v>0</v>
      </c>
    </row>
    <row r="25" customFormat="false" ht="15.75" hidden="false" customHeight="true" outlineLevel="0" collapsed="false">
      <c r="A25" s="108"/>
      <c r="B25" s="109" t="s">
        <v>9</v>
      </c>
      <c r="C25" s="202" t="n">
        <f aca="false">SUM(D25:J25)</f>
        <v>827</v>
      </c>
      <c r="D25" s="206" t="n">
        <v>460</v>
      </c>
      <c r="E25" s="206" t="n">
        <v>276</v>
      </c>
      <c r="F25" s="206" t="n">
        <v>76</v>
      </c>
      <c r="G25" s="206" t="n">
        <v>10</v>
      </c>
      <c r="H25" s="206" t="n">
        <v>5</v>
      </c>
      <c r="I25" s="207" t="n">
        <v>0</v>
      </c>
    </row>
    <row r="26" customFormat="false" ht="15.75" hidden="false" customHeight="true" outlineLevel="0" collapsed="false">
      <c r="A26" s="104" t="s">
        <v>112</v>
      </c>
      <c r="B26" s="104"/>
      <c r="C26" s="208" t="n">
        <f aca="false">SUM(D26:J26)</f>
        <v>644</v>
      </c>
      <c r="D26" s="204" t="n">
        <f aca="false">SUM(D27:D28)</f>
        <v>230</v>
      </c>
      <c r="E26" s="204" t="n">
        <f aca="false">SUM(E27:E28)</f>
        <v>271</v>
      </c>
      <c r="F26" s="204" t="n">
        <f aca="false">SUM(F27:F28)</f>
        <v>103</v>
      </c>
      <c r="G26" s="204" t="n">
        <f aca="false">SUM(G27:G28)</f>
        <v>30</v>
      </c>
      <c r="H26" s="204" t="n">
        <f aca="false">SUM(H27:H28)</f>
        <v>10</v>
      </c>
      <c r="I26" s="205" t="n">
        <f aca="false">SUM(I27:I28)</f>
        <v>0</v>
      </c>
    </row>
    <row r="27" customFormat="false" ht="15.75" hidden="false" customHeight="true" outlineLevel="0" collapsed="false">
      <c r="A27" s="108"/>
      <c r="B27" s="109" t="s">
        <v>8</v>
      </c>
      <c r="C27" s="202" t="n">
        <f aca="false">SUM(D27:J27)</f>
        <v>319</v>
      </c>
      <c r="D27" s="206" t="n">
        <v>111</v>
      </c>
      <c r="E27" s="206" t="n">
        <v>140</v>
      </c>
      <c r="F27" s="206" t="n">
        <v>49</v>
      </c>
      <c r="G27" s="206" t="n">
        <v>11</v>
      </c>
      <c r="H27" s="206" t="n">
        <v>8</v>
      </c>
      <c r="I27" s="207" t="n">
        <v>0</v>
      </c>
    </row>
    <row r="28" customFormat="false" ht="15.75" hidden="false" customHeight="true" outlineLevel="0" collapsed="false">
      <c r="A28" s="108"/>
      <c r="B28" s="109" t="s">
        <v>9</v>
      </c>
      <c r="C28" s="202" t="n">
        <f aca="false">SUM(D28:J28)</f>
        <v>325</v>
      </c>
      <c r="D28" s="206" t="n">
        <v>119</v>
      </c>
      <c r="E28" s="206" t="n">
        <v>131</v>
      </c>
      <c r="F28" s="206" t="n">
        <v>54</v>
      </c>
      <c r="G28" s="206" t="n">
        <v>19</v>
      </c>
      <c r="H28" s="206" t="n">
        <v>2</v>
      </c>
      <c r="I28" s="207" t="n">
        <v>0</v>
      </c>
    </row>
    <row r="29" customFormat="false" ht="15.75" hidden="false" customHeight="true" outlineLevel="0" collapsed="false">
      <c r="A29" s="104" t="s">
        <v>113</v>
      </c>
      <c r="B29" s="104"/>
      <c r="C29" s="208" t="n">
        <f aca="false">SUM(D29:J29)</f>
        <v>642</v>
      </c>
      <c r="D29" s="204" t="n">
        <f aca="false">SUM(D30:D31)</f>
        <v>274</v>
      </c>
      <c r="E29" s="204" t="n">
        <f aca="false">SUM(E30:E31)</f>
        <v>255</v>
      </c>
      <c r="F29" s="204" t="n">
        <f aca="false">SUM(F30:F31)</f>
        <v>91</v>
      </c>
      <c r="G29" s="204" t="n">
        <f aca="false">SUM(G30:G31)</f>
        <v>17</v>
      </c>
      <c r="H29" s="204" t="n">
        <f aca="false">SUM(H30:H31)</f>
        <v>5</v>
      </c>
      <c r="I29" s="205" t="n">
        <f aca="false">SUM(I30:I31)</f>
        <v>0</v>
      </c>
    </row>
    <row r="30" customFormat="false" ht="15.75" hidden="false" customHeight="true" outlineLevel="0" collapsed="false">
      <c r="A30" s="108"/>
      <c r="B30" s="109" t="s">
        <v>8</v>
      </c>
      <c r="C30" s="202" t="n">
        <f aca="false">SUM(D30:J30)</f>
        <v>326</v>
      </c>
      <c r="D30" s="206" t="n">
        <v>135</v>
      </c>
      <c r="E30" s="206" t="n">
        <v>126</v>
      </c>
      <c r="F30" s="206" t="n">
        <v>52</v>
      </c>
      <c r="G30" s="206" t="n">
        <v>10</v>
      </c>
      <c r="H30" s="206" t="n">
        <v>3</v>
      </c>
      <c r="I30" s="207" t="n">
        <v>0</v>
      </c>
    </row>
    <row r="31" customFormat="false" ht="15.75" hidden="false" customHeight="true" outlineLevel="0" collapsed="false">
      <c r="A31" s="108"/>
      <c r="B31" s="109" t="s">
        <v>9</v>
      </c>
      <c r="C31" s="202" t="n">
        <f aca="false">SUM(D31:J31)</f>
        <v>316</v>
      </c>
      <c r="D31" s="206" t="n">
        <v>139</v>
      </c>
      <c r="E31" s="206" t="n">
        <v>129</v>
      </c>
      <c r="F31" s="206" t="n">
        <v>39</v>
      </c>
      <c r="G31" s="206" t="n">
        <v>7</v>
      </c>
      <c r="H31" s="206" t="n">
        <v>2</v>
      </c>
      <c r="I31" s="207" t="n">
        <v>0</v>
      </c>
    </row>
    <row r="32" customFormat="false" ht="15.75" hidden="false" customHeight="true" outlineLevel="0" collapsed="false">
      <c r="A32" s="104" t="s">
        <v>114</v>
      </c>
      <c r="B32" s="104"/>
      <c r="C32" s="202" t="n">
        <f aca="false">SUM(D32:J32)</f>
        <v>1530</v>
      </c>
      <c r="D32" s="204" t="n">
        <f aca="false">SUM(D33:D34)</f>
        <v>804</v>
      </c>
      <c r="E32" s="204" t="n">
        <f aca="false">SUM(E33:E34)</f>
        <v>539</v>
      </c>
      <c r="F32" s="204" t="n">
        <f aca="false">SUM(F33:F34)</f>
        <v>149</v>
      </c>
      <c r="G32" s="204" t="n">
        <f aca="false">SUM(G33:G34)</f>
        <v>29</v>
      </c>
      <c r="H32" s="204" t="n">
        <f aca="false">SUM(H33:H34)</f>
        <v>9</v>
      </c>
      <c r="I32" s="205" t="n">
        <f aca="false">SUM(I33:I34)</f>
        <v>0</v>
      </c>
    </row>
    <row r="33" customFormat="false" ht="15.75" hidden="false" customHeight="true" outlineLevel="0" collapsed="false">
      <c r="A33" s="108"/>
      <c r="B33" s="109" t="s">
        <v>8</v>
      </c>
      <c r="C33" s="202" t="n">
        <f aca="false">SUM(D33:J33)</f>
        <v>772</v>
      </c>
      <c r="D33" s="206" t="n">
        <v>415</v>
      </c>
      <c r="E33" s="206" t="n">
        <v>276</v>
      </c>
      <c r="F33" s="206" t="n">
        <v>69</v>
      </c>
      <c r="G33" s="206" t="n">
        <v>8</v>
      </c>
      <c r="H33" s="206" t="n">
        <v>4</v>
      </c>
      <c r="I33" s="207" t="n">
        <v>0</v>
      </c>
    </row>
    <row r="34" customFormat="false" ht="15.75" hidden="false" customHeight="true" outlineLevel="0" collapsed="false">
      <c r="A34" s="108"/>
      <c r="B34" s="109" t="s">
        <v>9</v>
      </c>
      <c r="C34" s="202" t="n">
        <f aca="false">SUM(D34:J34)</f>
        <v>758</v>
      </c>
      <c r="D34" s="206" t="n">
        <v>389</v>
      </c>
      <c r="E34" s="206" t="n">
        <v>263</v>
      </c>
      <c r="F34" s="206" t="n">
        <v>80</v>
      </c>
      <c r="G34" s="206" t="n">
        <v>21</v>
      </c>
      <c r="H34" s="206" t="n">
        <v>5</v>
      </c>
      <c r="I34" s="207" t="n">
        <v>0</v>
      </c>
    </row>
    <row r="35" customFormat="false" ht="15.75" hidden="false" customHeight="true" outlineLevel="0" collapsed="false">
      <c r="A35" s="104" t="s">
        <v>115</v>
      </c>
      <c r="B35" s="104"/>
      <c r="C35" s="202" t="n">
        <f aca="false">SUM(D35:J35)</f>
        <v>809</v>
      </c>
      <c r="D35" s="204" t="n">
        <f aca="false">SUM(D36:D37)</f>
        <v>351</v>
      </c>
      <c r="E35" s="204" t="n">
        <f aca="false">SUM(E36:E37)</f>
        <v>322</v>
      </c>
      <c r="F35" s="204" t="n">
        <f aca="false">SUM(F36:F37)</f>
        <v>109</v>
      </c>
      <c r="G35" s="204" t="n">
        <f aca="false">SUM(G36:G37)</f>
        <v>21</v>
      </c>
      <c r="H35" s="204" t="n">
        <f aca="false">SUM(H36:H37)</f>
        <v>6</v>
      </c>
      <c r="I35" s="205" t="n">
        <f aca="false">SUM(I36:I37)</f>
        <v>0</v>
      </c>
    </row>
    <row r="36" customFormat="false" ht="15.75" hidden="false" customHeight="true" outlineLevel="0" collapsed="false">
      <c r="A36" s="117"/>
      <c r="B36" s="109" t="s">
        <v>8</v>
      </c>
      <c r="C36" s="202" t="n">
        <f aca="false">SUM(D36:J36)</f>
        <v>395</v>
      </c>
      <c r="D36" s="206" t="n">
        <v>165</v>
      </c>
      <c r="E36" s="206" t="n">
        <v>167</v>
      </c>
      <c r="F36" s="206" t="n">
        <v>54</v>
      </c>
      <c r="G36" s="206" t="n">
        <v>7</v>
      </c>
      <c r="H36" s="206" t="n">
        <v>2</v>
      </c>
      <c r="I36" s="207" t="n">
        <v>0</v>
      </c>
    </row>
    <row r="37" customFormat="false" ht="15.75" hidden="false" customHeight="true" outlineLevel="0" collapsed="false">
      <c r="A37" s="117"/>
      <c r="B37" s="109" t="s">
        <v>9</v>
      </c>
      <c r="C37" s="202" t="n">
        <f aca="false">SUM(D37:J37)</f>
        <v>414</v>
      </c>
      <c r="D37" s="206" t="n">
        <v>186</v>
      </c>
      <c r="E37" s="206" t="n">
        <v>155</v>
      </c>
      <c r="F37" s="206" t="n">
        <v>55</v>
      </c>
      <c r="G37" s="206" t="n">
        <v>14</v>
      </c>
      <c r="H37" s="206" t="n">
        <v>4</v>
      </c>
      <c r="I37" s="207" t="n">
        <v>0</v>
      </c>
    </row>
    <row r="38" customFormat="false" ht="15.75" hidden="false" customHeight="true" outlineLevel="0" collapsed="false">
      <c r="A38" s="108"/>
      <c r="B38" s="103"/>
      <c r="C38" s="210" t="s">
        <v>127</v>
      </c>
      <c r="D38" s="210"/>
      <c r="E38" s="210"/>
      <c r="F38" s="210"/>
      <c r="G38" s="210"/>
      <c r="H38" s="210"/>
      <c r="I38" s="210"/>
    </row>
    <row r="39" customFormat="false" ht="15.75" hidden="false" customHeight="true" outlineLevel="0" collapsed="false">
      <c r="A39" s="104" t="s">
        <v>69</v>
      </c>
      <c r="B39" s="104"/>
      <c r="C39" s="231" t="n">
        <f aca="false">'9　区・出生順位別，出生数'!C5/'9　区・出生順位別，出生数'!$C$5*100</f>
        <v>100</v>
      </c>
      <c r="D39" s="231" t="n">
        <f aca="false">'9　区・出生順位別，出生数'!D5/'9　区・出生順位別，出生数'!$C$5*100</f>
        <v>50.5057367149758</v>
      </c>
      <c r="E39" s="231" t="n">
        <f aca="false">'9　区・出生順位別，出生数'!E5/'9　区・出生順位別，出生数'!$C$5*100</f>
        <v>35.8771135265701</v>
      </c>
      <c r="F39" s="231" t="n">
        <f aca="false">'9　区・出生順位別，出生数'!F5/'9　区・出生順位別，出生数'!$C$5*100</f>
        <v>10.6657608695652</v>
      </c>
      <c r="G39" s="231" t="n">
        <f aca="false">'9　区・出生順位別，出生数'!G5/'9　区・出生順位別，出生数'!$C$5*100</f>
        <v>2.16636473429952</v>
      </c>
      <c r="H39" s="231" t="n">
        <f aca="false">'9　区・出生順位別，出生数'!H5/'9　区・出生順位別，出生数'!$C$5*100</f>
        <v>0.785024154589372</v>
      </c>
      <c r="I39" s="232" t="n">
        <f aca="false">'9　区・出生順位別，出生数'!I5/'9　区・出生順位別，出生数'!$C$5*100</f>
        <v>0</v>
      </c>
    </row>
    <row r="40" customFormat="false" ht="15.75" hidden="false" customHeight="true" outlineLevel="0" collapsed="false">
      <c r="A40" s="104" t="s">
        <v>106</v>
      </c>
      <c r="B40" s="104"/>
      <c r="C40" s="213" t="n">
        <f aca="false">'9　区・出生順位別，出生数'!C8/'9　区・出生順位別，出生数'!$C$8*100</f>
        <v>100</v>
      </c>
      <c r="D40" s="213" t="n">
        <f aca="false">'9　区・出生順位別，出生数'!D8/'9　区・出生順位別，出生数'!$C$8*100</f>
        <v>56.4793577981651</v>
      </c>
      <c r="E40" s="213" t="n">
        <f aca="false">'9　区・出生順位別，出生数'!E8/'9　区・出生順位別，出生数'!$C$8*100</f>
        <v>33.3715596330275</v>
      </c>
      <c r="F40" s="213" t="n">
        <f aca="false">'9　区・出生順位別，出生数'!F8/'9　区・出生順位別，出生数'!$C$8*100</f>
        <v>8.77293577981651</v>
      </c>
      <c r="G40" s="213" t="n">
        <f aca="false">'9　区・出生順位別，出生数'!G8/'9　区・出生順位別，出生数'!$C$8*100</f>
        <v>0.802752293577982</v>
      </c>
      <c r="H40" s="213" t="n">
        <f aca="false">'9　区・出生順位別，出生数'!H8/'9　区・出生順位別，出生数'!$C$8*100</f>
        <v>0.573394495412844</v>
      </c>
      <c r="I40" s="232" t="n">
        <f aca="false">'9　区・出生順位別，出生数'!I8/'9　区・出生順位別，出生数'!$C$8*100</f>
        <v>0</v>
      </c>
    </row>
    <row r="41" customFormat="false" ht="15.75" hidden="false" customHeight="true" outlineLevel="0" collapsed="false">
      <c r="A41" s="104" t="s">
        <v>107</v>
      </c>
      <c r="B41" s="104"/>
      <c r="C41" s="213" t="n">
        <f aca="false">'9　区・出生順位別，出生数'!C11/'9　区・出生順位別，出生数'!$C$11*100</f>
        <v>100</v>
      </c>
      <c r="D41" s="213" t="n">
        <f aca="false">'9　区・出生順位別，出生数'!D11/'9　区・出生順位別，出生数'!$C$11*100</f>
        <v>46.1829994585815</v>
      </c>
      <c r="E41" s="213" t="n">
        <f aca="false">'9　区・出生順位別，出生数'!E11/'9　区・出生順位別，出生数'!$C$11*100</f>
        <v>39.144558743909</v>
      </c>
      <c r="F41" s="213" t="n">
        <f aca="false">'9　区・出生順位別，出生数'!F11/'9　区・出生順位別，出生数'!$C$11*100</f>
        <v>10.9366540335679</v>
      </c>
      <c r="G41" s="213" t="n">
        <f aca="false">'9　区・出生順位別，出生数'!G11/'9　区・出生順位別，出生数'!$C$11*100</f>
        <v>2.76123443421765</v>
      </c>
      <c r="H41" s="213" t="n">
        <f aca="false">'9　区・出生順位別，出生数'!H11/'9　区・出生順位別，出生数'!$C$11*100</f>
        <v>0.974553329723877</v>
      </c>
      <c r="I41" s="215" t="n">
        <f aca="false">'9　区・出生順位別，出生数'!I11/'9　区・出生順位別，出生数'!$C$11*100</f>
        <v>0</v>
      </c>
    </row>
    <row r="42" customFormat="false" ht="15.75" hidden="false" customHeight="true" outlineLevel="0" collapsed="false">
      <c r="A42" s="104" t="s">
        <v>108</v>
      </c>
      <c r="B42" s="104"/>
      <c r="C42" s="213" t="n">
        <f aca="false">'9　区・出生順位別，出生数'!C14/'9　区・出生順位別，出生数'!$C$14*100</f>
        <v>100</v>
      </c>
      <c r="D42" s="213" t="n">
        <f aca="false">'9　区・出生順位別，出生数'!D14/'9　区・出生順位別，出生数'!$C$14*100</f>
        <v>49.1405460060667</v>
      </c>
      <c r="E42" s="213" t="n">
        <f aca="false">'9　区・出生順位別，出生数'!E14/'9　区・出生順位別，出生数'!$C$14*100</f>
        <v>36.4509605662285</v>
      </c>
      <c r="F42" s="213" t="n">
        <f aca="false">'9　区・出生順位別，出生数'!F14/'9　区・出生順位別，出生数'!$C$14*100</f>
        <v>10.8695652173913</v>
      </c>
      <c r="G42" s="213" t="n">
        <f aca="false">'9　区・出生順位別，出生数'!G14/'9　区・出生順位別，出生数'!$C$14*100</f>
        <v>2.73003033367037</v>
      </c>
      <c r="H42" s="213" t="n">
        <f aca="false">'9　区・出生順位別，出生数'!H14/'9　区・出生順位別，出生数'!$C$14*100</f>
        <v>0.808897876643074</v>
      </c>
      <c r="I42" s="215" t="n">
        <f aca="false">'9　区・出生順位別，出生数'!I14/'9　区・出生順位別，出生数'!$C$14*100</f>
        <v>0</v>
      </c>
    </row>
    <row r="43" customFormat="false" ht="15.75" hidden="false" customHeight="true" outlineLevel="0" collapsed="false">
      <c r="A43" s="104" t="s">
        <v>109</v>
      </c>
      <c r="B43" s="104"/>
      <c r="C43" s="213" t="n">
        <f aca="false">'9　区・出生順位別，出生数'!C17/'9　区・出生順位別，出生数'!$C$17*100</f>
        <v>100</v>
      </c>
      <c r="D43" s="213" t="n">
        <f aca="false">'9　区・出生順位別，出生数'!D17/'9　区・出生順位別，出生数'!$C$17*100</f>
        <v>55.2308591466978</v>
      </c>
      <c r="E43" s="213" t="n">
        <f aca="false">'9　区・出生順位別，出生数'!E17/'9　区・出生順位別，出生数'!$C$17*100</f>
        <v>32.4956165984804</v>
      </c>
      <c r="F43" s="213" t="n">
        <f aca="false">'9　区・出生順位別，出生数'!F17/'9　区・出生順位別，出生数'!$C$17*100</f>
        <v>9.70192869666862</v>
      </c>
      <c r="G43" s="213" t="n">
        <f aca="false">'9　区・出生順位別，出生数'!G17/'9　区・出生順位別，出生数'!$C$17*100</f>
        <v>1.75336060783168</v>
      </c>
      <c r="H43" s="213" t="n">
        <f aca="false">'9　区・出生順位別，出生数'!H17/'9　区・出生順位別，出生数'!$C$17*100</f>
        <v>0.818234950321449</v>
      </c>
      <c r="I43" s="215" t="n">
        <f aca="false">'9　区・出生順位別，出生数'!I17/'9　区・出生順位別，出生数'!$C$17*100</f>
        <v>0</v>
      </c>
    </row>
    <row r="44" customFormat="false" ht="15.75" hidden="false" customHeight="true" outlineLevel="0" collapsed="false">
      <c r="A44" s="104" t="s">
        <v>110</v>
      </c>
      <c r="B44" s="104"/>
      <c r="C44" s="213" t="n">
        <f aca="false">'9　区・出生順位別，出生数'!C20/'9　区・出生順位別，出生数'!$C$20*100</f>
        <v>100</v>
      </c>
      <c r="D44" s="213" t="n">
        <f aca="false">'9　区・出生順位別，出生数'!D20/'9　区・出生順位別，出生数'!$C$20*100</f>
        <v>48.4114977307111</v>
      </c>
      <c r="E44" s="213" t="n">
        <f aca="false">'9　区・出生順位別，出生数'!E20/'9　区・出生順位別，出生数'!$C$20*100</f>
        <v>35.4009077155825</v>
      </c>
      <c r="F44" s="213" t="n">
        <f aca="false">'9　区・出生順位別，出生数'!F20/'9　区・出生順位別，出生数'!$C$20*100</f>
        <v>12.1028744326778</v>
      </c>
      <c r="G44" s="213" t="n">
        <f aca="false">'9　区・出生順位別，出生数'!G20/'9　区・出生順位別，出生数'!$C$20*100</f>
        <v>2.7231467473525</v>
      </c>
      <c r="H44" s="213" t="n">
        <f aca="false">'9　区・出生順位別，出生数'!H20/'9　区・出生順位別，出生数'!$C$20*100</f>
        <v>1.36157337367625</v>
      </c>
      <c r="I44" s="215" t="n">
        <f aca="false">'9　区・出生順位別，出生数'!I20/'9　区・出生順位別，出生数'!$C$20*100</f>
        <v>0</v>
      </c>
    </row>
    <row r="45" customFormat="false" ht="15.75" hidden="false" customHeight="true" outlineLevel="0" collapsed="false">
      <c r="A45" s="104" t="s">
        <v>111</v>
      </c>
      <c r="B45" s="104"/>
      <c r="C45" s="213" t="n">
        <f aca="false">'9　区・出生順位別，出生数'!C23/'9　区・出生順位別，出生数'!$C$23*100</f>
        <v>100</v>
      </c>
      <c r="D45" s="213" t="n">
        <f aca="false">'9　区・出生順位別，出生数'!D23/'9　区・出生順位別，出生数'!$C$23*100</f>
        <v>56.8965517241379</v>
      </c>
      <c r="E45" s="213" t="n">
        <f aca="false">'9　区・出生順位別，出生数'!E23/'9　区・出生順位別，出生数'!$C$23*100</f>
        <v>32.6991676575505</v>
      </c>
      <c r="F45" s="213" t="n">
        <f aca="false">'9　区・出生順位別，出生数'!F23/'9　区・出生順位別，出生数'!$C$23*100</f>
        <v>8.62068965517242</v>
      </c>
      <c r="G45" s="213" t="n">
        <f aca="false">'9　区・出生順位別，出生数'!G23/'9　区・出生順位別，出生数'!$C$23*100</f>
        <v>1.36741973840666</v>
      </c>
      <c r="H45" s="213" t="n">
        <f aca="false">'9　区・出生順位別，出生数'!H23/'9　区・出生順位別，出生数'!$C$23*100</f>
        <v>0.416171224732461</v>
      </c>
      <c r="I45" s="215" t="n">
        <f aca="false">'9　区・出生順位別，出生数'!I23/'9　区・出生順位別，出生数'!$C$23*100</f>
        <v>0</v>
      </c>
    </row>
    <row r="46" customFormat="false" ht="15.75" hidden="false" customHeight="true" outlineLevel="0" collapsed="false">
      <c r="A46" s="104" t="s">
        <v>112</v>
      </c>
      <c r="B46" s="104"/>
      <c r="C46" s="213" t="n">
        <f aca="false">'9　区・出生順位別，出生数'!C26/'9　区・出生順位別，出生数'!$C$26*100</f>
        <v>100</v>
      </c>
      <c r="D46" s="213" t="n">
        <f aca="false">'9　区・出生順位別，出生数'!D26/'9　区・出生順位別，出生数'!$C$26*100</f>
        <v>35.7142857142857</v>
      </c>
      <c r="E46" s="213" t="n">
        <f aca="false">'9　区・出生順位別，出生数'!E26/'9　区・出生順位別，出生数'!$C$26*100</f>
        <v>42.0807453416149</v>
      </c>
      <c r="F46" s="213" t="n">
        <f aca="false">'9　区・出生順位別，出生数'!F26/'9　区・出生順位別，出生数'!$C$26*100</f>
        <v>15.9937888198758</v>
      </c>
      <c r="G46" s="213" t="n">
        <f aca="false">'9　区・出生順位別，出生数'!G26/'9　区・出生順位別，出生数'!$C$26*100</f>
        <v>4.6583850931677</v>
      </c>
      <c r="H46" s="213" t="n">
        <f aca="false">'9　区・出生順位別，出生数'!H26/'9　区・出生順位別，出生数'!$C$26*100</f>
        <v>1.5527950310559</v>
      </c>
      <c r="I46" s="215" t="n">
        <f aca="false">'9　区・出生順位別，出生数'!I26/'9　区・出生順位別，出生数'!$C$26*100</f>
        <v>0</v>
      </c>
    </row>
    <row r="47" customFormat="false" ht="15.75" hidden="false" customHeight="true" outlineLevel="0" collapsed="false">
      <c r="A47" s="104" t="s">
        <v>113</v>
      </c>
      <c r="B47" s="104"/>
      <c r="C47" s="213" t="n">
        <f aca="false">'9　区・出生順位別，出生数'!C29/'9　区・出生順位別，出生数'!$C$29*100</f>
        <v>100</v>
      </c>
      <c r="D47" s="213" t="n">
        <f aca="false">'9　区・出生順位別，出生数'!D29/'9　区・出生順位別，出生数'!$C$29*100</f>
        <v>42.6791277258567</v>
      </c>
      <c r="E47" s="213" t="n">
        <f aca="false">'9　区・出生順位別，出生数'!E29/'9　区・出生順位別，出生数'!$C$29*100</f>
        <v>39.7196261682243</v>
      </c>
      <c r="F47" s="213" t="n">
        <f aca="false">'9　区・出生順位別，出生数'!F29/'9　区・出生順位別，出生数'!$C$29*100</f>
        <v>14.1744548286604</v>
      </c>
      <c r="G47" s="213" t="n">
        <f aca="false">'9　区・出生順位別，出生数'!G29/'9　区・出生順位別，出生数'!$C$29*100</f>
        <v>2.64797507788162</v>
      </c>
      <c r="H47" s="213" t="n">
        <f aca="false">'9　区・出生順位別，出生数'!H29/'9　区・出生順位別，出生数'!$C$29*100</f>
        <v>0.778816199376947</v>
      </c>
      <c r="I47" s="215" t="n">
        <f aca="false">'9　区・出生順位別，出生数'!I29/'9　区・出生順位別，出生数'!$C$29*100</f>
        <v>0</v>
      </c>
    </row>
    <row r="48" customFormat="false" ht="15.75" hidden="false" customHeight="true" outlineLevel="0" collapsed="false">
      <c r="A48" s="104" t="s">
        <v>114</v>
      </c>
      <c r="B48" s="104"/>
      <c r="C48" s="213" t="n">
        <f aca="false">'9　区・出生順位別，出生数'!C32/'9　区・出生順位別，出生数'!$C$32*100</f>
        <v>100</v>
      </c>
      <c r="D48" s="213" t="n">
        <f aca="false">'9　区・出生順位別，出生数'!D32/'9　区・出生順位別，出生数'!$C$32*100</f>
        <v>52.5490196078431</v>
      </c>
      <c r="E48" s="213" t="n">
        <f aca="false">'9　区・出生順位別，出生数'!E32/'9　区・出生順位別，出生数'!$C$32*100</f>
        <v>35.2287581699346</v>
      </c>
      <c r="F48" s="213" t="n">
        <f aca="false">'9　区・出生順位別，出生数'!F32/'9　区・出生順位別，出生数'!$C$32*100</f>
        <v>9.73856209150327</v>
      </c>
      <c r="G48" s="213" t="n">
        <f aca="false">'9　区・出生順位別，出生数'!G32/'9　区・出生順位別，出生数'!$C$32*100</f>
        <v>1.89542483660131</v>
      </c>
      <c r="H48" s="213" t="n">
        <f aca="false">'9　区・出生順位別，出生数'!H32/'9　区・出生順位別，出生数'!$C$32*100</f>
        <v>0.588235294117647</v>
      </c>
      <c r="I48" s="215" t="n">
        <f aca="false">'9　区・出生順位別，出生数'!I32/'9　区・出生順位別，出生数'!$C$32*100</f>
        <v>0</v>
      </c>
    </row>
    <row r="49" customFormat="false" ht="15.75" hidden="false" customHeight="true" outlineLevel="0" collapsed="false">
      <c r="A49" s="129" t="s">
        <v>115</v>
      </c>
      <c r="B49" s="129"/>
      <c r="C49" s="216" t="n">
        <f aca="false">'9　区・出生順位別，出生数'!C35/'9　区・出生順位別，出生数'!$C$35*100</f>
        <v>100</v>
      </c>
      <c r="D49" s="216" t="n">
        <f aca="false">'9　区・出生順位別，出生数'!D35/'9　区・出生順位別，出生数'!$C$35*100</f>
        <v>43.3868974042027</v>
      </c>
      <c r="E49" s="216" t="n">
        <f aca="false">'9　区・出生順位別，出生数'!E35/'9　区・出生順位別，出生数'!$C$35*100</f>
        <v>39.8022249690977</v>
      </c>
      <c r="F49" s="216" t="n">
        <f aca="false">'9　区・出生順位別，出生数'!F35/'9　区・出生順位別，出生数'!$C$35*100</f>
        <v>13.4734239802225</v>
      </c>
      <c r="G49" s="216" t="n">
        <f aca="false">'9　区・出生順位別，出生数'!G35/'9　区・出生順位別，出生数'!$C$35*100</f>
        <v>2.59579728059333</v>
      </c>
      <c r="H49" s="216" t="n">
        <f aca="false">'9　区・出生順位別，出生数'!H35/'9　区・出生順位別，出生数'!$C$35*100</f>
        <v>0.741656365883807</v>
      </c>
      <c r="I49" s="217" t="n">
        <f aca="false">'9　区・出生順位別，出生数'!I35/'9　区・出生順位別，出生数'!$C$35*100</f>
        <v>0</v>
      </c>
    </row>
  </sheetData>
  <sheetProtection sheet="true" objects="true" scenarios="true"/>
  <mergeCells count="25">
    <mergeCell ref="A3:B3"/>
    <mergeCell ref="C4:I4"/>
    <mergeCell ref="A5:B5"/>
    <mergeCell ref="A8:B8"/>
    <mergeCell ref="A11:B11"/>
    <mergeCell ref="A14:B14"/>
    <mergeCell ref="A17:B17"/>
    <mergeCell ref="A20:B20"/>
    <mergeCell ref="A23:B23"/>
    <mergeCell ref="A26:B26"/>
    <mergeCell ref="A29:B29"/>
    <mergeCell ref="A32:B32"/>
    <mergeCell ref="A35:B35"/>
    <mergeCell ref="C38:I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</mergeCells>
  <printOptions headings="false" gridLines="false" gridLinesSet="true" horizontalCentered="false" verticalCentered="false"/>
  <pageMargins left="0.7875" right="0.720138888888889" top="0.984027777777778" bottom="0.7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8" min="2" style="0" width="10.87"/>
    <col collapsed="false" customWidth="true" hidden="false" outlineLevel="0" max="9" min="9" style="0" width="3.5"/>
    <col collapsed="false" customWidth="true" hidden="false" outlineLevel="0" max="10" min="10" style="0" width="10.63"/>
  </cols>
  <sheetData>
    <row r="1" customFormat="false" ht="13.8" hidden="false" customHeight="false" outlineLevel="0" collapsed="false">
      <c r="A1" s="96" t="s">
        <v>158</v>
      </c>
      <c r="B1" s="44"/>
      <c r="C1" s="44"/>
      <c r="D1" s="44"/>
      <c r="E1" s="44"/>
      <c r="F1" s="44"/>
      <c r="G1" s="3"/>
      <c r="H1" s="3"/>
    </row>
    <row r="2" customFormat="false" ht="13.8" hidden="false" customHeight="false" outlineLevel="0" collapsed="false">
      <c r="A2" s="1"/>
      <c r="B2" s="1"/>
      <c r="C2" s="1"/>
      <c r="D2" s="1"/>
      <c r="E2" s="1"/>
      <c r="F2" s="1"/>
      <c r="G2" s="1"/>
      <c r="H2" s="161" t="str">
        <f aca="false">'3 月・性別，区別出生数・出生率'!$O$2</f>
        <v>平成30年</v>
      </c>
    </row>
    <row r="3" customFormat="false" ht="24" hidden="false" customHeight="true" outlineLevel="0" collapsed="false">
      <c r="A3" s="137" t="s">
        <v>159</v>
      </c>
      <c r="B3" s="46" t="s">
        <v>69</v>
      </c>
      <c r="C3" s="46" t="s">
        <v>151</v>
      </c>
      <c r="D3" s="46" t="s">
        <v>152</v>
      </c>
      <c r="E3" s="46" t="s">
        <v>153</v>
      </c>
      <c r="F3" s="46" t="s">
        <v>154</v>
      </c>
      <c r="G3" s="46" t="s">
        <v>157</v>
      </c>
      <c r="H3" s="100" t="s">
        <v>160</v>
      </c>
      <c r="I3" s="233"/>
    </row>
    <row r="4" customFormat="false" ht="24" hidden="false" customHeight="true" outlineLevel="0" collapsed="false">
      <c r="A4" s="234" t="s">
        <v>161</v>
      </c>
      <c r="B4" s="235" t="n">
        <f aca="false">SUM(C4:H4)</f>
        <v>13245</v>
      </c>
      <c r="C4" s="235" t="n">
        <f aca="false">SUM(C5:C11)</f>
        <v>6688</v>
      </c>
      <c r="D4" s="235" t="n">
        <f aca="false">SUM(D5:D11)</f>
        <v>4753</v>
      </c>
      <c r="E4" s="235" t="n">
        <f aca="false">SUM(E5:E11)</f>
        <v>1413</v>
      </c>
      <c r="F4" s="235" t="n">
        <f aca="false">SUM(F5:F11)</f>
        <v>287</v>
      </c>
      <c r="G4" s="235" t="n">
        <f aca="false">SUM(G5:G11)</f>
        <v>104</v>
      </c>
      <c r="H4" s="236" t="n">
        <f aca="false">SUM(H5:H11)</f>
        <v>0</v>
      </c>
      <c r="I4" s="237"/>
    </row>
    <row r="5" customFormat="false" ht="24" hidden="false" customHeight="true" outlineLevel="0" collapsed="false">
      <c r="A5" s="109" t="s">
        <v>162</v>
      </c>
      <c r="B5" s="202" t="n">
        <f aca="false">SUM(C5:H5)</f>
        <v>102</v>
      </c>
      <c r="C5" s="206" t="n">
        <v>95</v>
      </c>
      <c r="D5" s="206" t="n">
        <v>6</v>
      </c>
      <c r="E5" s="206" t="n">
        <v>1</v>
      </c>
      <c r="F5" s="206" t="n">
        <v>0</v>
      </c>
      <c r="G5" s="206" t="n">
        <v>0</v>
      </c>
      <c r="H5" s="207" t="n">
        <v>0</v>
      </c>
      <c r="I5" s="233"/>
    </row>
    <row r="6" customFormat="false" ht="24" hidden="false" customHeight="true" outlineLevel="0" collapsed="false">
      <c r="A6" s="109" t="s">
        <v>163</v>
      </c>
      <c r="B6" s="202" t="n">
        <f aca="false">SUM(C6:H6)</f>
        <v>1125</v>
      </c>
      <c r="C6" s="206" t="n">
        <v>801</v>
      </c>
      <c r="D6" s="206" t="n">
        <v>283</v>
      </c>
      <c r="E6" s="206" t="n">
        <v>38</v>
      </c>
      <c r="F6" s="206" t="n">
        <v>3</v>
      </c>
      <c r="G6" s="206" t="n">
        <v>0</v>
      </c>
      <c r="H6" s="207" t="n">
        <v>0</v>
      </c>
      <c r="I6" s="233"/>
    </row>
    <row r="7" customFormat="false" ht="24" hidden="false" customHeight="true" outlineLevel="0" collapsed="false">
      <c r="A7" s="109" t="s">
        <v>164</v>
      </c>
      <c r="B7" s="202" t="n">
        <f aca="false">SUM(C7:H7)</f>
        <v>3246</v>
      </c>
      <c r="C7" s="206" t="n">
        <v>2086</v>
      </c>
      <c r="D7" s="206" t="n">
        <v>921</v>
      </c>
      <c r="E7" s="206" t="n">
        <v>196</v>
      </c>
      <c r="F7" s="206" t="n">
        <v>35</v>
      </c>
      <c r="G7" s="206" t="n">
        <v>8</v>
      </c>
      <c r="H7" s="207" t="n">
        <v>0</v>
      </c>
      <c r="I7" s="233"/>
    </row>
    <row r="8" customFormat="false" ht="24" hidden="false" customHeight="true" outlineLevel="0" collapsed="false">
      <c r="A8" s="109" t="s">
        <v>165</v>
      </c>
      <c r="B8" s="202" t="n">
        <f aca="false">SUM(C8:H8)</f>
        <v>4783</v>
      </c>
      <c r="C8" s="206" t="n">
        <v>2236</v>
      </c>
      <c r="D8" s="206" t="n">
        <v>1859</v>
      </c>
      <c r="E8" s="206" t="n">
        <v>547</v>
      </c>
      <c r="F8" s="206" t="n">
        <v>101</v>
      </c>
      <c r="G8" s="206" t="n">
        <v>40</v>
      </c>
      <c r="H8" s="207" t="n">
        <v>0</v>
      </c>
      <c r="I8" s="233"/>
    </row>
    <row r="9" customFormat="false" ht="24" hidden="false" customHeight="true" outlineLevel="0" collapsed="false">
      <c r="A9" s="109" t="s">
        <v>166</v>
      </c>
      <c r="B9" s="202" t="n">
        <f aca="false">SUM(C9:H9)</f>
        <v>3230</v>
      </c>
      <c r="C9" s="206" t="n">
        <v>1195</v>
      </c>
      <c r="D9" s="206" t="n">
        <v>1364</v>
      </c>
      <c r="E9" s="206" t="n">
        <v>521</v>
      </c>
      <c r="F9" s="206" t="n">
        <v>111</v>
      </c>
      <c r="G9" s="206" t="n">
        <v>39</v>
      </c>
      <c r="H9" s="207" t="n">
        <v>0</v>
      </c>
      <c r="I9" s="233"/>
    </row>
    <row r="10" customFormat="false" ht="24" hidden="false" customHeight="true" outlineLevel="0" collapsed="false">
      <c r="A10" s="109" t="s">
        <v>167</v>
      </c>
      <c r="B10" s="202" t="n">
        <f aca="false">SUM(C10:H10)</f>
        <v>739</v>
      </c>
      <c r="C10" s="206" t="n">
        <v>265</v>
      </c>
      <c r="D10" s="206" t="n">
        <v>314</v>
      </c>
      <c r="E10" s="206" t="n">
        <v>107</v>
      </c>
      <c r="F10" s="206" t="n">
        <v>37</v>
      </c>
      <c r="G10" s="206" t="n">
        <v>16</v>
      </c>
      <c r="H10" s="207" t="n">
        <v>0</v>
      </c>
      <c r="I10" s="233"/>
    </row>
    <row r="11" customFormat="false" ht="24" hidden="false" customHeight="true" outlineLevel="0" collapsed="false">
      <c r="A11" s="238" t="s">
        <v>168</v>
      </c>
      <c r="B11" s="239" t="n">
        <f aca="false">SUM(C11:H11)</f>
        <v>20</v>
      </c>
      <c r="C11" s="240" t="n">
        <v>10</v>
      </c>
      <c r="D11" s="241" t="n">
        <v>6</v>
      </c>
      <c r="E11" s="240" t="n">
        <v>3</v>
      </c>
      <c r="F11" s="240" t="n">
        <v>0</v>
      </c>
      <c r="G11" s="240" t="n">
        <v>1</v>
      </c>
      <c r="H11" s="242" t="n">
        <v>0</v>
      </c>
      <c r="I11" s="233"/>
    </row>
    <row r="12" customFormat="false" ht="16.5" hidden="false" customHeight="true" outlineLevel="0" collapsed="false">
      <c r="A12" s="243" t="s">
        <v>169</v>
      </c>
      <c r="H12" s="233"/>
    </row>
    <row r="13" customFormat="false" ht="18" hidden="false" customHeight="true" outlineLevel="0" collapsed="false">
      <c r="I13" s="233"/>
    </row>
    <row r="14" customFormat="false" ht="18" hidden="false" customHeight="true" outlineLevel="0" collapsed="false">
      <c r="I14" s="233"/>
    </row>
    <row r="15" customFormat="false" ht="18" hidden="false" customHeight="true" outlineLevel="0" collapsed="false">
      <c r="I15" s="233"/>
    </row>
    <row r="16" customFormat="false" ht="18" hidden="false" customHeight="true" outlineLevel="0" collapsed="false">
      <c r="I16" s="233"/>
    </row>
    <row r="17" customFormat="false" ht="18" hidden="false" customHeight="true" outlineLevel="0" collapsed="false">
      <c r="I17" s="233"/>
    </row>
    <row r="18" customFormat="false" ht="18" hidden="false" customHeight="true" outlineLevel="0" collapsed="false">
      <c r="I18" s="233"/>
    </row>
    <row r="19" customFormat="false" ht="18" hidden="false" customHeight="true" outlineLevel="0" collapsed="false">
      <c r="I19" s="233"/>
    </row>
    <row r="20" customFormat="false" ht="18" hidden="false" customHeight="true" outlineLevel="0" collapsed="false">
      <c r="I20" s="233"/>
    </row>
    <row r="21" customFormat="false" ht="18" hidden="false" customHeight="true" outlineLevel="0" collapsed="false">
      <c r="B21" s="233"/>
      <c r="C21" s="233"/>
      <c r="D21" s="233"/>
      <c r="E21" s="233"/>
      <c r="F21" s="233"/>
      <c r="G21" s="233"/>
      <c r="H21" s="233"/>
    </row>
    <row r="22" customFormat="false" ht="18" hidden="false" customHeight="true" outlineLevel="0" collapsed="false">
      <c r="B22" s="233"/>
      <c r="C22" s="233"/>
      <c r="D22" s="233"/>
      <c r="E22" s="233"/>
      <c r="F22" s="233"/>
      <c r="G22" s="233"/>
      <c r="H22" s="233"/>
    </row>
    <row r="23" customFormat="false" ht="18" hidden="false" customHeight="true" outlineLevel="0" collapsed="false">
      <c r="B23" s="233"/>
      <c r="C23" s="233"/>
      <c r="D23" s="233"/>
      <c r="E23" s="233"/>
      <c r="F23" s="233"/>
      <c r="G23" s="233"/>
      <c r="H23" s="233"/>
    </row>
    <row r="24" customFormat="false" ht="18" hidden="false" customHeight="true" outlineLevel="0" collapsed="false">
      <c r="B24" s="233"/>
      <c r="C24" s="233"/>
      <c r="D24" s="233"/>
      <c r="E24" s="233"/>
      <c r="F24" s="233"/>
      <c r="G24" s="233"/>
      <c r="H24" s="233"/>
    </row>
    <row r="25" customFormat="false" ht="18" hidden="false" customHeight="true" outlineLevel="0" collapsed="false">
      <c r="B25" s="233"/>
      <c r="C25" s="233"/>
      <c r="D25" s="233"/>
      <c r="E25" s="233"/>
      <c r="F25" s="233"/>
      <c r="G25" s="233"/>
      <c r="H25" s="233"/>
    </row>
    <row r="26" customFormat="false" ht="18" hidden="false" customHeight="true" outlineLevel="0" collapsed="false">
      <c r="B26" s="233"/>
      <c r="C26" s="233"/>
      <c r="D26" s="233"/>
      <c r="E26" s="233"/>
      <c r="F26" s="233"/>
      <c r="G26" s="233"/>
      <c r="H26" s="233"/>
    </row>
    <row r="27" customFormat="false" ht="18" hidden="false" customHeight="true" outlineLevel="0" collapsed="false"/>
    <row r="28" customFormat="false" ht="18" hidden="false" customHeight="true" outlineLevel="0" collapsed="false"/>
    <row r="29" customFormat="false" ht="18" hidden="false" customHeight="true" outlineLevel="0" collapsed="false"/>
    <row r="30" customFormat="false" ht="18" hidden="false" customHeight="true" outlineLevel="0" collapsed="false"/>
    <row r="31" customFormat="false" ht="18" hidden="false" customHeight="true" outlineLevel="0" collapsed="false"/>
    <row r="32" customFormat="false" ht="18" hidden="false" customHeight="true" outlineLevel="0" collapsed="false"/>
    <row r="33" customFormat="false" ht="18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</sheetData>
  <sheetProtection sheet="true" objects="true" scenarios="true"/>
  <printOptions headings="false" gridLines="false" gridLinesSet="true" horizontalCentered="false" verticalCentered="false"/>
  <pageMargins left="0.770138888888889" right="0.509722222222222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.76"/>
    <col collapsed="false" customWidth="true" hidden="false" outlineLevel="0" max="3" min="3" style="0" width="15"/>
    <col collapsed="false" customWidth="true" hidden="false" outlineLevel="0" max="7" min="4" style="0" width="10"/>
    <col collapsed="false" customWidth="true" hidden="false" outlineLevel="0" max="8" min="8" style="93" width="10"/>
  </cols>
  <sheetData>
    <row r="1" customFormat="false" ht="13.8" hidden="false" customHeight="false" outlineLevel="0" collapsed="false">
      <c r="A1" s="96" t="s">
        <v>170</v>
      </c>
      <c r="B1" s="44"/>
      <c r="C1" s="44"/>
      <c r="D1" s="44"/>
      <c r="E1" s="44"/>
      <c r="F1" s="44"/>
      <c r="G1" s="44"/>
      <c r="H1" s="1"/>
    </row>
    <row r="2" customFormat="false" ht="13.8" hidden="false" customHeight="false" outlineLevel="0" collapsed="false">
      <c r="A2" s="1"/>
      <c r="B2" s="1"/>
      <c r="C2" s="1"/>
      <c r="D2" s="1"/>
      <c r="E2" s="1"/>
      <c r="F2" s="1"/>
      <c r="G2" s="1"/>
      <c r="H2" s="161" t="str">
        <f aca="false">'3 月・性別，区別出生数・出生率'!$O$2</f>
        <v>平成30年</v>
      </c>
    </row>
    <row r="3" customFormat="false" ht="24" hidden="false" customHeight="true" outlineLevel="0" collapsed="false">
      <c r="A3" s="137" t="s">
        <v>159</v>
      </c>
      <c r="B3" s="46" t="s">
        <v>171</v>
      </c>
      <c r="C3" s="46" t="s">
        <v>69</v>
      </c>
      <c r="D3" s="46" t="s">
        <v>151</v>
      </c>
      <c r="E3" s="46" t="s">
        <v>152</v>
      </c>
      <c r="F3" s="46" t="s">
        <v>153</v>
      </c>
      <c r="G3" s="46" t="s">
        <v>154</v>
      </c>
      <c r="H3" s="47" t="s">
        <v>157</v>
      </c>
      <c r="I3" s="233"/>
    </row>
    <row r="4" customFormat="false" ht="24" hidden="false" customHeight="true" outlineLevel="0" collapsed="false">
      <c r="A4" s="234" t="s">
        <v>172</v>
      </c>
      <c r="B4" s="244" t="n">
        <f aca="false">[1]女子人口!$B$3</f>
        <v>421881</v>
      </c>
      <c r="C4" s="245" t="n">
        <f aca="false">SUM(C6:C12)</f>
        <v>1.13741544505855</v>
      </c>
      <c r="D4" s="246" t="n">
        <f aca="false">SUM(D6:D12)</f>
        <v>0.590411230297793</v>
      </c>
      <c r="E4" s="246" t="n">
        <f aca="false">SUM(E6:E12)</f>
        <v>0.399717211660638</v>
      </c>
      <c r="F4" s="246" t="n">
        <f aca="false">SUM(F6:F12)</f>
        <v>0.115949410083458</v>
      </c>
      <c r="G4" s="246" t="n">
        <f aca="false">SUM(G6:G12)</f>
        <v>0.0230968229539973</v>
      </c>
      <c r="H4" s="247" t="n">
        <f aca="false">SUM(H6:H12)</f>
        <v>0.0082407700626617</v>
      </c>
      <c r="I4" s="237"/>
    </row>
    <row r="5" customFormat="false" ht="24" hidden="false" customHeight="true" outlineLevel="0" collapsed="false">
      <c r="A5" s="109"/>
      <c r="B5" s="248"/>
      <c r="C5" s="249" t="s">
        <v>173</v>
      </c>
      <c r="D5" s="250"/>
      <c r="E5" s="250"/>
      <c r="F5" s="250"/>
      <c r="G5" s="250"/>
      <c r="H5" s="251"/>
      <c r="I5" s="237"/>
    </row>
    <row r="6" customFormat="false" ht="24" hidden="false" customHeight="true" outlineLevel="0" collapsed="false">
      <c r="A6" s="109" t="s">
        <v>174</v>
      </c>
      <c r="B6" s="252" t="n">
        <f aca="false">[1]女子人口!$B$4</f>
        <v>40422</v>
      </c>
      <c r="C6" s="250" t="n">
        <f aca="false">'10　出生順位別，母の年齢別出生数'!B5/$B6*5</f>
        <v>0.0126168917915986</v>
      </c>
      <c r="D6" s="253" t="n">
        <f aca="false">'10　出生順位別，母の年齢別出生数'!C5/$B6*5</f>
        <v>0.0117510266686458</v>
      </c>
      <c r="E6" s="253" t="n">
        <f aca="false">'10　出生順位別，母の年齢別出生数'!D5/$B6*5</f>
        <v>0.000742170105388155</v>
      </c>
      <c r="F6" s="253" t="n">
        <f aca="false">'10　出生順位別，母の年齢別出生数'!E5/$B6*5</f>
        <v>0.000123695017564693</v>
      </c>
      <c r="G6" s="253" t="n">
        <f aca="false">'10　出生順位別，母の年齢別出生数'!F5/$B6*5</f>
        <v>0</v>
      </c>
      <c r="H6" s="254" t="n">
        <f aca="false">'10　出生順位別，母の年齢別出生数'!G5/$B6*5</f>
        <v>0</v>
      </c>
      <c r="I6" s="233"/>
      <c r="R6" s="233"/>
      <c r="S6" s="233"/>
      <c r="T6" s="233"/>
      <c r="U6" s="233"/>
      <c r="V6" s="233"/>
      <c r="W6" s="233"/>
      <c r="X6" s="233"/>
    </row>
    <row r="7" customFormat="false" ht="24" hidden="false" customHeight="true" outlineLevel="0" collapsed="false">
      <c r="A7" s="109" t="s">
        <v>175</v>
      </c>
      <c r="B7" s="252" t="n">
        <f aca="false">[1]女子人口!$B$5</f>
        <v>49026</v>
      </c>
      <c r="C7" s="250" t="n">
        <f aca="false">'10　出生順位別，母の年齢別出生数'!B6/$B7*5</f>
        <v>0.114735038550973</v>
      </c>
      <c r="D7" s="253" t="n">
        <f aca="false">'10　出生順位別，母の年齢別出生数'!C6/$B7*5</f>
        <v>0.0816913474482928</v>
      </c>
      <c r="E7" s="253" t="n">
        <f aca="false">'10　出生順位別，母の年齢別出生数'!D6/$B7*5</f>
        <v>0.0288622363643781</v>
      </c>
      <c r="F7" s="253" t="n">
        <f aca="false">'10　出生順位別，母の年齢別出生数'!E6/$B7*5</f>
        <v>0.00387549463549953</v>
      </c>
      <c r="G7" s="253" t="n">
        <f aca="false">'10　出生順位別，母の年齢別出生数'!F6/$B7*5</f>
        <v>0.000305960102802595</v>
      </c>
      <c r="H7" s="254" t="n">
        <f aca="false">'10　出生順位別，母の年齢別出生数'!G6/$B7*5</f>
        <v>0</v>
      </c>
      <c r="I7" s="233"/>
      <c r="R7" s="233"/>
      <c r="S7" s="233"/>
      <c r="T7" s="233"/>
      <c r="U7" s="233"/>
      <c r="V7" s="233"/>
      <c r="W7" s="233"/>
      <c r="X7" s="233"/>
    </row>
    <row r="8" customFormat="false" ht="24" hidden="false" customHeight="true" outlineLevel="0" collapsed="false">
      <c r="A8" s="109" t="s">
        <v>176</v>
      </c>
      <c r="B8" s="252" t="n">
        <f aca="false">[1]女子人口!$B$6</f>
        <v>52531</v>
      </c>
      <c r="C8" s="250" t="n">
        <f aca="false">'10　出生順位別，母の年齢別出生数'!B7/$B8*5</f>
        <v>0.308960423369058</v>
      </c>
      <c r="D8" s="253" t="n">
        <f aca="false">'10　出生順位別，母の年齢別出生数'!C7/$B8*5</f>
        <v>0.198549427956825</v>
      </c>
      <c r="E8" s="253" t="n">
        <f aca="false">'10　出生順位別，母の年齢別出生数'!D7/$B8*5</f>
        <v>0.087662523081609</v>
      </c>
      <c r="F8" s="253" t="n">
        <f aca="false">'10　出生順位別，母の年齢別出生数'!E7/$B8*5</f>
        <v>0.0186556509489635</v>
      </c>
      <c r="G8" s="253" t="n">
        <f aca="false">'10　出生順位別，母の年齢別出生数'!F7/$B8*5</f>
        <v>0.00333136624088633</v>
      </c>
      <c r="H8" s="254" t="n">
        <f aca="false">'10　出生順位別，母の年齢別出生数'!G7/$B8*5</f>
        <v>0.000761455140774019</v>
      </c>
      <c r="I8" s="233"/>
      <c r="R8" s="233"/>
      <c r="S8" s="233"/>
      <c r="T8" s="233"/>
      <c r="U8" s="233"/>
      <c r="V8" s="233"/>
      <c r="W8" s="233"/>
      <c r="X8" s="233"/>
    </row>
    <row r="9" customFormat="false" ht="24" hidden="false" customHeight="true" outlineLevel="0" collapsed="false">
      <c r="A9" s="109" t="s">
        <v>177</v>
      </c>
      <c r="B9" s="252" t="n">
        <f aca="false">[1]女子人口!$B$7</f>
        <v>59157</v>
      </c>
      <c r="C9" s="250" t="n">
        <f aca="false">'10　出生順位別，母の年齢別出生数'!B8/$B9*5</f>
        <v>0.40426323173927</v>
      </c>
      <c r="D9" s="253" t="n">
        <f aca="false">'10　出生順位別，母の年齢別出生数'!C8/$B9*5</f>
        <v>0.188988623493416</v>
      </c>
      <c r="E9" s="253" t="n">
        <f aca="false">'10　出生順位別，母の年齢別出生数'!D8/$B9*5</f>
        <v>0.157124262555572</v>
      </c>
      <c r="F9" s="253" t="n">
        <f aca="false">'10　出生順位別，母の年齢別出生数'!E8/$B9*5</f>
        <v>0.0462329056578258</v>
      </c>
      <c r="G9" s="253" t="n">
        <f aca="false">'10　出生順位別，母の年齢別出生数'!F8/$B9*5</f>
        <v>0.00853660598069544</v>
      </c>
      <c r="H9" s="254" t="n">
        <f aca="false">'10　出生順位別，母の年齢別出生数'!G8/$B9*5</f>
        <v>0.00338083405176057</v>
      </c>
      <c r="I9" s="233"/>
      <c r="R9" s="233"/>
      <c r="S9" s="233"/>
      <c r="T9" s="233"/>
      <c r="U9" s="233"/>
      <c r="V9" s="233"/>
      <c r="W9" s="233"/>
      <c r="X9" s="233"/>
    </row>
    <row r="10" customFormat="false" ht="24" hidden="false" customHeight="true" outlineLevel="0" collapsed="false">
      <c r="A10" s="109" t="s">
        <v>178</v>
      </c>
      <c r="B10" s="252" t="n">
        <f aca="false">[1]女子人口!$B$8</f>
        <v>65423</v>
      </c>
      <c r="C10" s="250" t="n">
        <f aca="false">'10　出生順位別，母の年齢別出生数'!B9/$B10*5</f>
        <v>0.246855081546245</v>
      </c>
      <c r="D10" s="253" t="n">
        <f aca="false">'10　出生順位別，母の年齢別出生数'!C9/$B10*5</f>
        <v>0.0913287375999266</v>
      </c>
      <c r="E10" s="253" t="n">
        <f aca="false">'10　出生順位別，母の年齢別出生数'!D9/$B10*5</f>
        <v>0.104244684591046</v>
      </c>
      <c r="F10" s="253" t="n">
        <f aca="false">'10　出生順位別，母の年齢別出生数'!E9/$B10*5</f>
        <v>0.0398178010791312</v>
      </c>
      <c r="G10" s="253" t="n">
        <f aca="false">'10　出生順位別，母の年齢別出生数'!F9/$B10*5</f>
        <v>0.00848325512434465</v>
      </c>
      <c r="H10" s="254" t="n">
        <f aca="false">'10　出生順位別，母の年齢別出生数'!G9/$B10*5</f>
        <v>0.00298060315179677</v>
      </c>
      <c r="I10" s="233"/>
      <c r="R10" s="233"/>
      <c r="S10" s="233"/>
      <c r="T10" s="233"/>
      <c r="U10" s="233"/>
      <c r="V10" s="233"/>
      <c r="W10" s="233"/>
      <c r="X10" s="233"/>
    </row>
    <row r="11" customFormat="false" ht="24" hidden="false" customHeight="true" outlineLevel="0" collapsed="false">
      <c r="A11" s="109" t="s">
        <v>179</v>
      </c>
      <c r="B11" s="252" t="n">
        <f aca="false">[1]女子人口!$B$9</f>
        <v>75831</v>
      </c>
      <c r="C11" s="250" t="n">
        <f aca="false">'10　出生順位別，母の年齢別出生数'!B10/$B11*5</f>
        <v>0.0487267740106289</v>
      </c>
      <c r="D11" s="253" t="n">
        <f aca="false">'10　出生順位別，母の年齢別出生数'!C10/$B11*5</f>
        <v>0.0174730651052999</v>
      </c>
      <c r="E11" s="253" t="n">
        <f aca="false">'10　出生順位別，母の年齢別出生数'!D10/$B11*5</f>
        <v>0.020703933747412</v>
      </c>
      <c r="F11" s="253" t="n">
        <f aca="false">'10　出生順位別，母の年齢別出生数'!E10/$B11*5</f>
        <v>0.00705516213685696</v>
      </c>
      <c r="G11" s="253" t="n">
        <f aca="false">'10　出生順位別，母の年齢別出生数'!F10/$B11*5</f>
        <v>0.00243963550526829</v>
      </c>
      <c r="H11" s="254" t="n">
        <f aca="false">'10　出生順位別，母の年齢別出生数'!G10/$B11*5</f>
        <v>0.00105497751579169</v>
      </c>
      <c r="I11" s="233"/>
      <c r="R11" s="233"/>
      <c r="S11" s="233"/>
      <c r="T11" s="233"/>
      <c r="U11" s="233"/>
      <c r="V11" s="233"/>
      <c r="W11" s="233"/>
      <c r="X11" s="233"/>
    </row>
    <row r="12" customFormat="false" ht="24" hidden="false" customHeight="true" outlineLevel="0" collapsed="false">
      <c r="A12" s="238" t="s">
        <v>180</v>
      </c>
      <c r="B12" s="255" t="n">
        <f aca="false">[1]女子人口!$B$10</f>
        <v>79491</v>
      </c>
      <c r="C12" s="256" t="n">
        <f aca="false">'10　出生順位別，母の年齢別出生数'!B11/$B12*5</f>
        <v>0.00125800405077304</v>
      </c>
      <c r="D12" s="257" t="n">
        <f aca="false">'10　出生順位別，母の年齢別出生数'!C11/$B12*5</f>
        <v>0.000629002025386522</v>
      </c>
      <c r="E12" s="257" t="n">
        <f aca="false">'10　出生順位別，母の年齢別出生数'!D11/$B12*5</f>
        <v>0.000377401215231913</v>
      </c>
      <c r="F12" s="257" t="n">
        <f aca="false">'10　出生順位別，母の年齢別出生数'!E11/$B12*5</f>
        <v>0.000188700607615957</v>
      </c>
      <c r="G12" s="257" t="n">
        <f aca="false">'10　出生順位別，母の年齢別出生数'!F11/$B12*5</f>
        <v>0</v>
      </c>
      <c r="H12" s="258" t="n">
        <f aca="false">'10　出生順位別，母の年齢別出生数'!G11/$B12*5</f>
        <v>6.29002025386522E-005</v>
      </c>
      <c r="I12" s="233"/>
      <c r="R12" s="233"/>
      <c r="S12" s="233"/>
      <c r="T12" s="233"/>
      <c r="U12" s="233"/>
      <c r="V12" s="233"/>
      <c r="W12" s="233"/>
      <c r="X12" s="233"/>
    </row>
    <row r="13" customFormat="false" ht="16.5" hidden="false" customHeight="true" outlineLevel="0" collapsed="false">
      <c r="A13" s="243" t="s">
        <v>169</v>
      </c>
      <c r="B13" s="259"/>
      <c r="C13" s="260"/>
      <c r="D13" s="261"/>
      <c r="E13" s="261"/>
      <c r="F13" s="261"/>
      <c r="G13" s="261"/>
      <c r="H13" s="261"/>
      <c r="I13" s="233"/>
      <c r="R13" s="233"/>
      <c r="S13" s="233"/>
      <c r="T13" s="233"/>
      <c r="U13" s="233"/>
      <c r="V13" s="233"/>
      <c r="W13" s="233"/>
      <c r="X13" s="233"/>
    </row>
    <row r="14" customFormat="false" ht="16.5" hidden="false" customHeight="true" outlineLevel="0" collapsed="false">
      <c r="A14" s="262" t="s">
        <v>181</v>
      </c>
    </row>
    <row r="15" customFormat="false" ht="18" hidden="false" customHeight="true" outlineLevel="0" collapsed="false"/>
    <row r="16" customFormat="false" ht="18" hidden="false" customHeight="true" outlineLevel="0" collapsed="false"/>
    <row r="17" customFormat="false" ht="18" hidden="false" customHeight="true" outlineLevel="0" collapsed="false"/>
    <row r="18" customFormat="false" ht="18" hidden="false" customHeight="true" outlineLevel="0" collapsed="false"/>
    <row r="19" customFormat="false" ht="18" hidden="false" customHeight="true" outlineLevel="0" collapsed="false"/>
    <row r="20" customFormat="false" ht="18" hidden="false" customHeight="true" outlineLevel="0" collapsed="false"/>
    <row r="21" customFormat="false" ht="18" hidden="false" customHeight="true" outlineLevel="0" collapsed="false"/>
    <row r="22" customFormat="false" ht="18" hidden="false" customHeight="true" outlineLevel="0" collapsed="false"/>
    <row r="23" customFormat="false" ht="18" hidden="false" customHeight="true" outlineLevel="0" collapsed="false"/>
    <row r="24" customFormat="false" ht="18" hidden="false" customHeight="true" outlineLevel="0" collapsed="false"/>
    <row r="25" customFormat="false" ht="18" hidden="false" customHeight="true" outlineLevel="0" collapsed="false"/>
    <row r="26" customFormat="false" ht="18" hidden="false" customHeight="true" outlineLevel="0" collapsed="false"/>
    <row r="27" customFormat="false" ht="18" hidden="false" customHeight="true" outlineLevel="0" collapsed="false"/>
    <row r="28" customFormat="false" ht="18" hidden="false" customHeight="true" outlineLevel="0" collapsed="false"/>
    <row r="29" customFormat="false" ht="18" hidden="false" customHeight="true" outlineLevel="0" collapsed="false"/>
    <row r="30" customFormat="false" ht="18" hidden="false" customHeight="true" outlineLevel="0" collapsed="false"/>
    <row r="31" customFormat="false" ht="18" hidden="false" customHeight="true" outlineLevel="0" collapsed="false"/>
    <row r="32" customFormat="false" ht="18" hidden="false" customHeight="true" outlineLevel="0" collapsed="false"/>
    <row r="33" customFormat="false" ht="18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  <row r="42" customFormat="false" ht="18" hidden="false" customHeight="true" outlineLevel="0" collapsed="false"/>
  </sheetData>
  <sheetProtection sheet="true" objects="true" scenarios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12.87"/>
    <col collapsed="false" customWidth="true" hidden="false" outlineLevel="0" max="7" min="2" style="0" width="12.63"/>
    <col collapsed="false" customWidth="true" hidden="false" outlineLevel="0" max="8" min="8" style="93" width="9"/>
  </cols>
  <sheetData>
    <row r="1" customFormat="false" ht="13.8" hidden="false" customHeight="false" outlineLevel="0" collapsed="false">
      <c r="A1" s="96" t="s">
        <v>182</v>
      </c>
      <c r="B1" s="44"/>
      <c r="C1" s="44"/>
      <c r="D1" s="44"/>
      <c r="E1" s="44"/>
      <c r="F1" s="44"/>
      <c r="G1" s="44"/>
    </row>
    <row r="2" customFormat="false" ht="13.8" hidden="false" customHeight="false" outlineLevel="0" collapsed="false">
      <c r="A2" s="1"/>
      <c r="B2" s="1"/>
      <c r="C2" s="1"/>
      <c r="D2" s="1"/>
      <c r="E2" s="1"/>
      <c r="F2" s="1"/>
      <c r="G2" s="161" t="str">
        <f aca="false">'3 月・性別，区別出生数・出生率'!$O$2</f>
        <v>平成30年</v>
      </c>
    </row>
    <row r="3" customFormat="false" ht="24" hidden="false" customHeight="true" outlineLevel="0" collapsed="false">
      <c r="A3" s="137" t="s">
        <v>159</v>
      </c>
      <c r="B3" s="46" t="s">
        <v>69</v>
      </c>
      <c r="C3" s="46" t="s">
        <v>151</v>
      </c>
      <c r="D3" s="46" t="s">
        <v>152</v>
      </c>
      <c r="E3" s="46" t="s">
        <v>153</v>
      </c>
      <c r="F3" s="46" t="s">
        <v>154</v>
      </c>
      <c r="G3" s="47" t="s">
        <v>157</v>
      </c>
      <c r="H3" s="237"/>
    </row>
    <row r="4" customFormat="false" ht="24" hidden="false" customHeight="true" outlineLevel="0" collapsed="false">
      <c r="A4" s="234" t="s">
        <v>183</v>
      </c>
      <c r="B4" s="263" t="n">
        <f aca="false">SUM(B5:B11)</f>
        <v>100</v>
      </c>
      <c r="C4" s="264" t="n">
        <f aca="false">SUM(C5:C11)</f>
        <v>100</v>
      </c>
      <c r="D4" s="264" t="n">
        <f aca="false">SUM(D5:D11)</f>
        <v>100</v>
      </c>
      <c r="E4" s="264" t="n">
        <f aca="false">SUM(E5:E11)</f>
        <v>100</v>
      </c>
      <c r="F4" s="264" t="n">
        <f aca="false">SUM(F5:F11)</f>
        <v>100</v>
      </c>
      <c r="G4" s="265" t="n">
        <f aca="false">SUM(G5:G11)</f>
        <v>100</v>
      </c>
      <c r="H4" s="237"/>
    </row>
    <row r="5" customFormat="false" ht="24" hidden="false" customHeight="true" outlineLevel="0" collapsed="false">
      <c r="A5" s="109" t="s">
        <v>184</v>
      </c>
      <c r="B5" s="211" t="n">
        <f aca="false">'10　出生順位別，母の年齢別出生数'!B5/'10　出生順位別，母の年齢別出生数'!B$4*100</f>
        <v>0.770101925254813</v>
      </c>
      <c r="C5" s="266" t="n">
        <f aca="false">'10　出生順位別，母の年齢別出生数'!C5/'10　出生順位別，母の年齢別出生数'!C$4*100</f>
        <v>1.42045454545455</v>
      </c>
      <c r="D5" s="266" t="n">
        <f aca="false">'10　出生順位別，母の年齢別出生数'!D5/'10　出生順位別，母の年齢別出生数'!D$4*100</f>
        <v>0.126236061434883</v>
      </c>
      <c r="E5" s="266" t="n">
        <f aca="false">'10　出生順位別，母の年齢別出生数'!E5/'10　出生順位別，母の年齢別出生数'!E$4*100</f>
        <v>0.0707714083510262</v>
      </c>
      <c r="F5" s="266" t="n">
        <f aca="false">'10　出生順位別，母の年齢別出生数'!F5/'10　出生順位別，母の年齢別出生数'!F$4*100</f>
        <v>0</v>
      </c>
      <c r="G5" s="267" t="n">
        <f aca="false">'10　出生順位別，母の年齢別出生数'!G5/'10　出生順位別，母の年齢別出生数'!G$4*100</f>
        <v>0</v>
      </c>
      <c r="H5" s="237"/>
      <c r="Q5" s="233"/>
      <c r="R5" s="233"/>
      <c r="S5" s="233"/>
      <c r="T5" s="233"/>
      <c r="U5" s="233"/>
      <c r="V5" s="233"/>
      <c r="W5" s="233"/>
    </row>
    <row r="6" customFormat="false" ht="24" hidden="false" customHeight="true" outlineLevel="0" collapsed="false">
      <c r="A6" s="109" t="s">
        <v>185</v>
      </c>
      <c r="B6" s="211" t="n">
        <f aca="false">'10　出生順位別，母の年齢別出生数'!B6/'10　出生順位別，母の年齢別出生数'!B$4*100</f>
        <v>8.49377123442809</v>
      </c>
      <c r="C6" s="266" t="n">
        <f aca="false">'10　出生順位別，母の年齢別出生数'!C6/'10　出生順位別，母の年齢別出生数'!C$4*100</f>
        <v>11.9766746411483</v>
      </c>
      <c r="D6" s="266" t="n">
        <f aca="false">'10　出生順位別，母の年齢別出生数'!D6/'10　出生順位別，母の年齢別出生数'!D$4*100</f>
        <v>5.95413423101199</v>
      </c>
      <c r="E6" s="266" t="n">
        <f aca="false">'10　出生順位別，母の年齢別出生数'!E6/'10　出生順位別，母の年齢別出生数'!E$4*100</f>
        <v>2.689313517339</v>
      </c>
      <c r="F6" s="266" t="n">
        <f aca="false">'10　出生順位別，母の年齢別出生数'!F6/'10　出生順位別，母の年齢別出生数'!F$4*100</f>
        <v>1.04529616724739</v>
      </c>
      <c r="G6" s="267" t="n">
        <f aca="false">'10　出生順位別，母の年齢別出生数'!G6/'10　出生順位別，母の年齢別出生数'!G$4*100</f>
        <v>0</v>
      </c>
      <c r="H6" s="237"/>
      <c r="Q6" s="233"/>
      <c r="R6" s="233"/>
      <c r="S6" s="233"/>
      <c r="T6" s="233"/>
      <c r="U6" s="233"/>
      <c r="V6" s="233"/>
      <c r="W6" s="233"/>
    </row>
    <row r="7" customFormat="false" ht="24" hidden="false" customHeight="true" outlineLevel="0" collapsed="false">
      <c r="A7" s="109" t="s">
        <v>186</v>
      </c>
      <c r="B7" s="211" t="n">
        <f aca="false">'10　出生順位別，母の年齢別出生数'!B7/'10　出生順位別，母の年齢別出生数'!B$4*100</f>
        <v>24.5073612684032</v>
      </c>
      <c r="C7" s="266" t="n">
        <f aca="false">'10　出生順位別，母の年齢別出生数'!C7/'10　出生順位別，母の年齢別出生数'!C$4*100</f>
        <v>31.1901913875598</v>
      </c>
      <c r="D7" s="266" t="n">
        <f aca="false">'10　出生順位別，母の年齢別出生数'!D7/'10　出生順位別，母の年齢別出生数'!D$4*100</f>
        <v>19.3772354302546</v>
      </c>
      <c r="E7" s="266" t="n">
        <f aca="false">'10　出生順位別，母の年齢別出生数'!E7/'10　出生順位別，母の年齢別出生数'!E$4*100</f>
        <v>13.8711960368011</v>
      </c>
      <c r="F7" s="266" t="n">
        <f aca="false">'10　出生順位別，母の年齢別出生数'!F7/'10　出生順位別，母の年齢別出生数'!F$4*100</f>
        <v>12.1951219512195</v>
      </c>
      <c r="G7" s="267" t="n">
        <f aca="false">'10　出生順位別，母の年齢別出生数'!G7/'10　出生順位別，母の年齢別出生数'!G$4*100</f>
        <v>7.69230769230769</v>
      </c>
      <c r="H7" s="237"/>
      <c r="Q7" s="233"/>
      <c r="R7" s="233"/>
      <c r="S7" s="233"/>
      <c r="T7" s="233"/>
      <c r="U7" s="233"/>
      <c r="V7" s="233"/>
      <c r="W7" s="233"/>
    </row>
    <row r="8" customFormat="false" ht="24" hidden="false" customHeight="true" outlineLevel="0" collapsed="false">
      <c r="A8" s="109" t="s">
        <v>187</v>
      </c>
      <c r="B8" s="211" t="n">
        <f aca="false">'10　出生順位別，母の年齢別出生数'!B8/'10　出生順位別，母の年齢別出生数'!B$4*100</f>
        <v>36.1117402793507</v>
      </c>
      <c r="C8" s="266" t="n">
        <f aca="false">'10　出生順位別，母の年齢別出生数'!C8/'10　出生順位別，母の年齢別出生数'!C$4*100</f>
        <v>33.433014354067</v>
      </c>
      <c r="D8" s="266" t="n">
        <f aca="false">'10　出生順位別，母の年齢別出生数'!D8/'10　出生順位別，母の年齢別出生数'!D$4*100</f>
        <v>39.1121397012413</v>
      </c>
      <c r="E8" s="266" t="n">
        <f aca="false">'10　出生順位別，母の年齢別出生数'!E8/'10　出生順位別，母の年齢別出生数'!E$4*100</f>
        <v>38.7119603680113</v>
      </c>
      <c r="F8" s="266" t="n">
        <f aca="false">'10　出生順位別，母の年齢別出生数'!F8/'10　出生順位別，母の年齢別出生数'!F$4*100</f>
        <v>35.191637630662</v>
      </c>
      <c r="G8" s="267" t="n">
        <f aca="false">'10　出生順位別，母の年齢別出生数'!G8/'10　出生順位別，母の年齢別出生数'!G$4*100</f>
        <v>38.4615384615385</v>
      </c>
      <c r="H8" s="237"/>
      <c r="Q8" s="233"/>
      <c r="R8" s="233"/>
      <c r="S8" s="233"/>
      <c r="T8" s="233"/>
      <c r="U8" s="233"/>
      <c r="V8" s="233"/>
      <c r="W8" s="233"/>
    </row>
    <row r="9" customFormat="false" ht="24" hidden="false" customHeight="true" outlineLevel="0" collapsed="false">
      <c r="A9" s="109" t="s">
        <v>188</v>
      </c>
      <c r="B9" s="211" t="n">
        <f aca="false">'10　出生順位別，母の年齢別出生数'!B9/'10　出生順位別，母の年齢別出生数'!B$4*100</f>
        <v>24.3865609664024</v>
      </c>
      <c r="C9" s="266" t="n">
        <f aca="false">'10　出生順位別，母の年齢別出生数'!C9/'10　出生順位別，母の年齢別出生数'!C$4*100</f>
        <v>17.8678229665072</v>
      </c>
      <c r="D9" s="266" t="n">
        <f aca="false">'10　出生順位別，母の年齢別出生数'!D9/'10　出生順位別，母の年齢別出生数'!D$4*100</f>
        <v>28.6976646328635</v>
      </c>
      <c r="E9" s="266" t="n">
        <f aca="false">'10　出生順位別，母の年齢別出生数'!E9/'10　出生順位別，母の年齢別出生数'!E$4*100</f>
        <v>36.8719037508846</v>
      </c>
      <c r="F9" s="266" t="n">
        <f aca="false">'10　出生順位別，母の年齢別出生数'!F9/'10　出生順位別，母の年齢別出生数'!F$4*100</f>
        <v>38.6759581881533</v>
      </c>
      <c r="G9" s="267" t="n">
        <f aca="false">'10　出生順位別，母の年齢別出生数'!G9/'10　出生順位別，母の年齢別出生数'!G$4*100</f>
        <v>37.5</v>
      </c>
      <c r="H9" s="237"/>
      <c r="Q9" s="233"/>
      <c r="R9" s="233"/>
      <c r="S9" s="233"/>
      <c r="T9" s="233"/>
      <c r="U9" s="233"/>
      <c r="V9" s="233"/>
      <c r="W9" s="233"/>
    </row>
    <row r="10" customFormat="false" ht="24" hidden="false" customHeight="true" outlineLevel="0" collapsed="false">
      <c r="A10" s="109" t="s">
        <v>189</v>
      </c>
      <c r="B10" s="211" t="n">
        <f aca="false">'10　出生順位別，母の年齢別出生数'!B10/'10　出生順位別，母の年齢別出生数'!B$4*100</f>
        <v>5.57946394865987</v>
      </c>
      <c r="C10" s="266" t="n">
        <f aca="false">'10　出生順位別，母の年齢別出生数'!C10/'10　出生順位別，母の年齢別出生数'!C$4*100</f>
        <v>3.96232057416268</v>
      </c>
      <c r="D10" s="266" t="n">
        <f aca="false">'10　出生順位別，母の年齢別出生数'!D10/'10　出生順位別，母の年齢別出生数'!D$4*100</f>
        <v>6.60635388175889</v>
      </c>
      <c r="E10" s="266" t="n">
        <f aca="false">'10　出生順位別，母の年齢別出生数'!E10/'10　出生順位別，母の年齢別出生数'!E$4*100</f>
        <v>7.5725406935598</v>
      </c>
      <c r="F10" s="266" t="n">
        <f aca="false">'10　出生順位別，母の年齢別出生数'!F10/'10　出生順位別，母の年齢別出生数'!F$4*100</f>
        <v>12.8919860627178</v>
      </c>
      <c r="G10" s="267" t="n">
        <f aca="false">'10　出生順位別，母の年齢別出生数'!G10/'10　出生順位別，母の年齢別出生数'!G$4*100</f>
        <v>15.3846153846154</v>
      </c>
      <c r="H10" s="237"/>
      <c r="Q10" s="233"/>
      <c r="R10" s="233"/>
      <c r="S10" s="233"/>
      <c r="T10" s="233"/>
      <c r="U10" s="233"/>
      <c r="V10" s="233"/>
      <c r="W10" s="233"/>
    </row>
    <row r="11" customFormat="false" ht="24" hidden="false" customHeight="true" outlineLevel="0" collapsed="false">
      <c r="A11" s="238" t="s">
        <v>190</v>
      </c>
      <c r="B11" s="268" t="n">
        <f aca="false">'10　出生順位別，母の年齢別出生数'!B11/'10　出生順位別，母の年齢別出生数'!B$4*100</f>
        <v>0.151000377500944</v>
      </c>
      <c r="C11" s="269" t="n">
        <f aca="false">'10　出生順位別，母の年齢別出生数'!C11/'10　出生順位別，母の年齢別出生数'!C$4*100</f>
        <v>0.149521531100478</v>
      </c>
      <c r="D11" s="269" t="n">
        <f aca="false">'10　出生順位別，母の年齢別出生数'!D11/'10　出生順位別，母の年齢別出生数'!D$4*100</f>
        <v>0.126236061434883</v>
      </c>
      <c r="E11" s="269" t="n">
        <f aca="false">'10　出生順位別，母の年齢別出生数'!E11/'10　出生順位別，母の年齢別出生数'!E$4*100</f>
        <v>0.212314225053079</v>
      </c>
      <c r="F11" s="269" t="n">
        <f aca="false">'10　出生順位別，母の年齢別出生数'!F11/'10　出生順位別，母の年齢別出生数'!F$4*100</f>
        <v>0</v>
      </c>
      <c r="G11" s="270" t="n">
        <f aca="false">'10　出生順位別，母の年齢別出生数'!G11/'10　出生順位別，母の年齢別出生数'!G$4*100</f>
        <v>0.961538461538462</v>
      </c>
      <c r="H11" s="237"/>
      <c r="Q11" s="233"/>
      <c r="R11" s="233"/>
      <c r="S11" s="233"/>
      <c r="T11" s="233"/>
      <c r="U11" s="233"/>
      <c r="V11" s="233"/>
      <c r="W11" s="233"/>
    </row>
    <row r="12" customFormat="false" ht="16.5" hidden="false" customHeight="true" outlineLevel="0" collapsed="false">
      <c r="A12" s="243" t="s">
        <v>169</v>
      </c>
      <c r="B12" s="271"/>
    </row>
    <row r="13" customFormat="false" ht="18" hidden="false" customHeight="true" outlineLevel="0" collapsed="false"/>
    <row r="14" customFormat="false" ht="18" hidden="false" customHeight="true" outlineLevel="0" collapsed="false"/>
    <row r="15" customFormat="false" ht="18" hidden="false" customHeight="true" outlineLevel="0" collapsed="false"/>
    <row r="16" customFormat="false" ht="18" hidden="false" customHeight="true" outlineLevel="0" collapsed="false"/>
    <row r="17" customFormat="false" ht="18" hidden="false" customHeight="true" outlineLevel="0" collapsed="false"/>
    <row r="18" customFormat="false" ht="18" hidden="false" customHeight="true" outlineLevel="0" collapsed="false"/>
    <row r="19" customFormat="false" ht="18" hidden="false" customHeight="true" outlineLevel="0" collapsed="false"/>
    <row r="20" customFormat="false" ht="18" hidden="false" customHeight="true" outlineLevel="0" collapsed="false"/>
    <row r="21" customFormat="false" ht="18" hidden="false" customHeight="true" outlineLevel="0" collapsed="false"/>
    <row r="22" customFormat="false" ht="18" hidden="false" customHeight="true" outlineLevel="0" collapsed="false"/>
    <row r="23" customFormat="false" ht="18" hidden="false" customHeight="true" outlineLevel="0" collapsed="false"/>
    <row r="24" customFormat="false" ht="18" hidden="false" customHeight="true" outlineLevel="0" collapsed="false"/>
    <row r="25" customFormat="false" ht="18" hidden="false" customHeight="true" outlineLevel="0" collapsed="false"/>
    <row r="26" customFormat="false" ht="18" hidden="false" customHeight="true" outlineLevel="0" collapsed="false"/>
    <row r="27" customFormat="false" ht="18" hidden="false" customHeight="true" outlineLevel="0" collapsed="false"/>
    <row r="28" customFormat="false" ht="18" hidden="false" customHeight="true" outlineLevel="0" collapsed="false"/>
    <row r="29" customFormat="false" ht="18" hidden="false" customHeight="true" outlineLevel="0" collapsed="false"/>
    <row r="30" customFormat="false" ht="18" hidden="false" customHeight="true" outlineLevel="0" collapsed="false"/>
    <row r="31" customFormat="false" ht="18" hidden="false" customHeight="true" outlineLevel="0" collapsed="false"/>
    <row r="32" customFormat="false" ht="18" hidden="false" customHeight="true" outlineLevel="0" collapsed="false"/>
    <row r="33" customFormat="false" ht="18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</sheetData>
  <sheetProtection sheet="true" objects="true" scenarios="true"/>
  <printOptions headings="false" gridLines="false" gridLinesSet="true" horizontalCentered="false" verticalCentered="false"/>
  <pageMargins left="0.8" right="0.570138888888889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2" min="1" style="0" width="12.5"/>
    <col collapsed="false" customWidth="true" hidden="false" outlineLevel="0" max="7" min="3" style="0" width="12.37"/>
  </cols>
  <sheetData>
    <row r="1" customFormat="false" ht="13.8" hidden="false" customHeight="false" outlineLevel="0" collapsed="false">
      <c r="A1" s="96" t="s">
        <v>191</v>
      </c>
      <c r="B1" s="3"/>
      <c r="C1" s="3"/>
      <c r="D1" s="3"/>
      <c r="E1" s="3"/>
      <c r="F1" s="3"/>
      <c r="G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161" t="str">
        <f aca="false">'3 月・性別，区別出生数・出生率'!$O$2</f>
        <v>平成30年</v>
      </c>
    </row>
    <row r="3" customFormat="false" ht="24" hidden="false" customHeight="true" outlineLevel="0" collapsed="false">
      <c r="A3" s="137" t="s">
        <v>159</v>
      </c>
      <c r="B3" s="46" t="s">
        <v>69</v>
      </c>
      <c r="C3" s="46" t="s">
        <v>151</v>
      </c>
      <c r="D3" s="46" t="s">
        <v>152</v>
      </c>
      <c r="E3" s="46" t="s">
        <v>153</v>
      </c>
      <c r="F3" s="46" t="s">
        <v>154</v>
      </c>
      <c r="G3" s="47" t="s">
        <v>157</v>
      </c>
    </row>
    <row r="4" customFormat="false" ht="24" hidden="false" customHeight="true" outlineLevel="0" collapsed="false">
      <c r="A4" s="234" t="s">
        <v>183</v>
      </c>
      <c r="B4" s="263" t="n">
        <f aca="false">SUM(C4:G4)</f>
        <v>100</v>
      </c>
      <c r="C4" s="263" t="n">
        <f aca="false">'10　出生順位別，母の年齢別出生数'!C4/'10　出生順位別，母の年齢別出生数'!$B4*100</f>
        <v>50.4945262363156</v>
      </c>
      <c r="D4" s="263" t="n">
        <f aca="false">'10　出生順位別，母の年齢別出生数'!D4/'10　出生順位別，母の年齢別出生数'!$B4*100</f>
        <v>35.8852397130993</v>
      </c>
      <c r="E4" s="263" t="n">
        <f aca="false">'10　出生順位別，母の年齢別出生数'!E4/'10　出生順位別，母の年齢別出生数'!$B4*100</f>
        <v>10.6681766704417</v>
      </c>
      <c r="F4" s="263" t="n">
        <f aca="false">'10　出生順位別，母の年齢別出生数'!F4/'10　出生順位別，母の年齢別出生数'!$B4*100</f>
        <v>2.16685541713854</v>
      </c>
      <c r="G4" s="272" t="n">
        <f aca="false">'10　出生順位別，母の年齢別出生数'!G4/'10　出生順位別，母の年齢別出生数'!$B4*100</f>
        <v>0.785201963004908</v>
      </c>
    </row>
    <row r="5" customFormat="false" ht="24" hidden="false" customHeight="true" outlineLevel="0" collapsed="false">
      <c r="A5" s="109" t="s">
        <v>184</v>
      </c>
      <c r="B5" s="214" t="n">
        <f aca="false">SUM(C5:G5)</f>
        <v>100</v>
      </c>
      <c r="C5" s="266" t="n">
        <f aca="false">'10　出生順位別，母の年齢別出生数'!C5/'10　出生順位別，母の年齢別出生数'!$B5*100</f>
        <v>93.1372549019608</v>
      </c>
      <c r="D5" s="266" t="n">
        <f aca="false">'10　出生順位別，母の年齢別出生数'!D5/'10　出生順位別，母の年齢別出生数'!$B5*100</f>
        <v>5.88235294117647</v>
      </c>
      <c r="E5" s="266" t="n">
        <f aca="false">'10　出生順位別，母の年齢別出生数'!E5/'10　出生順位別，母の年齢別出生数'!$B5*100</f>
        <v>0.980392156862745</v>
      </c>
      <c r="F5" s="266" t="n">
        <f aca="false">'10　出生順位別，母の年齢別出生数'!F5/'10　出生順位別，母の年齢別出生数'!$B5*100</f>
        <v>0</v>
      </c>
      <c r="G5" s="267" t="n">
        <f aca="false">'10　出生順位別，母の年齢別出生数'!G5/'10　出生順位別，母の年齢別出生数'!$B5*100</f>
        <v>0</v>
      </c>
      <c r="P5" s="233"/>
      <c r="Q5" s="233"/>
      <c r="R5" s="233"/>
      <c r="S5" s="233"/>
      <c r="T5" s="233"/>
      <c r="U5" s="233"/>
      <c r="V5" s="233"/>
    </row>
    <row r="6" customFormat="false" ht="24" hidden="false" customHeight="true" outlineLevel="0" collapsed="false">
      <c r="A6" s="109" t="s">
        <v>185</v>
      </c>
      <c r="B6" s="214" t="n">
        <f aca="false">SUM(C6:G6)</f>
        <v>100</v>
      </c>
      <c r="C6" s="266" t="n">
        <f aca="false">'10　出生順位別，母の年齢別出生数'!C6/'10　出生順位別，母の年齢別出生数'!$B6*100</f>
        <v>71.2</v>
      </c>
      <c r="D6" s="266" t="n">
        <f aca="false">'10　出生順位別，母の年齢別出生数'!D6/'10　出生順位別，母の年齢別出生数'!$B6*100</f>
        <v>25.1555555555556</v>
      </c>
      <c r="E6" s="266" t="n">
        <f aca="false">'10　出生順位別，母の年齢別出生数'!E6/'10　出生順位別，母の年齢別出生数'!$B6*100</f>
        <v>3.37777777777778</v>
      </c>
      <c r="F6" s="266" t="n">
        <f aca="false">'10　出生順位別，母の年齢別出生数'!F6/'10　出生順位別，母の年齢別出生数'!$B6*100</f>
        <v>0.266666666666667</v>
      </c>
      <c r="G6" s="267" t="n">
        <f aca="false">'10　出生順位別，母の年齢別出生数'!G6/'10　出生順位別，母の年齢別出生数'!$B6*100</f>
        <v>0</v>
      </c>
      <c r="P6" s="233"/>
      <c r="Q6" s="233"/>
      <c r="R6" s="233"/>
      <c r="S6" s="233"/>
      <c r="T6" s="233"/>
      <c r="U6" s="233"/>
      <c r="V6" s="233"/>
    </row>
    <row r="7" customFormat="false" ht="24" hidden="false" customHeight="true" outlineLevel="0" collapsed="false">
      <c r="A7" s="109" t="s">
        <v>186</v>
      </c>
      <c r="B7" s="214" t="n">
        <f aca="false">SUM(C7:G7)</f>
        <v>100</v>
      </c>
      <c r="C7" s="266" t="n">
        <f aca="false">'10　出生順位別，母の年齢別出生数'!C7/'10　出生順位別，母の年齢別出生数'!$B7*100</f>
        <v>64.2637091805299</v>
      </c>
      <c r="D7" s="266" t="n">
        <f aca="false">'10　出生順位別，母の年齢別出生数'!D7/'10　出生順位別，母の年齢別出生数'!$B7*100</f>
        <v>28.3733826247689</v>
      </c>
      <c r="E7" s="266" t="n">
        <f aca="false">'10　出生順位別，母の年齢別出生数'!E7/'10　出生順位別，母の年齢別出生数'!$B7*100</f>
        <v>6.03820086260012</v>
      </c>
      <c r="F7" s="266" t="n">
        <f aca="false">'10　出生順位別，母の年齢別出生数'!F7/'10　出生順位別，母の年齢別出生数'!$B7*100</f>
        <v>1.07825015403574</v>
      </c>
      <c r="G7" s="267" t="n">
        <f aca="false">'10　出生順位別，母の年齢別出生数'!G7/'10　出生順位別，母の年齢別出生数'!$B7*100</f>
        <v>0.246457178065311</v>
      </c>
      <c r="P7" s="233"/>
      <c r="Q7" s="233"/>
      <c r="R7" s="233"/>
      <c r="S7" s="233"/>
      <c r="T7" s="233"/>
      <c r="U7" s="233"/>
      <c r="V7" s="233"/>
    </row>
    <row r="8" customFormat="false" ht="24" hidden="false" customHeight="true" outlineLevel="0" collapsed="false">
      <c r="A8" s="109" t="s">
        <v>187</v>
      </c>
      <c r="B8" s="214" t="n">
        <f aca="false">SUM(C8:G8)</f>
        <v>100</v>
      </c>
      <c r="C8" s="266" t="n">
        <f aca="false">'10　出生順位別，母の年齢別出生数'!C8/'10　出生順位別，母の年齢別出生数'!$B8*100</f>
        <v>46.748902362534</v>
      </c>
      <c r="D8" s="266" t="n">
        <f aca="false">'10　出生順位別，母の年齢別出生数'!D8/'10　出生順位別，母の年齢別出生数'!$B8*100</f>
        <v>38.8668199874556</v>
      </c>
      <c r="E8" s="266" t="n">
        <f aca="false">'10　出生順位別，母の年齢別出生数'!E8/'10　出生順位別，母の年齢別出生数'!$B8*100</f>
        <v>11.4363370269705</v>
      </c>
      <c r="F8" s="266" t="n">
        <f aca="false">'10　出生順位別，母の年齢別出生数'!F8/'10　出生順位別，母の年齢別出生数'!$B8*100</f>
        <v>2.11164541083002</v>
      </c>
      <c r="G8" s="267" t="n">
        <f aca="false">'10　出生順位別，母の年齢別出生数'!G8/'10　出生順位別，母の年齢別出生数'!$B8*100</f>
        <v>0.83629521220991</v>
      </c>
      <c r="P8" s="233"/>
      <c r="Q8" s="233"/>
      <c r="R8" s="233"/>
      <c r="S8" s="233"/>
      <c r="T8" s="233"/>
      <c r="U8" s="233"/>
      <c r="V8" s="233"/>
    </row>
    <row r="9" customFormat="false" ht="24" hidden="false" customHeight="true" outlineLevel="0" collapsed="false">
      <c r="A9" s="109" t="s">
        <v>188</v>
      </c>
      <c r="B9" s="214" t="n">
        <f aca="false">SUM(C9:G9)</f>
        <v>100</v>
      </c>
      <c r="C9" s="266" t="n">
        <f aca="false">'10　出生順位別，母の年齢別出生数'!C9/'10　出生順位別，母の年齢別出生数'!$B9*100</f>
        <v>36.9969040247678</v>
      </c>
      <c r="D9" s="266" t="n">
        <f aca="false">'10　出生順位別，母の年齢別出生数'!D9/'10　出生順位別，母の年齢別出生数'!$B9*100</f>
        <v>42.2291021671827</v>
      </c>
      <c r="E9" s="266" t="n">
        <f aca="false">'10　出生順位別，母の年齢別出生数'!E9/'10　出生順位別，母の年齢別出生数'!$B9*100</f>
        <v>16.1300309597523</v>
      </c>
      <c r="F9" s="266" t="n">
        <f aca="false">'10　出生順位別，母の年齢別出生数'!F9/'10　出生順位別，母の年齢別出生数'!$B9*100</f>
        <v>3.43653250773994</v>
      </c>
      <c r="G9" s="267" t="n">
        <f aca="false">'10　出生順位別，母の年齢別出生数'!G9/'10　出生順位別，母の年齢別出生数'!$B9*100</f>
        <v>1.20743034055728</v>
      </c>
      <c r="P9" s="233"/>
      <c r="Q9" s="233"/>
      <c r="R9" s="233"/>
      <c r="S9" s="233"/>
      <c r="T9" s="233"/>
      <c r="U9" s="233"/>
      <c r="V9" s="233"/>
    </row>
    <row r="10" customFormat="false" ht="24" hidden="false" customHeight="true" outlineLevel="0" collapsed="false">
      <c r="A10" s="109" t="s">
        <v>189</v>
      </c>
      <c r="B10" s="214" t="n">
        <f aca="false">SUM(C10:G10)</f>
        <v>100</v>
      </c>
      <c r="C10" s="266" t="n">
        <f aca="false">'10　出生順位別，母の年齢別出生数'!C10/'10　出生順位別，母の年齢別出生数'!$B10*100</f>
        <v>35.8592692828146</v>
      </c>
      <c r="D10" s="266" t="n">
        <f aca="false">'10　出生順位別，母の年齢別出生数'!D10/'10　出生順位別，母の年齢別出生数'!$B10*100</f>
        <v>42.489851150203</v>
      </c>
      <c r="E10" s="266" t="n">
        <f aca="false">'10　出生順位別，母の年齢別出生数'!E10/'10　出生順位別，母の年齢別出生数'!$B10*100</f>
        <v>14.4790257104195</v>
      </c>
      <c r="F10" s="266" t="n">
        <f aca="false">'10　出生順位別，母の年齢別出生数'!F10/'10　出生順位別，母の年齢別出生数'!$B10*100</f>
        <v>5.00676589986468</v>
      </c>
      <c r="G10" s="267" t="n">
        <f aca="false">'10　出生順位別，母の年齢別出生数'!G10/'10　出生順位別，母の年齢別出生数'!$B10*100</f>
        <v>2.16508795669824</v>
      </c>
      <c r="P10" s="233"/>
      <c r="Q10" s="233"/>
      <c r="R10" s="233"/>
      <c r="S10" s="233"/>
      <c r="T10" s="233"/>
      <c r="U10" s="233"/>
      <c r="V10" s="233"/>
    </row>
    <row r="11" customFormat="false" ht="24" hidden="false" customHeight="true" outlineLevel="0" collapsed="false">
      <c r="A11" s="238" t="s">
        <v>190</v>
      </c>
      <c r="B11" s="273" t="n">
        <f aca="false">SUM(C11:G11)</f>
        <v>100</v>
      </c>
      <c r="C11" s="269" t="n">
        <f aca="false">'10　出生順位別，母の年齢別出生数'!C11/'10　出生順位別，母の年齢別出生数'!$B11*100</f>
        <v>50</v>
      </c>
      <c r="D11" s="269" t="n">
        <f aca="false">'10　出生順位別，母の年齢別出生数'!D11/'10　出生順位別，母の年齢別出生数'!$B11*100</f>
        <v>30</v>
      </c>
      <c r="E11" s="269" t="n">
        <f aca="false">'10　出生順位別，母の年齢別出生数'!E11/'10　出生順位別，母の年齢別出生数'!$B11*100</f>
        <v>15</v>
      </c>
      <c r="F11" s="269" t="n">
        <f aca="false">'10　出生順位別，母の年齢別出生数'!F11/'10　出生順位別，母の年齢別出生数'!$B11*100</f>
        <v>0</v>
      </c>
      <c r="G11" s="270" t="n">
        <f aca="false">'10　出生順位別，母の年齢別出生数'!G11/'10　出生順位別，母の年齢別出生数'!$B11*100</f>
        <v>5</v>
      </c>
      <c r="P11" s="233"/>
      <c r="Q11" s="233"/>
      <c r="R11" s="233"/>
      <c r="S11" s="233"/>
      <c r="T11" s="233"/>
      <c r="U11" s="233"/>
      <c r="V11" s="233"/>
    </row>
    <row r="12" customFormat="false" ht="16.5" hidden="false" customHeight="true" outlineLevel="0" collapsed="false">
      <c r="A12" s="243" t="s">
        <v>169</v>
      </c>
    </row>
    <row r="13" customFormat="false" ht="18" hidden="false" customHeight="true" outlineLevel="0" collapsed="false"/>
    <row r="14" customFormat="false" ht="18" hidden="false" customHeight="true" outlineLevel="0" collapsed="false"/>
    <row r="15" customFormat="false" ht="18" hidden="false" customHeight="true" outlineLevel="0" collapsed="false"/>
    <row r="16" customFormat="false" ht="18" hidden="false" customHeight="true" outlineLevel="0" collapsed="false"/>
    <row r="17" customFormat="false" ht="18" hidden="false" customHeight="true" outlineLevel="0" collapsed="false"/>
    <row r="18" customFormat="false" ht="18" hidden="false" customHeight="true" outlineLevel="0" collapsed="false"/>
    <row r="19" customFormat="false" ht="18" hidden="false" customHeight="true" outlineLevel="0" collapsed="false"/>
    <row r="20" customFormat="false" ht="18" hidden="false" customHeight="true" outlineLevel="0" collapsed="false"/>
    <row r="21" customFormat="false" ht="18" hidden="false" customHeight="true" outlineLevel="0" collapsed="false"/>
    <row r="22" customFormat="false" ht="18" hidden="false" customHeight="true" outlineLevel="0" collapsed="false"/>
    <row r="23" customFormat="false" ht="18" hidden="false" customHeight="true" outlineLevel="0" collapsed="false"/>
    <row r="24" customFormat="false" ht="18" hidden="false" customHeight="true" outlineLevel="0" collapsed="false"/>
    <row r="25" customFormat="false" ht="18" hidden="false" customHeight="true" outlineLevel="0" collapsed="false"/>
    <row r="26" customFormat="false" ht="18" hidden="false" customHeight="true" outlineLevel="0" collapsed="false"/>
    <row r="27" customFormat="false" ht="18" hidden="false" customHeight="true" outlineLevel="0" collapsed="false"/>
    <row r="28" customFormat="false" ht="18" hidden="false" customHeight="true" outlineLevel="0" collapsed="false"/>
    <row r="29" customFormat="false" ht="18" hidden="false" customHeight="true" outlineLevel="0" collapsed="false"/>
    <row r="30" customFormat="false" ht="18" hidden="false" customHeight="true" outlineLevel="0" collapsed="false"/>
    <row r="31" customFormat="false" ht="18" hidden="false" customHeight="true" outlineLevel="0" collapsed="false"/>
    <row r="32" customFormat="false" ht="18" hidden="false" customHeight="true" outlineLevel="0" collapsed="false"/>
    <row r="33" customFormat="false" ht="18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</sheetData>
  <sheetProtection sheet="true" objects="true" scenarios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14.13"/>
    <col collapsed="false" customWidth="true" hidden="false" outlineLevel="0" max="6" min="2" style="93" width="6"/>
    <col collapsed="false" customWidth="true" hidden="false" outlineLevel="0" max="7" min="7" style="93" width="6.63"/>
    <col collapsed="false" customWidth="true" hidden="false" outlineLevel="0" max="12" min="8" style="93" width="6"/>
    <col collapsed="false" customWidth="true" hidden="false" outlineLevel="0" max="13" min="13" style="93" width="6.63"/>
  </cols>
  <sheetData>
    <row r="1" customFormat="false" ht="13.8" hidden="false" customHeight="false" outlineLevel="0" collapsed="false">
      <c r="A1" s="96" t="s">
        <v>192</v>
      </c>
      <c r="B1" s="274"/>
      <c r="C1" s="274"/>
      <c r="D1" s="274"/>
      <c r="E1" s="274"/>
      <c r="F1" s="274"/>
      <c r="G1" s="1"/>
      <c r="H1" s="1"/>
      <c r="I1" s="1"/>
      <c r="J1" s="1"/>
      <c r="K1" s="1"/>
      <c r="L1" s="1"/>
      <c r="M1" s="1"/>
    </row>
    <row r="2" customFormat="false" ht="13.8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75"/>
    </row>
    <row r="3" customFormat="false" ht="20.25" hidden="false" customHeight="true" outlineLevel="0" collapsed="false">
      <c r="A3" s="137" t="s">
        <v>2</v>
      </c>
      <c r="B3" s="46" t="s">
        <v>193</v>
      </c>
      <c r="C3" s="46"/>
      <c r="D3" s="46"/>
      <c r="E3" s="46"/>
      <c r="F3" s="46"/>
      <c r="G3" s="46"/>
      <c r="H3" s="47" t="s">
        <v>194</v>
      </c>
      <c r="I3" s="47"/>
      <c r="J3" s="47"/>
      <c r="K3" s="47"/>
      <c r="L3" s="47"/>
      <c r="M3" s="47"/>
    </row>
    <row r="4" customFormat="false" ht="20.25" hidden="false" customHeight="true" outlineLevel="0" collapsed="false">
      <c r="A4" s="137"/>
      <c r="B4" s="138" t="s">
        <v>69</v>
      </c>
      <c r="C4" s="138" t="s">
        <v>151</v>
      </c>
      <c r="D4" s="138" t="s">
        <v>152</v>
      </c>
      <c r="E4" s="138" t="s">
        <v>153</v>
      </c>
      <c r="F4" s="138" t="s">
        <v>154</v>
      </c>
      <c r="G4" s="138" t="s">
        <v>195</v>
      </c>
      <c r="H4" s="138" t="s">
        <v>69</v>
      </c>
      <c r="I4" s="138" t="s">
        <v>151</v>
      </c>
      <c r="J4" s="138" t="s">
        <v>152</v>
      </c>
      <c r="K4" s="138" t="s">
        <v>153</v>
      </c>
      <c r="L4" s="138" t="s">
        <v>154</v>
      </c>
      <c r="M4" s="276" t="s">
        <v>195</v>
      </c>
    </row>
    <row r="5" customFormat="false" ht="20.25" hidden="true" customHeight="true" outlineLevel="0" collapsed="false">
      <c r="A5" s="28" t="s">
        <v>196</v>
      </c>
      <c r="B5" s="277" t="n">
        <v>31.8</v>
      </c>
      <c r="C5" s="277" t="n">
        <v>30.1</v>
      </c>
      <c r="D5" s="277" t="n">
        <v>32.7</v>
      </c>
      <c r="E5" s="277" t="n">
        <v>34.9</v>
      </c>
      <c r="F5" s="278" t="s">
        <v>11</v>
      </c>
      <c r="G5" s="278" t="s">
        <v>11</v>
      </c>
      <c r="H5" s="277" t="n">
        <v>29.2</v>
      </c>
      <c r="I5" s="277" t="n">
        <v>27.6</v>
      </c>
      <c r="J5" s="277" t="n">
        <v>30.1</v>
      </c>
      <c r="K5" s="277" t="n">
        <v>32.4</v>
      </c>
      <c r="L5" s="278" t="s">
        <v>11</v>
      </c>
      <c r="M5" s="279" t="s">
        <v>11</v>
      </c>
      <c r="Q5" s="233"/>
      <c r="R5" s="233"/>
      <c r="S5" s="233"/>
      <c r="T5" s="233"/>
      <c r="U5" s="233"/>
      <c r="V5" s="233"/>
      <c r="W5" s="233"/>
    </row>
    <row r="6" customFormat="false" ht="20.25" hidden="true" customHeight="true" outlineLevel="0" collapsed="false">
      <c r="A6" s="28" t="s">
        <v>197</v>
      </c>
      <c r="B6" s="280" t="n">
        <v>31.8</v>
      </c>
      <c r="C6" s="280" t="n">
        <v>30.1</v>
      </c>
      <c r="D6" s="280" t="n">
        <v>32.7</v>
      </c>
      <c r="E6" s="280" t="n">
        <v>35.2</v>
      </c>
      <c r="F6" s="281" t="s">
        <v>198</v>
      </c>
      <c r="G6" s="281" t="s">
        <v>198</v>
      </c>
      <c r="H6" s="280" t="n">
        <v>29.3</v>
      </c>
      <c r="I6" s="280" t="n">
        <v>27.7</v>
      </c>
      <c r="J6" s="280" t="n">
        <v>30.2</v>
      </c>
      <c r="K6" s="280" t="n">
        <v>32.5</v>
      </c>
      <c r="L6" s="281" t="s">
        <v>198</v>
      </c>
      <c r="M6" s="282" t="s">
        <v>198</v>
      </c>
      <c r="Q6" s="233"/>
      <c r="R6" s="233"/>
      <c r="S6" s="233"/>
      <c r="T6" s="233"/>
      <c r="U6" s="233"/>
      <c r="V6" s="233"/>
      <c r="W6" s="233"/>
    </row>
    <row r="7" customFormat="false" ht="20.25" hidden="true" customHeight="true" outlineLevel="0" collapsed="false">
      <c r="A7" s="19" t="s">
        <v>39</v>
      </c>
      <c r="B7" s="280" t="n">
        <v>31.7</v>
      </c>
      <c r="C7" s="280" t="n">
        <v>30.1</v>
      </c>
      <c r="D7" s="280" t="n">
        <v>32.6</v>
      </c>
      <c r="E7" s="280" t="n">
        <v>35</v>
      </c>
      <c r="F7" s="281" t="s">
        <v>198</v>
      </c>
      <c r="G7" s="281" t="s">
        <v>198</v>
      </c>
      <c r="H7" s="280" t="n">
        <v>29.2</v>
      </c>
      <c r="I7" s="280" t="n">
        <v>27.7</v>
      </c>
      <c r="J7" s="280" t="n">
        <v>30</v>
      </c>
      <c r="K7" s="280" t="n">
        <v>32.4</v>
      </c>
      <c r="L7" s="281" t="s">
        <v>198</v>
      </c>
      <c r="M7" s="282" t="s">
        <v>198</v>
      </c>
      <c r="Q7" s="233"/>
      <c r="R7" s="233"/>
      <c r="S7" s="233"/>
      <c r="T7" s="233"/>
      <c r="U7" s="233"/>
      <c r="V7" s="233"/>
      <c r="W7" s="233"/>
    </row>
    <row r="8" customFormat="false" ht="20.25" hidden="true" customHeight="true" outlineLevel="0" collapsed="false">
      <c r="A8" s="19" t="s">
        <v>40</v>
      </c>
      <c r="B8" s="280" t="n">
        <v>31.8</v>
      </c>
      <c r="C8" s="280" t="n">
        <v>30.3</v>
      </c>
      <c r="D8" s="280" t="n">
        <v>32.8</v>
      </c>
      <c r="E8" s="280" t="n">
        <v>34.9</v>
      </c>
      <c r="F8" s="281" t="s">
        <v>198</v>
      </c>
      <c r="G8" s="281" t="s">
        <v>198</v>
      </c>
      <c r="H8" s="280" t="n">
        <v>29.5</v>
      </c>
      <c r="I8" s="280" t="n">
        <v>28</v>
      </c>
      <c r="J8" s="280" t="n">
        <v>30.4</v>
      </c>
      <c r="K8" s="280" t="n">
        <v>32.4</v>
      </c>
      <c r="L8" s="281" t="s">
        <v>198</v>
      </c>
      <c r="M8" s="282" t="s">
        <v>198</v>
      </c>
      <c r="Q8" s="233"/>
      <c r="R8" s="233"/>
      <c r="S8" s="233"/>
      <c r="T8" s="233"/>
      <c r="U8" s="233"/>
      <c r="V8" s="233"/>
      <c r="W8" s="233"/>
    </row>
    <row r="9" customFormat="false" ht="20.25" hidden="true" customHeight="true" outlineLevel="0" collapsed="false">
      <c r="A9" s="19" t="s">
        <v>41</v>
      </c>
      <c r="B9" s="280" t="n">
        <v>31.8</v>
      </c>
      <c r="C9" s="280" t="n">
        <v>30.3</v>
      </c>
      <c r="D9" s="280" t="n">
        <v>32.7</v>
      </c>
      <c r="E9" s="280" t="n">
        <v>34.9</v>
      </c>
      <c r="F9" s="281" t="s">
        <v>198</v>
      </c>
      <c r="G9" s="281" t="s">
        <v>198</v>
      </c>
      <c r="H9" s="280" t="n">
        <v>29.5</v>
      </c>
      <c r="I9" s="280" t="n">
        <v>28.1</v>
      </c>
      <c r="J9" s="280" t="n">
        <v>30.4</v>
      </c>
      <c r="K9" s="280" t="n">
        <v>32.4</v>
      </c>
      <c r="L9" s="281" t="s">
        <v>198</v>
      </c>
      <c r="M9" s="282" t="s">
        <v>198</v>
      </c>
      <c r="Q9" s="233"/>
      <c r="R9" s="233"/>
      <c r="S9" s="233"/>
      <c r="T9" s="233"/>
      <c r="U9" s="233"/>
      <c r="V9" s="233"/>
      <c r="W9" s="233"/>
    </row>
    <row r="10" customFormat="false" ht="20.25" hidden="true" customHeight="true" outlineLevel="0" collapsed="false">
      <c r="A10" s="19" t="s">
        <v>199</v>
      </c>
      <c r="B10" s="280" t="n">
        <v>31.8</v>
      </c>
      <c r="C10" s="280" t="n">
        <v>30.2</v>
      </c>
      <c r="D10" s="280" t="n">
        <v>32.7</v>
      </c>
      <c r="E10" s="280" t="n">
        <v>35</v>
      </c>
      <c r="F10" s="281" t="s">
        <v>198</v>
      </c>
      <c r="G10" s="281" t="s">
        <v>198</v>
      </c>
      <c r="H10" s="280" t="n">
        <v>29.6</v>
      </c>
      <c r="I10" s="280" t="n">
        <v>28.2</v>
      </c>
      <c r="J10" s="280" t="n">
        <v>30.6</v>
      </c>
      <c r="K10" s="280" t="n">
        <v>32.6</v>
      </c>
      <c r="L10" s="281" t="s">
        <v>198</v>
      </c>
      <c r="M10" s="282" t="s">
        <v>198</v>
      </c>
      <c r="Q10" s="233"/>
      <c r="R10" s="233"/>
      <c r="S10" s="233"/>
      <c r="T10" s="233"/>
      <c r="U10" s="233"/>
      <c r="V10" s="233"/>
      <c r="W10" s="233"/>
    </row>
    <row r="11" customFormat="false" ht="20.25" hidden="true" customHeight="true" outlineLevel="0" collapsed="false">
      <c r="A11" s="19" t="s">
        <v>43</v>
      </c>
      <c r="B11" s="280" t="n">
        <v>31.8</v>
      </c>
      <c r="C11" s="280" t="n">
        <v>30.3</v>
      </c>
      <c r="D11" s="280" t="n">
        <v>32.9</v>
      </c>
      <c r="E11" s="280" t="n">
        <v>34.9</v>
      </c>
      <c r="F11" s="281" t="s">
        <v>198</v>
      </c>
      <c r="G11" s="281" t="s">
        <v>198</v>
      </c>
      <c r="H11" s="280" t="n">
        <v>29.6</v>
      </c>
      <c r="I11" s="280" t="n">
        <v>28.2</v>
      </c>
      <c r="J11" s="280" t="n">
        <v>30.7</v>
      </c>
      <c r="K11" s="280" t="n">
        <v>32.6</v>
      </c>
      <c r="L11" s="281" t="s">
        <v>198</v>
      </c>
      <c r="M11" s="282" t="s">
        <v>198</v>
      </c>
      <c r="Q11" s="233"/>
      <c r="R11" s="233"/>
      <c r="S11" s="233"/>
      <c r="T11" s="233"/>
      <c r="U11" s="233"/>
      <c r="V11" s="233"/>
      <c r="W11" s="233"/>
    </row>
    <row r="12" customFormat="false" ht="20.25" hidden="true" customHeight="true" outlineLevel="0" collapsed="false">
      <c r="A12" s="28" t="s">
        <v>44</v>
      </c>
      <c r="B12" s="280" t="n">
        <v>31.8358107376861</v>
      </c>
      <c r="C12" s="280" t="n">
        <v>30.4296377994158</v>
      </c>
      <c r="D12" s="280" t="n">
        <v>32.7987885306726</v>
      </c>
      <c r="E12" s="280" t="n">
        <v>35.0625681017154</v>
      </c>
      <c r="F12" s="281" t="n">
        <v>37.6333229555832</v>
      </c>
      <c r="G12" s="281" t="n">
        <v>38.5368609544274</v>
      </c>
      <c r="H12" s="280" t="n">
        <v>29.6795464495422</v>
      </c>
      <c r="I12" s="280" t="n">
        <v>28.2893775898513</v>
      </c>
      <c r="J12" s="280" t="n">
        <v>30.7312329714647</v>
      </c>
      <c r="K12" s="280" t="n">
        <v>32.7071456065359</v>
      </c>
      <c r="L12" s="281" t="n">
        <v>34.2825710404166</v>
      </c>
      <c r="M12" s="282" t="n">
        <v>35.3044444444444</v>
      </c>
      <c r="Q12" s="233"/>
      <c r="R12" s="233"/>
      <c r="S12" s="233"/>
      <c r="T12" s="233"/>
      <c r="U12" s="233"/>
      <c r="V12" s="233"/>
      <c r="W12" s="233"/>
    </row>
    <row r="13" customFormat="false" ht="20.25" hidden="true" customHeight="true" outlineLevel="0" collapsed="false">
      <c r="A13" s="19" t="s">
        <v>45</v>
      </c>
      <c r="B13" s="280" t="n">
        <v>31.7803121583339</v>
      </c>
      <c r="C13" s="280" t="n">
        <v>30.3969134369264</v>
      </c>
      <c r="D13" s="280" t="n">
        <v>32.8051046995289</v>
      </c>
      <c r="E13" s="280" t="n">
        <v>34.5993347728944</v>
      </c>
      <c r="F13" s="280" t="n">
        <v>36.8955559095253</v>
      </c>
      <c r="G13" s="280" t="n">
        <v>37.8221156773212</v>
      </c>
      <c r="H13" s="280" t="n">
        <v>29.7855273924898</v>
      </c>
      <c r="I13" s="280" t="n">
        <v>28.4305568208466</v>
      </c>
      <c r="J13" s="280" t="n">
        <v>30.817246618977</v>
      </c>
      <c r="K13" s="280" t="n">
        <v>32.4340065809</v>
      </c>
      <c r="L13" s="280" t="n">
        <v>34.5752723418134</v>
      </c>
      <c r="M13" s="283" t="n">
        <v>35.6774733637747</v>
      </c>
      <c r="Q13" s="233"/>
      <c r="R13" s="233"/>
      <c r="S13" s="233"/>
      <c r="T13" s="233"/>
      <c r="U13" s="233"/>
      <c r="V13" s="233"/>
      <c r="W13" s="233"/>
    </row>
    <row r="14" customFormat="false" ht="20.25" hidden="true" customHeight="true" outlineLevel="0" collapsed="false">
      <c r="A14" s="19" t="s">
        <v>46</v>
      </c>
      <c r="B14" s="280" t="n">
        <v>31.926331539574</v>
      </c>
      <c r="C14" s="280" t="n">
        <v>30.5835234613558</v>
      </c>
      <c r="D14" s="280" t="n">
        <v>32.8393410087635</v>
      </c>
      <c r="E14" s="280" t="n">
        <v>35.1100689315606</v>
      </c>
      <c r="F14" s="280" t="n">
        <v>37.1400978215749</v>
      </c>
      <c r="G14" s="280" t="n">
        <v>39.7072526636225</v>
      </c>
      <c r="H14" s="280" t="n">
        <v>29.9769781609297</v>
      </c>
      <c r="I14" s="280" t="n">
        <v>28.6881011932471</v>
      </c>
      <c r="J14" s="280" t="n">
        <v>30.9268296356085</v>
      </c>
      <c r="K14" s="280" t="n">
        <v>32.7867119409784</v>
      </c>
      <c r="L14" s="280" t="n">
        <v>34.6579592040796</v>
      </c>
      <c r="M14" s="283" t="n">
        <v>36.2526484018265</v>
      </c>
      <c r="Q14" s="233"/>
      <c r="R14" s="233"/>
      <c r="S14" s="233"/>
      <c r="T14" s="233"/>
      <c r="U14" s="233"/>
      <c r="V14" s="233"/>
      <c r="W14" s="233"/>
    </row>
    <row r="15" customFormat="false" ht="20.25" hidden="false" customHeight="true" outlineLevel="0" collapsed="false">
      <c r="A15" s="19" t="s">
        <v>200</v>
      </c>
      <c r="B15" s="280" t="n">
        <v>32.1114003242854</v>
      </c>
      <c r="C15" s="280" t="n">
        <v>30.8743078183969</v>
      </c>
      <c r="D15" s="280" t="n">
        <v>32.9346138179744</v>
      </c>
      <c r="E15" s="280" t="n">
        <v>34.7164153559951</v>
      </c>
      <c r="F15" s="280" t="n">
        <v>36.771326996552</v>
      </c>
      <c r="G15" s="280" t="n">
        <v>37.5582777983463</v>
      </c>
      <c r="H15" s="280" t="n">
        <v>30.2035571473421</v>
      </c>
      <c r="I15" s="280" t="n">
        <v>28.9540131120599</v>
      </c>
      <c r="J15" s="280" t="n">
        <v>31.0335058743054</v>
      </c>
      <c r="K15" s="280" t="n">
        <v>32.9373906998147</v>
      </c>
      <c r="L15" s="280" t="n">
        <v>34.3463419771184</v>
      </c>
      <c r="M15" s="283" t="n">
        <v>35.468381713416</v>
      </c>
      <c r="Q15" s="233"/>
      <c r="R15" s="233"/>
      <c r="S15" s="233"/>
      <c r="T15" s="233"/>
      <c r="U15" s="233"/>
      <c r="V15" s="233"/>
      <c r="W15" s="233"/>
    </row>
    <row r="16" s="93" customFormat="true" ht="20.25" hidden="false" customHeight="true" outlineLevel="0" collapsed="false">
      <c r="A16" s="19" t="s">
        <v>48</v>
      </c>
      <c r="B16" s="280" t="n">
        <v>32.282144073913</v>
      </c>
      <c r="C16" s="280" t="n">
        <v>31.1067700849912</v>
      </c>
      <c r="D16" s="280" t="n">
        <v>33.0783073686096</v>
      </c>
      <c r="E16" s="280" t="n">
        <v>34.8738959350913</v>
      </c>
      <c r="F16" s="280" t="n">
        <v>36.4014915038551</v>
      </c>
      <c r="G16" s="280" t="n">
        <v>38.8655609275674</v>
      </c>
      <c r="H16" s="280" t="n">
        <v>30.3408335709484</v>
      </c>
      <c r="I16" s="280" t="n">
        <v>29.1160370530688</v>
      </c>
      <c r="J16" s="280" t="n">
        <v>31.2190181946178</v>
      </c>
      <c r="K16" s="280" t="n">
        <v>32.8845468639059</v>
      </c>
      <c r="L16" s="280" t="n">
        <v>34.5229623716826</v>
      </c>
      <c r="M16" s="283" t="n">
        <v>35.6180217999705</v>
      </c>
      <c r="Q16" s="237"/>
      <c r="R16" s="237"/>
      <c r="S16" s="237"/>
      <c r="T16" s="237"/>
      <c r="U16" s="237"/>
      <c r="V16" s="237"/>
      <c r="W16" s="237"/>
    </row>
    <row r="17" customFormat="false" ht="20.25" hidden="false" customHeight="true" outlineLevel="0" collapsed="false">
      <c r="A17" s="19" t="s">
        <v>49</v>
      </c>
      <c r="B17" s="280" t="n">
        <v>32.4004911622021</v>
      </c>
      <c r="C17" s="280" t="n">
        <v>31.3332377308593</v>
      </c>
      <c r="D17" s="280" t="n">
        <v>33.1306803606327</v>
      </c>
      <c r="E17" s="280" t="n">
        <v>34.6330147275352</v>
      </c>
      <c r="F17" s="280" t="n">
        <v>36.3553889695516</v>
      </c>
      <c r="G17" s="280" t="n">
        <v>38.4107632093933</v>
      </c>
      <c r="H17" s="280" t="n">
        <v>30.5019297742401</v>
      </c>
      <c r="I17" s="280" t="n">
        <v>29.4510904318697</v>
      </c>
      <c r="J17" s="280" t="n">
        <v>31.2306820856068</v>
      </c>
      <c r="K17" s="280" t="n">
        <v>32.7224853375439</v>
      </c>
      <c r="L17" s="280" t="n">
        <v>33.8900171232877</v>
      </c>
      <c r="M17" s="283" t="n">
        <v>35.6793505834602</v>
      </c>
      <c r="Q17" s="233"/>
      <c r="R17" s="233"/>
      <c r="S17" s="233"/>
      <c r="T17" s="233"/>
      <c r="U17" s="233"/>
      <c r="V17" s="233"/>
      <c r="W17" s="233"/>
    </row>
    <row r="18" customFormat="false" ht="20.25" hidden="false" customHeight="true" outlineLevel="0" collapsed="false">
      <c r="A18" s="19" t="s">
        <v>50</v>
      </c>
      <c r="B18" s="280" t="n">
        <v>32.5378129389751</v>
      </c>
      <c r="C18" s="280" t="n">
        <v>31.446560034524</v>
      </c>
      <c r="D18" s="280" t="n">
        <v>33.2558689018243</v>
      </c>
      <c r="E18" s="280" t="n">
        <v>34.9712366646691</v>
      </c>
      <c r="F18" s="280" t="n">
        <v>36.344016247639</v>
      </c>
      <c r="G18" s="280" t="n">
        <v>37.66273575541</v>
      </c>
      <c r="H18" s="280" t="n">
        <v>30.6520430302532</v>
      </c>
      <c r="I18" s="280" t="n">
        <v>29.5399337340553</v>
      </c>
      <c r="J18" s="280" t="n">
        <v>31.4148440575422</v>
      </c>
      <c r="K18" s="280" t="n">
        <v>33.0289954337898</v>
      </c>
      <c r="L18" s="280" t="n">
        <v>34.2362879890277</v>
      </c>
      <c r="M18" s="283" t="n">
        <v>35.756166920345</v>
      </c>
      <c r="Q18" s="233"/>
      <c r="R18" s="233"/>
      <c r="S18" s="233"/>
      <c r="T18" s="233"/>
      <c r="U18" s="233"/>
      <c r="V18" s="233"/>
      <c r="W18" s="233"/>
    </row>
    <row r="19" customFormat="false" ht="20.25" hidden="false" customHeight="true" outlineLevel="0" collapsed="false">
      <c r="A19" s="19" t="s">
        <v>51</v>
      </c>
      <c r="B19" s="284" t="n">
        <v>32.6663811407299</v>
      </c>
      <c r="C19" s="284" t="n">
        <v>31.5107284584187</v>
      </c>
      <c r="D19" s="284" t="n">
        <v>33.5269703113926</v>
      </c>
      <c r="E19" s="284" t="n">
        <v>34.8422793939686</v>
      </c>
      <c r="F19" s="284" t="n">
        <v>36.1578560818617</v>
      </c>
      <c r="G19" s="284" t="n">
        <v>37.9855403348554</v>
      </c>
      <c r="H19" s="284" t="n">
        <v>30.7719177294816</v>
      </c>
      <c r="I19" s="284" t="n">
        <v>29.5403245735798</v>
      </c>
      <c r="J19" s="284" t="n">
        <v>31.7149014761711</v>
      </c>
      <c r="K19" s="284" t="n">
        <v>33.091819653417</v>
      </c>
      <c r="L19" s="284" t="n">
        <v>33.8878913602069</v>
      </c>
      <c r="M19" s="285" t="n">
        <v>35.3801899278671</v>
      </c>
      <c r="Q19" s="233"/>
      <c r="R19" s="233"/>
      <c r="S19" s="233"/>
      <c r="T19" s="233"/>
      <c r="U19" s="233"/>
      <c r="V19" s="233"/>
      <c r="W19" s="233"/>
    </row>
    <row r="20" customFormat="false" ht="20.25" hidden="false" customHeight="true" outlineLevel="0" collapsed="false">
      <c r="A20" s="19" t="s">
        <v>52</v>
      </c>
      <c r="B20" s="284" t="n">
        <v>32.8</v>
      </c>
      <c r="C20" s="284" t="n">
        <v>31.6</v>
      </c>
      <c r="D20" s="284" t="n">
        <v>33.7</v>
      </c>
      <c r="E20" s="284" t="n">
        <v>34.9</v>
      </c>
      <c r="F20" s="284" t="n">
        <v>36</v>
      </c>
      <c r="G20" s="284" t="n">
        <v>37.8</v>
      </c>
      <c r="H20" s="284" t="n">
        <v>31</v>
      </c>
      <c r="I20" s="284" t="n">
        <v>29.8</v>
      </c>
      <c r="J20" s="284" t="n">
        <v>31.8</v>
      </c>
      <c r="K20" s="284" t="n">
        <v>33.1</v>
      </c>
      <c r="L20" s="284" t="n">
        <v>34.1</v>
      </c>
      <c r="M20" s="285" t="n">
        <v>36.1</v>
      </c>
      <c r="Q20" s="233"/>
      <c r="R20" s="233"/>
      <c r="S20" s="233"/>
      <c r="T20" s="233"/>
      <c r="U20" s="233"/>
      <c r="V20" s="233"/>
      <c r="W20" s="233"/>
    </row>
    <row r="21" customFormat="false" ht="20.25" hidden="false" customHeight="true" outlineLevel="0" collapsed="false">
      <c r="A21" s="19" t="s">
        <v>53</v>
      </c>
      <c r="B21" s="284" t="n">
        <v>33</v>
      </c>
      <c r="C21" s="284" t="n">
        <v>31.9</v>
      </c>
      <c r="D21" s="284" t="n">
        <v>33.8</v>
      </c>
      <c r="E21" s="284" t="n">
        <v>35</v>
      </c>
      <c r="F21" s="284" t="n">
        <v>36</v>
      </c>
      <c r="G21" s="284" t="n">
        <v>38.7</v>
      </c>
      <c r="H21" s="284" t="n">
        <v>31</v>
      </c>
      <c r="I21" s="284" t="n">
        <v>29.8</v>
      </c>
      <c r="J21" s="284" t="n">
        <v>32</v>
      </c>
      <c r="K21" s="284" t="n">
        <v>33.4</v>
      </c>
      <c r="L21" s="284" t="n">
        <v>34.2</v>
      </c>
      <c r="M21" s="285" t="n">
        <v>35.9</v>
      </c>
      <c r="Q21" s="233"/>
      <c r="R21" s="233"/>
      <c r="S21" s="233"/>
      <c r="T21" s="233"/>
      <c r="U21" s="233"/>
      <c r="V21" s="233"/>
      <c r="W21" s="233"/>
    </row>
    <row r="22" customFormat="false" ht="20.25" hidden="false" customHeight="true" outlineLevel="0" collapsed="false">
      <c r="A22" s="19" t="s">
        <v>54</v>
      </c>
      <c r="B22" s="284" t="n">
        <v>33.1368127841157</v>
      </c>
      <c r="C22" s="284" t="n">
        <v>32.0214368116665</v>
      </c>
      <c r="D22" s="284" t="n">
        <v>33.9511638009732</v>
      </c>
      <c r="E22" s="284" t="n">
        <v>35.2045885317415</v>
      </c>
      <c r="F22" s="284" t="n">
        <v>35.9817456106502</v>
      </c>
      <c r="G22" s="284" t="n">
        <v>36.5499156243796</v>
      </c>
      <c r="H22" s="284" t="n">
        <v>31.2655713989639</v>
      </c>
      <c r="I22" s="284" t="n">
        <v>30.1264296317183</v>
      </c>
      <c r="J22" s="284" t="n">
        <v>32.0574531416013</v>
      </c>
      <c r="K22" s="284" t="n">
        <v>33.3201917170802</v>
      </c>
      <c r="L22" s="284" t="n">
        <v>34.615238449531</v>
      </c>
      <c r="M22" s="285" t="n">
        <v>35.5259360730594</v>
      </c>
      <c r="Q22" s="233"/>
      <c r="R22" s="233"/>
      <c r="S22" s="233"/>
      <c r="T22" s="233"/>
      <c r="U22" s="233"/>
      <c r="V22" s="233"/>
      <c r="W22" s="233"/>
    </row>
    <row r="23" customFormat="false" ht="20.25" hidden="false" customHeight="true" outlineLevel="0" collapsed="false">
      <c r="A23" s="19" t="s">
        <v>55</v>
      </c>
      <c r="B23" s="284" t="n">
        <v>33.2945207754443</v>
      </c>
      <c r="C23" s="284" t="n">
        <v>32.2810673168532</v>
      </c>
      <c r="D23" s="284" t="n">
        <v>34.0043551790824</v>
      </c>
      <c r="E23" s="284" t="n">
        <v>35.0029789517726</v>
      </c>
      <c r="F23" s="284" t="n">
        <v>36.6143173600856</v>
      </c>
      <c r="G23" s="284" t="n">
        <v>37.5074446563782</v>
      </c>
      <c r="H23" s="284" t="n">
        <v>31.3680223341283</v>
      </c>
      <c r="I23" s="284" t="n">
        <v>30.2319674891208</v>
      </c>
      <c r="J23" s="284" t="n">
        <v>32.1897229573727</v>
      </c>
      <c r="K23" s="284" t="n">
        <v>33.265374523251</v>
      </c>
      <c r="L23" s="284" t="n">
        <v>34.8882498279852</v>
      </c>
      <c r="M23" s="285" t="n">
        <v>35.7224436919604</v>
      </c>
      <c r="Q23" s="233"/>
      <c r="R23" s="233"/>
      <c r="S23" s="233"/>
      <c r="T23" s="233"/>
      <c r="U23" s="233"/>
      <c r="V23" s="233"/>
      <c r="W23" s="233"/>
    </row>
    <row r="24" customFormat="false" ht="20.25" hidden="false" customHeight="true" outlineLevel="0" collapsed="false">
      <c r="A24" s="19" t="s">
        <v>56</v>
      </c>
      <c r="B24" s="284" t="n">
        <v>33.4875002275315</v>
      </c>
      <c r="C24" s="284" t="n">
        <v>32.3876449821558</v>
      </c>
      <c r="D24" s="284" t="n">
        <v>34.1966530892476</v>
      </c>
      <c r="E24" s="284" t="n">
        <v>35.5061113910903</v>
      </c>
      <c r="F24" s="284" t="n">
        <v>36.412599788774</v>
      </c>
      <c r="G24" s="284" t="n">
        <v>36.5407113674597</v>
      </c>
      <c r="H24" s="284" t="n">
        <v>31.5941362215897</v>
      </c>
      <c r="I24" s="284" t="n">
        <v>30.4113171116495</v>
      </c>
      <c r="J24" s="284" t="n">
        <v>32.3589846923752</v>
      </c>
      <c r="K24" s="284" t="n">
        <v>33.6937504936244</v>
      </c>
      <c r="L24" s="284" t="n">
        <v>34.6183323588373</v>
      </c>
      <c r="M24" s="285" t="n">
        <v>34.9866611318666</v>
      </c>
      <c r="Q24" s="233"/>
      <c r="R24" s="233"/>
      <c r="S24" s="233"/>
      <c r="T24" s="233"/>
      <c r="U24" s="233"/>
      <c r="V24" s="233"/>
      <c r="W24" s="233"/>
    </row>
    <row r="25" customFormat="false" ht="20.25" hidden="false" customHeight="true" outlineLevel="0" collapsed="false">
      <c r="A25" s="19" t="s">
        <v>57</v>
      </c>
      <c r="B25" s="284" t="n">
        <v>33.7441935630576</v>
      </c>
      <c r="C25" s="284" t="n">
        <v>32.6777148797371</v>
      </c>
      <c r="D25" s="284" t="n">
        <v>34.5069983776739</v>
      </c>
      <c r="E25" s="284" t="n">
        <v>35.7022834160724</v>
      </c>
      <c r="F25" s="284" t="n">
        <v>36.1513991731457</v>
      </c>
      <c r="G25" s="284" t="n">
        <v>37.9756434205064</v>
      </c>
      <c r="H25" s="284" t="n">
        <v>31.8139445126158</v>
      </c>
      <c r="I25" s="284" t="n">
        <v>30.7112598657258</v>
      </c>
      <c r="J25" s="284" t="n">
        <v>32.6522605342323</v>
      </c>
      <c r="K25" s="284" t="n">
        <v>33.6202218517181</v>
      </c>
      <c r="L25" s="284" t="n">
        <v>34.5371212773901</v>
      </c>
      <c r="M25" s="285" t="n">
        <v>36.2421649982438</v>
      </c>
      <c r="Q25" s="233"/>
      <c r="R25" s="233"/>
      <c r="S25" s="233"/>
      <c r="T25" s="233"/>
      <c r="U25" s="233"/>
      <c r="V25" s="233"/>
      <c r="W25" s="233"/>
    </row>
    <row r="26" customFormat="false" ht="20.25" hidden="false" customHeight="true" outlineLevel="0" collapsed="false">
      <c r="A26" s="19" t="s">
        <v>58</v>
      </c>
      <c r="B26" s="284" t="n">
        <v>33.7996694534584</v>
      </c>
      <c r="C26" s="284" t="n">
        <v>32.7961444555161</v>
      </c>
      <c r="D26" s="284" t="n">
        <v>34.5435430020103</v>
      </c>
      <c r="E26" s="284" t="n">
        <v>35.3969538532851</v>
      </c>
      <c r="F26" s="284" t="n">
        <v>36.4650156293096</v>
      </c>
      <c r="G26" s="284" t="n">
        <v>36.7612202233592</v>
      </c>
      <c r="H26" s="284" t="n">
        <v>31.8830993182042</v>
      </c>
      <c r="I26" s="284" t="n">
        <v>30.8123928941162</v>
      </c>
      <c r="J26" s="284" t="n">
        <v>32.6629255180277</v>
      </c>
      <c r="K26" s="284" t="n">
        <v>33.6325190453637</v>
      </c>
      <c r="L26" s="284" t="n">
        <v>34.5024629434492</v>
      </c>
      <c r="M26" s="285" t="n">
        <v>35.6930318702824</v>
      </c>
      <c r="Q26" s="233"/>
      <c r="R26" s="233"/>
      <c r="S26" s="233"/>
      <c r="T26" s="233"/>
      <c r="U26" s="233"/>
      <c r="V26" s="233"/>
      <c r="W26" s="233"/>
    </row>
    <row r="27" customFormat="false" ht="20.25" hidden="false" customHeight="true" outlineLevel="0" collapsed="false">
      <c r="A27" s="19" t="s">
        <v>59</v>
      </c>
      <c r="B27" s="284" t="n">
        <v>33.9631900243404</v>
      </c>
      <c r="C27" s="284" t="n">
        <v>32.994014036054</v>
      </c>
      <c r="D27" s="284" t="n">
        <v>34.630485410336</v>
      </c>
      <c r="E27" s="284" t="n">
        <v>35.6127277594078</v>
      </c>
      <c r="F27" s="284" t="n">
        <v>37.0778184537868</v>
      </c>
      <c r="G27" s="284" t="n">
        <v>38.1048554033486</v>
      </c>
      <c r="H27" s="284" t="n">
        <v>31.9748378007962</v>
      </c>
      <c r="I27" s="284" t="n">
        <v>30.8877674559259</v>
      </c>
      <c r="J27" s="284" t="n">
        <v>32.8263515928393</v>
      </c>
      <c r="K27" s="284" t="n">
        <v>33.6183554614193</v>
      </c>
      <c r="L27" s="284" t="n">
        <v>35.0349292611723</v>
      </c>
      <c r="M27" s="285" t="n">
        <v>36.256212680014</v>
      </c>
      <c r="Q27" s="233"/>
      <c r="R27" s="233"/>
      <c r="S27" s="233"/>
      <c r="T27" s="233"/>
      <c r="U27" s="233"/>
      <c r="V27" s="233"/>
      <c r="W27" s="233"/>
    </row>
    <row r="28" customFormat="false" ht="20.25" hidden="false" customHeight="true" outlineLevel="0" collapsed="false">
      <c r="A28" s="19" t="s">
        <v>61</v>
      </c>
      <c r="B28" s="284" t="n">
        <v>33.969007189389</v>
      </c>
      <c r="C28" s="284" t="n">
        <v>32.9983704043015</v>
      </c>
      <c r="D28" s="284" t="n">
        <v>34.6421628627481</v>
      </c>
      <c r="E28" s="284" t="n">
        <v>35.7699293644396</v>
      </c>
      <c r="F28" s="284" t="n">
        <v>36.3195722745434</v>
      </c>
      <c r="G28" s="284" t="n">
        <v>37.3486277832698</v>
      </c>
      <c r="H28" s="284" t="n">
        <v>32.027841994348</v>
      </c>
      <c r="I28" s="284" t="n">
        <v>30.9384390225711</v>
      </c>
      <c r="J28" s="284" t="n">
        <v>32.8084950089726</v>
      </c>
      <c r="K28" s="284" t="n">
        <v>33.9983343286923</v>
      </c>
      <c r="L28" s="284" t="n">
        <v>34.5546596849977</v>
      </c>
      <c r="M28" s="285" t="n">
        <v>35.6652436624154</v>
      </c>
      <c r="Q28" s="233"/>
      <c r="R28" s="233"/>
      <c r="S28" s="233"/>
      <c r="T28" s="233"/>
      <c r="U28" s="233"/>
      <c r="V28" s="233"/>
      <c r="W28" s="233"/>
    </row>
    <row r="29" customFormat="false" ht="20.25" hidden="false" customHeight="true" outlineLevel="0" collapsed="false">
      <c r="A29" s="19" t="s">
        <v>62</v>
      </c>
      <c r="B29" s="284" t="n">
        <v>34.1165506802311</v>
      </c>
      <c r="C29" s="284" t="n">
        <v>33.0239744951895</v>
      </c>
      <c r="D29" s="284" t="n">
        <v>34.8361052853434</v>
      </c>
      <c r="E29" s="284" t="n">
        <v>36.0322299417593</v>
      </c>
      <c r="F29" s="284" t="n">
        <v>37.1230217012663</v>
      </c>
      <c r="G29" s="284" t="n">
        <v>37.2734887520422</v>
      </c>
      <c r="H29" s="284" t="n">
        <v>32.1064884222584</v>
      </c>
      <c r="I29" s="284" t="n">
        <v>30.916144073352</v>
      </c>
      <c r="J29" s="284" t="n">
        <v>32.9827699174527</v>
      </c>
      <c r="K29" s="284" t="n">
        <v>33.9542975631122</v>
      </c>
      <c r="L29" s="284" t="n">
        <v>34.7404973071069</v>
      </c>
      <c r="M29" s="285" t="n">
        <v>36.1418761011038</v>
      </c>
      <c r="Q29" s="233"/>
      <c r="R29" s="233"/>
      <c r="S29" s="233"/>
      <c r="T29" s="233"/>
      <c r="U29" s="233"/>
      <c r="V29" s="233"/>
      <c r="W29" s="233"/>
    </row>
    <row r="30" customFormat="false" ht="20.25" hidden="false" customHeight="true" outlineLevel="0" collapsed="false">
      <c r="A30" s="33" t="s">
        <v>63</v>
      </c>
      <c r="B30" s="286" t="n">
        <f aca="false">'15　出生順位別，区別父母の平均年齢'!$B$5</f>
        <v>34.070170985099</v>
      </c>
      <c r="C30" s="286" t="n">
        <f aca="false">'15　出生順位別，区別父母の平均年齢'!$C$5</f>
        <v>32.9272143584289</v>
      </c>
      <c r="D30" s="286" t="n">
        <f aca="false">'15　出生順位別，区別父母の平均年齢'!$D$5</f>
        <v>34.8814692860339</v>
      </c>
      <c r="E30" s="286" t="n">
        <f aca="false">'15　出生順位別，区別父母の平均年齢'!$E$5</f>
        <v>35.8315772395061</v>
      </c>
      <c r="F30" s="286" t="n">
        <f aca="false">'15　出生順位別，区別父母の平均年齢'!$F$5</f>
        <v>37.1360863913608</v>
      </c>
      <c r="G30" s="286" t="n">
        <f aca="false">'15　出生順位別，区別父母の平均年齢'!$G$5</f>
        <v>37.9478116195473</v>
      </c>
      <c r="H30" s="286" t="n">
        <f aca="false">'15　出生順位別，区別父母の平均年齢'!$H$5</f>
        <v>32.1126290795347</v>
      </c>
      <c r="I30" s="286" t="n">
        <f aca="false">'15　出生順位別，区別父母の平均年齢'!$I$5</f>
        <v>30.8329970948507</v>
      </c>
      <c r="J30" s="286" t="n">
        <f aca="false">'15　出生順位別，区別父母の平均年齢'!$J$5</f>
        <v>33.0496872919482</v>
      </c>
      <c r="K30" s="286" t="n">
        <f aca="false">'15　出生順位別，区別父母の平均年齢'!$K$5</f>
        <v>34.1703811961336</v>
      </c>
      <c r="L30" s="286" t="n">
        <f aca="false">'15　出生順位別，区別父母の平均年齢'!$L$5</f>
        <v>35.0300200467758</v>
      </c>
      <c r="M30" s="287" t="n">
        <f aca="false">'15　出生順位別，区別父母の平均年齢'!$M$5</f>
        <v>35.6057538637162</v>
      </c>
    </row>
    <row r="31" customFormat="false" ht="18" hidden="false" customHeight="true" outlineLevel="0" collapsed="false"/>
    <row r="32" customFormat="false" ht="18" hidden="false" customHeight="true" outlineLevel="0" collapsed="false"/>
    <row r="33" customFormat="false" ht="18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  <row r="42" customFormat="false" ht="18" hidden="false" customHeight="true" outlineLevel="0" collapsed="false"/>
    <row r="43" customFormat="false" ht="18" hidden="false" customHeight="true" outlineLevel="0" collapsed="false"/>
    <row r="44" customFormat="false" ht="18" hidden="false" customHeight="true" outlineLevel="0" collapsed="false"/>
    <row r="45" customFormat="false" ht="18" hidden="false" customHeight="true" outlineLevel="0" collapsed="false"/>
    <row r="46" customFormat="false" ht="18" hidden="false" customHeight="true" outlineLevel="0" collapsed="false"/>
    <row r="47" customFormat="false" ht="18" hidden="false" customHeight="true" outlineLevel="0" collapsed="false"/>
    <row r="48" customFormat="false" ht="18" hidden="false" customHeight="true" outlineLevel="0" collapsed="false"/>
    <row r="49" customFormat="false" ht="18" hidden="false" customHeight="true" outlineLevel="0" collapsed="false"/>
    <row r="50" customFormat="false" ht="18" hidden="false" customHeight="true" outlineLevel="0" collapsed="false"/>
  </sheetData>
  <sheetProtection sheet="true" objects="true" scenarios="true"/>
  <mergeCells count="3">
    <mergeCell ref="A3:A4"/>
    <mergeCell ref="B3:G3"/>
    <mergeCell ref="H3:M3"/>
  </mergeCells>
  <printOptions headings="false" gridLines="false" gridLinesSet="true" horizontalCentered="false" verticalCentered="false"/>
  <pageMargins left="0.75" right="0.609722222222222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3.5" customHeight="false" zeroHeight="false" outlineLevelRow="0" outlineLevelCol="0"/>
  <cols>
    <col collapsed="false" customWidth="true" hidden="false" outlineLevel="0" max="1" min="1" style="0" width="14.13"/>
    <col collapsed="false" customWidth="true" hidden="false" outlineLevel="0" max="6" min="2" style="93" width="6"/>
    <col collapsed="false" customWidth="true" hidden="false" outlineLevel="0" max="7" min="7" style="93" width="6.63"/>
    <col collapsed="false" customWidth="true" hidden="false" outlineLevel="0" max="12" min="8" style="93" width="6"/>
    <col collapsed="false" customWidth="true" hidden="false" outlineLevel="0" max="13" min="13" style="93" width="6.63"/>
    <col collapsed="false" customWidth="true" hidden="false" outlineLevel="0" max="14" min="14" style="0" width="1.13"/>
    <col collapsed="false" customWidth="true" hidden="false" outlineLevel="0" max="15" min="15" style="0" width="7.76"/>
  </cols>
  <sheetData>
    <row r="1" customFormat="false" ht="13.8" hidden="false" customHeight="false" outlineLevel="0" collapsed="false">
      <c r="A1" s="96" t="s">
        <v>201</v>
      </c>
      <c r="B1" s="274"/>
      <c r="C1" s="274"/>
      <c r="D1" s="274"/>
      <c r="E1" s="274"/>
      <c r="F1" s="274"/>
      <c r="G1" s="1"/>
      <c r="H1" s="1"/>
      <c r="I1" s="1"/>
      <c r="J1" s="1"/>
      <c r="K1" s="1"/>
      <c r="L1" s="1"/>
      <c r="M1" s="1"/>
    </row>
    <row r="2" customFormat="false" ht="13.8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61" t="str">
        <f aca="false">'3 月・性別，区別出生数・出生率'!$O$2</f>
        <v>平成30年</v>
      </c>
    </row>
    <row r="3" customFormat="false" ht="21" hidden="false" customHeight="true" outlineLevel="0" collapsed="false">
      <c r="A3" s="137" t="s">
        <v>129</v>
      </c>
      <c r="B3" s="46" t="s">
        <v>193</v>
      </c>
      <c r="C3" s="46"/>
      <c r="D3" s="46"/>
      <c r="E3" s="46"/>
      <c r="F3" s="46"/>
      <c r="G3" s="46"/>
      <c r="H3" s="47" t="s">
        <v>194</v>
      </c>
      <c r="I3" s="47"/>
      <c r="J3" s="47"/>
      <c r="K3" s="47"/>
      <c r="L3" s="47"/>
      <c r="M3" s="47"/>
    </row>
    <row r="4" customFormat="false" ht="21" hidden="false" customHeight="true" outlineLevel="0" collapsed="false">
      <c r="A4" s="137"/>
      <c r="B4" s="138" t="s">
        <v>69</v>
      </c>
      <c r="C4" s="138" t="s">
        <v>151</v>
      </c>
      <c r="D4" s="138" t="s">
        <v>152</v>
      </c>
      <c r="E4" s="138" t="s">
        <v>153</v>
      </c>
      <c r="F4" s="138" t="s">
        <v>154</v>
      </c>
      <c r="G4" s="138" t="s">
        <v>195</v>
      </c>
      <c r="H4" s="138" t="s">
        <v>69</v>
      </c>
      <c r="I4" s="138" t="s">
        <v>151</v>
      </c>
      <c r="J4" s="138" t="s">
        <v>152</v>
      </c>
      <c r="K4" s="138" t="s">
        <v>153</v>
      </c>
      <c r="L4" s="138" t="s">
        <v>154</v>
      </c>
      <c r="M4" s="276" t="s">
        <v>195</v>
      </c>
    </row>
    <row r="5" customFormat="false" ht="19.5" hidden="false" customHeight="true" outlineLevel="0" collapsed="false">
      <c r="A5" s="173" t="s">
        <v>69</v>
      </c>
      <c r="B5" s="288" t="n">
        <v>34.070170985099</v>
      </c>
      <c r="C5" s="288" t="n">
        <v>32.9272143584289</v>
      </c>
      <c r="D5" s="288" t="n">
        <v>34.8814692860339</v>
      </c>
      <c r="E5" s="288" t="n">
        <v>35.8315772395061</v>
      </c>
      <c r="F5" s="288" t="n">
        <v>37.1360863913608</v>
      </c>
      <c r="G5" s="288" t="n">
        <v>37.9478116195473</v>
      </c>
      <c r="H5" s="288" t="n">
        <v>32.1126290795347</v>
      </c>
      <c r="I5" s="288" t="n">
        <v>30.8329970948507</v>
      </c>
      <c r="J5" s="288" t="n">
        <v>33.0496872919482</v>
      </c>
      <c r="K5" s="288" t="n">
        <v>34.1703811961336</v>
      </c>
      <c r="L5" s="288" t="n">
        <v>35.0300200467758</v>
      </c>
      <c r="M5" s="289" t="n">
        <v>35.6057538637162</v>
      </c>
    </row>
    <row r="6" customFormat="false" ht="19.5" hidden="false" customHeight="true" outlineLevel="0" collapsed="false">
      <c r="A6" s="176" t="s">
        <v>106</v>
      </c>
      <c r="B6" s="290" t="n">
        <v>35.1878813055576</v>
      </c>
      <c r="C6" s="291" t="n">
        <v>34.0752528238404</v>
      </c>
      <c r="D6" s="291" t="n">
        <v>36.0278804382293</v>
      </c>
      <c r="E6" s="291" t="n">
        <v>38.4108463566789</v>
      </c>
      <c r="F6" s="291" t="n">
        <v>41.1462002609263</v>
      </c>
      <c r="G6" s="291" t="n">
        <v>39.1978881278539</v>
      </c>
      <c r="H6" s="290" t="n">
        <v>32.7676931475428</v>
      </c>
      <c r="I6" s="291" t="n">
        <v>31.58853927636</v>
      </c>
      <c r="J6" s="291" t="n">
        <v>33.904023286102</v>
      </c>
      <c r="K6" s="291" t="n">
        <v>35.4521502969529</v>
      </c>
      <c r="L6" s="291" t="n">
        <v>36.4283920417482</v>
      </c>
      <c r="M6" s="292" t="n">
        <v>36.5827625570776</v>
      </c>
      <c r="N6" s="233"/>
      <c r="O6" s="233"/>
    </row>
    <row r="7" customFormat="false" ht="19.5" hidden="false" customHeight="true" outlineLevel="0" collapsed="false">
      <c r="A7" s="176" t="s">
        <v>107</v>
      </c>
      <c r="B7" s="290" t="n">
        <v>34.174849167853</v>
      </c>
      <c r="C7" s="291" t="n">
        <v>33.2114724652033</v>
      </c>
      <c r="D7" s="291" t="n">
        <v>34.5471988306363</v>
      </c>
      <c r="E7" s="291" t="n">
        <v>35.7426217847227</v>
      </c>
      <c r="F7" s="291" t="n">
        <v>37.2416964462974</v>
      </c>
      <c r="G7" s="291" t="n">
        <v>38.8227422628108</v>
      </c>
      <c r="H7" s="290" t="n">
        <v>32.115682224414</v>
      </c>
      <c r="I7" s="291" t="n">
        <v>30.9765554823962</v>
      </c>
      <c r="J7" s="291" t="n">
        <v>32.684787510184</v>
      </c>
      <c r="K7" s="291" t="n">
        <v>33.8807168045572</v>
      </c>
      <c r="L7" s="291" t="n">
        <v>34.897072253559</v>
      </c>
      <c r="M7" s="292" t="n">
        <v>35.5503551496702</v>
      </c>
      <c r="N7" s="233"/>
      <c r="O7" s="233"/>
    </row>
    <row r="8" customFormat="false" ht="19.5" hidden="false" customHeight="true" outlineLevel="0" collapsed="false">
      <c r="A8" s="176" t="s">
        <v>108</v>
      </c>
      <c r="B8" s="290" t="n">
        <v>33.6199081062092</v>
      </c>
      <c r="C8" s="291" t="n">
        <v>32.4939236339057</v>
      </c>
      <c r="D8" s="291" t="n">
        <v>34.501937277053</v>
      </c>
      <c r="E8" s="291" t="n">
        <v>34.9280854689651</v>
      </c>
      <c r="F8" s="291" t="n">
        <v>36.3531202435312</v>
      </c>
      <c r="G8" s="291" t="n">
        <v>34.9207191780822</v>
      </c>
      <c r="H8" s="290" t="n">
        <v>31.7132796376578</v>
      </c>
      <c r="I8" s="291" t="n">
        <v>30.40673492493</v>
      </c>
      <c r="J8" s="291" t="n">
        <v>32.6730878599611</v>
      </c>
      <c r="K8" s="291" t="n">
        <v>33.4900584050122</v>
      </c>
      <c r="L8" s="291" t="n">
        <v>34.4436284457974</v>
      </c>
      <c r="M8" s="292" t="n">
        <v>34.7441210045662</v>
      </c>
      <c r="N8" s="233"/>
      <c r="O8" s="233"/>
    </row>
    <row r="9" customFormat="false" ht="19.5" hidden="false" customHeight="true" outlineLevel="0" collapsed="false">
      <c r="A9" s="176" t="s">
        <v>109</v>
      </c>
      <c r="B9" s="290" t="n">
        <v>33.51795490217</v>
      </c>
      <c r="C9" s="291" t="n">
        <v>32.5777795074028</v>
      </c>
      <c r="D9" s="291" t="n">
        <v>34.3146910477148</v>
      </c>
      <c r="E9" s="291" t="n">
        <v>35.4960314690399</v>
      </c>
      <c r="F9" s="291" t="n">
        <v>36.2509784735812</v>
      </c>
      <c r="G9" s="291" t="n">
        <v>37.1655075518089</v>
      </c>
      <c r="H9" s="290" t="n">
        <v>31.6070545409902</v>
      </c>
      <c r="I9" s="291" t="n">
        <v>30.7198775096036</v>
      </c>
      <c r="J9" s="291" t="n">
        <v>32.2690360040735</v>
      </c>
      <c r="K9" s="291" t="n">
        <v>33.6611707102382</v>
      </c>
      <c r="L9" s="291" t="n">
        <v>33.7929756468798</v>
      </c>
      <c r="M9" s="292" t="n">
        <v>36.161317677756</v>
      </c>
      <c r="N9" s="233"/>
      <c r="O9" s="233"/>
    </row>
    <row r="10" customFormat="false" ht="19.5" hidden="false" customHeight="true" outlineLevel="0" collapsed="false">
      <c r="A10" s="176" t="s">
        <v>110</v>
      </c>
      <c r="B10" s="290" t="n">
        <v>34.2031793036352</v>
      </c>
      <c r="C10" s="291" t="n">
        <v>33.0324773548704</v>
      </c>
      <c r="D10" s="291" t="n">
        <v>34.8733815651624</v>
      </c>
      <c r="E10" s="291" t="n">
        <v>35.5091851071303</v>
      </c>
      <c r="F10" s="291" t="n">
        <v>36.4112886859462</v>
      </c>
      <c r="G10" s="291" t="n">
        <v>41.2003297818366</v>
      </c>
      <c r="H10" s="290" t="n">
        <v>32.5467224835762</v>
      </c>
      <c r="I10" s="291" t="n">
        <v>31.0678588755708</v>
      </c>
      <c r="J10" s="291" t="n">
        <v>33.4876858681653</v>
      </c>
      <c r="K10" s="291" t="n">
        <v>34.3312071917808</v>
      </c>
      <c r="L10" s="291" t="n">
        <v>36.3823439878234</v>
      </c>
      <c r="M10" s="292" t="n">
        <v>37.130162354135</v>
      </c>
      <c r="N10" s="233"/>
      <c r="O10" s="233"/>
    </row>
    <row r="11" customFormat="false" ht="19.5" hidden="false" customHeight="true" outlineLevel="0" collapsed="false">
      <c r="A11" s="176" t="s">
        <v>111</v>
      </c>
      <c r="B11" s="290" t="n">
        <v>33.5430223480315</v>
      </c>
      <c r="C11" s="291" t="n">
        <v>32.3498311195634</v>
      </c>
      <c r="D11" s="291" t="n">
        <v>34.758290896437</v>
      </c>
      <c r="E11" s="291" t="n">
        <v>35.6076202766197</v>
      </c>
      <c r="F11" s="291" t="n">
        <v>39.1107721046077</v>
      </c>
      <c r="G11" s="291" t="n">
        <v>40.0268264840183</v>
      </c>
      <c r="H11" s="290" t="n">
        <v>31.6562598070354</v>
      </c>
      <c r="I11" s="291" t="n">
        <v>30.3279769828659</v>
      </c>
      <c r="J11" s="291" t="n">
        <v>33.1064425072644</v>
      </c>
      <c r="K11" s="291" t="n">
        <v>33.9605117304362</v>
      </c>
      <c r="L11" s="291" t="n">
        <v>36.9002183839587</v>
      </c>
      <c r="M11" s="292" t="n">
        <v>34.3474885844749</v>
      </c>
      <c r="N11" s="233"/>
      <c r="O11" s="233"/>
    </row>
    <row r="12" customFormat="false" ht="19.5" hidden="false" customHeight="true" outlineLevel="0" collapsed="false">
      <c r="A12" s="176" t="s">
        <v>112</v>
      </c>
      <c r="B12" s="290" t="n">
        <v>34.7644656221279</v>
      </c>
      <c r="C12" s="291" t="n">
        <v>33.6621603752144</v>
      </c>
      <c r="D12" s="291" t="n">
        <v>35.0151860816425</v>
      </c>
      <c r="E12" s="291" t="n">
        <v>35.4739546960337</v>
      </c>
      <c r="F12" s="291" t="n">
        <v>37.0420012596442</v>
      </c>
      <c r="G12" s="291" t="n">
        <v>39.5771404109589</v>
      </c>
      <c r="H12" s="290" t="n">
        <v>32.7000503417567</v>
      </c>
      <c r="I12" s="291" t="n">
        <v>30.9485785189597</v>
      </c>
      <c r="J12" s="291" t="n">
        <v>33.0632504338742</v>
      </c>
      <c r="K12" s="291" t="n">
        <v>34.6616105865142</v>
      </c>
      <c r="L12" s="291" t="n">
        <v>34.7177625570776</v>
      </c>
      <c r="M12" s="292" t="n">
        <v>36.8839726027397</v>
      </c>
      <c r="N12" s="233"/>
      <c r="O12" s="233"/>
    </row>
    <row r="13" customFormat="false" ht="19.5" hidden="false" customHeight="true" outlineLevel="0" collapsed="false">
      <c r="A13" s="176" t="s">
        <v>113</v>
      </c>
      <c r="B13" s="290" t="n">
        <v>34.2013335078382</v>
      </c>
      <c r="C13" s="291" t="n">
        <v>32.7626202089387</v>
      </c>
      <c r="D13" s="291" t="n">
        <v>34.8977567587157</v>
      </c>
      <c r="E13" s="291" t="n">
        <v>35.7919558599696</v>
      </c>
      <c r="F13" s="291" t="n">
        <v>36.6282702121945</v>
      </c>
      <c r="G13" s="291" t="n">
        <v>38.1828767123288</v>
      </c>
      <c r="H13" s="290" t="n">
        <v>32.1860951080385</v>
      </c>
      <c r="I13" s="291" t="n">
        <v>30.5937514581875</v>
      </c>
      <c r="J13" s="291" t="n">
        <v>33.065335303071</v>
      </c>
      <c r="K13" s="291" t="n">
        <v>33.9248733002158</v>
      </c>
      <c r="L13" s="291" t="n">
        <v>34.9169352672576</v>
      </c>
      <c r="M13" s="292" t="n">
        <v>33.6746575342466</v>
      </c>
      <c r="N13" s="233"/>
      <c r="O13" s="233"/>
    </row>
    <row r="14" customFormat="false" ht="19.5" hidden="false" customHeight="true" outlineLevel="0" collapsed="false">
      <c r="A14" s="176" t="s">
        <v>114</v>
      </c>
      <c r="B14" s="290" t="n">
        <v>34.0960995064618</v>
      </c>
      <c r="C14" s="291" t="n">
        <v>32.8392266342986</v>
      </c>
      <c r="D14" s="291" t="n">
        <v>35.3452007587462</v>
      </c>
      <c r="E14" s="291" t="n">
        <v>35.6116101253409</v>
      </c>
      <c r="F14" s="291" t="n">
        <v>36.9814281215557</v>
      </c>
      <c r="G14" s="291" t="n">
        <v>36.1985540334855</v>
      </c>
      <c r="H14" s="290" t="n">
        <v>32.4111078282148</v>
      </c>
      <c r="I14" s="291" t="n">
        <v>31.1617017651469</v>
      </c>
      <c r="J14" s="291" t="n">
        <v>33.5246067044502</v>
      </c>
      <c r="K14" s="291" t="n">
        <v>34.470471330943</v>
      </c>
      <c r="L14" s="291" t="n">
        <v>35.0002204377263</v>
      </c>
      <c r="M14" s="292" t="n">
        <v>34.901902587519</v>
      </c>
      <c r="N14" s="233"/>
      <c r="O14" s="233"/>
    </row>
    <row r="15" customFormat="false" ht="19.5" hidden="false" customHeight="true" outlineLevel="0" collapsed="false">
      <c r="A15" s="181" t="s">
        <v>115</v>
      </c>
      <c r="B15" s="293" t="n">
        <v>33.9751179217949</v>
      </c>
      <c r="C15" s="294" t="n">
        <v>32.4957651432497</v>
      </c>
      <c r="D15" s="294" t="n">
        <v>34.6812234543741</v>
      </c>
      <c r="E15" s="294" t="n">
        <v>36.0336842550313</v>
      </c>
      <c r="F15" s="294" t="n">
        <v>36.594303652968</v>
      </c>
      <c r="G15" s="294" t="n">
        <v>34.703196347032</v>
      </c>
      <c r="H15" s="293" t="n">
        <v>32.2429390250097</v>
      </c>
      <c r="I15" s="294" t="n">
        <v>30.3697491836761</v>
      </c>
      <c r="J15" s="294" t="n">
        <v>33.282031538047</v>
      </c>
      <c r="K15" s="294" t="n">
        <v>34.51713376063</v>
      </c>
      <c r="L15" s="294" t="n">
        <v>35.0670471841705</v>
      </c>
      <c r="M15" s="295" t="n">
        <v>34.86099695586</v>
      </c>
      <c r="N15" s="233"/>
      <c r="O15" s="233"/>
    </row>
    <row r="16" customFormat="false" ht="18" hidden="false" customHeight="true" outlineLevel="0" collapsed="false"/>
    <row r="17" customFormat="false" ht="18" hidden="false" customHeight="true" outlineLevel="0" collapsed="false"/>
    <row r="18" customFormat="false" ht="18" hidden="false" customHeight="true" outlineLevel="0" collapsed="false"/>
    <row r="19" customFormat="false" ht="18" hidden="false" customHeight="true" outlineLevel="0" collapsed="false"/>
    <row r="20" customFormat="false" ht="18" hidden="false" customHeight="true" outlineLevel="0" collapsed="false"/>
    <row r="21" customFormat="false" ht="18" hidden="false" customHeight="true" outlineLevel="0" collapsed="false"/>
    <row r="22" customFormat="false" ht="18" hidden="false" customHeight="true" outlineLevel="0" collapsed="false"/>
    <row r="23" customFormat="false" ht="18" hidden="false" customHeight="true" outlineLevel="0" collapsed="false"/>
    <row r="24" customFormat="false" ht="18" hidden="false" customHeight="true" outlineLevel="0" collapsed="false"/>
    <row r="25" customFormat="false" ht="18" hidden="false" customHeight="true" outlineLevel="0" collapsed="false"/>
    <row r="26" customFormat="false" ht="18" hidden="false" customHeight="true" outlineLevel="0" collapsed="false"/>
    <row r="27" customFormat="false" ht="18" hidden="false" customHeight="true" outlineLevel="0" collapsed="false"/>
    <row r="28" customFormat="false" ht="18" hidden="false" customHeight="true" outlineLevel="0" collapsed="false"/>
    <row r="29" customFormat="false" ht="18" hidden="false" customHeight="true" outlineLevel="0" collapsed="false"/>
    <row r="30" customFormat="false" ht="18" hidden="false" customHeight="true" outlineLevel="0" collapsed="false"/>
    <row r="31" customFormat="false" ht="18" hidden="false" customHeight="true" outlineLevel="0" collapsed="false"/>
    <row r="32" customFormat="false" ht="18" hidden="false" customHeight="true" outlineLevel="0" collapsed="false"/>
    <row r="33" customFormat="false" ht="18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</sheetData>
  <sheetProtection sheet="true" objects="true" scenarios="true"/>
  <mergeCells count="3">
    <mergeCell ref="A3:A4"/>
    <mergeCell ref="B3:G3"/>
    <mergeCell ref="H3:M3"/>
  </mergeCells>
  <printOptions headings="false" gridLines="false" gridLinesSet="true" horizontalCentered="false" verticalCentered="false"/>
  <pageMargins left="0.75" right="0.540277777777778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16.63"/>
    <col collapsed="false" customWidth="true" hidden="false" outlineLevel="0" max="7" min="2" style="93" width="11.63"/>
    <col collapsed="false" customWidth="true" hidden="false" outlineLevel="0" max="8" min="8" style="93" width="9"/>
    <col collapsed="false" customWidth="true" hidden="false" outlineLevel="0" max="9" min="9" style="0" width="9.26"/>
  </cols>
  <sheetData>
    <row r="1" customFormat="false" ht="13.8" hidden="false" customHeight="false" outlineLevel="0" collapsed="false">
      <c r="A1" s="96" t="s">
        <v>202</v>
      </c>
      <c r="B1" s="274"/>
      <c r="C1" s="274"/>
      <c r="D1" s="274"/>
      <c r="E1" s="274"/>
      <c r="F1" s="274"/>
      <c r="G1" s="1"/>
    </row>
    <row r="2" customFormat="false" ht="13.8" hidden="false" customHeight="false" outlineLevel="0" collapsed="false">
      <c r="A2" s="1"/>
      <c r="B2" s="1"/>
      <c r="C2" s="1"/>
      <c r="D2" s="1"/>
      <c r="E2" s="1"/>
      <c r="F2" s="1"/>
      <c r="G2" s="161" t="str">
        <f aca="false">'3 月・性別，区別出生数・出生率'!$O$2</f>
        <v>平成30年</v>
      </c>
    </row>
    <row r="3" customFormat="false" ht="19.5" hidden="false" customHeight="true" outlineLevel="0" collapsed="false">
      <c r="A3" s="137" t="s">
        <v>203</v>
      </c>
      <c r="B3" s="46" t="s">
        <v>69</v>
      </c>
      <c r="C3" s="46" t="s">
        <v>151</v>
      </c>
      <c r="D3" s="46" t="s">
        <v>152</v>
      </c>
      <c r="E3" s="46" t="s">
        <v>153</v>
      </c>
      <c r="F3" s="46" t="s">
        <v>154</v>
      </c>
      <c r="G3" s="47" t="s">
        <v>157</v>
      </c>
    </row>
    <row r="4" customFormat="false" ht="19.5" hidden="false" customHeight="true" outlineLevel="0" collapsed="false">
      <c r="A4" s="229"/>
      <c r="B4" s="296" t="s">
        <v>3</v>
      </c>
      <c r="C4" s="296"/>
      <c r="D4" s="296"/>
      <c r="E4" s="296"/>
      <c r="F4" s="296"/>
      <c r="G4" s="296"/>
    </row>
    <row r="5" customFormat="false" ht="19.5" hidden="false" customHeight="true" outlineLevel="0" collapsed="false">
      <c r="A5" s="297" t="s">
        <v>204</v>
      </c>
      <c r="B5" s="298" t="n">
        <f aca="false">SUM(C5:G5)</f>
        <v>12900</v>
      </c>
      <c r="C5" s="299" t="n">
        <f aca="false">SUM(C6:C19)</f>
        <v>6486</v>
      </c>
      <c r="D5" s="299" t="n">
        <f aca="false">SUM(D6:D19)</f>
        <v>4674</v>
      </c>
      <c r="E5" s="299" t="n">
        <f aca="false">SUM(E6:E19)</f>
        <v>1372</v>
      </c>
      <c r="F5" s="299" t="n">
        <f aca="false">SUM(F6:F19)</f>
        <v>274</v>
      </c>
      <c r="G5" s="300" t="n">
        <f aca="false">SUM(G6:G19)</f>
        <v>94</v>
      </c>
    </row>
    <row r="6" customFormat="false" ht="19.5" hidden="false" customHeight="true" outlineLevel="0" collapsed="false">
      <c r="A6" s="297" t="s">
        <v>205</v>
      </c>
      <c r="B6" s="298" t="n">
        <f aca="false">SUM(C6:G6)</f>
        <v>1938</v>
      </c>
      <c r="C6" s="206" t="n">
        <v>1596</v>
      </c>
      <c r="D6" s="206" t="n">
        <v>226</v>
      </c>
      <c r="E6" s="206" t="n">
        <v>83</v>
      </c>
      <c r="F6" s="206" t="n">
        <v>27</v>
      </c>
      <c r="G6" s="207" t="n">
        <v>6</v>
      </c>
      <c r="H6" s="237"/>
      <c r="I6" s="301" t="s">
        <v>206</v>
      </c>
    </row>
    <row r="7" customFormat="false" ht="19.5" hidden="false" customHeight="true" outlineLevel="0" collapsed="false">
      <c r="A7" s="297" t="s">
        <v>207</v>
      </c>
      <c r="B7" s="298" t="n">
        <f aca="false">SUM(C7:G7)</f>
        <v>1722</v>
      </c>
      <c r="C7" s="206" t="n">
        <v>1482</v>
      </c>
      <c r="D7" s="206" t="n">
        <v>179</v>
      </c>
      <c r="E7" s="206" t="n">
        <v>47</v>
      </c>
      <c r="F7" s="206" t="n">
        <v>11</v>
      </c>
      <c r="G7" s="207" t="n">
        <v>3</v>
      </c>
      <c r="H7" s="237"/>
      <c r="I7" s="302" t="n">
        <f aca="false">SUM(B6:B19)</f>
        <v>12900</v>
      </c>
    </row>
    <row r="8" customFormat="false" ht="19.5" hidden="false" customHeight="true" outlineLevel="0" collapsed="false">
      <c r="A8" s="303" t="s">
        <v>208</v>
      </c>
      <c r="B8" s="298" t="n">
        <f aca="false">SUM(C8:G8)</f>
        <v>1689</v>
      </c>
      <c r="C8" s="206" t="n">
        <v>1167</v>
      </c>
      <c r="D8" s="206" t="n">
        <v>450</v>
      </c>
      <c r="E8" s="206" t="n">
        <v>45</v>
      </c>
      <c r="F8" s="206" t="n">
        <v>21</v>
      </c>
      <c r="G8" s="207" t="n">
        <v>6</v>
      </c>
      <c r="H8" s="237"/>
      <c r="I8" s="209"/>
    </row>
    <row r="9" customFormat="false" ht="19.5" hidden="false" customHeight="true" outlineLevel="0" collapsed="false">
      <c r="A9" s="303" t="s">
        <v>209</v>
      </c>
      <c r="B9" s="298" t="n">
        <f aca="false">SUM(C9:G9)</f>
        <v>1475</v>
      </c>
      <c r="C9" s="206" t="n">
        <v>690</v>
      </c>
      <c r="D9" s="206" t="n">
        <v>719</v>
      </c>
      <c r="E9" s="206" t="n">
        <v>48</v>
      </c>
      <c r="F9" s="206" t="n">
        <v>14</v>
      </c>
      <c r="G9" s="207" t="n">
        <v>4</v>
      </c>
      <c r="H9" s="237"/>
    </row>
    <row r="10" customFormat="false" ht="19.5" hidden="false" customHeight="true" outlineLevel="0" collapsed="false">
      <c r="A10" s="303" t="s">
        <v>210</v>
      </c>
      <c r="B10" s="298" t="n">
        <f aca="false">SUM(C10:G10)</f>
        <v>1252</v>
      </c>
      <c r="C10" s="206" t="n">
        <v>436</v>
      </c>
      <c r="D10" s="206" t="n">
        <v>716</v>
      </c>
      <c r="E10" s="206" t="n">
        <v>89</v>
      </c>
      <c r="F10" s="206" t="n">
        <v>7</v>
      </c>
      <c r="G10" s="207" t="n">
        <v>4</v>
      </c>
      <c r="H10" s="237"/>
    </row>
    <row r="11" customFormat="false" ht="19.5" hidden="false" customHeight="true" outlineLevel="0" collapsed="false">
      <c r="A11" s="303" t="s">
        <v>211</v>
      </c>
      <c r="B11" s="298" t="n">
        <f aca="false">SUM(C11:G11)</f>
        <v>1067</v>
      </c>
      <c r="C11" s="206" t="n">
        <v>274</v>
      </c>
      <c r="D11" s="206" t="n">
        <v>627</v>
      </c>
      <c r="E11" s="206" t="n">
        <v>148</v>
      </c>
      <c r="F11" s="206" t="n">
        <v>11</v>
      </c>
      <c r="G11" s="207" t="n">
        <v>7</v>
      </c>
      <c r="H11" s="237"/>
    </row>
    <row r="12" customFormat="false" ht="19.5" hidden="false" customHeight="true" outlineLevel="0" collapsed="false">
      <c r="A12" s="303" t="s">
        <v>212</v>
      </c>
      <c r="B12" s="298" t="n">
        <f aca="false">SUM(C12:G12)</f>
        <v>826</v>
      </c>
      <c r="C12" s="206" t="n">
        <v>164</v>
      </c>
      <c r="D12" s="206" t="n">
        <v>467</v>
      </c>
      <c r="E12" s="206" t="n">
        <v>174</v>
      </c>
      <c r="F12" s="206" t="n">
        <v>16</v>
      </c>
      <c r="G12" s="207" t="n">
        <v>5</v>
      </c>
      <c r="H12" s="237"/>
    </row>
    <row r="13" customFormat="false" ht="19.5" hidden="false" customHeight="true" outlineLevel="0" collapsed="false">
      <c r="A13" s="303" t="s">
        <v>213</v>
      </c>
      <c r="B13" s="298" t="n">
        <f aca="false">SUM(C13:G13)</f>
        <v>631</v>
      </c>
      <c r="C13" s="206" t="n">
        <v>140</v>
      </c>
      <c r="D13" s="206" t="n">
        <v>306</v>
      </c>
      <c r="E13" s="206" t="n">
        <v>162</v>
      </c>
      <c r="F13" s="206" t="n">
        <v>19</v>
      </c>
      <c r="G13" s="207" t="n">
        <v>4</v>
      </c>
      <c r="H13" s="237"/>
    </row>
    <row r="14" customFormat="false" ht="19.5" hidden="false" customHeight="true" outlineLevel="0" collapsed="false">
      <c r="A14" s="303" t="s">
        <v>214</v>
      </c>
      <c r="B14" s="298" t="n">
        <f aca="false">SUM(C14:G14)</f>
        <v>499</v>
      </c>
      <c r="C14" s="206" t="n">
        <v>78</v>
      </c>
      <c r="D14" s="206" t="n">
        <v>245</v>
      </c>
      <c r="E14" s="206" t="n">
        <v>152</v>
      </c>
      <c r="F14" s="206" t="n">
        <v>20</v>
      </c>
      <c r="G14" s="207" t="n">
        <v>4</v>
      </c>
      <c r="H14" s="237"/>
    </row>
    <row r="15" customFormat="false" ht="19.5" hidden="false" customHeight="true" outlineLevel="0" collapsed="false">
      <c r="A15" s="297" t="s">
        <v>215</v>
      </c>
      <c r="B15" s="298" t="n">
        <f aca="false">SUM(C15:G15)</f>
        <v>351</v>
      </c>
      <c r="C15" s="206" t="n">
        <v>62</v>
      </c>
      <c r="D15" s="206" t="n">
        <v>151</v>
      </c>
      <c r="E15" s="206" t="n">
        <v>107</v>
      </c>
      <c r="F15" s="206" t="n">
        <v>23</v>
      </c>
      <c r="G15" s="207" t="n">
        <v>8</v>
      </c>
      <c r="H15" s="237"/>
    </row>
    <row r="16" customFormat="false" ht="19.5" hidden="false" customHeight="true" outlineLevel="0" collapsed="false">
      <c r="A16" s="297" t="s">
        <v>216</v>
      </c>
      <c r="B16" s="298" t="n">
        <f aca="false">SUM(C16:G16)</f>
        <v>684</v>
      </c>
      <c r="C16" s="206" t="n">
        <v>118</v>
      </c>
      <c r="D16" s="206" t="n">
        <v>277</v>
      </c>
      <c r="E16" s="206" t="n">
        <v>197</v>
      </c>
      <c r="F16" s="206" t="n">
        <v>71</v>
      </c>
      <c r="G16" s="207" t="n">
        <v>21</v>
      </c>
      <c r="H16" s="237"/>
    </row>
    <row r="17" customFormat="false" ht="19.5" hidden="false" customHeight="true" outlineLevel="0" collapsed="false">
      <c r="A17" s="297" t="s">
        <v>217</v>
      </c>
      <c r="B17" s="298" t="n">
        <f aca="false">SUM(C17:G17)</f>
        <v>109</v>
      </c>
      <c r="C17" s="206" t="n">
        <v>20</v>
      </c>
      <c r="D17" s="206" t="n">
        <v>44</v>
      </c>
      <c r="E17" s="206" t="n">
        <v>21</v>
      </c>
      <c r="F17" s="206" t="n">
        <v>13</v>
      </c>
      <c r="G17" s="207" t="n">
        <v>11</v>
      </c>
      <c r="H17" s="237"/>
    </row>
    <row r="18" customFormat="false" ht="19.5" hidden="false" customHeight="true" outlineLevel="0" collapsed="false">
      <c r="A18" s="297" t="s">
        <v>218</v>
      </c>
      <c r="B18" s="298" t="n">
        <f aca="false">SUM(C18:G18)</f>
        <v>9</v>
      </c>
      <c r="C18" s="206" t="n">
        <v>2</v>
      </c>
      <c r="D18" s="206" t="n">
        <v>3</v>
      </c>
      <c r="E18" s="206" t="n">
        <v>1</v>
      </c>
      <c r="F18" s="206" t="n">
        <v>1</v>
      </c>
      <c r="G18" s="207" t="n">
        <v>2</v>
      </c>
    </row>
    <row r="19" customFormat="false" ht="19.5" hidden="false" customHeight="true" outlineLevel="0" collapsed="false">
      <c r="A19" s="297" t="s">
        <v>219</v>
      </c>
      <c r="B19" s="298" t="n">
        <f aca="false">SUM(C19:G19)</f>
        <v>648</v>
      </c>
      <c r="C19" s="206" t="n">
        <v>257</v>
      </c>
      <c r="D19" s="206" t="n">
        <v>264</v>
      </c>
      <c r="E19" s="206" t="n">
        <v>98</v>
      </c>
      <c r="F19" s="206" t="n">
        <v>20</v>
      </c>
      <c r="G19" s="207" t="n">
        <v>9</v>
      </c>
      <c r="I19" s="301"/>
    </row>
    <row r="20" customFormat="false" ht="19.5" hidden="false" customHeight="true" outlineLevel="0" collapsed="false">
      <c r="A20" s="102"/>
      <c r="B20" s="210" t="s">
        <v>127</v>
      </c>
      <c r="C20" s="210"/>
      <c r="D20" s="210"/>
      <c r="E20" s="210"/>
      <c r="F20" s="210"/>
      <c r="G20" s="210"/>
      <c r="H20" s="237"/>
    </row>
    <row r="21" customFormat="false" ht="19.5" hidden="false" customHeight="true" outlineLevel="0" collapsed="false">
      <c r="A21" s="297" t="s">
        <v>204</v>
      </c>
      <c r="B21" s="211" t="n">
        <f aca="false">SUM(B22:B35)</f>
        <v>100</v>
      </c>
      <c r="C21" s="214" t="n">
        <f aca="false">SUM(C22:C35)</f>
        <v>100</v>
      </c>
      <c r="D21" s="214" t="n">
        <f aca="false">SUM(D22:D35)</f>
        <v>100</v>
      </c>
      <c r="E21" s="214" t="n">
        <f aca="false">SUM(E22:E35)</f>
        <v>100</v>
      </c>
      <c r="F21" s="214" t="n">
        <f aca="false">SUM(F22:F35)</f>
        <v>100</v>
      </c>
      <c r="G21" s="304" t="n">
        <f aca="false">SUM(G22:G35)</f>
        <v>100</v>
      </c>
      <c r="H21" s="237"/>
    </row>
    <row r="22" customFormat="false" ht="19.5" hidden="false" customHeight="true" outlineLevel="0" collapsed="false">
      <c r="A22" s="297" t="s">
        <v>205</v>
      </c>
      <c r="B22" s="305" t="n">
        <f aca="false">B6/B$5*100</f>
        <v>15.0232558139535</v>
      </c>
      <c r="C22" s="214" t="n">
        <f aca="false">C6/C$5*100</f>
        <v>24.6068455134135</v>
      </c>
      <c r="D22" s="214" t="n">
        <f aca="false">D6/D$5*100</f>
        <v>4.83525887890458</v>
      </c>
      <c r="E22" s="214" t="n">
        <f aca="false">E6/E$5*100</f>
        <v>6.04956268221574</v>
      </c>
      <c r="F22" s="214" t="n">
        <f aca="false">F6/F$5*100</f>
        <v>9.85401459854015</v>
      </c>
      <c r="G22" s="304" t="n">
        <f aca="false">G6/G$5*100</f>
        <v>6.38297872340426</v>
      </c>
      <c r="H22" s="237"/>
    </row>
    <row r="23" customFormat="false" ht="19.5" hidden="false" customHeight="true" outlineLevel="0" collapsed="false">
      <c r="A23" s="297" t="s">
        <v>207</v>
      </c>
      <c r="B23" s="305" t="n">
        <f aca="false">B7/B$5*100</f>
        <v>13.3488372093023</v>
      </c>
      <c r="C23" s="214" t="n">
        <f aca="false">C7/C$5*100</f>
        <v>22.8492136910268</v>
      </c>
      <c r="D23" s="214" t="n">
        <f aca="false">D7/D$5*100</f>
        <v>3.82969619169876</v>
      </c>
      <c r="E23" s="214" t="n">
        <f aca="false">E7/E$5*100</f>
        <v>3.42565597667638</v>
      </c>
      <c r="F23" s="214" t="n">
        <f aca="false">F7/F$5*100</f>
        <v>4.01459854014599</v>
      </c>
      <c r="G23" s="304" t="n">
        <f aca="false">G7/G$5*100</f>
        <v>3.19148936170213</v>
      </c>
      <c r="H23" s="237"/>
    </row>
    <row r="24" customFormat="false" ht="19.5" hidden="false" customHeight="true" outlineLevel="0" collapsed="false">
      <c r="A24" s="303" t="s">
        <v>208</v>
      </c>
      <c r="B24" s="305" t="n">
        <f aca="false">B8/B$5*100</f>
        <v>13.093023255814</v>
      </c>
      <c r="C24" s="214" t="n">
        <f aca="false">C8/C$5*100</f>
        <v>17.9925994449584</v>
      </c>
      <c r="D24" s="214" t="n">
        <f aca="false">D8/D$5*100</f>
        <v>9.62772785622593</v>
      </c>
      <c r="E24" s="214" t="n">
        <f aca="false">E8/E$5*100</f>
        <v>3.2798833819242</v>
      </c>
      <c r="F24" s="214" t="n">
        <f aca="false">F8/F$5*100</f>
        <v>7.66423357664234</v>
      </c>
      <c r="G24" s="304" t="n">
        <f aca="false">G8/G$5*100</f>
        <v>6.38297872340426</v>
      </c>
      <c r="H24" s="237"/>
    </row>
    <row r="25" customFormat="false" ht="19.5" hidden="false" customHeight="true" outlineLevel="0" collapsed="false">
      <c r="A25" s="303" t="s">
        <v>209</v>
      </c>
      <c r="B25" s="305" t="n">
        <f aca="false">B9/B$5*100</f>
        <v>11.4341085271318</v>
      </c>
      <c r="C25" s="214" t="n">
        <f aca="false">C9/C$5*100</f>
        <v>10.6382978723404</v>
      </c>
      <c r="D25" s="214" t="n">
        <f aca="false">D9/D$5*100</f>
        <v>15.3829696191699</v>
      </c>
      <c r="E25" s="214" t="n">
        <f aca="false">E9/E$5*100</f>
        <v>3.49854227405248</v>
      </c>
      <c r="F25" s="214" t="n">
        <f aca="false">F9/F$5*100</f>
        <v>5.10948905109489</v>
      </c>
      <c r="G25" s="304" t="n">
        <f aca="false">G9/G$5*100</f>
        <v>4.25531914893617</v>
      </c>
      <c r="H25" s="237"/>
    </row>
    <row r="26" customFormat="false" ht="19.5" hidden="false" customHeight="true" outlineLevel="0" collapsed="false">
      <c r="A26" s="303" t="s">
        <v>210</v>
      </c>
      <c r="B26" s="305" t="n">
        <f aca="false">B10/B$5*100</f>
        <v>9.70542635658915</v>
      </c>
      <c r="C26" s="214" t="n">
        <f aca="false">C10/C$5*100</f>
        <v>6.72217082947888</v>
      </c>
      <c r="D26" s="214" t="n">
        <f aca="false">D10/D$5*100</f>
        <v>15.318784766795</v>
      </c>
      <c r="E26" s="214" t="n">
        <f aca="false">E10/E$5*100</f>
        <v>6.4868804664723</v>
      </c>
      <c r="F26" s="214" t="n">
        <f aca="false">F10/F$5*100</f>
        <v>2.55474452554745</v>
      </c>
      <c r="G26" s="304" t="n">
        <f aca="false">G10/G$5*100</f>
        <v>4.25531914893617</v>
      </c>
      <c r="H26" s="237"/>
    </row>
    <row r="27" customFormat="false" ht="19.5" hidden="false" customHeight="true" outlineLevel="0" collapsed="false">
      <c r="A27" s="303" t="s">
        <v>211</v>
      </c>
      <c r="B27" s="305" t="n">
        <f aca="false">B11/B$5*100</f>
        <v>8.27131782945737</v>
      </c>
      <c r="C27" s="214" t="n">
        <f aca="false">C11/C$5*100</f>
        <v>4.22448350292939</v>
      </c>
      <c r="D27" s="214" t="n">
        <f aca="false">D11/D$5*100</f>
        <v>13.4146341463415</v>
      </c>
      <c r="E27" s="214" t="n">
        <f aca="false">E11/E$5*100</f>
        <v>10.7871720116618</v>
      </c>
      <c r="F27" s="214" t="n">
        <f aca="false">F11/F$5*100</f>
        <v>4.01459854014599</v>
      </c>
      <c r="G27" s="304" t="n">
        <f aca="false">G11/G$5*100</f>
        <v>7.4468085106383</v>
      </c>
      <c r="H27" s="237"/>
    </row>
    <row r="28" customFormat="false" ht="19.5" hidden="false" customHeight="true" outlineLevel="0" collapsed="false">
      <c r="A28" s="303" t="s">
        <v>212</v>
      </c>
      <c r="B28" s="305" t="n">
        <f aca="false">B12/B$5*100</f>
        <v>6.4031007751938</v>
      </c>
      <c r="C28" s="214" t="n">
        <f aca="false">C12/C$5*100</f>
        <v>2.52852297255628</v>
      </c>
      <c r="D28" s="214" t="n">
        <f aca="false">D12/D$5*100</f>
        <v>9.99144201968336</v>
      </c>
      <c r="E28" s="214" t="n">
        <f aca="false">E12/E$5*100</f>
        <v>12.6822157434402</v>
      </c>
      <c r="F28" s="214" t="n">
        <f aca="false">F12/F$5*100</f>
        <v>5.83941605839416</v>
      </c>
      <c r="G28" s="304" t="n">
        <f aca="false">G12/G$5*100</f>
        <v>5.31914893617021</v>
      </c>
      <c r="H28" s="237"/>
    </row>
    <row r="29" customFormat="false" ht="19.5" hidden="false" customHeight="true" outlineLevel="0" collapsed="false">
      <c r="A29" s="303" t="s">
        <v>213</v>
      </c>
      <c r="B29" s="305" t="n">
        <f aca="false">B13/B$5*100</f>
        <v>4.89147286821705</v>
      </c>
      <c r="C29" s="214" t="n">
        <f aca="false">C13/C$5*100</f>
        <v>2.15849522047487</v>
      </c>
      <c r="D29" s="214" t="n">
        <f aca="false">D13/D$5*100</f>
        <v>6.54685494223363</v>
      </c>
      <c r="E29" s="214" t="n">
        <f aca="false">E13/E$5*100</f>
        <v>11.8075801749271</v>
      </c>
      <c r="F29" s="214" t="n">
        <f aca="false">F13/F$5*100</f>
        <v>6.93430656934307</v>
      </c>
      <c r="G29" s="304" t="n">
        <f aca="false">G13/G$5*100</f>
        <v>4.25531914893617</v>
      </c>
      <c r="H29" s="237"/>
    </row>
    <row r="30" customFormat="false" ht="19.5" hidden="false" customHeight="true" outlineLevel="0" collapsed="false">
      <c r="A30" s="303" t="s">
        <v>214</v>
      </c>
      <c r="B30" s="305" t="n">
        <f aca="false">B14/B$5*100</f>
        <v>3.86821705426357</v>
      </c>
      <c r="C30" s="214" t="n">
        <f aca="false">C14/C$5*100</f>
        <v>1.20259019426457</v>
      </c>
      <c r="D30" s="214" t="n">
        <f aca="false">D14/D$5*100</f>
        <v>5.24176294394523</v>
      </c>
      <c r="E30" s="214" t="n">
        <f aca="false">E14/E$5*100</f>
        <v>11.0787172011662</v>
      </c>
      <c r="F30" s="214" t="n">
        <f aca="false">F14/F$5*100</f>
        <v>7.2992700729927</v>
      </c>
      <c r="G30" s="304" t="n">
        <f aca="false">G14/G$5*100</f>
        <v>4.25531914893617</v>
      </c>
      <c r="H30" s="237"/>
    </row>
    <row r="31" customFormat="false" ht="19.5" hidden="false" customHeight="true" outlineLevel="0" collapsed="false">
      <c r="A31" s="297" t="s">
        <v>215</v>
      </c>
      <c r="B31" s="305" t="n">
        <f aca="false">B15/B$5*100</f>
        <v>2.72093023255814</v>
      </c>
      <c r="C31" s="214" t="n">
        <f aca="false">C15/C$5*100</f>
        <v>0.955905026210299</v>
      </c>
      <c r="D31" s="214" t="n">
        <f aca="false">D15/D$5*100</f>
        <v>3.23063756953359</v>
      </c>
      <c r="E31" s="214" t="n">
        <f aca="false">E15/E$5*100</f>
        <v>7.79883381924198</v>
      </c>
      <c r="F31" s="214" t="n">
        <f aca="false">F15/F$5*100</f>
        <v>8.39416058394161</v>
      </c>
      <c r="G31" s="304" t="n">
        <f aca="false">G15/G$5*100</f>
        <v>8.51063829787234</v>
      </c>
      <c r="H31" s="237"/>
    </row>
    <row r="32" customFormat="false" ht="19.5" hidden="false" customHeight="true" outlineLevel="0" collapsed="false">
      <c r="A32" s="297" t="s">
        <v>216</v>
      </c>
      <c r="B32" s="305" t="n">
        <f aca="false">B16/B$5*100</f>
        <v>5.30232558139535</v>
      </c>
      <c r="C32" s="214" t="n">
        <f aca="false">C16/C$5*100</f>
        <v>1.81930311440025</v>
      </c>
      <c r="D32" s="214" t="n">
        <f aca="false">D16/D$5*100</f>
        <v>5.92640136927685</v>
      </c>
      <c r="E32" s="214" t="n">
        <f aca="false">E16/E$5*100</f>
        <v>14.3586005830904</v>
      </c>
      <c r="F32" s="214" t="n">
        <f aca="false">F16/F$5*100</f>
        <v>25.9124087591241</v>
      </c>
      <c r="G32" s="304" t="n">
        <f aca="false">G16/G$5*100</f>
        <v>22.3404255319149</v>
      </c>
      <c r="H32" s="237"/>
    </row>
    <row r="33" customFormat="false" ht="19.5" hidden="false" customHeight="true" outlineLevel="0" collapsed="false">
      <c r="A33" s="297" t="s">
        <v>217</v>
      </c>
      <c r="B33" s="305" t="n">
        <f aca="false">B17/B$5*100</f>
        <v>0.844961240310078</v>
      </c>
      <c r="C33" s="214" t="n">
        <f aca="false">C17/C$5*100</f>
        <v>0.308356460067838</v>
      </c>
      <c r="D33" s="214" t="n">
        <f aca="false">D17/D$5*100</f>
        <v>0.94137783483098</v>
      </c>
      <c r="E33" s="214" t="n">
        <f aca="false">E17/E$5*100</f>
        <v>1.53061224489796</v>
      </c>
      <c r="F33" s="214" t="n">
        <f aca="false">F17/F$5*100</f>
        <v>4.74452554744526</v>
      </c>
      <c r="G33" s="304" t="n">
        <f aca="false">G17/G$5*100</f>
        <v>11.7021276595745</v>
      </c>
      <c r="H33" s="237"/>
    </row>
    <row r="34" customFormat="false" ht="19.5" hidden="false" customHeight="true" outlineLevel="0" collapsed="false">
      <c r="A34" s="297" t="s">
        <v>218</v>
      </c>
      <c r="B34" s="305" t="n">
        <f aca="false">B18/B$5*100</f>
        <v>0.0697674418604651</v>
      </c>
      <c r="C34" s="214" t="n">
        <f aca="false">C18/C$5*100</f>
        <v>0.0308356460067838</v>
      </c>
      <c r="D34" s="214" t="n">
        <f aca="false">D18/D$5*100</f>
        <v>0.0641848523748395</v>
      </c>
      <c r="E34" s="214" t="n">
        <f aca="false">E18/E$5*100</f>
        <v>0.0728862973760933</v>
      </c>
      <c r="F34" s="214" t="n">
        <f aca="false">F18/F$5*100</f>
        <v>0.364963503649635</v>
      </c>
      <c r="G34" s="304" t="n">
        <f aca="false">G18/G$5*100</f>
        <v>2.12765957446809</v>
      </c>
    </row>
    <row r="35" customFormat="false" ht="19.5" hidden="false" customHeight="true" outlineLevel="0" collapsed="false">
      <c r="A35" s="297" t="s">
        <v>219</v>
      </c>
      <c r="B35" s="305" t="n">
        <f aca="false">B19/B$5*100</f>
        <v>5.02325581395349</v>
      </c>
      <c r="C35" s="214" t="n">
        <f aca="false">C19/C$5*100</f>
        <v>3.96238051187172</v>
      </c>
      <c r="D35" s="214" t="n">
        <f aca="false">D19/D$5*100</f>
        <v>5.64826700898588</v>
      </c>
      <c r="E35" s="214" t="n">
        <f aca="false">E19/E$5*100</f>
        <v>7.14285714285714</v>
      </c>
      <c r="F35" s="214" t="n">
        <f aca="false">F19/F$5*100</f>
        <v>7.2992700729927</v>
      </c>
      <c r="G35" s="304" t="n">
        <f aca="false">G19/G$5*100</f>
        <v>9.57446808510638</v>
      </c>
      <c r="I35" s="306"/>
    </row>
    <row r="36" customFormat="false" ht="19.5" hidden="false" customHeight="true" outlineLevel="0" collapsed="false">
      <c r="A36" s="297"/>
      <c r="B36" s="250"/>
      <c r="C36" s="253"/>
      <c r="D36" s="253"/>
      <c r="E36" s="253"/>
      <c r="F36" s="253"/>
      <c r="G36" s="254"/>
    </row>
    <row r="37" customFormat="false" ht="18" hidden="false" customHeight="true" outlineLevel="0" collapsed="false">
      <c r="A37" s="307" t="s">
        <v>220</v>
      </c>
      <c r="B37" s="308" t="n">
        <v>3.99</v>
      </c>
      <c r="C37" s="309" t="n">
        <v>2.57</v>
      </c>
      <c r="D37" s="309" t="n">
        <v>4.99</v>
      </c>
      <c r="E37" s="309" t="n">
        <v>6.45</v>
      </c>
      <c r="F37" s="309" t="n">
        <v>7.01</v>
      </c>
      <c r="G37" s="310" t="n">
        <v>7.94</v>
      </c>
    </row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>
      <c r="B40" s="311"/>
      <c r="C40" s="311"/>
      <c r="D40" s="311"/>
      <c r="E40" s="311"/>
      <c r="F40" s="311"/>
      <c r="G40" s="311"/>
    </row>
    <row r="41" customFormat="false" ht="18" hidden="false" customHeight="true" outlineLevel="0" collapsed="false"/>
    <row r="42" customFormat="false" ht="18" hidden="false" customHeight="true" outlineLevel="0" collapsed="false"/>
  </sheetData>
  <sheetProtection sheet="true" objects="true" scenarios="true"/>
  <mergeCells count="2">
    <mergeCell ref="B4:G4"/>
    <mergeCell ref="B20:G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6.37"/>
    <col collapsed="false" customWidth="true" hidden="false" outlineLevel="0" max="2" min="2" style="0" width="6.63"/>
    <col collapsed="false" customWidth="true" hidden="false" outlineLevel="0" max="3" min="3" style="0" width="5.63"/>
    <col collapsed="false" customWidth="true" hidden="false" outlineLevel="0" max="4" min="4" style="0" width="5.5"/>
    <col collapsed="false" customWidth="true" hidden="false" outlineLevel="0" max="7" min="5" style="0" width="5.76"/>
    <col collapsed="false" customWidth="true" hidden="false" outlineLevel="0" max="8" min="8" style="0" width="6"/>
    <col collapsed="false" customWidth="true" hidden="false" outlineLevel="0" max="9" min="9" style="0" width="5.76"/>
    <col collapsed="false" customWidth="true" hidden="false" outlineLevel="0" max="10" min="10" style="93" width="5.37"/>
    <col collapsed="false" customWidth="true" hidden="false" outlineLevel="0" max="12" min="11" style="0" width="5.63"/>
    <col collapsed="false" customWidth="true" hidden="false" outlineLevel="0" max="13" min="13" style="0" width="5.76"/>
    <col collapsed="false" customWidth="true" hidden="false" outlineLevel="0" max="14" min="14" style="0" width="6.76"/>
    <col collapsed="false" customWidth="true" hidden="false" outlineLevel="0" max="15" min="15" style="93" width="5"/>
    <col collapsed="false" customWidth="true" hidden="false" outlineLevel="0" max="16" min="16" style="0" width="2"/>
  </cols>
  <sheetData>
    <row r="1" customFormat="false" ht="15" hidden="false" customHeight="false" outlineLevel="0" collapsed="false">
      <c r="A1" s="96" t="s">
        <v>221</v>
      </c>
      <c r="B1" s="96"/>
      <c r="C1" s="96"/>
      <c r="D1" s="96"/>
      <c r="E1" s="3"/>
      <c r="F1" s="3"/>
      <c r="G1" s="3"/>
      <c r="H1" s="3"/>
      <c r="I1" s="3"/>
      <c r="J1" s="1"/>
      <c r="K1" s="3"/>
      <c r="L1" s="3"/>
      <c r="M1" s="3"/>
      <c r="N1" s="3"/>
      <c r="O1" s="1"/>
    </row>
    <row r="2" customFormat="false" ht="13.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61" t="str">
        <f aca="false">'3 月・性別，区別出生数・出生率'!$O$2</f>
        <v>平成30年</v>
      </c>
    </row>
    <row r="3" customFormat="false" ht="15.75" hidden="false" customHeight="true" outlineLevel="0" collapsed="false">
      <c r="A3" s="98" t="s">
        <v>129</v>
      </c>
      <c r="B3" s="312" t="s">
        <v>7</v>
      </c>
      <c r="C3" s="313" t="s">
        <v>222</v>
      </c>
      <c r="D3" s="313" t="s">
        <v>223</v>
      </c>
      <c r="E3" s="313" t="s">
        <v>224</v>
      </c>
      <c r="F3" s="313" t="s">
        <v>225</v>
      </c>
      <c r="G3" s="313" t="s">
        <v>226</v>
      </c>
      <c r="H3" s="313" t="s">
        <v>227</v>
      </c>
      <c r="I3" s="313" t="s">
        <v>228</v>
      </c>
      <c r="J3" s="314" t="s">
        <v>147</v>
      </c>
      <c r="K3" s="315" t="s">
        <v>229</v>
      </c>
      <c r="L3" s="315"/>
      <c r="M3" s="315"/>
      <c r="N3" s="315"/>
      <c r="O3" s="315"/>
    </row>
    <row r="4" customFormat="false" ht="17.25" hidden="false" customHeight="true" outlineLevel="0" collapsed="false">
      <c r="A4" s="98"/>
      <c r="B4" s="312"/>
      <c r="C4" s="313"/>
      <c r="D4" s="313"/>
      <c r="E4" s="313"/>
      <c r="F4" s="313"/>
      <c r="G4" s="313"/>
      <c r="H4" s="313"/>
      <c r="I4" s="313"/>
      <c r="J4" s="314"/>
      <c r="K4" s="316" t="s">
        <v>230</v>
      </c>
      <c r="L4" s="316"/>
      <c r="M4" s="316"/>
      <c r="N4" s="317" t="s">
        <v>231</v>
      </c>
      <c r="O4" s="318" t="s">
        <v>232</v>
      </c>
    </row>
    <row r="5" customFormat="false" ht="33" hidden="false" customHeight="true" outlineLevel="0" collapsed="false">
      <c r="A5" s="98"/>
      <c r="B5" s="312"/>
      <c r="C5" s="312"/>
      <c r="D5" s="312"/>
      <c r="E5" s="312"/>
      <c r="F5" s="312"/>
      <c r="G5" s="312"/>
      <c r="H5" s="312"/>
      <c r="I5" s="312"/>
      <c r="J5" s="314"/>
      <c r="K5" s="319" t="s">
        <v>233</v>
      </c>
      <c r="L5" s="320" t="s">
        <v>225</v>
      </c>
      <c r="M5" s="320" t="s">
        <v>234</v>
      </c>
      <c r="N5" s="320" t="s">
        <v>235</v>
      </c>
      <c r="O5" s="321" t="s">
        <v>236</v>
      </c>
    </row>
    <row r="6" s="93" customFormat="true" ht="25.5" hidden="false" customHeight="true" outlineLevel="0" collapsed="false">
      <c r="A6" s="229"/>
      <c r="B6" s="49" t="s">
        <v>3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customFormat="false" ht="19.5" hidden="false" customHeight="true" outlineLevel="0" collapsed="false">
      <c r="A7" s="176" t="s">
        <v>69</v>
      </c>
      <c r="B7" s="177" t="n">
        <f aca="false">SUM(C7:J7)</f>
        <v>13248</v>
      </c>
      <c r="C7" s="187" t="n">
        <f aca="false">SUM(C8:C17)</f>
        <v>0</v>
      </c>
      <c r="D7" s="187" t="n">
        <f aca="false">SUM(D8:D17)</f>
        <v>4</v>
      </c>
      <c r="E7" s="187" t="n">
        <f aca="false">SUM(E8:E17)</f>
        <v>30</v>
      </c>
      <c r="F7" s="187" t="n">
        <f aca="false">SUM(F8:F17)</f>
        <v>42</v>
      </c>
      <c r="G7" s="187" t="n">
        <f aca="false">SUM(G8:G17)</f>
        <v>283</v>
      </c>
      <c r="H7" s="187" t="n">
        <f aca="false">SUM(H8:H17)</f>
        <v>8711</v>
      </c>
      <c r="I7" s="187" t="n">
        <f aca="false">SUM(I8:I17)</f>
        <v>4171</v>
      </c>
      <c r="J7" s="322" t="n">
        <f aca="false">SUM(J8:J17)</f>
        <v>7</v>
      </c>
      <c r="K7" s="323" t="n">
        <f aca="false">SUM(K8:K17)</f>
        <v>34</v>
      </c>
      <c r="L7" s="187" t="n">
        <f aca="false">SUM(L8:L17)</f>
        <v>42</v>
      </c>
      <c r="M7" s="187" t="n">
        <f aca="false">SUM(M8:M17)</f>
        <v>709</v>
      </c>
      <c r="N7" s="187" t="n">
        <f aca="false">SUM(N8:N17)</f>
        <v>12445</v>
      </c>
      <c r="O7" s="322" t="n">
        <f aca="false">SUM(O8:O17)</f>
        <v>11</v>
      </c>
      <c r="Q7" s="324"/>
    </row>
    <row r="8" customFormat="false" ht="19.5" hidden="false" customHeight="true" outlineLevel="0" collapsed="false">
      <c r="A8" s="176" t="s">
        <v>106</v>
      </c>
      <c r="B8" s="177" t="n">
        <f aca="false">SUM(C8:J8)</f>
        <v>1744</v>
      </c>
      <c r="C8" s="179" t="n">
        <v>0</v>
      </c>
      <c r="D8" s="179" t="n">
        <v>0</v>
      </c>
      <c r="E8" s="179" t="n">
        <v>4</v>
      </c>
      <c r="F8" s="179" t="n">
        <v>5</v>
      </c>
      <c r="G8" s="179" t="n">
        <v>38</v>
      </c>
      <c r="H8" s="179" t="n">
        <v>1166</v>
      </c>
      <c r="I8" s="179" t="n">
        <v>528</v>
      </c>
      <c r="J8" s="180" t="n">
        <v>3</v>
      </c>
      <c r="K8" s="325" t="n">
        <v>4</v>
      </c>
      <c r="L8" s="179" t="n">
        <v>5</v>
      </c>
      <c r="M8" s="179" t="n">
        <v>86</v>
      </c>
      <c r="N8" s="179" t="n">
        <v>1642</v>
      </c>
      <c r="O8" s="180" t="n">
        <v>4</v>
      </c>
    </row>
    <row r="9" customFormat="false" ht="19.5" hidden="false" customHeight="true" outlineLevel="0" collapsed="false">
      <c r="A9" s="176" t="s">
        <v>107</v>
      </c>
      <c r="B9" s="177" t="n">
        <f aca="false">SUM(C9:J9)</f>
        <v>1847</v>
      </c>
      <c r="C9" s="179" t="n">
        <v>0</v>
      </c>
      <c r="D9" s="179" t="n">
        <v>0</v>
      </c>
      <c r="E9" s="179" t="n">
        <v>2</v>
      </c>
      <c r="F9" s="179" t="n">
        <v>10</v>
      </c>
      <c r="G9" s="179" t="n">
        <v>46</v>
      </c>
      <c r="H9" s="179" t="n">
        <v>1186</v>
      </c>
      <c r="I9" s="179" t="n">
        <v>603</v>
      </c>
      <c r="J9" s="180" t="n">
        <v>0</v>
      </c>
      <c r="K9" s="325" t="n">
        <v>2</v>
      </c>
      <c r="L9" s="179" t="n">
        <v>10</v>
      </c>
      <c r="M9" s="179" t="n">
        <v>102</v>
      </c>
      <c r="N9" s="179" t="n">
        <v>1733</v>
      </c>
      <c r="O9" s="180" t="n">
        <v>0</v>
      </c>
    </row>
    <row r="10" customFormat="false" ht="19.5" hidden="false" customHeight="true" outlineLevel="0" collapsed="false">
      <c r="A10" s="176" t="s">
        <v>108</v>
      </c>
      <c r="B10" s="177" t="n">
        <f aca="false">SUM(C10:J10)</f>
        <v>1978</v>
      </c>
      <c r="C10" s="179" t="n">
        <v>0</v>
      </c>
      <c r="D10" s="179" t="n">
        <v>0</v>
      </c>
      <c r="E10" s="179" t="n">
        <v>5</v>
      </c>
      <c r="F10" s="179" t="n">
        <v>2</v>
      </c>
      <c r="G10" s="179" t="n">
        <v>41</v>
      </c>
      <c r="H10" s="179" t="n">
        <v>1245</v>
      </c>
      <c r="I10" s="179" t="n">
        <v>683</v>
      </c>
      <c r="J10" s="180" t="n">
        <v>2</v>
      </c>
      <c r="K10" s="325" t="n">
        <v>5</v>
      </c>
      <c r="L10" s="179" t="n">
        <v>2</v>
      </c>
      <c r="M10" s="179" t="n">
        <v>105</v>
      </c>
      <c r="N10" s="179" t="n">
        <v>1863</v>
      </c>
      <c r="O10" s="180" t="n">
        <v>1</v>
      </c>
    </row>
    <row r="11" customFormat="false" ht="19.5" hidden="false" customHeight="true" outlineLevel="0" collapsed="false">
      <c r="A11" s="176" t="s">
        <v>109</v>
      </c>
      <c r="B11" s="177" t="n">
        <f aca="false">SUM(C11:J11)</f>
        <v>1711</v>
      </c>
      <c r="C11" s="179" t="n">
        <v>0</v>
      </c>
      <c r="D11" s="179" t="n">
        <v>0</v>
      </c>
      <c r="E11" s="179" t="n">
        <v>6</v>
      </c>
      <c r="F11" s="179" t="n">
        <v>8</v>
      </c>
      <c r="G11" s="179" t="n">
        <v>36</v>
      </c>
      <c r="H11" s="179" t="n">
        <v>1061</v>
      </c>
      <c r="I11" s="179" t="n">
        <v>599</v>
      </c>
      <c r="J11" s="180" t="n">
        <v>1</v>
      </c>
      <c r="K11" s="325" t="n">
        <v>6</v>
      </c>
      <c r="L11" s="179" t="n">
        <v>8</v>
      </c>
      <c r="M11" s="179" t="n">
        <v>86</v>
      </c>
      <c r="N11" s="179" t="n">
        <v>1608</v>
      </c>
      <c r="O11" s="180" t="n">
        <v>2</v>
      </c>
    </row>
    <row r="12" customFormat="false" ht="19.5" hidden="false" customHeight="true" outlineLevel="0" collapsed="false">
      <c r="A12" s="176" t="s">
        <v>110</v>
      </c>
      <c r="B12" s="177" t="n">
        <f aca="false">SUM(C12:J12)</f>
        <v>661</v>
      </c>
      <c r="C12" s="179" t="n">
        <v>0</v>
      </c>
      <c r="D12" s="179" t="n">
        <v>2</v>
      </c>
      <c r="E12" s="179" t="n">
        <v>1</v>
      </c>
      <c r="F12" s="179" t="n">
        <v>2</v>
      </c>
      <c r="G12" s="179" t="n">
        <v>13</v>
      </c>
      <c r="H12" s="179" t="n">
        <v>436</v>
      </c>
      <c r="I12" s="179" t="n">
        <v>207</v>
      </c>
      <c r="J12" s="180" t="n">
        <v>0</v>
      </c>
      <c r="K12" s="325" t="n">
        <v>3</v>
      </c>
      <c r="L12" s="179" t="n">
        <v>2</v>
      </c>
      <c r="M12" s="179" t="n">
        <v>40</v>
      </c>
      <c r="N12" s="179" t="n">
        <v>615</v>
      </c>
      <c r="O12" s="180" t="n">
        <v>1</v>
      </c>
    </row>
    <row r="13" customFormat="false" ht="19.5" hidden="false" customHeight="true" outlineLevel="0" collapsed="false">
      <c r="A13" s="176" t="s">
        <v>111</v>
      </c>
      <c r="B13" s="177" t="n">
        <f aca="false">SUM(C13:J13)</f>
        <v>1682</v>
      </c>
      <c r="C13" s="179" t="n">
        <v>0</v>
      </c>
      <c r="D13" s="179" t="n">
        <v>0</v>
      </c>
      <c r="E13" s="179" t="n">
        <v>1</v>
      </c>
      <c r="F13" s="179" t="n">
        <v>4</v>
      </c>
      <c r="G13" s="179" t="n">
        <v>30</v>
      </c>
      <c r="H13" s="179" t="n">
        <v>1138</v>
      </c>
      <c r="I13" s="179" t="n">
        <v>508</v>
      </c>
      <c r="J13" s="180" t="n">
        <v>1</v>
      </c>
      <c r="K13" s="325" t="n">
        <v>1</v>
      </c>
      <c r="L13" s="179" t="n">
        <v>4</v>
      </c>
      <c r="M13" s="179" t="n">
        <v>87</v>
      </c>
      <c r="N13" s="179" t="n">
        <v>1588</v>
      </c>
      <c r="O13" s="180" t="n">
        <v>1</v>
      </c>
    </row>
    <row r="14" customFormat="false" ht="19.5" hidden="false" customHeight="true" outlineLevel="0" collapsed="false">
      <c r="A14" s="176" t="s">
        <v>112</v>
      </c>
      <c r="B14" s="177" t="n">
        <f aca="false">SUM(C14:J14)</f>
        <v>644</v>
      </c>
      <c r="C14" s="179" t="n">
        <v>0</v>
      </c>
      <c r="D14" s="179" t="n">
        <v>2</v>
      </c>
      <c r="E14" s="179" t="n">
        <v>2</v>
      </c>
      <c r="F14" s="179" t="n">
        <v>2</v>
      </c>
      <c r="G14" s="179" t="n">
        <v>10</v>
      </c>
      <c r="H14" s="179" t="n">
        <v>462</v>
      </c>
      <c r="I14" s="179" t="n">
        <v>166</v>
      </c>
      <c r="J14" s="180" t="n">
        <v>0</v>
      </c>
      <c r="K14" s="325" t="n">
        <v>4</v>
      </c>
      <c r="L14" s="179" t="n">
        <v>2</v>
      </c>
      <c r="M14" s="179" t="n">
        <v>38</v>
      </c>
      <c r="N14" s="179" t="n">
        <v>600</v>
      </c>
      <c r="O14" s="180" t="n">
        <v>0</v>
      </c>
    </row>
    <row r="15" customFormat="false" ht="19.5" hidden="false" customHeight="true" outlineLevel="0" collapsed="false">
      <c r="A15" s="176" t="s">
        <v>113</v>
      </c>
      <c r="B15" s="177" t="n">
        <f aca="false">SUM(C15:J15)</f>
        <v>642</v>
      </c>
      <c r="C15" s="179" t="n">
        <v>0</v>
      </c>
      <c r="D15" s="179" t="n">
        <v>0</v>
      </c>
      <c r="E15" s="179" t="n">
        <v>4</v>
      </c>
      <c r="F15" s="179" t="n">
        <v>2</v>
      </c>
      <c r="G15" s="179" t="n">
        <v>12</v>
      </c>
      <c r="H15" s="179" t="n">
        <v>437</v>
      </c>
      <c r="I15" s="179" t="n">
        <v>187</v>
      </c>
      <c r="J15" s="180" t="n">
        <v>0</v>
      </c>
      <c r="K15" s="325" t="n">
        <v>4</v>
      </c>
      <c r="L15" s="179" t="n">
        <v>2</v>
      </c>
      <c r="M15" s="179" t="n">
        <v>25</v>
      </c>
      <c r="N15" s="179" t="n">
        <v>611</v>
      </c>
      <c r="O15" s="180" t="n">
        <v>0</v>
      </c>
    </row>
    <row r="16" customFormat="false" ht="19.5" hidden="false" customHeight="true" outlineLevel="0" collapsed="false">
      <c r="A16" s="176" t="s">
        <v>114</v>
      </c>
      <c r="B16" s="177" t="n">
        <f aca="false">SUM(C16:J16)</f>
        <v>1530</v>
      </c>
      <c r="C16" s="179" t="n">
        <v>0</v>
      </c>
      <c r="D16" s="179" t="n">
        <v>0</v>
      </c>
      <c r="E16" s="179" t="n">
        <v>3</v>
      </c>
      <c r="F16" s="179" t="n">
        <v>6</v>
      </c>
      <c r="G16" s="179" t="n">
        <v>44</v>
      </c>
      <c r="H16" s="179" t="n">
        <v>997</v>
      </c>
      <c r="I16" s="179" t="n">
        <v>480</v>
      </c>
      <c r="J16" s="180" t="n">
        <v>0</v>
      </c>
      <c r="K16" s="325" t="n">
        <v>3</v>
      </c>
      <c r="L16" s="179" t="n">
        <v>6</v>
      </c>
      <c r="M16" s="179" t="n">
        <v>91</v>
      </c>
      <c r="N16" s="179" t="n">
        <v>1428</v>
      </c>
      <c r="O16" s="180" t="n">
        <v>2</v>
      </c>
    </row>
    <row r="17" customFormat="false" ht="19.5" hidden="false" customHeight="true" outlineLevel="0" collapsed="false">
      <c r="A17" s="176" t="s">
        <v>115</v>
      </c>
      <c r="B17" s="177" t="n">
        <f aca="false">SUM(C17:J17)</f>
        <v>809</v>
      </c>
      <c r="C17" s="179" t="n">
        <v>0</v>
      </c>
      <c r="D17" s="179" t="n">
        <v>0</v>
      </c>
      <c r="E17" s="179" t="n">
        <v>2</v>
      </c>
      <c r="F17" s="179" t="n">
        <v>1</v>
      </c>
      <c r="G17" s="179" t="n">
        <v>13</v>
      </c>
      <c r="H17" s="179" t="n">
        <v>583</v>
      </c>
      <c r="I17" s="179" t="n">
        <v>210</v>
      </c>
      <c r="J17" s="180" t="n">
        <v>0</v>
      </c>
      <c r="K17" s="325" t="n">
        <v>2</v>
      </c>
      <c r="L17" s="179" t="n">
        <v>1</v>
      </c>
      <c r="M17" s="179" t="n">
        <v>49</v>
      </c>
      <c r="N17" s="179" t="n">
        <v>757</v>
      </c>
      <c r="O17" s="180" t="n">
        <v>0</v>
      </c>
    </row>
    <row r="18" customFormat="false" ht="26.25" hidden="false" customHeight="true" outlineLevel="0" collapsed="false">
      <c r="A18" s="326"/>
      <c r="B18" s="210" t="s">
        <v>127</v>
      </c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</row>
    <row r="19" s="330" customFormat="true" ht="19.5" hidden="false" customHeight="true" outlineLevel="0" collapsed="false">
      <c r="A19" s="176" t="s">
        <v>69</v>
      </c>
      <c r="B19" s="327" t="n">
        <f aca="false">SUM(C19:J19)</f>
        <v>100</v>
      </c>
      <c r="C19" s="327" t="n">
        <f aca="false">C7/$B7*100</f>
        <v>0</v>
      </c>
      <c r="D19" s="327" t="n">
        <f aca="false">D7/$B7*100</f>
        <v>0.0301932367149758</v>
      </c>
      <c r="E19" s="327" t="n">
        <f aca="false">E7/$B7*100</f>
        <v>0.226449275362319</v>
      </c>
      <c r="F19" s="327" t="n">
        <f aca="false">F7/$B7*100</f>
        <v>0.317028985507246</v>
      </c>
      <c r="G19" s="327" t="n">
        <f aca="false">G7/$B7*100</f>
        <v>2.13617149758454</v>
      </c>
      <c r="H19" s="327" t="n">
        <f aca="false">H7/$B7*100</f>
        <v>65.7533212560387</v>
      </c>
      <c r="I19" s="327" t="n">
        <f aca="false">I7/$B7*100</f>
        <v>31.4839975845411</v>
      </c>
      <c r="J19" s="328" t="n">
        <f aca="false">J7/$B7*100</f>
        <v>0.0528381642512077</v>
      </c>
      <c r="K19" s="329" t="n">
        <f aca="false">K7/$B7*100</f>
        <v>0.256642512077295</v>
      </c>
      <c r="L19" s="327" t="n">
        <f aca="false">L7/$B7*100</f>
        <v>0.317028985507246</v>
      </c>
      <c r="M19" s="327" t="n">
        <f aca="false">M7/$B7*100</f>
        <v>5.35175120772947</v>
      </c>
      <c r="N19" s="327" t="n">
        <f aca="false">N7/$B7*100</f>
        <v>93.9387077294686</v>
      </c>
      <c r="O19" s="328" t="n">
        <f aca="false">O7/$B7*100</f>
        <v>0.0830314009661836</v>
      </c>
    </row>
    <row r="20" customFormat="false" ht="19.5" hidden="false" customHeight="true" outlineLevel="0" collapsed="false">
      <c r="A20" s="176" t="s">
        <v>106</v>
      </c>
      <c r="B20" s="331" t="n">
        <f aca="false">SUM(C20:J20)</f>
        <v>100</v>
      </c>
      <c r="C20" s="331" t="n">
        <f aca="false">C8/$B8*100</f>
        <v>0</v>
      </c>
      <c r="D20" s="331" t="n">
        <f aca="false">D8/$B8*100</f>
        <v>0</v>
      </c>
      <c r="E20" s="331" t="n">
        <f aca="false">E8/$B8*100</f>
        <v>0.229357798165138</v>
      </c>
      <c r="F20" s="331" t="n">
        <f aca="false">F8/$B8*100</f>
        <v>0.286697247706422</v>
      </c>
      <c r="G20" s="331" t="n">
        <f aca="false">G8/$B8*100</f>
        <v>2.17889908256881</v>
      </c>
      <c r="H20" s="331" t="n">
        <f aca="false">H8/$B8*100</f>
        <v>66.8577981651376</v>
      </c>
      <c r="I20" s="331" t="n">
        <f aca="false">I8/$B8*100</f>
        <v>30.2752293577982</v>
      </c>
      <c r="J20" s="332" t="n">
        <f aca="false">J8/$B8*100</f>
        <v>0.172018348623853</v>
      </c>
      <c r="K20" s="333" t="n">
        <f aca="false">K8/$B8*100</f>
        <v>0.229357798165138</v>
      </c>
      <c r="L20" s="331" t="n">
        <f aca="false">L8/$B8*100</f>
        <v>0.286697247706422</v>
      </c>
      <c r="M20" s="331" t="n">
        <f aca="false">M8/$B8*100</f>
        <v>4.93119266055046</v>
      </c>
      <c r="N20" s="331" t="n">
        <f aca="false">N8/$B8*100</f>
        <v>94.151376146789</v>
      </c>
      <c r="O20" s="332" t="n">
        <f aca="false">O8/$B8*100</f>
        <v>0.229357798165138</v>
      </c>
    </row>
    <row r="21" customFormat="false" ht="19.5" hidden="false" customHeight="true" outlineLevel="0" collapsed="false">
      <c r="A21" s="176" t="s">
        <v>107</v>
      </c>
      <c r="B21" s="331" t="n">
        <f aca="false">SUM(C21:J21)</f>
        <v>100</v>
      </c>
      <c r="C21" s="331" t="n">
        <f aca="false">C9/$B9*100</f>
        <v>0</v>
      </c>
      <c r="D21" s="331" t="n">
        <f aca="false">D9/$B9*100</f>
        <v>0</v>
      </c>
      <c r="E21" s="331" t="n">
        <f aca="false">E9/$B9*100</f>
        <v>0.108283703302653</v>
      </c>
      <c r="F21" s="331" t="n">
        <f aca="false">F9/$B9*100</f>
        <v>0.541418516513265</v>
      </c>
      <c r="G21" s="331" t="n">
        <f aca="false">G9/$B9*100</f>
        <v>2.49052517596102</v>
      </c>
      <c r="H21" s="331" t="n">
        <f aca="false">H9/$B9*100</f>
        <v>64.2122360584732</v>
      </c>
      <c r="I21" s="331" t="n">
        <f aca="false">I9/$B9*100</f>
        <v>32.6475365457499</v>
      </c>
      <c r="J21" s="332" t="n">
        <f aca="false">J9/$B9*100</f>
        <v>0</v>
      </c>
      <c r="K21" s="333" t="n">
        <f aca="false">K9/$B9*100</f>
        <v>0.108283703302653</v>
      </c>
      <c r="L21" s="331" t="n">
        <f aca="false">L9/$B9*100</f>
        <v>0.541418516513265</v>
      </c>
      <c r="M21" s="331" t="n">
        <f aca="false">M9/$B9*100</f>
        <v>5.5224688684353</v>
      </c>
      <c r="N21" s="331" t="n">
        <f aca="false">N9/$B9*100</f>
        <v>93.8278289117488</v>
      </c>
      <c r="O21" s="332" t="n">
        <f aca="false">O9/$B9*100</f>
        <v>0</v>
      </c>
    </row>
    <row r="22" customFormat="false" ht="19.5" hidden="false" customHeight="true" outlineLevel="0" collapsed="false">
      <c r="A22" s="176" t="s">
        <v>108</v>
      </c>
      <c r="B22" s="331" t="n">
        <f aca="false">SUM(C22:J22)</f>
        <v>100</v>
      </c>
      <c r="C22" s="331" t="n">
        <f aca="false">C10/$B10*100</f>
        <v>0</v>
      </c>
      <c r="D22" s="331" t="n">
        <f aca="false">D10/$B10*100</f>
        <v>0</v>
      </c>
      <c r="E22" s="331" t="n">
        <f aca="false">E10/$B10*100</f>
        <v>0.252780586450961</v>
      </c>
      <c r="F22" s="331" t="n">
        <f aca="false">F10/$B10*100</f>
        <v>0.101112234580384</v>
      </c>
      <c r="G22" s="331" t="n">
        <f aca="false">G10/$B10*100</f>
        <v>2.07280080889788</v>
      </c>
      <c r="H22" s="331" t="n">
        <f aca="false">H10/$B10*100</f>
        <v>62.9423660262892</v>
      </c>
      <c r="I22" s="331" t="n">
        <f aca="false">I10/$B10*100</f>
        <v>34.5298281092012</v>
      </c>
      <c r="J22" s="332" t="n">
        <f aca="false">J10/$B10*100</f>
        <v>0.101112234580384</v>
      </c>
      <c r="K22" s="333" t="n">
        <f aca="false">K10/$B10*100</f>
        <v>0.252780586450961</v>
      </c>
      <c r="L22" s="331" t="n">
        <f aca="false">L10/$B10*100</f>
        <v>0.101112234580384</v>
      </c>
      <c r="M22" s="331" t="n">
        <f aca="false">M10/$B10*100</f>
        <v>5.30839231547017</v>
      </c>
      <c r="N22" s="331" t="n">
        <f aca="false">N10/$B10*100</f>
        <v>94.1860465116279</v>
      </c>
      <c r="O22" s="332" t="n">
        <f aca="false">O10/$B10*100</f>
        <v>0.0505561172901921</v>
      </c>
    </row>
    <row r="23" customFormat="false" ht="19.5" hidden="false" customHeight="true" outlineLevel="0" collapsed="false">
      <c r="A23" s="176" t="s">
        <v>109</v>
      </c>
      <c r="B23" s="331" t="n">
        <f aca="false">SUM(C23:J23)</f>
        <v>100</v>
      </c>
      <c r="C23" s="331" t="n">
        <f aca="false">C11/$B11*100</f>
        <v>0</v>
      </c>
      <c r="D23" s="331" t="n">
        <f aca="false">D11/$B11*100</f>
        <v>0</v>
      </c>
      <c r="E23" s="331" t="n">
        <f aca="false">E11/$B11*100</f>
        <v>0.350672121566336</v>
      </c>
      <c r="F23" s="331" t="n">
        <f aca="false">F11/$B11*100</f>
        <v>0.467562828755114</v>
      </c>
      <c r="G23" s="331" t="n">
        <f aca="false">G11/$B11*100</f>
        <v>2.10403272939801</v>
      </c>
      <c r="H23" s="331" t="n">
        <f aca="false">H11/$B11*100</f>
        <v>62.010520163647</v>
      </c>
      <c r="I23" s="331" t="n">
        <f aca="false">I11/$B11*100</f>
        <v>35.0087668030392</v>
      </c>
      <c r="J23" s="332" t="n">
        <f aca="false">J11/$B11*100</f>
        <v>0.0584453535943892</v>
      </c>
      <c r="K23" s="333" t="n">
        <f aca="false">K11/$B11*100</f>
        <v>0.350672121566336</v>
      </c>
      <c r="L23" s="331" t="n">
        <f aca="false">L11/$B11*100</f>
        <v>0.467562828755114</v>
      </c>
      <c r="M23" s="331" t="n">
        <f aca="false">M11/$B11*100</f>
        <v>5.02630040911748</v>
      </c>
      <c r="N23" s="331" t="n">
        <f aca="false">N11/$B11*100</f>
        <v>93.9801285797779</v>
      </c>
      <c r="O23" s="332" t="n">
        <f aca="false">O11/$B11*100</f>
        <v>0.116890707188778</v>
      </c>
    </row>
    <row r="24" customFormat="false" ht="19.5" hidden="false" customHeight="true" outlineLevel="0" collapsed="false">
      <c r="A24" s="176" t="s">
        <v>110</v>
      </c>
      <c r="B24" s="331" t="n">
        <f aca="false">SUM(C24:J24)</f>
        <v>100</v>
      </c>
      <c r="C24" s="331" t="n">
        <f aca="false">C12/$B12*100</f>
        <v>0</v>
      </c>
      <c r="D24" s="331" t="n">
        <f aca="false">D12/$B12*100</f>
        <v>0.302571860816944</v>
      </c>
      <c r="E24" s="331" t="n">
        <f aca="false">E12/$B12*100</f>
        <v>0.151285930408472</v>
      </c>
      <c r="F24" s="331" t="n">
        <f aca="false">F12/$B12*100</f>
        <v>0.302571860816944</v>
      </c>
      <c r="G24" s="331" t="n">
        <f aca="false">G12/$B12*100</f>
        <v>1.96671709531014</v>
      </c>
      <c r="H24" s="331" t="n">
        <f aca="false">H12/$B12*100</f>
        <v>65.9606656580938</v>
      </c>
      <c r="I24" s="331" t="n">
        <f aca="false">I12/$B12*100</f>
        <v>31.3161875945537</v>
      </c>
      <c r="J24" s="332" t="n">
        <f aca="false">J12/$B12*100</f>
        <v>0</v>
      </c>
      <c r="K24" s="333" t="n">
        <f aca="false">K12/$B12*100</f>
        <v>0.453857791225416</v>
      </c>
      <c r="L24" s="331" t="n">
        <f aca="false">L12/$B12*100</f>
        <v>0.302571860816944</v>
      </c>
      <c r="M24" s="331" t="n">
        <f aca="false">M12/$B12*100</f>
        <v>6.05143721633888</v>
      </c>
      <c r="N24" s="331" t="n">
        <f aca="false">N12/$B12*100</f>
        <v>93.0408472012103</v>
      </c>
      <c r="O24" s="332" t="n">
        <f aca="false">O12/$B12*100</f>
        <v>0.151285930408472</v>
      </c>
    </row>
    <row r="25" customFormat="false" ht="19.5" hidden="false" customHeight="true" outlineLevel="0" collapsed="false">
      <c r="A25" s="176" t="s">
        <v>111</v>
      </c>
      <c r="B25" s="331" t="n">
        <f aca="false">SUM(C25:J25)</f>
        <v>100</v>
      </c>
      <c r="C25" s="331" t="n">
        <f aca="false">C13/$B13*100</f>
        <v>0</v>
      </c>
      <c r="D25" s="331" t="n">
        <f aca="false">D13/$B13*100</f>
        <v>0</v>
      </c>
      <c r="E25" s="331" t="n">
        <f aca="false">E13/$B13*100</f>
        <v>0.0594530321046373</v>
      </c>
      <c r="F25" s="331" t="n">
        <f aca="false">F13/$B13*100</f>
        <v>0.237812128418549</v>
      </c>
      <c r="G25" s="331" t="n">
        <f aca="false">G13/$B13*100</f>
        <v>1.78359096313912</v>
      </c>
      <c r="H25" s="331" t="n">
        <f aca="false">H13/$B13*100</f>
        <v>67.6575505350773</v>
      </c>
      <c r="I25" s="331" t="n">
        <f aca="false">I13/$B13*100</f>
        <v>30.2021403091558</v>
      </c>
      <c r="J25" s="332" t="n">
        <f aca="false">J13/$B13*100</f>
        <v>0.0594530321046373</v>
      </c>
      <c r="K25" s="333" t="n">
        <f aca="false">K13/$B13*100</f>
        <v>0.0594530321046373</v>
      </c>
      <c r="L25" s="331" t="n">
        <f aca="false">L13/$B13*100</f>
        <v>0.237812128418549</v>
      </c>
      <c r="M25" s="331" t="n">
        <f aca="false">M13/$B13*100</f>
        <v>5.17241379310345</v>
      </c>
      <c r="N25" s="331" t="n">
        <f aca="false">N13/$B13*100</f>
        <v>94.4114149821641</v>
      </c>
      <c r="O25" s="332" t="n">
        <f aca="false">O13/$B13*100</f>
        <v>0.0594530321046373</v>
      </c>
    </row>
    <row r="26" customFormat="false" ht="19.5" hidden="false" customHeight="true" outlineLevel="0" collapsed="false">
      <c r="A26" s="176" t="s">
        <v>112</v>
      </c>
      <c r="B26" s="331" t="n">
        <f aca="false">SUM(C26:J26)</f>
        <v>100</v>
      </c>
      <c r="C26" s="331" t="n">
        <f aca="false">C14/$B14*100</f>
        <v>0</v>
      </c>
      <c r="D26" s="331" t="n">
        <f aca="false">D14/$B14*100</f>
        <v>0.31055900621118</v>
      </c>
      <c r="E26" s="331" t="n">
        <f aca="false">E14/$B14*100</f>
        <v>0.31055900621118</v>
      </c>
      <c r="F26" s="331" t="n">
        <f aca="false">F14/$B14*100</f>
        <v>0.31055900621118</v>
      </c>
      <c r="G26" s="331" t="n">
        <f aca="false">G14/$B14*100</f>
        <v>1.5527950310559</v>
      </c>
      <c r="H26" s="331" t="n">
        <f aca="false">H14/$B14*100</f>
        <v>71.7391304347826</v>
      </c>
      <c r="I26" s="331" t="n">
        <f aca="false">I14/$B14*100</f>
        <v>25.776397515528</v>
      </c>
      <c r="J26" s="332" t="n">
        <f aca="false">J14/$B14*100</f>
        <v>0</v>
      </c>
      <c r="K26" s="333" t="n">
        <f aca="false">K14/$B14*100</f>
        <v>0.62111801242236</v>
      </c>
      <c r="L26" s="331" t="n">
        <f aca="false">L14/$B14*100</f>
        <v>0.31055900621118</v>
      </c>
      <c r="M26" s="331" t="n">
        <f aca="false">M14/$B14*100</f>
        <v>5.90062111801242</v>
      </c>
      <c r="N26" s="331" t="n">
        <f aca="false">N14/$B14*100</f>
        <v>93.167701863354</v>
      </c>
      <c r="O26" s="332" t="n">
        <f aca="false">O14/$B14*100</f>
        <v>0</v>
      </c>
    </row>
    <row r="27" customFormat="false" ht="19.5" hidden="false" customHeight="true" outlineLevel="0" collapsed="false">
      <c r="A27" s="176" t="s">
        <v>113</v>
      </c>
      <c r="B27" s="331" t="n">
        <f aca="false">SUM(C27:J27)</f>
        <v>100</v>
      </c>
      <c r="C27" s="331" t="n">
        <f aca="false">C15/$B15*100</f>
        <v>0</v>
      </c>
      <c r="D27" s="331" t="n">
        <f aca="false">D15/$B15*100</f>
        <v>0</v>
      </c>
      <c r="E27" s="331" t="n">
        <f aca="false">E15/$B15*100</f>
        <v>0.623052959501558</v>
      </c>
      <c r="F27" s="331" t="n">
        <f aca="false">F15/$B15*100</f>
        <v>0.311526479750779</v>
      </c>
      <c r="G27" s="331" t="n">
        <f aca="false">G15/$B15*100</f>
        <v>1.86915887850467</v>
      </c>
      <c r="H27" s="331" t="n">
        <f aca="false">H15/$B15*100</f>
        <v>68.0685358255452</v>
      </c>
      <c r="I27" s="331" t="n">
        <f aca="false">I15/$B15*100</f>
        <v>29.1277258566978</v>
      </c>
      <c r="J27" s="332" t="n">
        <f aca="false">J15/$B15*100</f>
        <v>0</v>
      </c>
      <c r="K27" s="333" t="n">
        <f aca="false">K15/$B15*100</f>
        <v>0.623052959501558</v>
      </c>
      <c r="L27" s="331" t="n">
        <f aca="false">L15/$B15*100</f>
        <v>0.311526479750779</v>
      </c>
      <c r="M27" s="331" t="n">
        <f aca="false">M15/$B15*100</f>
        <v>3.89408099688474</v>
      </c>
      <c r="N27" s="331" t="n">
        <f aca="false">N15/$B15*100</f>
        <v>95.1713395638629</v>
      </c>
      <c r="O27" s="332" t="n">
        <f aca="false">O15/$B15*100</f>
        <v>0</v>
      </c>
    </row>
    <row r="28" customFormat="false" ht="19.5" hidden="false" customHeight="true" outlineLevel="0" collapsed="false">
      <c r="A28" s="176" t="s">
        <v>114</v>
      </c>
      <c r="B28" s="331" t="n">
        <f aca="false">SUM(C28:J28)</f>
        <v>100</v>
      </c>
      <c r="C28" s="331" t="n">
        <f aca="false">C16/$B16*100</f>
        <v>0</v>
      </c>
      <c r="D28" s="331" t="n">
        <f aca="false">D16/$B16*100</f>
        <v>0</v>
      </c>
      <c r="E28" s="331" t="n">
        <f aca="false">E16/$B16*100</f>
        <v>0.196078431372549</v>
      </c>
      <c r="F28" s="331" t="n">
        <f aca="false">F16/$B16*100</f>
        <v>0.392156862745098</v>
      </c>
      <c r="G28" s="331" t="n">
        <f aca="false">G16/$B16*100</f>
        <v>2.87581699346405</v>
      </c>
      <c r="H28" s="331" t="n">
        <f aca="false">H16/$B16*100</f>
        <v>65.1633986928105</v>
      </c>
      <c r="I28" s="331" t="n">
        <f aca="false">I16/$B16*100</f>
        <v>31.3725490196078</v>
      </c>
      <c r="J28" s="332" t="n">
        <f aca="false">J16/$B16*100</f>
        <v>0</v>
      </c>
      <c r="K28" s="333" t="n">
        <f aca="false">K16/$B16*100</f>
        <v>0.196078431372549</v>
      </c>
      <c r="L28" s="331" t="n">
        <f aca="false">L16/$B16*100</f>
        <v>0.392156862745098</v>
      </c>
      <c r="M28" s="331" t="n">
        <f aca="false">M16/$B16*100</f>
        <v>5.94771241830065</v>
      </c>
      <c r="N28" s="331" t="n">
        <f aca="false">N16/$B16*100</f>
        <v>93.3333333333333</v>
      </c>
      <c r="O28" s="332" t="n">
        <f aca="false">O16/$B16*100</f>
        <v>0.130718954248366</v>
      </c>
    </row>
    <row r="29" customFormat="false" ht="19.5" hidden="false" customHeight="true" outlineLevel="0" collapsed="false">
      <c r="A29" s="181" t="s">
        <v>115</v>
      </c>
      <c r="B29" s="334" t="n">
        <f aca="false">SUM(C29:J29)</f>
        <v>100</v>
      </c>
      <c r="C29" s="334" t="n">
        <f aca="false">C17/$B17*100</f>
        <v>0</v>
      </c>
      <c r="D29" s="334" t="n">
        <f aca="false">D17/$B17*100</f>
        <v>0</v>
      </c>
      <c r="E29" s="334" t="n">
        <f aca="false">E17/$B17*100</f>
        <v>0.247218788627936</v>
      </c>
      <c r="F29" s="334" t="n">
        <f aca="false">F17/$B17*100</f>
        <v>0.123609394313968</v>
      </c>
      <c r="G29" s="334" t="n">
        <f aca="false">G17/$B17*100</f>
        <v>1.60692212608158</v>
      </c>
      <c r="H29" s="334" t="n">
        <f aca="false">H17/$B17*100</f>
        <v>72.0642768850433</v>
      </c>
      <c r="I29" s="334" t="n">
        <f aca="false">I17/$B17*100</f>
        <v>25.9579728059333</v>
      </c>
      <c r="J29" s="335" t="n">
        <f aca="false">J17/$B17*100</f>
        <v>0</v>
      </c>
      <c r="K29" s="336" t="n">
        <f aca="false">K17/$B17*100</f>
        <v>0.247218788627936</v>
      </c>
      <c r="L29" s="334" t="n">
        <f aca="false">L17/$B17*100</f>
        <v>0.123609394313968</v>
      </c>
      <c r="M29" s="334" t="n">
        <f aca="false">M17/$B17*100</f>
        <v>6.05686032138443</v>
      </c>
      <c r="N29" s="334" t="n">
        <f aca="false">N17/$B17*100</f>
        <v>93.5723114956737</v>
      </c>
      <c r="O29" s="335" t="n">
        <f aca="false">O17/$B17*100</f>
        <v>0</v>
      </c>
    </row>
  </sheetData>
  <sheetProtection sheet="true" objects="true" scenarios="true"/>
  <mergeCells count="14"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O3"/>
    <mergeCell ref="K4:M4"/>
    <mergeCell ref="B6:O6"/>
    <mergeCell ref="B18:O18"/>
  </mergeCells>
  <printOptions headings="false" gridLines="false" gridLinesSet="true" horizontalCentered="false" verticalCentered="false"/>
  <pageMargins left="0.8" right="0.559722222222222" top="0.99027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74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14.13"/>
    <col collapsed="false" customWidth="true" hidden="false" outlineLevel="0" max="8" min="2" style="0" width="10.5"/>
    <col collapsed="false" customWidth="true" hidden="false" outlineLevel="0" max="14" min="9" style="0" width="10.87"/>
    <col collapsed="false" customWidth="true" hidden="false" outlineLevel="0" max="15" min="15" style="0" width="11"/>
    <col collapsed="false" customWidth="true" hidden="false" outlineLevel="0" max="16" min="16" style="93" width="11.5"/>
  </cols>
  <sheetData>
    <row r="1" customFormat="false" ht="15" hidden="false" customHeight="false" outlineLevel="0" collapsed="false">
      <c r="A1" s="337" t="s">
        <v>237</v>
      </c>
      <c r="B1" s="96"/>
      <c r="C1" s="96"/>
      <c r="D1" s="96"/>
      <c r="E1" s="96"/>
      <c r="F1" s="96"/>
      <c r="G1" s="96"/>
      <c r="H1" s="3"/>
      <c r="I1" s="3"/>
      <c r="J1" s="3"/>
      <c r="K1" s="3"/>
      <c r="L1" s="3"/>
      <c r="M1" s="3"/>
      <c r="N1" s="3"/>
      <c r="O1" s="96"/>
      <c r="P1" s="1"/>
    </row>
    <row r="2" customFormat="false" ht="13.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/>
    </row>
    <row r="3" s="343" customFormat="true" ht="30" hidden="false" customHeight="true" outlineLevel="0" collapsed="false">
      <c r="A3" s="338" t="s">
        <v>2</v>
      </c>
      <c r="B3" s="46" t="s">
        <v>69</v>
      </c>
      <c r="C3" s="46" t="s">
        <v>238</v>
      </c>
      <c r="D3" s="339" t="s">
        <v>239</v>
      </c>
      <c r="E3" s="46" t="s">
        <v>240</v>
      </c>
      <c r="F3" s="46" t="s">
        <v>241</v>
      </c>
      <c r="G3" s="46" t="s">
        <v>242</v>
      </c>
      <c r="H3" s="340" t="s">
        <v>243</v>
      </c>
      <c r="I3" s="137" t="s">
        <v>244</v>
      </c>
      <c r="J3" s="46" t="s">
        <v>245</v>
      </c>
      <c r="K3" s="46" t="s">
        <v>246</v>
      </c>
      <c r="L3" s="46" t="s">
        <v>247</v>
      </c>
      <c r="M3" s="46" t="s">
        <v>248</v>
      </c>
      <c r="N3" s="47" t="s">
        <v>147</v>
      </c>
      <c r="O3" s="341" t="s">
        <v>249</v>
      </c>
      <c r="P3" s="342" t="s">
        <v>250</v>
      </c>
    </row>
    <row r="4" s="101" customFormat="true" ht="18" hidden="false" customHeight="true" outlineLevel="0" collapsed="false">
      <c r="A4" s="102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</row>
    <row r="5" s="101" customFormat="true" ht="18" hidden="true" customHeight="true" outlineLevel="0" collapsed="false">
      <c r="A5" s="19" t="s">
        <v>29</v>
      </c>
      <c r="B5" s="344" t="n">
        <f aca="false">SUM(C5:N5)</f>
        <v>19314</v>
      </c>
      <c r="C5" s="345" t="n">
        <v>0</v>
      </c>
      <c r="D5" s="345" t="n">
        <v>38</v>
      </c>
      <c r="E5" s="345" t="n">
        <v>58</v>
      </c>
      <c r="F5" s="345" t="n">
        <v>161</v>
      </c>
      <c r="G5" s="345" t="n">
        <v>818</v>
      </c>
      <c r="H5" s="346" t="n">
        <v>5563</v>
      </c>
      <c r="I5" s="347" t="n">
        <v>8787</v>
      </c>
      <c r="J5" s="345" t="n">
        <v>3385</v>
      </c>
      <c r="K5" s="345" t="n">
        <v>464</v>
      </c>
      <c r="L5" s="345" t="n">
        <v>31</v>
      </c>
      <c r="M5" s="345" t="n">
        <v>3</v>
      </c>
      <c r="N5" s="346" t="n">
        <v>6</v>
      </c>
      <c r="O5" s="348" t="n">
        <f aca="false">SUM(C5:G5)</f>
        <v>1075</v>
      </c>
      <c r="P5" s="349" t="n">
        <v>3.15</v>
      </c>
      <c r="Q5" s="55"/>
      <c r="R5" s="55"/>
      <c r="S5" s="55"/>
      <c r="T5" s="55"/>
      <c r="U5" s="55"/>
      <c r="V5" s="55"/>
      <c r="W5" s="144"/>
      <c r="X5" s="144"/>
      <c r="Y5" s="144"/>
      <c r="Z5" s="350"/>
      <c r="AA5" s="350"/>
      <c r="AB5" s="350"/>
      <c r="AC5" s="350"/>
      <c r="AD5" s="350"/>
      <c r="AE5" s="350"/>
      <c r="AF5" s="350"/>
      <c r="AG5" s="350"/>
      <c r="AH5" s="350"/>
      <c r="AI5" s="350"/>
      <c r="AJ5" s="350"/>
      <c r="AK5" s="350"/>
      <c r="AL5" s="350"/>
      <c r="AM5" s="350"/>
      <c r="AN5" s="350"/>
      <c r="AO5" s="350"/>
      <c r="AP5" s="350"/>
      <c r="AQ5" s="350"/>
      <c r="AR5" s="350"/>
      <c r="AS5" s="350"/>
      <c r="AT5" s="350"/>
      <c r="AU5" s="350"/>
      <c r="AV5" s="350"/>
      <c r="AW5" s="350"/>
      <c r="AX5" s="350"/>
      <c r="AY5" s="350"/>
      <c r="AZ5" s="350"/>
      <c r="BA5" s="350"/>
      <c r="BB5" s="350"/>
      <c r="BC5" s="350"/>
      <c r="BD5" s="350"/>
      <c r="BE5" s="350"/>
      <c r="BF5" s="350"/>
    </row>
    <row r="6" s="101" customFormat="true" ht="18" hidden="true" customHeight="true" outlineLevel="0" collapsed="false">
      <c r="A6" s="28" t="s">
        <v>80</v>
      </c>
      <c r="B6" s="344" t="n">
        <f aca="false">SUM(C6:N6)</f>
        <v>19130</v>
      </c>
      <c r="C6" s="345" t="n">
        <v>0</v>
      </c>
      <c r="D6" s="345" t="n">
        <v>37</v>
      </c>
      <c r="E6" s="345" t="n">
        <v>68</v>
      </c>
      <c r="F6" s="345" t="n">
        <v>190</v>
      </c>
      <c r="G6" s="345" t="n">
        <v>811</v>
      </c>
      <c r="H6" s="346" t="n">
        <v>5360</v>
      </c>
      <c r="I6" s="347" t="n">
        <v>8926</v>
      </c>
      <c r="J6" s="345" t="n">
        <v>3285</v>
      </c>
      <c r="K6" s="345" t="n">
        <v>413</v>
      </c>
      <c r="L6" s="345" t="n">
        <v>30</v>
      </c>
      <c r="M6" s="345" t="n">
        <v>3</v>
      </c>
      <c r="N6" s="346" t="n">
        <v>7</v>
      </c>
      <c r="O6" s="348" t="n">
        <f aca="false">SUM(C6:G6)</f>
        <v>1106</v>
      </c>
      <c r="P6" s="349" t="n">
        <v>3.15</v>
      </c>
      <c r="Q6" s="55"/>
      <c r="R6" s="55"/>
      <c r="S6" s="55"/>
      <c r="T6" s="55"/>
      <c r="U6" s="55"/>
      <c r="V6" s="55"/>
      <c r="W6" s="144"/>
      <c r="X6" s="144"/>
      <c r="Y6" s="144"/>
      <c r="Z6" s="350"/>
      <c r="AA6" s="350"/>
      <c r="AB6" s="350"/>
      <c r="AC6" s="350"/>
      <c r="AD6" s="350"/>
      <c r="AE6" s="350"/>
      <c r="AF6" s="350"/>
      <c r="AG6" s="350"/>
      <c r="AH6" s="350"/>
      <c r="AI6" s="350"/>
      <c r="AJ6" s="350"/>
      <c r="AK6" s="350"/>
      <c r="AL6" s="350"/>
      <c r="AM6" s="350"/>
      <c r="AN6" s="350"/>
      <c r="AO6" s="350"/>
      <c r="AP6" s="350"/>
      <c r="AQ6" s="350"/>
      <c r="AR6" s="350"/>
      <c r="AS6" s="350"/>
      <c r="AT6" s="350"/>
      <c r="AU6" s="350"/>
      <c r="AV6" s="350"/>
      <c r="AW6" s="350"/>
      <c r="AX6" s="350"/>
      <c r="AY6" s="350"/>
      <c r="AZ6" s="350"/>
      <c r="BA6" s="350"/>
      <c r="BB6" s="350"/>
      <c r="BC6" s="350"/>
      <c r="BD6" s="350"/>
      <c r="BE6" s="350"/>
      <c r="BF6" s="350"/>
    </row>
    <row r="7" s="101" customFormat="true" ht="18" hidden="true" customHeight="true" outlineLevel="0" collapsed="false">
      <c r="A7" s="28" t="s">
        <v>81</v>
      </c>
      <c r="B7" s="344" t="n">
        <f aca="false">SUM(C7:N7)</f>
        <v>18533</v>
      </c>
      <c r="C7" s="345" t="n">
        <v>1</v>
      </c>
      <c r="D7" s="345" t="n">
        <v>34</v>
      </c>
      <c r="E7" s="345" t="n">
        <v>61</v>
      </c>
      <c r="F7" s="345" t="n">
        <v>169</v>
      </c>
      <c r="G7" s="345" t="n">
        <v>846</v>
      </c>
      <c r="H7" s="346" t="n">
        <v>5374</v>
      </c>
      <c r="I7" s="347" t="n">
        <v>8601</v>
      </c>
      <c r="J7" s="345" t="n">
        <v>3028</v>
      </c>
      <c r="K7" s="345" t="n">
        <v>383</v>
      </c>
      <c r="L7" s="345" t="n">
        <v>28</v>
      </c>
      <c r="M7" s="345" t="n">
        <v>3</v>
      </c>
      <c r="N7" s="346" t="n">
        <v>5</v>
      </c>
      <c r="O7" s="348" t="n">
        <f aca="false">SUM(C7:G7)</f>
        <v>1111</v>
      </c>
      <c r="P7" s="349" t="n">
        <v>3.14</v>
      </c>
      <c r="Q7" s="55"/>
      <c r="R7" s="55"/>
      <c r="S7" s="55"/>
      <c r="T7" s="55"/>
      <c r="U7" s="55"/>
      <c r="V7" s="55"/>
      <c r="W7" s="144"/>
      <c r="X7" s="144"/>
      <c r="Y7" s="144"/>
      <c r="Z7" s="350"/>
      <c r="AA7" s="350"/>
      <c r="AB7" s="350"/>
      <c r="AC7" s="350"/>
      <c r="AD7" s="350"/>
      <c r="AE7" s="350"/>
      <c r="AF7" s="350"/>
      <c r="AG7" s="350"/>
      <c r="AH7" s="350"/>
      <c r="AI7" s="350"/>
      <c r="AJ7" s="350"/>
      <c r="AK7" s="350"/>
      <c r="AL7" s="350"/>
      <c r="AM7" s="350"/>
      <c r="AN7" s="350"/>
      <c r="AO7" s="350"/>
      <c r="AP7" s="350"/>
      <c r="AQ7" s="350"/>
      <c r="AR7" s="350"/>
      <c r="AS7" s="350"/>
      <c r="AT7" s="350"/>
      <c r="AU7" s="350"/>
      <c r="AV7" s="350"/>
      <c r="AW7" s="350"/>
      <c r="AX7" s="350"/>
      <c r="AY7" s="350"/>
      <c r="AZ7" s="350"/>
      <c r="BA7" s="350"/>
      <c r="BB7" s="350"/>
      <c r="BC7" s="350"/>
      <c r="BD7" s="350"/>
      <c r="BE7" s="350"/>
      <c r="BF7" s="350"/>
    </row>
    <row r="8" s="101" customFormat="true" ht="18" hidden="true" customHeight="true" outlineLevel="0" collapsed="false">
      <c r="A8" s="28" t="s">
        <v>82</v>
      </c>
      <c r="B8" s="218" t="n">
        <v>18216</v>
      </c>
      <c r="C8" s="219" t="n">
        <v>3</v>
      </c>
      <c r="D8" s="219" t="n">
        <v>30</v>
      </c>
      <c r="E8" s="219" t="n">
        <v>67</v>
      </c>
      <c r="F8" s="219" t="n">
        <v>173</v>
      </c>
      <c r="G8" s="219" t="n">
        <v>835</v>
      </c>
      <c r="H8" s="220" t="n">
        <v>5570</v>
      </c>
      <c r="I8" s="351" t="n">
        <v>8286</v>
      </c>
      <c r="J8" s="219" t="n">
        <v>2891</v>
      </c>
      <c r="K8" s="219" t="n">
        <v>328</v>
      </c>
      <c r="L8" s="219" t="n">
        <v>30</v>
      </c>
      <c r="M8" s="219" t="n">
        <v>1</v>
      </c>
      <c r="N8" s="220" t="n">
        <v>2</v>
      </c>
      <c r="O8" s="352" t="n">
        <v>1108</v>
      </c>
      <c r="P8" s="353" t="n">
        <v>3.12</v>
      </c>
      <c r="Q8" s="55"/>
      <c r="R8" s="55"/>
      <c r="S8" s="55"/>
      <c r="T8" s="55"/>
      <c r="U8" s="55"/>
      <c r="V8" s="55"/>
      <c r="W8" s="144"/>
      <c r="X8" s="144"/>
      <c r="Y8" s="144"/>
      <c r="Z8" s="350"/>
      <c r="AA8" s="350"/>
      <c r="AB8" s="350"/>
      <c r="AC8" s="350"/>
      <c r="AD8" s="350"/>
      <c r="AE8" s="350"/>
      <c r="AF8" s="350"/>
      <c r="AG8" s="350"/>
      <c r="AH8" s="350"/>
      <c r="AI8" s="350"/>
      <c r="AJ8" s="350"/>
      <c r="AK8" s="350"/>
      <c r="AL8" s="350"/>
      <c r="AM8" s="350"/>
      <c r="AN8" s="350"/>
      <c r="AO8" s="350"/>
      <c r="AP8" s="350"/>
      <c r="AQ8" s="350"/>
      <c r="AR8" s="350"/>
      <c r="AS8" s="350"/>
      <c r="AT8" s="350"/>
      <c r="AU8" s="350"/>
      <c r="AV8" s="350"/>
      <c r="AW8" s="350"/>
      <c r="AX8" s="350"/>
      <c r="AY8" s="350"/>
      <c r="AZ8" s="350"/>
      <c r="BA8" s="350"/>
      <c r="BB8" s="350"/>
      <c r="BC8" s="350"/>
      <c r="BD8" s="350"/>
      <c r="BE8" s="350"/>
      <c r="BF8" s="350"/>
    </row>
    <row r="9" s="101" customFormat="true" ht="18" hidden="true" customHeight="true" outlineLevel="0" collapsed="false">
      <c r="A9" s="19" t="s">
        <v>251</v>
      </c>
      <c r="B9" s="218" t="n">
        <v>17479</v>
      </c>
      <c r="C9" s="219" t="n">
        <v>1</v>
      </c>
      <c r="D9" s="219" t="n">
        <v>40</v>
      </c>
      <c r="E9" s="219" t="n">
        <v>76</v>
      </c>
      <c r="F9" s="219" t="n">
        <v>167</v>
      </c>
      <c r="G9" s="219" t="n">
        <v>861</v>
      </c>
      <c r="H9" s="220" t="n">
        <v>5481</v>
      </c>
      <c r="I9" s="351" t="n">
        <v>7887</v>
      </c>
      <c r="J9" s="219" t="n">
        <v>2623</v>
      </c>
      <c r="K9" s="219" t="n">
        <v>305</v>
      </c>
      <c r="L9" s="219" t="n">
        <v>33</v>
      </c>
      <c r="M9" s="219" t="n">
        <v>1</v>
      </c>
      <c r="N9" s="220" t="n">
        <v>4</v>
      </c>
      <c r="O9" s="352" t="n">
        <v>1145</v>
      </c>
      <c r="P9" s="353" t="n">
        <v>3.11</v>
      </c>
      <c r="Q9" s="55"/>
      <c r="R9" s="55"/>
      <c r="S9" s="55"/>
      <c r="T9" s="55"/>
      <c r="U9" s="55"/>
      <c r="V9" s="55"/>
      <c r="W9" s="144"/>
      <c r="X9" s="144"/>
      <c r="Y9" s="144"/>
      <c r="Z9" s="350"/>
      <c r="AA9" s="350"/>
      <c r="AB9" s="350"/>
      <c r="AC9" s="350"/>
      <c r="AD9" s="350"/>
      <c r="AE9" s="350"/>
      <c r="AF9" s="350"/>
      <c r="AG9" s="350"/>
      <c r="AH9" s="350"/>
      <c r="AI9" s="350"/>
      <c r="AJ9" s="350"/>
      <c r="AK9" s="350"/>
      <c r="AL9" s="350"/>
      <c r="AM9" s="350"/>
      <c r="AN9" s="350"/>
      <c r="AO9" s="350"/>
      <c r="AP9" s="350"/>
      <c r="AQ9" s="350"/>
      <c r="AR9" s="350"/>
      <c r="AS9" s="350"/>
      <c r="AT9" s="350"/>
      <c r="AU9" s="350"/>
      <c r="AV9" s="350"/>
      <c r="AW9" s="350"/>
      <c r="AX9" s="350"/>
      <c r="AY9" s="350"/>
      <c r="AZ9" s="350"/>
      <c r="BA9" s="350"/>
      <c r="BB9" s="350"/>
      <c r="BC9" s="350"/>
      <c r="BD9" s="350"/>
      <c r="BE9" s="350"/>
      <c r="BF9" s="350"/>
    </row>
    <row r="10" s="101" customFormat="true" ht="18" hidden="true" customHeight="true" outlineLevel="0" collapsed="false">
      <c r="A10" s="19" t="s">
        <v>34</v>
      </c>
      <c r="B10" s="218" t="n">
        <v>17425</v>
      </c>
      <c r="C10" s="219" t="n">
        <v>1</v>
      </c>
      <c r="D10" s="219" t="n">
        <v>48</v>
      </c>
      <c r="E10" s="219" t="n">
        <v>65</v>
      </c>
      <c r="F10" s="219" t="n">
        <v>168</v>
      </c>
      <c r="G10" s="219" t="n">
        <v>881</v>
      </c>
      <c r="H10" s="220" t="n">
        <v>5574</v>
      </c>
      <c r="I10" s="351" t="n">
        <v>7802</v>
      </c>
      <c r="J10" s="219" t="n">
        <v>2571</v>
      </c>
      <c r="K10" s="219" t="n">
        <v>287</v>
      </c>
      <c r="L10" s="219" t="n">
        <v>24</v>
      </c>
      <c r="M10" s="219" t="n">
        <v>1</v>
      </c>
      <c r="N10" s="220" t="n">
        <v>3</v>
      </c>
      <c r="O10" s="352" t="n">
        <v>1163</v>
      </c>
      <c r="P10" s="353" t="n">
        <v>3.1</v>
      </c>
      <c r="Q10" s="55"/>
      <c r="R10" s="55"/>
      <c r="S10" s="55"/>
      <c r="T10" s="55"/>
      <c r="U10" s="55"/>
      <c r="V10" s="55"/>
      <c r="W10" s="144"/>
      <c r="X10" s="144"/>
      <c r="Y10" s="144"/>
      <c r="Z10" s="350"/>
      <c r="AA10" s="350"/>
      <c r="AB10" s="350"/>
      <c r="AC10" s="350"/>
      <c r="AD10" s="350"/>
      <c r="AE10" s="350"/>
      <c r="AF10" s="350"/>
      <c r="AG10" s="350"/>
      <c r="AH10" s="350"/>
      <c r="AI10" s="350"/>
      <c r="AJ10" s="350"/>
      <c r="AK10" s="350"/>
      <c r="AL10" s="350"/>
      <c r="AM10" s="350"/>
      <c r="AN10" s="350"/>
      <c r="AO10" s="350"/>
      <c r="AP10" s="350"/>
      <c r="AQ10" s="350"/>
      <c r="AR10" s="350"/>
      <c r="AS10" s="350"/>
      <c r="AT10" s="350"/>
      <c r="AU10" s="350"/>
      <c r="AV10" s="350"/>
      <c r="AW10" s="350"/>
      <c r="AX10" s="350"/>
      <c r="AY10" s="350"/>
      <c r="AZ10" s="350"/>
      <c r="BA10" s="350"/>
      <c r="BB10" s="350"/>
      <c r="BC10" s="350"/>
      <c r="BD10" s="350"/>
      <c r="BE10" s="350"/>
      <c r="BF10" s="350"/>
    </row>
    <row r="11" s="101" customFormat="true" ht="18" hidden="true" customHeight="true" outlineLevel="0" collapsed="false">
      <c r="A11" s="19" t="s">
        <v>35</v>
      </c>
      <c r="B11" s="218" t="n">
        <v>17458</v>
      </c>
      <c r="C11" s="219" t="n">
        <v>1</v>
      </c>
      <c r="D11" s="219" t="n">
        <v>41</v>
      </c>
      <c r="E11" s="219" t="n">
        <v>77</v>
      </c>
      <c r="F11" s="219" t="n">
        <v>160</v>
      </c>
      <c r="G11" s="219" t="n">
        <v>892</v>
      </c>
      <c r="H11" s="220" t="n">
        <v>5628</v>
      </c>
      <c r="I11" s="351" t="n">
        <v>7984</v>
      </c>
      <c r="J11" s="219" t="n">
        <v>2411</v>
      </c>
      <c r="K11" s="219" t="n">
        <v>237</v>
      </c>
      <c r="L11" s="219" t="n">
        <v>18</v>
      </c>
      <c r="M11" s="219" t="n">
        <v>2</v>
      </c>
      <c r="N11" s="220" t="n">
        <v>7</v>
      </c>
      <c r="O11" s="352" t="n">
        <v>1171</v>
      </c>
      <c r="P11" s="353" t="n">
        <v>3.09</v>
      </c>
      <c r="Q11" s="55"/>
      <c r="R11" s="55"/>
      <c r="S11" s="55"/>
      <c r="T11" s="55"/>
      <c r="U11" s="55"/>
      <c r="V11" s="55"/>
      <c r="W11" s="144"/>
      <c r="X11" s="144"/>
      <c r="Y11" s="144"/>
      <c r="Z11" s="350"/>
      <c r="AA11" s="350"/>
      <c r="AB11" s="350"/>
      <c r="AC11" s="350"/>
      <c r="AD11" s="350"/>
      <c r="AE11" s="350"/>
      <c r="AF11" s="350"/>
      <c r="AG11" s="350"/>
      <c r="AH11" s="350"/>
      <c r="AI11" s="350"/>
      <c r="AJ11" s="350"/>
      <c r="AK11" s="350"/>
      <c r="AL11" s="350"/>
      <c r="AM11" s="350"/>
      <c r="AN11" s="350"/>
      <c r="AO11" s="350"/>
      <c r="AP11" s="350"/>
      <c r="AQ11" s="350"/>
      <c r="AR11" s="350"/>
      <c r="AS11" s="350"/>
      <c r="AT11" s="350"/>
      <c r="AU11" s="350"/>
      <c r="AV11" s="350"/>
      <c r="AW11" s="350"/>
      <c r="AX11" s="350"/>
      <c r="AY11" s="350"/>
      <c r="AZ11" s="350"/>
      <c r="BA11" s="350"/>
      <c r="BB11" s="350"/>
      <c r="BC11" s="350"/>
      <c r="BD11" s="350"/>
      <c r="BE11" s="350"/>
      <c r="BF11" s="350"/>
    </row>
    <row r="12" s="101" customFormat="true" ht="18" hidden="true" customHeight="true" outlineLevel="0" collapsed="false">
      <c r="A12" s="19" t="s">
        <v>36</v>
      </c>
      <c r="B12" s="218" t="n">
        <v>17325</v>
      </c>
      <c r="C12" s="219" t="n">
        <v>2</v>
      </c>
      <c r="D12" s="219" t="n">
        <v>27</v>
      </c>
      <c r="E12" s="219" t="n">
        <v>63</v>
      </c>
      <c r="F12" s="219" t="n">
        <v>171</v>
      </c>
      <c r="G12" s="219" t="n">
        <v>930</v>
      </c>
      <c r="H12" s="220" t="n">
        <v>5768</v>
      </c>
      <c r="I12" s="351" t="n">
        <v>7736</v>
      </c>
      <c r="J12" s="219" t="n">
        <v>2344</v>
      </c>
      <c r="K12" s="219" t="n">
        <v>254</v>
      </c>
      <c r="L12" s="219" t="n">
        <v>20</v>
      </c>
      <c r="M12" s="219" t="n">
        <v>2</v>
      </c>
      <c r="N12" s="220" t="n">
        <v>8</v>
      </c>
      <c r="O12" s="352" t="n">
        <v>1193</v>
      </c>
      <c r="P12" s="353" t="n">
        <v>3.09</v>
      </c>
      <c r="Q12" s="55"/>
      <c r="R12" s="55"/>
      <c r="S12" s="55"/>
      <c r="T12" s="55"/>
      <c r="U12" s="55"/>
      <c r="V12" s="55"/>
      <c r="W12" s="144"/>
      <c r="X12" s="144"/>
      <c r="Y12" s="144"/>
      <c r="Z12" s="350"/>
      <c r="AA12" s="350"/>
      <c r="AB12" s="350"/>
      <c r="AC12" s="350"/>
      <c r="AD12" s="350"/>
      <c r="AE12" s="350"/>
      <c r="AF12" s="350"/>
      <c r="AG12" s="350"/>
      <c r="AH12" s="350"/>
      <c r="AI12" s="350"/>
      <c r="AJ12" s="350"/>
      <c r="AK12" s="350"/>
      <c r="AL12" s="350"/>
      <c r="AM12" s="350"/>
      <c r="AN12" s="350"/>
      <c r="AO12" s="350"/>
      <c r="AP12" s="350"/>
      <c r="AQ12" s="350"/>
      <c r="AR12" s="350"/>
      <c r="AS12" s="350"/>
      <c r="AT12" s="350"/>
      <c r="AU12" s="350"/>
      <c r="AV12" s="350"/>
      <c r="AW12" s="350"/>
      <c r="AX12" s="350"/>
      <c r="AY12" s="350"/>
      <c r="AZ12" s="350"/>
      <c r="BA12" s="350"/>
      <c r="BB12" s="350"/>
      <c r="BC12" s="350"/>
      <c r="BD12" s="350"/>
      <c r="BE12" s="350"/>
      <c r="BF12" s="350"/>
    </row>
    <row r="13" s="101" customFormat="true" ht="18" hidden="true" customHeight="true" outlineLevel="0" collapsed="false">
      <c r="A13" s="19" t="s">
        <v>83</v>
      </c>
      <c r="B13" s="218" t="n">
        <v>16371</v>
      </c>
      <c r="C13" s="219" t="n">
        <v>1</v>
      </c>
      <c r="D13" s="219" t="n">
        <v>49</v>
      </c>
      <c r="E13" s="219" t="n">
        <v>56</v>
      </c>
      <c r="F13" s="219" t="n">
        <v>166</v>
      </c>
      <c r="G13" s="219" t="n">
        <v>948</v>
      </c>
      <c r="H13" s="220" t="n">
        <v>5411</v>
      </c>
      <c r="I13" s="351" t="n">
        <v>7283</v>
      </c>
      <c r="J13" s="219" t="n">
        <v>2199</v>
      </c>
      <c r="K13" s="219" t="n">
        <v>238</v>
      </c>
      <c r="L13" s="219" t="n">
        <v>14</v>
      </c>
      <c r="M13" s="219" t="n">
        <v>4</v>
      </c>
      <c r="N13" s="220" t="n">
        <v>2</v>
      </c>
      <c r="O13" s="352" t="n">
        <v>1220</v>
      </c>
      <c r="P13" s="353" t="n">
        <v>3.08</v>
      </c>
      <c r="Q13" s="55"/>
      <c r="R13" s="55"/>
      <c r="S13" s="55"/>
      <c r="T13" s="55"/>
      <c r="U13" s="55"/>
      <c r="V13" s="55"/>
      <c r="W13" s="144"/>
      <c r="X13" s="144"/>
      <c r="Y13" s="144"/>
      <c r="Z13" s="350"/>
      <c r="AA13" s="350"/>
      <c r="AB13" s="350"/>
      <c r="AC13" s="350"/>
      <c r="AD13" s="350"/>
      <c r="AE13" s="350"/>
      <c r="AF13" s="350"/>
      <c r="AG13" s="350"/>
      <c r="AH13" s="350"/>
      <c r="AI13" s="350"/>
      <c r="AJ13" s="350"/>
      <c r="AK13" s="350"/>
      <c r="AL13" s="350"/>
      <c r="AM13" s="350"/>
      <c r="AN13" s="350"/>
      <c r="AO13" s="350"/>
      <c r="AP13" s="350"/>
      <c r="AQ13" s="350"/>
      <c r="AR13" s="350"/>
      <c r="AS13" s="350"/>
      <c r="AT13" s="350"/>
      <c r="AU13" s="350"/>
      <c r="AV13" s="350"/>
      <c r="AW13" s="350"/>
      <c r="AX13" s="350"/>
      <c r="AY13" s="350"/>
      <c r="AZ13" s="350"/>
      <c r="BA13" s="350"/>
      <c r="BB13" s="350"/>
      <c r="BC13" s="350"/>
      <c r="BD13" s="350"/>
      <c r="BE13" s="350"/>
      <c r="BF13" s="350"/>
    </row>
    <row r="14" s="101" customFormat="true" ht="18" hidden="true" customHeight="true" outlineLevel="0" collapsed="false">
      <c r="A14" s="19" t="s">
        <v>38</v>
      </c>
      <c r="B14" s="218" t="n">
        <v>17057</v>
      </c>
      <c r="C14" s="219" t="n">
        <v>6</v>
      </c>
      <c r="D14" s="219" t="n">
        <v>40</v>
      </c>
      <c r="E14" s="219" t="n">
        <v>73</v>
      </c>
      <c r="F14" s="219" t="n">
        <v>187</v>
      </c>
      <c r="G14" s="219" t="n">
        <v>1014</v>
      </c>
      <c r="H14" s="220" t="n">
        <v>5934</v>
      </c>
      <c r="I14" s="351" t="n">
        <v>7434</v>
      </c>
      <c r="J14" s="219" t="n">
        <v>2160</v>
      </c>
      <c r="K14" s="219" t="n">
        <v>194</v>
      </c>
      <c r="L14" s="219" t="n">
        <v>10</v>
      </c>
      <c r="M14" s="219" t="n">
        <v>1</v>
      </c>
      <c r="N14" s="220" t="n">
        <v>4</v>
      </c>
      <c r="O14" s="352" t="n">
        <v>1320</v>
      </c>
      <c r="P14" s="353" t="n">
        <v>3.06</v>
      </c>
      <c r="Q14" s="55"/>
      <c r="R14" s="55"/>
      <c r="S14" s="55"/>
      <c r="T14" s="55"/>
      <c r="U14" s="55"/>
      <c r="V14" s="55"/>
      <c r="W14" s="144"/>
      <c r="X14" s="144"/>
      <c r="Y14" s="144"/>
      <c r="Z14" s="350"/>
      <c r="AA14" s="350"/>
      <c r="AB14" s="350"/>
      <c r="AC14" s="350"/>
      <c r="AD14" s="350"/>
      <c r="AE14" s="350"/>
      <c r="AF14" s="350"/>
      <c r="AG14" s="350"/>
      <c r="AH14" s="350"/>
      <c r="AI14" s="350"/>
      <c r="AJ14" s="350"/>
      <c r="AK14" s="350"/>
      <c r="AL14" s="350"/>
      <c r="AM14" s="350"/>
      <c r="AN14" s="350"/>
      <c r="AO14" s="350"/>
      <c r="AP14" s="350"/>
      <c r="AQ14" s="350"/>
      <c r="AR14" s="350"/>
      <c r="AS14" s="350"/>
      <c r="AT14" s="350"/>
      <c r="AU14" s="350"/>
      <c r="AV14" s="350"/>
      <c r="AW14" s="350"/>
      <c r="AX14" s="350"/>
      <c r="AY14" s="350"/>
      <c r="AZ14" s="350"/>
      <c r="BA14" s="350"/>
      <c r="BB14" s="350"/>
      <c r="BC14" s="350"/>
      <c r="BD14" s="350"/>
      <c r="BE14" s="350"/>
      <c r="BF14" s="350"/>
    </row>
    <row r="15" s="101" customFormat="true" ht="18" hidden="true" customHeight="true" outlineLevel="0" collapsed="false">
      <c r="A15" s="19" t="s">
        <v>39</v>
      </c>
      <c r="B15" s="218" t="n">
        <v>16227</v>
      </c>
      <c r="C15" s="219" t="n">
        <v>1</v>
      </c>
      <c r="D15" s="219" t="n">
        <v>41</v>
      </c>
      <c r="E15" s="219" t="n">
        <v>76</v>
      </c>
      <c r="F15" s="219" t="n">
        <v>184</v>
      </c>
      <c r="G15" s="219" t="n">
        <v>938</v>
      </c>
      <c r="H15" s="220" t="n">
        <v>5652</v>
      </c>
      <c r="I15" s="351" t="n">
        <v>7157</v>
      </c>
      <c r="J15" s="219" t="n">
        <v>1972</v>
      </c>
      <c r="K15" s="219" t="n">
        <v>186</v>
      </c>
      <c r="L15" s="219" t="n">
        <v>17</v>
      </c>
      <c r="M15" s="219" t="n">
        <v>0</v>
      </c>
      <c r="N15" s="220" t="n">
        <v>3</v>
      </c>
      <c r="O15" s="352" t="n">
        <v>1240</v>
      </c>
      <c r="P15" s="353" t="n">
        <v>3.06</v>
      </c>
      <c r="Q15" s="55"/>
      <c r="R15" s="55"/>
      <c r="S15" s="55"/>
      <c r="T15" s="55"/>
      <c r="U15" s="55"/>
      <c r="V15" s="55"/>
      <c r="W15" s="144"/>
      <c r="X15" s="144"/>
      <c r="Y15" s="144"/>
      <c r="Z15" s="350"/>
      <c r="AA15" s="350"/>
      <c r="AB15" s="350"/>
      <c r="AC15" s="350"/>
      <c r="AD15" s="350"/>
      <c r="AE15" s="350"/>
      <c r="AF15" s="350"/>
      <c r="AG15" s="350"/>
      <c r="AH15" s="350"/>
      <c r="AI15" s="350"/>
      <c r="AJ15" s="350"/>
      <c r="AK15" s="350"/>
      <c r="AL15" s="350"/>
      <c r="AM15" s="350"/>
      <c r="AN15" s="350"/>
      <c r="AO15" s="350"/>
      <c r="AP15" s="350"/>
      <c r="AQ15" s="350"/>
      <c r="AR15" s="350"/>
      <c r="AS15" s="350"/>
      <c r="AT15" s="350"/>
      <c r="AU15" s="350"/>
      <c r="AV15" s="350"/>
      <c r="AW15" s="350"/>
      <c r="AX15" s="350"/>
      <c r="AY15" s="350"/>
      <c r="AZ15" s="350"/>
      <c r="BA15" s="350"/>
      <c r="BB15" s="350"/>
      <c r="BC15" s="350"/>
      <c r="BD15" s="350"/>
      <c r="BE15" s="350"/>
      <c r="BF15" s="350"/>
    </row>
    <row r="16" s="101" customFormat="true" ht="18" hidden="true" customHeight="true" outlineLevel="0" collapsed="false">
      <c r="A16" s="19" t="s">
        <v>40</v>
      </c>
      <c r="B16" s="218" t="n">
        <v>16339</v>
      </c>
      <c r="C16" s="219" t="n">
        <v>1</v>
      </c>
      <c r="D16" s="219" t="n">
        <v>26</v>
      </c>
      <c r="E16" s="219" t="n">
        <v>76</v>
      </c>
      <c r="F16" s="219" t="n">
        <v>158</v>
      </c>
      <c r="G16" s="219" t="n">
        <v>1062</v>
      </c>
      <c r="H16" s="220" t="n">
        <v>5627</v>
      </c>
      <c r="I16" s="351" t="n">
        <v>7169</v>
      </c>
      <c r="J16" s="219" t="n">
        <v>2015</v>
      </c>
      <c r="K16" s="219" t="n">
        <v>188</v>
      </c>
      <c r="L16" s="219" t="n">
        <v>15</v>
      </c>
      <c r="M16" s="219" t="n">
        <v>0</v>
      </c>
      <c r="N16" s="220" t="n">
        <v>2</v>
      </c>
      <c r="O16" s="352" t="n">
        <v>1323</v>
      </c>
      <c r="P16" s="353" t="n">
        <v>3.06</v>
      </c>
      <c r="Q16" s="55"/>
      <c r="R16" s="55"/>
      <c r="S16" s="55"/>
      <c r="T16" s="55"/>
      <c r="U16" s="55"/>
      <c r="V16" s="55"/>
      <c r="W16" s="144"/>
      <c r="X16" s="144"/>
      <c r="Y16" s="144"/>
      <c r="Z16" s="350"/>
      <c r="AA16" s="350"/>
      <c r="AB16" s="350"/>
      <c r="AC16" s="350"/>
      <c r="AD16" s="350"/>
      <c r="AE16" s="350"/>
      <c r="AF16" s="350"/>
      <c r="AG16" s="350"/>
      <c r="AH16" s="350"/>
      <c r="AI16" s="350"/>
      <c r="AJ16" s="350"/>
      <c r="AK16" s="350"/>
      <c r="AL16" s="350"/>
      <c r="AM16" s="350"/>
      <c r="AN16" s="350"/>
      <c r="AO16" s="350"/>
      <c r="AP16" s="350"/>
      <c r="AQ16" s="350"/>
      <c r="AR16" s="350"/>
      <c r="AS16" s="350"/>
      <c r="AT16" s="350"/>
      <c r="AU16" s="350"/>
      <c r="AV16" s="350"/>
      <c r="AW16" s="350"/>
      <c r="AX16" s="350"/>
      <c r="AY16" s="350"/>
      <c r="AZ16" s="350"/>
      <c r="BA16" s="350"/>
      <c r="BB16" s="350"/>
      <c r="BC16" s="350"/>
      <c r="BD16" s="350"/>
      <c r="BE16" s="350"/>
      <c r="BF16" s="350"/>
    </row>
    <row r="17" s="101" customFormat="true" ht="18" hidden="true" customHeight="true" outlineLevel="0" collapsed="false">
      <c r="A17" s="19" t="s">
        <v>41</v>
      </c>
      <c r="B17" s="218" t="n">
        <v>15873</v>
      </c>
      <c r="C17" s="219" t="n">
        <v>2</v>
      </c>
      <c r="D17" s="219" t="n">
        <v>40</v>
      </c>
      <c r="E17" s="219" t="n">
        <v>59</v>
      </c>
      <c r="F17" s="219" t="n">
        <v>179</v>
      </c>
      <c r="G17" s="219" t="n">
        <v>988</v>
      </c>
      <c r="H17" s="220" t="n">
        <v>5583</v>
      </c>
      <c r="I17" s="351" t="n">
        <v>6902</v>
      </c>
      <c r="J17" s="219" t="n">
        <v>1947</v>
      </c>
      <c r="K17" s="219" t="n">
        <v>161</v>
      </c>
      <c r="L17" s="219" t="n">
        <v>7</v>
      </c>
      <c r="M17" s="219" t="n">
        <v>2</v>
      </c>
      <c r="N17" s="220" t="n">
        <v>3</v>
      </c>
      <c r="O17" s="352" t="n">
        <v>1268</v>
      </c>
      <c r="P17" s="353" t="n">
        <v>3.05</v>
      </c>
      <c r="Q17" s="55"/>
      <c r="R17" s="55"/>
      <c r="S17" s="55"/>
      <c r="T17" s="55"/>
      <c r="U17" s="55"/>
      <c r="V17" s="55"/>
      <c r="W17" s="144"/>
      <c r="X17" s="144"/>
      <c r="Y17" s="144"/>
      <c r="Z17" s="350"/>
      <c r="AA17" s="350"/>
      <c r="AB17" s="350"/>
      <c r="AC17" s="350"/>
      <c r="AD17" s="350"/>
      <c r="AE17" s="350"/>
      <c r="AF17" s="350"/>
      <c r="AG17" s="350"/>
      <c r="AH17" s="350"/>
      <c r="AI17" s="350"/>
      <c r="AJ17" s="350"/>
      <c r="AK17" s="350"/>
      <c r="AL17" s="350"/>
      <c r="AM17" s="350"/>
      <c r="AN17" s="350"/>
      <c r="AO17" s="350"/>
      <c r="AP17" s="350"/>
      <c r="AQ17" s="350"/>
      <c r="AR17" s="350"/>
      <c r="AS17" s="350"/>
      <c r="AT17" s="350"/>
      <c r="AU17" s="350"/>
      <c r="AV17" s="350"/>
      <c r="AW17" s="350"/>
      <c r="AX17" s="350"/>
      <c r="AY17" s="350"/>
      <c r="AZ17" s="350"/>
      <c r="BA17" s="350"/>
      <c r="BB17" s="350"/>
      <c r="BC17" s="350"/>
      <c r="BD17" s="350"/>
      <c r="BE17" s="350"/>
      <c r="BF17" s="350"/>
    </row>
    <row r="18" s="101" customFormat="true" ht="18" hidden="false" customHeight="true" outlineLevel="0" collapsed="false">
      <c r="A18" s="19" t="s">
        <v>84</v>
      </c>
      <c r="B18" s="218" t="n">
        <v>16165</v>
      </c>
      <c r="C18" s="219" t="n">
        <v>3</v>
      </c>
      <c r="D18" s="219" t="n">
        <v>44</v>
      </c>
      <c r="E18" s="219" t="n">
        <v>50</v>
      </c>
      <c r="F18" s="219" t="n">
        <v>183</v>
      </c>
      <c r="G18" s="219" t="n">
        <v>1125</v>
      </c>
      <c r="H18" s="220" t="n">
        <v>5678</v>
      </c>
      <c r="I18" s="351" t="n">
        <v>6958</v>
      </c>
      <c r="J18" s="219" t="n">
        <v>1944</v>
      </c>
      <c r="K18" s="219" t="n">
        <v>161</v>
      </c>
      <c r="L18" s="219" t="n">
        <v>14</v>
      </c>
      <c r="M18" s="219" t="n">
        <v>0</v>
      </c>
      <c r="N18" s="220" t="n">
        <v>5</v>
      </c>
      <c r="O18" s="352" t="n">
        <v>1405</v>
      </c>
      <c r="P18" s="353" t="n">
        <v>3.04</v>
      </c>
      <c r="Q18" s="55"/>
      <c r="R18" s="55"/>
      <c r="S18" s="55"/>
      <c r="T18" s="55"/>
      <c r="U18" s="55"/>
      <c r="V18" s="55"/>
      <c r="W18" s="144"/>
      <c r="X18" s="144"/>
      <c r="Y18" s="144"/>
      <c r="Z18" s="350"/>
      <c r="AA18" s="350"/>
      <c r="AB18" s="350"/>
      <c r="AC18" s="350"/>
      <c r="AD18" s="350"/>
      <c r="AE18" s="350"/>
      <c r="AF18" s="350"/>
      <c r="AG18" s="350"/>
      <c r="AH18" s="350"/>
      <c r="AI18" s="350"/>
      <c r="AJ18" s="350"/>
      <c r="AK18" s="350"/>
      <c r="AL18" s="350"/>
      <c r="AM18" s="350"/>
      <c r="AN18" s="350"/>
      <c r="AO18" s="350"/>
      <c r="AP18" s="350"/>
      <c r="AQ18" s="350"/>
      <c r="AR18" s="350"/>
      <c r="AS18" s="350"/>
      <c r="AT18" s="350"/>
      <c r="AU18" s="350"/>
      <c r="AV18" s="350"/>
      <c r="AW18" s="350"/>
      <c r="AX18" s="350"/>
      <c r="AY18" s="350"/>
      <c r="AZ18" s="350"/>
      <c r="BA18" s="350"/>
      <c r="BB18" s="350"/>
      <c r="BC18" s="350"/>
      <c r="BD18" s="350"/>
      <c r="BE18" s="350"/>
      <c r="BF18" s="350"/>
    </row>
    <row r="19" s="101" customFormat="true" ht="18" hidden="false" customHeight="true" outlineLevel="0" collapsed="false">
      <c r="A19" s="19" t="s">
        <v>43</v>
      </c>
      <c r="B19" s="218" t="n">
        <v>15358</v>
      </c>
      <c r="C19" s="219" t="n">
        <v>1</v>
      </c>
      <c r="D19" s="219" t="n">
        <v>40</v>
      </c>
      <c r="E19" s="219" t="n">
        <v>81</v>
      </c>
      <c r="F19" s="219" t="n">
        <v>192</v>
      </c>
      <c r="G19" s="219" t="n">
        <v>1004</v>
      </c>
      <c r="H19" s="220" t="n">
        <v>5453</v>
      </c>
      <c r="I19" s="351" t="n">
        <v>6618</v>
      </c>
      <c r="J19" s="219" t="n">
        <v>1818</v>
      </c>
      <c r="K19" s="219" t="n">
        <v>140</v>
      </c>
      <c r="L19" s="219" t="n">
        <v>9</v>
      </c>
      <c r="M19" s="219" t="n">
        <v>0</v>
      </c>
      <c r="N19" s="220" t="n">
        <v>2</v>
      </c>
      <c r="O19" s="352" t="n">
        <v>1318</v>
      </c>
      <c r="P19" s="353" t="n">
        <v>3.04</v>
      </c>
      <c r="Q19" s="55"/>
      <c r="R19" s="55"/>
      <c r="S19" s="55"/>
      <c r="T19" s="55"/>
      <c r="U19" s="55"/>
      <c r="V19" s="55"/>
      <c r="W19" s="144"/>
      <c r="X19" s="144"/>
      <c r="Y19" s="144"/>
      <c r="Z19" s="350"/>
      <c r="AA19" s="350"/>
      <c r="AB19" s="350"/>
      <c r="AC19" s="350"/>
      <c r="AD19" s="350"/>
      <c r="AE19" s="350"/>
      <c r="AF19" s="350"/>
      <c r="AG19" s="350"/>
      <c r="AH19" s="350"/>
      <c r="AI19" s="350"/>
      <c r="AJ19" s="350"/>
      <c r="AK19" s="350"/>
      <c r="AL19" s="350"/>
      <c r="AM19" s="350"/>
      <c r="AN19" s="350"/>
      <c r="AO19" s="350"/>
      <c r="AP19" s="350"/>
      <c r="AQ19" s="350"/>
      <c r="AR19" s="350"/>
      <c r="AS19" s="350"/>
      <c r="AT19" s="350"/>
      <c r="AU19" s="350"/>
      <c r="AV19" s="350"/>
      <c r="AW19" s="350"/>
      <c r="AX19" s="350"/>
      <c r="AY19" s="350"/>
      <c r="AZ19" s="350"/>
      <c r="BA19" s="350"/>
      <c r="BB19" s="350"/>
      <c r="BC19" s="350"/>
      <c r="BD19" s="350"/>
      <c r="BE19" s="350"/>
      <c r="BF19" s="350"/>
    </row>
    <row r="20" s="101" customFormat="true" ht="18" hidden="false" customHeight="true" outlineLevel="0" collapsed="false">
      <c r="A20" s="28" t="s">
        <v>44</v>
      </c>
      <c r="B20" s="218" t="n">
        <v>15332</v>
      </c>
      <c r="C20" s="219" t="n">
        <v>1</v>
      </c>
      <c r="D20" s="219" t="n">
        <v>24</v>
      </c>
      <c r="E20" s="219" t="n">
        <v>71</v>
      </c>
      <c r="F20" s="219" t="n">
        <v>155</v>
      </c>
      <c r="G20" s="219" t="n">
        <v>1125</v>
      </c>
      <c r="H20" s="220" t="n">
        <v>5484</v>
      </c>
      <c r="I20" s="351" t="n">
        <v>6552</v>
      </c>
      <c r="J20" s="219" t="n">
        <v>1763</v>
      </c>
      <c r="K20" s="219" t="n">
        <v>147</v>
      </c>
      <c r="L20" s="219" t="n">
        <v>7</v>
      </c>
      <c r="M20" s="219" t="n">
        <v>0</v>
      </c>
      <c r="N20" s="220" t="n">
        <v>3</v>
      </c>
      <c r="O20" s="352" t="n">
        <v>1376</v>
      </c>
      <c r="P20" s="353" t="n">
        <v>3.034</v>
      </c>
      <c r="Q20" s="55"/>
      <c r="R20" s="55"/>
      <c r="S20" s="55"/>
      <c r="T20" s="55"/>
      <c r="U20" s="55"/>
      <c r="V20" s="55"/>
      <c r="W20" s="144"/>
      <c r="X20" s="144"/>
      <c r="Y20" s="144"/>
      <c r="Z20" s="350"/>
      <c r="AA20" s="350"/>
      <c r="AB20" s="350"/>
      <c r="AC20" s="350"/>
      <c r="AD20" s="350"/>
      <c r="AE20" s="350"/>
      <c r="AF20" s="350"/>
      <c r="AG20" s="350"/>
      <c r="AH20" s="350"/>
      <c r="AI20" s="350"/>
      <c r="AJ20" s="350"/>
      <c r="AK20" s="350"/>
      <c r="AL20" s="350"/>
      <c r="AM20" s="350"/>
      <c r="AN20" s="350"/>
      <c r="AO20" s="350"/>
      <c r="AP20" s="350"/>
      <c r="AQ20" s="350"/>
      <c r="AR20" s="350"/>
      <c r="AS20" s="350"/>
      <c r="AT20" s="350"/>
      <c r="AU20" s="350"/>
      <c r="AV20" s="350"/>
      <c r="AW20" s="350"/>
      <c r="AX20" s="350"/>
      <c r="AY20" s="350"/>
      <c r="AZ20" s="350"/>
      <c r="BA20" s="350"/>
      <c r="BB20" s="350"/>
      <c r="BC20" s="350"/>
      <c r="BD20" s="350"/>
      <c r="BE20" s="350"/>
      <c r="BF20" s="350"/>
    </row>
    <row r="21" s="101" customFormat="true" ht="18" hidden="false" customHeight="true" outlineLevel="0" collapsed="false">
      <c r="A21" s="19" t="s">
        <v>45</v>
      </c>
      <c r="B21" s="218" t="n">
        <v>15312</v>
      </c>
      <c r="C21" s="219" t="n">
        <v>3</v>
      </c>
      <c r="D21" s="219" t="n">
        <v>32</v>
      </c>
      <c r="E21" s="219" t="n">
        <v>61</v>
      </c>
      <c r="F21" s="219" t="n">
        <v>172</v>
      </c>
      <c r="G21" s="219" t="n">
        <v>970</v>
      </c>
      <c r="H21" s="220" t="n">
        <v>5625</v>
      </c>
      <c r="I21" s="351" t="n">
        <v>6543</v>
      </c>
      <c r="J21" s="219" t="n">
        <v>1749</v>
      </c>
      <c r="K21" s="219" t="n">
        <v>149</v>
      </c>
      <c r="L21" s="219" t="n">
        <v>6</v>
      </c>
      <c r="M21" s="219" t="n">
        <v>0</v>
      </c>
      <c r="N21" s="220" t="n">
        <v>2</v>
      </c>
      <c r="O21" s="352" t="n">
        <v>1238</v>
      </c>
      <c r="P21" s="353" t="n">
        <v>3.03647576747225</v>
      </c>
      <c r="Q21" s="55"/>
      <c r="R21" s="55"/>
      <c r="S21" s="55"/>
      <c r="T21" s="55"/>
      <c r="U21" s="55"/>
      <c r="V21" s="55"/>
      <c r="W21" s="144"/>
      <c r="X21" s="144"/>
      <c r="Y21" s="144"/>
      <c r="Z21" s="350"/>
      <c r="AA21" s="350"/>
      <c r="AB21" s="350"/>
      <c r="AC21" s="350"/>
      <c r="AD21" s="350"/>
      <c r="AE21" s="350"/>
      <c r="AF21" s="350"/>
      <c r="AG21" s="350"/>
      <c r="AH21" s="350"/>
      <c r="AI21" s="350"/>
      <c r="AJ21" s="350"/>
      <c r="AK21" s="350"/>
      <c r="AL21" s="350"/>
      <c r="AM21" s="350"/>
      <c r="AN21" s="350"/>
      <c r="AO21" s="350"/>
      <c r="AP21" s="350"/>
      <c r="AQ21" s="350"/>
      <c r="AR21" s="350"/>
      <c r="AS21" s="350"/>
      <c r="AT21" s="350"/>
      <c r="AU21" s="350"/>
      <c r="AV21" s="350"/>
      <c r="AW21" s="350"/>
      <c r="AX21" s="350"/>
      <c r="AY21" s="350"/>
      <c r="AZ21" s="350"/>
      <c r="BA21" s="350"/>
      <c r="BB21" s="350"/>
      <c r="BC21" s="350"/>
      <c r="BD21" s="350"/>
      <c r="BE21" s="350"/>
      <c r="BF21" s="350"/>
    </row>
    <row r="22" s="101" customFormat="true" ht="18" hidden="false" customHeight="true" outlineLevel="0" collapsed="false">
      <c r="A22" s="19" t="s">
        <v>46</v>
      </c>
      <c r="B22" s="218" t="n">
        <v>15577</v>
      </c>
      <c r="C22" s="219" t="n">
        <v>4</v>
      </c>
      <c r="D22" s="219" t="n">
        <v>29</v>
      </c>
      <c r="E22" s="219" t="n">
        <v>75</v>
      </c>
      <c r="F22" s="219" t="n">
        <v>192</v>
      </c>
      <c r="G22" s="219" t="n">
        <v>1083</v>
      </c>
      <c r="H22" s="220" t="n">
        <v>5686</v>
      </c>
      <c r="I22" s="351" t="n">
        <v>6556</v>
      </c>
      <c r="J22" s="219" t="n">
        <v>1770</v>
      </c>
      <c r="K22" s="219" t="n">
        <v>171</v>
      </c>
      <c r="L22" s="219" t="n">
        <v>8</v>
      </c>
      <c r="M22" s="219" t="n">
        <v>0</v>
      </c>
      <c r="N22" s="220" t="n">
        <v>3</v>
      </c>
      <c r="O22" s="352" t="n">
        <v>1383</v>
      </c>
      <c r="P22" s="353" t="n">
        <v>3.03082669834341</v>
      </c>
      <c r="Q22" s="55"/>
      <c r="R22" s="55"/>
      <c r="S22" s="55"/>
      <c r="T22" s="55"/>
      <c r="U22" s="55"/>
      <c r="V22" s="55"/>
      <c r="W22" s="144"/>
      <c r="X22" s="144"/>
      <c r="Y22" s="144"/>
      <c r="Z22" s="350"/>
      <c r="AA22" s="350"/>
      <c r="AB22" s="350"/>
      <c r="AC22" s="350"/>
      <c r="AD22" s="350"/>
      <c r="AE22" s="350"/>
      <c r="AF22" s="350"/>
      <c r="AG22" s="350"/>
      <c r="AH22" s="350"/>
      <c r="AI22" s="350"/>
      <c r="AJ22" s="350"/>
      <c r="AK22" s="350"/>
      <c r="AL22" s="350"/>
      <c r="AM22" s="350"/>
      <c r="AN22" s="350"/>
      <c r="AO22" s="350"/>
      <c r="AP22" s="350"/>
      <c r="AQ22" s="350"/>
      <c r="AR22" s="350"/>
      <c r="AS22" s="350"/>
      <c r="AT22" s="350"/>
      <c r="AU22" s="350"/>
      <c r="AV22" s="350"/>
      <c r="AW22" s="350"/>
      <c r="AX22" s="350"/>
      <c r="AY22" s="350"/>
      <c r="AZ22" s="350"/>
      <c r="BA22" s="350"/>
      <c r="BB22" s="350"/>
      <c r="BC22" s="350"/>
      <c r="BD22" s="350"/>
      <c r="BE22" s="350"/>
      <c r="BF22" s="350"/>
    </row>
    <row r="23" s="101" customFormat="true" ht="18" hidden="false" customHeight="true" outlineLevel="0" collapsed="false">
      <c r="A23" s="19" t="s">
        <v>47</v>
      </c>
      <c r="B23" s="218" t="n">
        <v>14999</v>
      </c>
      <c r="C23" s="219" t="n">
        <v>1</v>
      </c>
      <c r="D23" s="219" t="n">
        <v>55</v>
      </c>
      <c r="E23" s="219" t="n">
        <v>63</v>
      </c>
      <c r="F23" s="219" t="n">
        <v>158</v>
      </c>
      <c r="G23" s="219" t="n">
        <v>1075</v>
      </c>
      <c r="H23" s="220" t="n">
        <v>5424</v>
      </c>
      <c r="I23" s="351" t="n">
        <v>6391</v>
      </c>
      <c r="J23" s="219" t="n">
        <v>1679</v>
      </c>
      <c r="K23" s="219" t="n">
        <v>142</v>
      </c>
      <c r="L23" s="219" t="n">
        <v>6</v>
      </c>
      <c r="M23" s="219" t="n">
        <v>1</v>
      </c>
      <c r="N23" s="220" t="n">
        <v>4</v>
      </c>
      <c r="O23" s="352" t="n">
        <v>1352</v>
      </c>
      <c r="P23" s="353" t="n">
        <v>3.02807935978659</v>
      </c>
      <c r="Q23" s="55"/>
      <c r="R23" s="55"/>
      <c r="S23" s="55"/>
      <c r="T23" s="55"/>
      <c r="U23" s="55"/>
      <c r="V23" s="55"/>
      <c r="W23" s="144"/>
      <c r="X23" s="144"/>
      <c r="Y23" s="144"/>
      <c r="Z23" s="350"/>
      <c r="AA23" s="350"/>
      <c r="AB23" s="350"/>
      <c r="AC23" s="350"/>
      <c r="AD23" s="350"/>
      <c r="AE23" s="350"/>
      <c r="AF23" s="350"/>
      <c r="AG23" s="350"/>
      <c r="AH23" s="350"/>
      <c r="AI23" s="350"/>
      <c r="AJ23" s="350"/>
      <c r="AK23" s="350"/>
      <c r="AL23" s="350"/>
      <c r="AM23" s="350"/>
      <c r="AN23" s="350"/>
      <c r="AO23" s="350"/>
      <c r="AP23" s="350"/>
      <c r="AQ23" s="350"/>
      <c r="AR23" s="350"/>
      <c r="AS23" s="350"/>
      <c r="AT23" s="350"/>
      <c r="AU23" s="350"/>
      <c r="AV23" s="350"/>
      <c r="AW23" s="350"/>
      <c r="AX23" s="350"/>
      <c r="AY23" s="350"/>
      <c r="AZ23" s="350"/>
      <c r="BA23" s="350"/>
      <c r="BB23" s="350"/>
      <c r="BC23" s="350"/>
      <c r="BD23" s="350"/>
      <c r="BE23" s="350"/>
      <c r="BF23" s="350"/>
    </row>
    <row r="24" s="101" customFormat="true" ht="18" hidden="false" customHeight="true" outlineLevel="0" collapsed="false">
      <c r="A24" s="19" t="s">
        <v>48</v>
      </c>
      <c r="B24" s="218" t="n">
        <v>14749</v>
      </c>
      <c r="C24" s="219" t="n">
        <v>2</v>
      </c>
      <c r="D24" s="219" t="n">
        <v>35</v>
      </c>
      <c r="E24" s="219" t="n">
        <v>76</v>
      </c>
      <c r="F24" s="219" t="n">
        <v>196</v>
      </c>
      <c r="G24" s="219" t="n">
        <v>1058</v>
      </c>
      <c r="H24" s="220" t="n">
        <v>5378</v>
      </c>
      <c r="I24" s="351" t="n">
        <v>6192</v>
      </c>
      <c r="J24" s="219" t="n">
        <v>1655</v>
      </c>
      <c r="K24" s="219" t="n">
        <v>144</v>
      </c>
      <c r="L24" s="219" t="n">
        <v>9</v>
      </c>
      <c r="M24" s="219" t="n">
        <v>1</v>
      </c>
      <c r="N24" s="220" t="n">
        <v>3</v>
      </c>
      <c r="O24" s="352" t="n">
        <v>1367</v>
      </c>
      <c r="P24" s="353" t="n">
        <v>3.02189597178895</v>
      </c>
      <c r="Q24" s="55"/>
      <c r="R24" s="55"/>
      <c r="S24" s="55"/>
      <c r="T24" s="55"/>
      <c r="U24" s="55"/>
      <c r="V24" s="55"/>
      <c r="W24" s="144"/>
      <c r="X24" s="144"/>
      <c r="Y24" s="144"/>
      <c r="Z24" s="350"/>
      <c r="AA24" s="350"/>
      <c r="AB24" s="350"/>
      <c r="AC24" s="350"/>
      <c r="AD24" s="350"/>
      <c r="AE24" s="350"/>
      <c r="AF24" s="350"/>
      <c r="AG24" s="350"/>
      <c r="AH24" s="350"/>
      <c r="AI24" s="350"/>
      <c r="AJ24" s="350"/>
      <c r="AK24" s="350"/>
      <c r="AL24" s="350"/>
      <c r="AM24" s="350"/>
      <c r="AN24" s="350"/>
      <c r="AO24" s="350"/>
      <c r="AP24" s="350"/>
      <c r="AQ24" s="350"/>
      <c r="AR24" s="350"/>
      <c r="AS24" s="350"/>
      <c r="AT24" s="350"/>
      <c r="AU24" s="350"/>
      <c r="AV24" s="350"/>
      <c r="AW24" s="350"/>
      <c r="AX24" s="350"/>
      <c r="AY24" s="350"/>
      <c r="AZ24" s="350"/>
      <c r="BA24" s="350"/>
      <c r="BB24" s="350"/>
      <c r="BC24" s="350"/>
      <c r="BD24" s="350"/>
      <c r="BE24" s="350"/>
      <c r="BF24" s="350"/>
    </row>
    <row r="25" s="101" customFormat="true" ht="18" hidden="false" customHeight="true" outlineLevel="0" collapsed="false">
      <c r="A25" s="19" t="s">
        <v>49</v>
      </c>
      <c r="B25" s="218" t="n">
        <v>14184</v>
      </c>
      <c r="C25" s="354" t="n">
        <v>5</v>
      </c>
      <c r="D25" s="354" t="n">
        <v>35</v>
      </c>
      <c r="E25" s="354" t="n">
        <v>75</v>
      </c>
      <c r="F25" s="354" t="n">
        <v>170</v>
      </c>
      <c r="G25" s="354" t="n">
        <v>1026</v>
      </c>
      <c r="H25" s="355" t="n">
        <v>5275</v>
      </c>
      <c r="I25" s="356" t="n">
        <v>5930</v>
      </c>
      <c r="J25" s="354" t="n">
        <v>1518</v>
      </c>
      <c r="K25" s="354" t="n">
        <v>139</v>
      </c>
      <c r="L25" s="354" t="n">
        <v>7</v>
      </c>
      <c r="M25" s="354" t="n">
        <v>0</v>
      </c>
      <c r="N25" s="355" t="n">
        <v>4</v>
      </c>
      <c r="O25" s="352" t="n">
        <v>1311</v>
      </c>
      <c r="P25" s="353" t="n">
        <v>3.0187553596615</v>
      </c>
      <c r="Q25" s="55"/>
      <c r="R25" s="55"/>
      <c r="S25" s="55"/>
      <c r="T25" s="55"/>
      <c r="U25" s="55"/>
      <c r="V25" s="55"/>
      <c r="W25" s="144"/>
      <c r="X25" s="144"/>
      <c r="Y25" s="144"/>
      <c r="Z25" s="350"/>
      <c r="AA25" s="350"/>
      <c r="AB25" s="350"/>
      <c r="AC25" s="350"/>
      <c r="AD25" s="350"/>
      <c r="AE25" s="350"/>
      <c r="AF25" s="350"/>
      <c r="AG25" s="350"/>
      <c r="AH25" s="350"/>
      <c r="AI25" s="350"/>
      <c r="AJ25" s="350"/>
      <c r="AK25" s="350"/>
      <c r="AL25" s="350"/>
      <c r="AM25" s="350"/>
      <c r="AN25" s="350"/>
      <c r="AO25" s="350"/>
      <c r="AP25" s="350"/>
      <c r="AQ25" s="350"/>
      <c r="AR25" s="350"/>
      <c r="AS25" s="350"/>
      <c r="AT25" s="350"/>
      <c r="AU25" s="350"/>
      <c r="AV25" s="350"/>
      <c r="AW25" s="350"/>
      <c r="AX25" s="350"/>
      <c r="AY25" s="350"/>
      <c r="AZ25" s="350"/>
      <c r="BA25" s="350"/>
      <c r="BB25" s="350"/>
      <c r="BC25" s="350"/>
      <c r="BD25" s="350"/>
      <c r="BE25" s="350"/>
      <c r="BF25" s="350"/>
    </row>
    <row r="26" s="101" customFormat="true" ht="18" hidden="false" customHeight="true" outlineLevel="0" collapsed="false">
      <c r="A26" s="19" t="s">
        <v>50</v>
      </c>
      <c r="B26" s="218" t="n">
        <v>14730</v>
      </c>
      <c r="C26" s="354" t="n">
        <v>1</v>
      </c>
      <c r="D26" s="354" t="n">
        <v>51</v>
      </c>
      <c r="E26" s="354" t="n">
        <v>77</v>
      </c>
      <c r="F26" s="354" t="n">
        <v>206</v>
      </c>
      <c r="G26" s="354" t="n">
        <v>1089</v>
      </c>
      <c r="H26" s="355" t="n">
        <v>5540</v>
      </c>
      <c r="I26" s="356" t="n">
        <v>6111</v>
      </c>
      <c r="J26" s="354" t="n">
        <v>1520</v>
      </c>
      <c r="K26" s="354" t="n">
        <v>127</v>
      </c>
      <c r="L26" s="354" t="n">
        <v>5</v>
      </c>
      <c r="M26" s="354" t="n">
        <v>0</v>
      </c>
      <c r="N26" s="355" t="n">
        <v>3</v>
      </c>
      <c r="O26" s="352" t="n">
        <v>1424</v>
      </c>
      <c r="P26" s="353" t="n">
        <v>3.00909044611936</v>
      </c>
      <c r="Q26" s="55"/>
      <c r="R26" s="55"/>
      <c r="S26" s="55"/>
      <c r="T26" s="55"/>
      <c r="U26" s="55"/>
      <c r="V26" s="55"/>
      <c r="W26" s="144"/>
      <c r="X26" s="144"/>
      <c r="Y26" s="144"/>
      <c r="Z26" s="350"/>
      <c r="AA26" s="350"/>
      <c r="AB26" s="350"/>
      <c r="AC26" s="350"/>
      <c r="AD26" s="350"/>
      <c r="AE26" s="350"/>
      <c r="AF26" s="350"/>
      <c r="AG26" s="350"/>
      <c r="AH26" s="350"/>
      <c r="AI26" s="350"/>
      <c r="AJ26" s="350"/>
      <c r="AK26" s="350"/>
      <c r="AL26" s="350"/>
      <c r="AM26" s="350"/>
      <c r="AN26" s="350"/>
      <c r="AO26" s="350"/>
      <c r="AP26" s="350"/>
      <c r="AQ26" s="350"/>
      <c r="AR26" s="350"/>
      <c r="AS26" s="350"/>
      <c r="AT26" s="350"/>
      <c r="AU26" s="350"/>
      <c r="AV26" s="350"/>
      <c r="AW26" s="350"/>
      <c r="AX26" s="350"/>
      <c r="AY26" s="350"/>
      <c r="AZ26" s="350"/>
      <c r="BA26" s="350"/>
      <c r="BB26" s="350"/>
      <c r="BC26" s="350"/>
      <c r="BD26" s="350"/>
      <c r="BE26" s="350"/>
      <c r="BF26" s="350"/>
    </row>
    <row r="27" s="101" customFormat="true" ht="18" hidden="false" customHeight="true" outlineLevel="0" collapsed="false">
      <c r="A27" s="19" t="s">
        <v>51</v>
      </c>
      <c r="B27" s="218" t="n">
        <v>14498</v>
      </c>
      <c r="C27" s="354" t="n">
        <v>1</v>
      </c>
      <c r="D27" s="354" t="n">
        <v>43</v>
      </c>
      <c r="E27" s="354" t="n">
        <v>69</v>
      </c>
      <c r="F27" s="354" t="n">
        <v>179</v>
      </c>
      <c r="G27" s="354" t="n">
        <v>1051</v>
      </c>
      <c r="H27" s="355" t="n">
        <v>5365</v>
      </c>
      <c r="I27" s="356" t="n">
        <v>6118</v>
      </c>
      <c r="J27" s="354" t="n">
        <v>1531</v>
      </c>
      <c r="K27" s="354" t="n">
        <v>132</v>
      </c>
      <c r="L27" s="354" t="n">
        <v>6</v>
      </c>
      <c r="M27" s="354" t="n">
        <v>0</v>
      </c>
      <c r="N27" s="355" t="n">
        <v>3</v>
      </c>
      <c r="O27" s="352" t="n">
        <v>1343</v>
      </c>
      <c r="P27" s="353" t="n">
        <v>3.01874770610553</v>
      </c>
      <c r="Q27" s="55"/>
      <c r="R27" s="55"/>
      <c r="S27" s="55"/>
      <c r="T27" s="55"/>
      <c r="U27" s="55"/>
      <c r="V27" s="55"/>
      <c r="W27" s="144"/>
      <c r="X27" s="144"/>
      <c r="Y27" s="144"/>
      <c r="Z27" s="350"/>
      <c r="AA27" s="350"/>
      <c r="AB27" s="350"/>
      <c r="AC27" s="350"/>
      <c r="AD27" s="350"/>
      <c r="AE27" s="350"/>
      <c r="AF27" s="350"/>
      <c r="AG27" s="350"/>
      <c r="AH27" s="350"/>
      <c r="AI27" s="350"/>
      <c r="AJ27" s="350"/>
      <c r="AK27" s="350"/>
      <c r="AL27" s="350"/>
      <c r="AM27" s="350"/>
      <c r="AN27" s="350"/>
      <c r="AO27" s="350"/>
      <c r="AP27" s="350"/>
      <c r="AQ27" s="350"/>
      <c r="AR27" s="350"/>
      <c r="AS27" s="350"/>
      <c r="AT27" s="350"/>
      <c r="AU27" s="350"/>
      <c r="AV27" s="350"/>
      <c r="AW27" s="350"/>
      <c r="AX27" s="350"/>
      <c r="AY27" s="350"/>
      <c r="AZ27" s="350"/>
      <c r="BA27" s="350"/>
      <c r="BB27" s="350"/>
      <c r="BC27" s="350"/>
      <c r="BD27" s="350"/>
      <c r="BE27" s="350"/>
      <c r="BF27" s="350"/>
    </row>
    <row r="28" s="101" customFormat="true" ht="18" hidden="false" customHeight="true" outlineLevel="0" collapsed="false">
      <c r="A28" s="19" t="s">
        <v>52</v>
      </c>
      <c r="B28" s="218" t="n">
        <v>14845</v>
      </c>
      <c r="C28" s="354" t="n">
        <v>3</v>
      </c>
      <c r="D28" s="354" t="n">
        <v>40</v>
      </c>
      <c r="E28" s="354" t="n">
        <v>69</v>
      </c>
      <c r="F28" s="354" t="n">
        <v>163</v>
      </c>
      <c r="G28" s="354" t="n">
        <v>1109</v>
      </c>
      <c r="H28" s="355" t="n">
        <v>5561</v>
      </c>
      <c r="I28" s="356" t="n">
        <v>6138</v>
      </c>
      <c r="J28" s="354" t="n">
        <v>1613</v>
      </c>
      <c r="K28" s="354" t="n">
        <v>141</v>
      </c>
      <c r="L28" s="354" t="n">
        <v>3</v>
      </c>
      <c r="M28" s="354" t="n">
        <v>1</v>
      </c>
      <c r="N28" s="355" t="n">
        <v>4</v>
      </c>
      <c r="O28" s="352" t="n">
        <v>1384</v>
      </c>
      <c r="P28" s="353" t="n">
        <v>3.01504703187117</v>
      </c>
      <c r="Q28" s="55"/>
      <c r="R28" s="55"/>
      <c r="S28" s="55"/>
      <c r="T28" s="55"/>
      <c r="U28" s="55"/>
      <c r="V28" s="55"/>
      <c r="W28" s="144"/>
      <c r="X28" s="144"/>
      <c r="Y28" s="144"/>
      <c r="Z28" s="350"/>
      <c r="AA28" s="350"/>
      <c r="AB28" s="350"/>
      <c r="AC28" s="350"/>
      <c r="AD28" s="350"/>
      <c r="AE28" s="350"/>
      <c r="AF28" s="350"/>
      <c r="AG28" s="350"/>
      <c r="AH28" s="350"/>
      <c r="AI28" s="350"/>
      <c r="AJ28" s="350"/>
      <c r="AK28" s="350"/>
      <c r="AL28" s="350"/>
      <c r="AM28" s="350"/>
      <c r="AN28" s="350"/>
      <c r="AO28" s="350"/>
      <c r="AP28" s="350"/>
      <c r="AQ28" s="350"/>
      <c r="AR28" s="350"/>
      <c r="AS28" s="350"/>
      <c r="AT28" s="350"/>
      <c r="AU28" s="350"/>
      <c r="AV28" s="350"/>
      <c r="AW28" s="350"/>
      <c r="AX28" s="350"/>
      <c r="AY28" s="350"/>
      <c r="AZ28" s="350"/>
      <c r="BA28" s="350"/>
      <c r="BB28" s="350"/>
      <c r="BC28" s="350"/>
      <c r="BD28" s="350"/>
      <c r="BE28" s="350"/>
      <c r="BF28" s="350"/>
    </row>
    <row r="29" s="101" customFormat="true" ht="18" hidden="false" customHeight="true" outlineLevel="0" collapsed="false">
      <c r="A29" s="19" t="s">
        <v>53</v>
      </c>
      <c r="B29" s="218" t="n">
        <v>14506</v>
      </c>
      <c r="C29" s="354" t="n">
        <v>3</v>
      </c>
      <c r="D29" s="354" t="n">
        <v>37</v>
      </c>
      <c r="E29" s="354" t="n">
        <v>74</v>
      </c>
      <c r="F29" s="354" t="n">
        <v>162</v>
      </c>
      <c r="G29" s="354" t="n">
        <v>1015</v>
      </c>
      <c r="H29" s="355" t="n">
        <v>5559</v>
      </c>
      <c r="I29" s="356" t="n">
        <v>5961</v>
      </c>
      <c r="J29" s="354" t="n">
        <v>1551</v>
      </c>
      <c r="K29" s="354" t="n">
        <v>136</v>
      </c>
      <c r="L29" s="354" t="n">
        <v>4</v>
      </c>
      <c r="M29" s="354" t="n">
        <v>0</v>
      </c>
      <c r="N29" s="355" t="n">
        <v>4</v>
      </c>
      <c r="O29" s="352" t="n">
        <v>1291</v>
      </c>
      <c r="P29" s="353" t="n">
        <v>3.02</v>
      </c>
      <c r="Q29" s="55"/>
      <c r="R29" s="55"/>
      <c r="S29" s="55"/>
      <c r="T29" s="55"/>
      <c r="U29" s="55"/>
      <c r="V29" s="55"/>
      <c r="W29" s="144"/>
      <c r="X29" s="144"/>
      <c r="Y29" s="144"/>
      <c r="Z29" s="350"/>
      <c r="AA29" s="350"/>
      <c r="AB29" s="350"/>
      <c r="AC29" s="350"/>
      <c r="AD29" s="350"/>
      <c r="AE29" s="350"/>
      <c r="AF29" s="350"/>
      <c r="AG29" s="350"/>
      <c r="AH29" s="350"/>
      <c r="AI29" s="350"/>
      <c r="AJ29" s="350"/>
      <c r="AK29" s="350"/>
      <c r="AL29" s="350"/>
      <c r="AM29" s="350"/>
      <c r="AN29" s="350"/>
      <c r="AO29" s="350"/>
      <c r="AP29" s="350"/>
      <c r="AQ29" s="350"/>
      <c r="AR29" s="350"/>
      <c r="AS29" s="350"/>
      <c r="AT29" s="350"/>
      <c r="AU29" s="350"/>
      <c r="AV29" s="350"/>
      <c r="AW29" s="350"/>
      <c r="AX29" s="350"/>
      <c r="AY29" s="350"/>
      <c r="AZ29" s="350"/>
      <c r="BA29" s="350"/>
      <c r="BB29" s="350"/>
      <c r="BC29" s="350"/>
      <c r="BD29" s="350"/>
      <c r="BE29" s="350"/>
      <c r="BF29" s="350"/>
    </row>
    <row r="30" s="101" customFormat="true" ht="18" hidden="false" customHeight="true" outlineLevel="0" collapsed="false">
      <c r="A30" s="19" t="s">
        <v>54</v>
      </c>
      <c r="B30" s="218" t="n">
        <v>14739</v>
      </c>
      <c r="C30" s="354" t="n">
        <v>6</v>
      </c>
      <c r="D30" s="354" t="n">
        <v>28</v>
      </c>
      <c r="E30" s="354" t="n">
        <v>46</v>
      </c>
      <c r="F30" s="354" t="n">
        <v>153</v>
      </c>
      <c r="G30" s="354" t="n">
        <v>1140</v>
      </c>
      <c r="H30" s="355" t="n">
        <v>5753</v>
      </c>
      <c r="I30" s="356" t="n">
        <v>5947</v>
      </c>
      <c r="J30" s="354" t="n">
        <v>1517</v>
      </c>
      <c r="K30" s="354" t="n">
        <v>135</v>
      </c>
      <c r="L30" s="354" t="n">
        <v>10</v>
      </c>
      <c r="M30" s="354" t="n">
        <v>1</v>
      </c>
      <c r="N30" s="355" t="n">
        <v>3</v>
      </c>
      <c r="O30" s="352" t="n">
        <v>1373</v>
      </c>
      <c r="P30" s="353" t="n">
        <v>3.01097577361564</v>
      </c>
      <c r="Q30" s="55"/>
      <c r="R30" s="55"/>
      <c r="S30" s="55"/>
      <c r="T30" s="55"/>
      <c r="U30" s="55"/>
      <c r="V30" s="55"/>
      <c r="W30" s="144"/>
      <c r="X30" s="144"/>
      <c r="Y30" s="144"/>
      <c r="Z30" s="350"/>
      <c r="AA30" s="350"/>
      <c r="AB30" s="350"/>
      <c r="AC30" s="350"/>
      <c r="AD30" s="350"/>
      <c r="AE30" s="350"/>
      <c r="AF30" s="350"/>
      <c r="AG30" s="350"/>
      <c r="AH30" s="350"/>
      <c r="AI30" s="350"/>
      <c r="AJ30" s="350"/>
      <c r="AK30" s="350"/>
      <c r="AL30" s="350"/>
      <c r="AM30" s="350"/>
      <c r="AN30" s="350"/>
      <c r="AO30" s="350"/>
      <c r="AP30" s="350"/>
      <c r="AQ30" s="350"/>
      <c r="AR30" s="350"/>
      <c r="AS30" s="350"/>
      <c r="AT30" s="350"/>
      <c r="AU30" s="350"/>
      <c r="AV30" s="350"/>
      <c r="AW30" s="350"/>
      <c r="AX30" s="350"/>
      <c r="AY30" s="350"/>
      <c r="AZ30" s="350"/>
      <c r="BA30" s="350"/>
      <c r="BB30" s="350"/>
      <c r="BC30" s="350"/>
      <c r="BD30" s="350"/>
      <c r="BE30" s="350"/>
      <c r="BF30" s="350"/>
    </row>
    <row r="31" s="101" customFormat="true" ht="18" hidden="false" customHeight="true" outlineLevel="0" collapsed="false">
      <c r="A31" s="19" t="s">
        <v>55</v>
      </c>
      <c r="B31" s="218" t="n">
        <v>14491</v>
      </c>
      <c r="C31" s="354" t="n">
        <v>6</v>
      </c>
      <c r="D31" s="354" t="n">
        <v>35</v>
      </c>
      <c r="E31" s="354" t="n">
        <v>89</v>
      </c>
      <c r="F31" s="354" t="n">
        <v>201</v>
      </c>
      <c r="G31" s="354" t="n">
        <v>1061</v>
      </c>
      <c r="H31" s="355" t="n">
        <v>5571</v>
      </c>
      <c r="I31" s="356" t="n">
        <v>5944</v>
      </c>
      <c r="J31" s="354" t="n">
        <v>1477</v>
      </c>
      <c r="K31" s="354" t="n">
        <v>97</v>
      </c>
      <c r="L31" s="354" t="n">
        <v>6</v>
      </c>
      <c r="M31" s="354" t="n">
        <v>1</v>
      </c>
      <c r="N31" s="355" t="n">
        <v>3</v>
      </c>
      <c r="O31" s="352" t="n">
        <v>1392</v>
      </c>
      <c r="P31" s="353" t="n">
        <v>3.00092345389287</v>
      </c>
      <c r="Q31" s="55"/>
      <c r="R31" s="55"/>
      <c r="S31" s="55"/>
      <c r="T31" s="55"/>
      <c r="U31" s="55"/>
      <c r="V31" s="55"/>
      <c r="W31" s="144"/>
      <c r="X31" s="144"/>
      <c r="Y31" s="144"/>
      <c r="Z31" s="350"/>
      <c r="AA31" s="350"/>
      <c r="AB31" s="350"/>
      <c r="AC31" s="350"/>
      <c r="AD31" s="350"/>
      <c r="AE31" s="350"/>
      <c r="AF31" s="350"/>
      <c r="AG31" s="350"/>
      <c r="AH31" s="350"/>
      <c r="AI31" s="350"/>
      <c r="AJ31" s="350"/>
      <c r="AK31" s="350"/>
      <c r="AL31" s="350"/>
      <c r="AM31" s="350"/>
      <c r="AN31" s="350"/>
      <c r="AO31" s="350"/>
      <c r="AP31" s="350"/>
      <c r="AQ31" s="350"/>
      <c r="AR31" s="350"/>
      <c r="AS31" s="350"/>
      <c r="AT31" s="350"/>
      <c r="AU31" s="350"/>
      <c r="AV31" s="350"/>
      <c r="AW31" s="350"/>
      <c r="AX31" s="350"/>
      <c r="AY31" s="350"/>
      <c r="AZ31" s="350"/>
      <c r="BA31" s="350"/>
      <c r="BB31" s="350"/>
      <c r="BC31" s="350"/>
      <c r="BD31" s="350"/>
      <c r="BE31" s="350"/>
      <c r="BF31" s="350"/>
    </row>
    <row r="32" s="101" customFormat="true" ht="18" hidden="false" customHeight="true" outlineLevel="0" collapsed="false">
      <c r="A32" s="19" t="s">
        <v>56</v>
      </c>
      <c r="B32" s="218" t="n">
        <v>14487</v>
      </c>
      <c r="C32" s="354" t="n">
        <v>0</v>
      </c>
      <c r="D32" s="354" t="n">
        <v>45</v>
      </c>
      <c r="E32" s="354" t="n">
        <v>56</v>
      </c>
      <c r="F32" s="354" t="n">
        <v>177</v>
      </c>
      <c r="G32" s="354" t="n">
        <v>1101</v>
      </c>
      <c r="H32" s="355" t="n">
        <v>5599</v>
      </c>
      <c r="I32" s="356" t="n">
        <v>5889</v>
      </c>
      <c r="J32" s="354" t="n">
        <v>1484</v>
      </c>
      <c r="K32" s="354" t="n">
        <v>133</v>
      </c>
      <c r="L32" s="354" t="n">
        <v>1</v>
      </c>
      <c r="M32" s="354" t="n">
        <v>0</v>
      </c>
      <c r="N32" s="355" t="n">
        <v>2</v>
      </c>
      <c r="O32" s="352" t="n">
        <v>1379</v>
      </c>
      <c r="P32" s="353" t="n">
        <v>3.00490031066621</v>
      </c>
      <c r="Q32" s="55"/>
      <c r="R32" s="55"/>
      <c r="S32" s="55"/>
      <c r="T32" s="55"/>
      <c r="U32" s="55"/>
      <c r="V32" s="55"/>
      <c r="W32" s="144"/>
      <c r="X32" s="144"/>
      <c r="Y32" s="144"/>
      <c r="Z32" s="350"/>
      <c r="AA32" s="350"/>
      <c r="AB32" s="350"/>
      <c r="AC32" s="350"/>
      <c r="AD32" s="350"/>
      <c r="AE32" s="350"/>
      <c r="AF32" s="350"/>
      <c r="AG32" s="350"/>
      <c r="AH32" s="350"/>
      <c r="AI32" s="350"/>
      <c r="AJ32" s="350"/>
      <c r="AK32" s="350"/>
      <c r="AL32" s="350"/>
      <c r="AM32" s="350"/>
      <c r="AN32" s="350"/>
      <c r="AO32" s="350"/>
      <c r="AP32" s="350"/>
      <c r="AQ32" s="350"/>
      <c r="AR32" s="350"/>
      <c r="AS32" s="350"/>
      <c r="AT32" s="350"/>
      <c r="AU32" s="350"/>
      <c r="AV32" s="350"/>
      <c r="AW32" s="350"/>
      <c r="AX32" s="350"/>
      <c r="AY32" s="350"/>
      <c r="AZ32" s="350"/>
      <c r="BA32" s="350"/>
      <c r="BB32" s="350"/>
      <c r="BC32" s="350"/>
      <c r="BD32" s="350"/>
      <c r="BE32" s="350"/>
      <c r="BF32" s="350"/>
    </row>
    <row r="33" s="101" customFormat="true" ht="18" hidden="false" customHeight="true" outlineLevel="0" collapsed="false">
      <c r="A33" s="19" t="s">
        <v>57</v>
      </c>
      <c r="B33" s="218" t="n">
        <v>14591</v>
      </c>
      <c r="C33" s="354" t="n">
        <v>2</v>
      </c>
      <c r="D33" s="354" t="n">
        <v>36</v>
      </c>
      <c r="E33" s="354" t="n">
        <v>69</v>
      </c>
      <c r="F33" s="354" t="n">
        <v>207</v>
      </c>
      <c r="G33" s="354" t="n">
        <v>1121</v>
      </c>
      <c r="H33" s="355" t="n">
        <v>5542</v>
      </c>
      <c r="I33" s="356" t="n">
        <v>6032</v>
      </c>
      <c r="J33" s="354" t="n">
        <v>1467</v>
      </c>
      <c r="K33" s="354" t="n">
        <v>108</v>
      </c>
      <c r="L33" s="354" t="n">
        <v>3</v>
      </c>
      <c r="M33" s="354" t="n">
        <v>2</v>
      </c>
      <c r="N33" s="355" t="n">
        <v>2</v>
      </c>
      <c r="O33" s="352" t="n">
        <v>1435</v>
      </c>
      <c r="P33" s="353" t="n">
        <v>3.00226561107685</v>
      </c>
      <c r="Q33" s="55"/>
      <c r="R33" s="55"/>
      <c r="S33" s="55"/>
      <c r="T33" s="55"/>
      <c r="U33" s="55"/>
      <c r="V33" s="55"/>
      <c r="W33" s="144"/>
      <c r="X33" s="144"/>
      <c r="Y33" s="144"/>
      <c r="Z33" s="350"/>
      <c r="AA33" s="350"/>
      <c r="AB33" s="350"/>
      <c r="AC33" s="350"/>
      <c r="AD33" s="350"/>
      <c r="AE33" s="350"/>
      <c r="AF33" s="350"/>
      <c r="AG33" s="350"/>
      <c r="AH33" s="350"/>
      <c r="AI33" s="350"/>
      <c r="AJ33" s="350"/>
      <c r="AK33" s="350"/>
      <c r="AL33" s="350"/>
      <c r="AM33" s="350"/>
      <c r="AN33" s="350"/>
      <c r="AO33" s="350"/>
      <c r="AP33" s="350"/>
      <c r="AQ33" s="350"/>
      <c r="AR33" s="350"/>
      <c r="AS33" s="350"/>
      <c r="AT33" s="350"/>
      <c r="AU33" s="350"/>
      <c r="AV33" s="350"/>
      <c r="AW33" s="350"/>
      <c r="AX33" s="350"/>
      <c r="AY33" s="350"/>
      <c r="AZ33" s="350"/>
      <c r="BA33" s="350"/>
      <c r="BB33" s="350"/>
      <c r="BC33" s="350"/>
      <c r="BD33" s="350"/>
      <c r="BE33" s="350"/>
      <c r="BF33" s="350"/>
    </row>
    <row r="34" s="101" customFormat="true" ht="18" hidden="false" customHeight="true" outlineLevel="0" collapsed="false">
      <c r="A34" s="19" t="s">
        <v>58</v>
      </c>
      <c r="B34" s="218" t="n">
        <v>14568</v>
      </c>
      <c r="C34" s="354" t="n">
        <v>6</v>
      </c>
      <c r="D34" s="354" t="n">
        <v>46</v>
      </c>
      <c r="E34" s="354" t="n">
        <v>76</v>
      </c>
      <c r="F34" s="354" t="n">
        <v>181</v>
      </c>
      <c r="G34" s="354" t="n">
        <v>1088</v>
      </c>
      <c r="H34" s="355" t="n">
        <v>5528</v>
      </c>
      <c r="I34" s="356" t="n">
        <v>6017</v>
      </c>
      <c r="J34" s="354" t="n">
        <v>1476</v>
      </c>
      <c r="K34" s="354" t="n">
        <v>141</v>
      </c>
      <c r="L34" s="354" t="n">
        <v>8</v>
      </c>
      <c r="M34" s="354" t="n">
        <v>0</v>
      </c>
      <c r="N34" s="355" t="n">
        <v>1</v>
      </c>
      <c r="O34" s="352" t="n">
        <v>1397</v>
      </c>
      <c r="P34" s="353" t="n">
        <v>3.00648582412304</v>
      </c>
      <c r="Q34" s="55"/>
      <c r="R34" s="55"/>
      <c r="S34" s="55"/>
      <c r="T34" s="55"/>
      <c r="U34" s="55"/>
      <c r="V34" s="55"/>
      <c r="W34" s="144"/>
      <c r="X34" s="144"/>
      <c r="Y34" s="144"/>
      <c r="Z34" s="350"/>
      <c r="AA34" s="350"/>
      <c r="AB34" s="350"/>
      <c r="AC34" s="350"/>
      <c r="AD34" s="350"/>
      <c r="AE34" s="350"/>
      <c r="AF34" s="350"/>
      <c r="AG34" s="350"/>
      <c r="AH34" s="350"/>
      <c r="AI34" s="350"/>
      <c r="AJ34" s="350"/>
      <c r="AK34" s="350"/>
      <c r="AL34" s="350"/>
      <c r="AM34" s="350"/>
      <c r="AN34" s="350"/>
      <c r="AO34" s="350"/>
      <c r="AP34" s="350"/>
      <c r="AQ34" s="350"/>
      <c r="AR34" s="350"/>
      <c r="AS34" s="350"/>
      <c r="AT34" s="350"/>
      <c r="AU34" s="350"/>
      <c r="AV34" s="350"/>
      <c r="AW34" s="350"/>
      <c r="AX34" s="350"/>
      <c r="AY34" s="350"/>
      <c r="AZ34" s="350"/>
      <c r="BA34" s="350"/>
      <c r="BB34" s="350"/>
      <c r="BC34" s="350"/>
      <c r="BD34" s="350"/>
      <c r="BE34" s="350"/>
      <c r="BF34" s="350"/>
    </row>
    <row r="35" s="101" customFormat="true" ht="18" hidden="false" customHeight="true" outlineLevel="0" collapsed="false">
      <c r="A35" s="19" t="s">
        <v>59</v>
      </c>
      <c r="B35" s="218" t="n">
        <v>14589</v>
      </c>
      <c r="C35" s="354" t="n">
        <v>6</v>
      </c>
      <c r="D35" s="354" t="n">
        <v>28</v>
      </c>
      <c r="E35" s="354" t="n">
        <v>54</v>
      </c>
      <c r="F35" s="354" t="n">
        <v>172</v>
      </c>
      <c r="G35" s="354" t="n">
        <v>1076</v>
      </c>
      <c r="H35" s="355" t="n">
        <v>5589</v>
      </c>
      <c r="I35" s="356" t="n">
        <v>6116</v>
      </c>
      <c r="J35" s="354" t="n">
        <v>1429</v>
      </c>
      <c r="K35" s="354" t="n">
        <v>108</v>
      </c>
      <c r="L35" s="354" t="n">
        <v>7</v>
      </c>
      <c r="M35" s="354" t="n">
        <v>0</v>
      </c>
      <c r="N35" s="355" t="n">
        <v>4</v>
      </c>
      <c r="O35" s="352" t="n">
        <v>1336</v>
      </c>
      <c r="P35" s="353" t="n">
        <v>3.00969592046624</v>
      </c>
      <c r="Q35" s="55"/>
      <c r="R35" s="55"/>
      <c r="S35" s="55"/>
      <c r="T35" s="55"/>
      <c r="U35" s="55"/>
      <c r="V35" s="55"/>
      <c r="W35" s="144"/>
      <c r="X35" s="144"/>
      <c r="Y35" s="144"/>
      <c r="Z35" s="350"/>
      <c r="AA35" s="350"/>
      <c r="AB35" s="350"/>
      <c r="AC35" s="350"/>
      <c r="AD35" s="350"/>
      <c r="AE35" s="350"/>
      <c r="AF35" s="350"/>
      <c r="AG35" s="350"/>
      <c r="AH35" s="350"/>
      <c r="AI35" s="350"/>
      <c r="AJ35" s="350"/>
      <c r="AK35" s="350"/>
      <c r="AL35" s="350"/>
      <c r="AM35" s="350"/>
      <c r="AN35" s="350"/>
      <c r="AO35" s="350"/>
      <c r="AP35" s="350"/>
      <c r="AQ35" s="350"/>
      <c r="AR35" s="350"/>
      <c r="AS35" s="350"/>
      <c r="AT35" s="350"/>
      <c r="AU35" s="350"/>
      <c r="AV35" s="350"/>
      <c r="AW35" s="350"/>
      <c r="AX35" s="350"/>
      <c r="AY35" s="350"/>
      <c r="AZ35" s="350"/>
      <c r="BA35" s="350"/>
      <c r="BB35" s="350"/>
      <c r="BC35" s="350"/>
      <c r="BD35" s="350"/>
      <c r="BE35" s="350"/>
      <c r="BF35" s="350"/>
    </row>
    <row r="36" s="101" customFormat="true" ht="18" hidden="false" customHeight="true" outlineLevel="0" collapsed="false">
      <c r="A36" s="19" t="s">
        <v>61</v>
      </c>
      <c r="B36" s="218" t="n">
        <v>14021</v>
      </c>
      <c r="C36" s="354" t="n">
        <v>2</v>
      </c>
      <c r="D36" s="354" t="n">
        <v>33</v>
      </c>
      <c r="E36" s="354" t="n">
        <v>54</v>
      </c>
      <c r="F36" s="354" t="n">
        <v>160</v>
      </c>
      <c r="G36" s="354" t="n">
        <v>1067</v>
      </c>
      <c r="H36" s="355" t="n">
        <v>5322</v>
      </c>
      <c r="I36" s="356" t="n">
        <v>5865</v>
      </c>
      <c r="J36" s="354" t="n">
        <v>1422</v>
      </c>
      <c r="K36" s="354" t="n">
        <v>90</v>
      </c>
      <c r="L36" s="354" t="n">
        <v>4</v>
      </c>
      <c r="M36" s="354" t="n">
        <v>0</v>
      </c>
      <c r="N36" s="355" t="n">
        <v>2</v>
      </c>
      <c r="O36" s="352" t="n">
        <v>1316</v>
      </c>
      <c r="P36" s="353" t="n">
        <v>3.01101176974105</v>
      </c>
      <c r="Q36" s="55"/>
      <c r="R36" s="55"/>
      <c r="S36" s="55"/>
      <c r="T36" s="55"/>
      <c r="U36" s="55"/>
      <c r="V36" s="55"/>
      <c r="W36" s="144"/>
      <c r="X36" s="144"/>
      <c r="Y36" s="144"/>
      <c r="Z36" s="350"/>
      <c r="AA36" s="350"/>
      <c r="AB36" s="350"/>
      <c r="AC36" s="350"/>
      <c r="AD36" s="350"/>
      <c r="AE36" s="350"/>
      <c r="AF36" s="350"/>
      <c r="AG36" s="350"/>
      <c r="AH36" s="350"/>
      <c r="AI36" s="350"/>
      <c r="AJ36" s="350"/>
      <c r="AK36" s="350"/>
      <c r="AL36" s="350"/>
      <c r="AM36" s="350"/>
      <c r="AN36" s="350"/>
      <c r="AO36" s="350"/>
      <c r="AP36" s="350"/>
      <c r="AQ36" s="350"/>
      <c r="AR36" s="350"/>
      <c r="AS36" s="350"/>
      <c r="AT36" s="350"/>
      <c r="AU36" s="350"/>
      <c r="AV36" s="350"/>
      <c r="AW36" s="350"/>
      <c r="AX36" s="350"/>
      <c r="AY36" s="350"/>
      <c r="AZ36" s="350"/>
      <c r="BA36" s="350"/>
      <c r="BB36" s="350"/>
      <c r="BC36" s="350"/>
      <c r="BD36" s="350"/>
      <c r="BE36" s="350"/>
      <c r="BF36" s="350"/>
    </row>
    <row r="37" s="101" customFormat="true" ht="18" hidden="false" customHeight="true" outlineLevel="0" collapsed="false">
      <c r="A37" s="19" t="s">
        <v>62</v>
      </c>
      <c r="B37" s="218" t="n">
        <v>13821</v>
      </c>
      <c r="C37" s="354" t="n">
        <v>5</v>
      </c>
      <c r="D37" s="354" t="n">
        <v>27</v>
      </c>
      <c r="E37" s="354" t="n">
        <v>64</v>
      </c>
      <c r="F37" s="354" t="n">
        <v>182</v>
      </c>
      <c r="G37" s="354" t="n">
        <v>1026</v>
      </c>
      <c r="H37" s="355" t="n">
        <v>5280</v>
      </c>
      <c r="I37" s="356" t="n">
        <v>5700</v>
      </c>
      <c r="J37" s="354" t="n">
        <v>1418</v>
      </c>
      <c r="K37" s="354" t="n">
        <v>117</v>
      </c>
      <c r="L37" s="354" t="n">
        <v>1</v>
      </c>
      <c r="M37" s="354" t="n">
        <v>0</v>
      </c>
      <c r="N37" s="355" t="n">
        <v>1</v>
      </c>
      <c r="O37" s="352" t="n">
        <v>1304</v>
      </c>
      <c r="P37" s="353" t="n">
        <v>3.0090537626628</v>
      </c>
      <c r="Q37" s="55"/>
      <c r="R37" s="55"/>
      <c r="S37" s="55"/>
      <c r="T37" s="55"/>
      <c r="U37" s="55"/>
      <c r="V37" s="55"/>
      <c r="W37" s="144"/>
      <c r="X37" s="144"/>
      <c r="Y37" s="144"/>
      <c r="Z37" s="350"/>
      <c r="AA37" s="350"/>
      <c r="AB37" s="350"/>
      <c r="AC37" s="350"/>
      <c r="AD37" s="350"/>
      <c r="AE37" s="350"/>
      <c r="AF37" s="350"/>
      <c r="AG37" s="350"/>
      <c r="AH37" s="350"/>
      <c r="AI37" s="350"/>
      <c r="AJ37" s="350"/>
      <c r="AK37" s="350"/>
      <c r="AL37" s="350"/>
      <c r="AM37" s="350"/>
      <c r="AN37" s="350"/>
      <c r="AO37" s="350"/>
      <c r="AP37" s="350"/>
      <c r="AQ37" s="350"/>
      <c r="AR37" s="350"/>
      <c r="AS37" s="350"/>
      <c r="AT37" s="350"/>
      <c r="AU37" s="350"/>
      <c r="AV37" s="350"/>
      <c r="AW37" s="350"/>
      <c r="AX37" s="350"/>
      <c r="AY37" s="350"/>
      <c r="AZ37" s="350"/>
      <c r="BA37" s="350"/>
      <c r="BB37" s="350"/>
      <c r="BC37" s="350"/>
      <c r="BD37" s="350"/>
      <c r="BE37" s="350"/>
      <c r="BF37" s="350"/>
    </row>
    <row r="38" s="101" customFormat="true" ht="18" hidden="false" customHeight="true" outlineLevel="0" collapsed="false">
      <c r="A38" s="71" t="s">
        <v>63</v>
      </c>
      <c r="B38" s="202" t="n">
        <f aca="false">SUM(C38:N38)</f>
        <v>13248</v>
      </c>
      <c r="C38" s="248" t="n">
        <f aca="false">'25　出生時の体重別，単産-複産別出生数・平均体重'!D$4</f>
        <v>7</v>
      </c>
      <c r="D38" s="248" t="n">
        <f aca="false">'25　出生時の体重別，単産-複産別出生数・平均体重'!E$4</f>
        <v>27</v>
      </c>
      <c r="E38" s="248" t="n">
        <f aca="false">'25　出生時の体重別，単産-複産別出生数・平均体重'!F$4</f>
        <v>52</v>
      </c>
      <c r="F38" s="248" t="n">
        <f aca="false">'25　出生時の体重別，単産-複産別出生数・平均体重'!G$4</f>
        <v>152</v>
      </c>
      <c r="G38" s="248" t="n">
        <f aca="false">'25　出生時の体重別，単産-複産別出生数・平均体重'!H$4</f>
        <v>944</v>
      </c>
      <c r="H38" s="223" t="n">
        <f aca="false">'25　出生時の体重別，単産-複産別出生数・平均体重'!I$4</f>
        <v>4998</v>
      </c>
      <c r="I38" s="357" t="n">
        <f aca="false">'25　出生時の体重別，単産-複産別出生数・平均体重'!J$4</f>
        <v>5574</v>
      </c>
      <c r="J38" s="248" t="n">
        <f aca="false">'25　出生時の体重別，単産-複産別出生数・平均体重'!K$4</f>
        <v>1382</v>
      </c>
      <c r="K38" s="248" t="n">
        <f aca="false">'25　出生時の体重別，単産-複産別出生数・平均体重'!L$4</f>
        <v>106</v>
      </c>
      <c r="L38" s="248" t="n">
        <f aca="false">'25　出生時の体重別，単産-複産別出生数・平均体重'!M$4</f>
        <v>2</v>
      </c>
      <c r="M38" s="248" t="n">
        <f aca="false">'25　出生時の体重別，単産-複産別出生数・平均体重'!N$4</f>
        <v>1</v>
      </c>
      <c r="N38" s="223" t="n">
        <f aca="false">'25　出生時の体重別，単産-複産別出生数・平均体重'!O$4</f>
        <v>3</v>
      </c>
      <c r="O38" s="358" t="n">
        <f aca="false">SUM(C38:G38)</f>
        <v>1182</v>
      </c>
      <c r="P38" s="359" t="n">
        <f aca="false">'25　出生時の体重別，単産-複産別出生数・平均体重'!Q$4</f>
        <v>3.01728471121179</v>
      </c>
      <c r="Q38" s="55"/>
      <c r="R38" s="55"/>
      <c r="S38" s="55"/>
      <c r="T38" s="55"/>
      <c r="U38" s="55"/>
      <c r="V38" s="55"/>
      <c r="W38" s="144"/>
      <c r="X38" s="144"/>
      <c r="Y38" s="144"/>
      <c r="Z38" s="350"/>
      <c r="AA38" s="350"/>
      <c r="AB38" s="350"/>
      <c r="AC38" s="350"/>
      <c r="AD38" s="350"/>
      <c r="AE38" s="350"/>
      <c r="AF38" s="350"/>
      <c r="AG38" s="350"/>
      <c r="AH38" s="350"/>
      <c r="AI38" s="350"/>
      <c r="AJ38" s="350"/>
      <c r="AK38" s="350"/>
      <c r="AL38" s="350"/>
      <c r="AM38" s="350"/>
      <c r="AN38" s="350"/>
      <c r="AO38" s="350"/>
      <c r="AP38" s="350"/>
      <c r="AQ38" s="350"/>
      <c r="AR38" s="350"/>
      <c r="AS38" s="350"/>
      <c r="AT38" s="350"/>
      <c r="AU38" s="350"/>
      <c r="AV38" s="350"/>
      <c r="AW38" s="350"/>
      <c r="AX38" s="350"/>
      <c r="AY38" s="350"/>
      <c r="AZ38" s="350"/>
      <c r="BA38" s="350"/>
      <c r="BB38" s="350"/>
      <c r="BC38" s="350"/>
      <c r="BD38" s="350"/>
      <c r="BE38" s="350"/>
      <c r="BF38" s="350"/>
    </row>
    <row r="39" s="101" customFormat="true" ht="18" hidden="false" customHeight="true" outlineLevel="0" collapsed="false">
      <c r="A39" s="48"/>
      <c r="B39" s="210" t="s">
        <v>127</v>
      </c>
      <c r="C39" s="210"/>
      <c r="D39" s="210"/>
      <c r="E39" s="210"/>
      <c r="F39" s="210"/>
      <c r="G39" s="210"/>
      <c r="H39" s="210"/>
      <c r="I39" s="210"/>
      <c r="J39" s="210"/>
      <c r="K39" s="210"/>
      <c r="L39" s="210"/>
      <c r="M39" s="210"/>
      <c r="N39" s="210"/>
      <c r="O39" s="210"/>
      <c r="P39" s="210"/>
    </row>
    <row r="40" s="101" customFormat="true" ht="18" hidden="true" customHeight="true" outlineLevel="0" collapsed="false">
      <c r="A40" s="19" t="s">
        <v>29</v>
      </c>
      <c r="B40" s="360" t="n">
        <f aca="false">SUM(C40:N40)</f>
        <v>100</v>
      </c>
      <c r="C40" s="361" t="n">
        <f aca="false">C5/$B5*100</f>
        <v>0</v>
      </c>
      <c r="D40" s="361" t="n">
        <f aca="false">D5/$B5*100</f>
        <v>0.196748472610542</v>
      </c>
      <c r="E40" s="361" t="n">
        <f aca="false">E5/$B5*100</f>
        <v>0.3003003003003</v>
      </c>
      <c r="F40" s="361" t="n">
        <f aca="false">F5/$B5*100</f>
        <v>0.833592212902558</v>
      </c>
      <c r="G40" s="361" t="n">
        <f aca="false">G5/$B5*100</f>
        <v>4.23526975251113</v>
      </c>
      <c r="H40" s="362" t="n">
        <f aca="false">H5/$B5*100</f>
        <v>28.8029408719064</v>
      </c>
      <c r="I40" s="363" t="n">
        <f aca="false">I5/$B5*100</f>
        <v>45.4954954954955</v>
      </c>
      <c r="J40" s="361" t="n">
        <f aca="false">J5/$B5*100</f>
        <v>17.5261468364917</v>
      </c>
      <c r="K40" s="361" t="n">
        <f aca="false">K5/$B5*100</f>
        <v>2.4024024024024</v>
      </c>
      <c r="L40" s="361" t="n">
        <f aca="false">L5/$B5*100</f>
        <v>0.160505332919126</v>
      </c>
      <c r="M40" s="361" t="n">
        <f aca="false">M5/$B5*100</f>
        <v>0.0155327741534638</v>
      </c>
      <c r="N40" s="362" t="n">
        <f aca="false">N5/$B5*100</f>
        <v>0.0310655483069276</v>
      </c>
      <c r="O40" s="364" t="n">
        <f aca="false">O5/$B5*100</f>
        <v>5.56591073832453</v>
      </c>
      <c r="P40" s="365"/>
    </row>
    <row r="41" s="101" customFormat="true" ht="18" hidden="true" customHeight="true" outlineLevel="0" collapsed="false">
      <c r="A41" s="28" t="s">
        <v>80</v>
      </c>
      <c r="B41" s="360" t="n">
        <f aca="false">SUM(C41:N41)</f>
        <v>100</v>
      </c>
      <c r="C41" s="361" t="n">
        <f aca="false">C6/$B6*100</f>
        <v>0</v>
      </c>
      <c r="D41" s="361" t="n">
        <f aca="false">D6/$B6*100</f>
        <v>0.193413486670152</v>
      </c>
      <c r="E41" s="361" t="n">
        <f aca="false">E6/$B6*100</f>
        <v>0.355462624150549</v>
      </c>
      <c r="F41" s="361" t="n">
        <f aca="false">F6/$B6*100</f>
        <v>0.993204391008887</v>
      </c>
      <c r="G41" s="361" t="n">
        <f aca="false">G6/$B6*100</f>
        <v>4.23941453214846</v>
      </c>
      <c r="H41" s="362" t="n">
        <f aca="false">H6/$B6*100</f>
        <v>28.0188186095139</v>
      </c>
      <c r="I41" s="363" t="n">
        <f aca="false">I6/$B6*100</f>
        <v>46.6596968112912</v>
      </c>
      <c r="J41" s="361" t="n">
        <f aca="false">J6/$B6*100</f>
        <v>17.1719811813905</v>
      </c>
      <c r="K41" s="361" t="n">
        <f aca="false">K6/$B6*100</f>
        <v>2.15891270256142</v>
      </c>
      <c r="L41" s="361" t="n">
        <f aca="false">L6/$B6*100</f>
        <v>0.156821745948772</v>
      </c>
      <c r="M41" s="361" t="n">
        <f aca="false">M6/$B6*100</f>
        <v>0.0156821745948772</v>
      </c>
      <c r="N41" s="362" t="n">
        <f aca="false">N6/$B6*100</f>
        <v>0.03659174072138</v>
      </c>
      <c r="O41" s="364" t="n">
        <f aca="false">O6/$B6*100</f>
        <v>5.78149503397805</v>
      </c>
      <c r="P41" s="365"/>
    </row>
    <row r="42" s="101" customFormat="true" ht="18" hidden="true" customHeight="true" outlineLevel="0" collapsed="false">
      <c r="A42" s="28" t="s">
        <v>81</v>
      </c>
      <c r="B42" s="360" t="n">
        <f aca="false">SUM(C42:N42)</f>
        <v>100</v>
      </c>
      <c r="C42" s="361" t="n">
        <f aca="false">C7/$B7*100</f>
        <v>0.00539578049964927</v>
      </c>
      <c r="D42" s="361" t="n">
        <f aca="false">D7/$B7*100</f>
        <v>0.183456536988075</v>
      </c>
      <c r="E42" s="361" t="n">
        <f aca="false">E7/$B7*100</f>
        <v>0.329142610478606</v>
      </c>
      <c r="F42" s="361" t="n">
        <f aca="false">F7/$B7*100</f>
        <v>0.911886904440727</v>
      </c>
      <c r="G42" s="361" t="n">
        <f aca="false">G7/$B7*100</f>
        <v>4.56483030270329</v>
      </c>
      <c r="H42" s="362" t="n">
        <f aca="false">H7/$B7*100</f>
        <v>28.9969244051152</v>
      </c>
      <c r="I42" s="363" t="n">
        <f aca="false">I7/$B7*100</f>
        <v>46.4091080774834</v>
      </c>
      <c r="J42" s="361" t="n">
        <f aca="false">J7/$B7*100</f>
        <v>16.338423352938</v>
      </c>
      <c r="K42" s="361" t="n">
        <f aca="false">K7/$B7*100</f>
        <v>2.06658393136567</v>
      </c>
      <c r="L42" s="361" t="n">
        <f aca="false">L7/$B7*100</f>
        <v>0.15108185399018</v>
      </c>
      <c r="M42" s="361" t="n">
        <f aca="false">M7/$B7*100</f>
        <v>0.0161873414989478</v>
      </c>
      <c r="N42" s="362" t="n">
        <f aca="false">N7/$B7*100</f>
        <v>0.0269789024982464</v>
      </c>
      <c r="O42" s="364" t="n">
        <f aca="false">O7/$B7*100</f>
        <v>5.99471213511034</v>
      </c>
      <c r="P42" s="365"/>
    </row>
    <row r="43" s="101" customFormat="true" ht="18" hidden="true" customHeight="true" outlineLevel="0" collapsed="false">
      <c r="A43" s="28" t="s">
        <v>82</v>
      </c>
      <c r="B43" s="366" t="n">
        <v>100</v>
      </c>
      <c r="C43" s="367" t="n">
        <v>0.0164690382081686</v>
      </c>
      <c r="D43" s="367" t="n">
        <v>0.164690382081686</v>
      </c>
      <c r="E43" s="367" t="n">
        <v>0.367808519982433</v>
      </c>
      <c r="F43" s="367" t="n">
        <v>0.949714536671058</v>
      </c>
      <c r="G43" s="367" t="n">
        <v>4.58388230127361</v>
      </c>
      <c r="H43" s="368" t="n">
        <v>30.5775142731664</v>
      </c>
      <c r="I43" s="369" t="n">
        <v>45.4874835309618</v>
      </c>
      <c r="J43" s="367" t="n">
        <v>15.8706631532718</v>
      </c>
      <c r="K43" s="367" t="n">
        <v>1.80061484409311</v>
      </c>
      <c r="L43" s="367" t="n">
        <v>0.164690382081686</v>
      </c>
      <c r="M43" s="367" t="n">
        <v>0.00548967940272288</v>
      </c>
      <c r="N43" s="368" t="n">
        <v>0.0109793588054458</v>
      </c>
      <c r="O43" s="370" t="n">
        <v>6.08256477821695</v>
      </c>
      <c r="P43" s="365"/>
    </row>
    <row r="44" s="101" customFormat="true" ht="18" hidden="true" customHeight="true" outlineLevel="0" collapsed="false">
      <c r="A44" s="19" t="s">
        <v>251</v>
      </c>
      <c r="B44" s="366" t="n">
        <v>100</v>
      </c>
      <c r="C44" s="367" t="n">
        <v>0.00572115109560043</v>
      </c>
      <c r="D44" s="367" t="n">
        <v>0.228846043824017</v>
      </c>
      <c r="E44" s="367" t="n">
        <v>0.434807483265633</v>
      </c>
      <c r="F44" s="367" t="n">
        <v>0.955432232965273</v>
      </c>
      <c r="G44" s="367" t="n">
        <v>4.92591109331197</v>
      </c>
      <c r="H44" s="368" t="n">
        <v>31.357629154986</v>
      </c>
      <c r="I44" s="369" t="n">
        <v>45.1227186910006</v>
      </c>
      <c r="J44" s="367" t="n">
        <v>15.0065793237599</v>
      </c>
      <c r="K44" s="367" t="n">
        <v>1.74495108415813</v>
      </c>
      <c r="L44" s="367" t="n">
        <v>0.188797986154814</v>
      </c>
      <c r="M44" s="367" t="n">
        <v>0.00572115109560043</v>
      </c>
      <c r="N44" s="368" t="n">
        <v>0.0228846043824017</v>
      </c>
      <c r="O44" s="370" t="n">
        <v>6.5507180044625</v>
      </c>
      <c r="P44" s="365"/>
    </row>
    <row r="45" s="101" customFormat="true" ht="18" hidden="true" customHeight="true" outlineLevel="0" collapsed="false">
      <c r="A45" s="19" t="s">
        <v>34</v>
      </c>
      <c r="B45" s="366" t="n">
        <v>100</v>
      </c>
      <c r="C45" s="367" t="n">
        <v>0.00573888091822095</v>
      </c>
      <c r="D45" s="367" t="n">
        <v>0.275466284074605</v>
      </c>
      <c r="E45" s="367" t="n">
        <v>0.373027259684362</v>
      </c>
      <c r="F45" s="367" t="n">
        <v>0.964131994261119</v>
      </c>
      <c r="G45" s="367" t="n">
        <v>5.05595408895265</v>
      </c>
      <c r="H45" s="368" t="n">
        <v>31.9885222381636</v>
      </c>
      <c r="I45" s="369" t="n">
        <v>44.7747489239598</v>
      </c>
      <c r="J45" s="367" t="n">
        <v>14.7546628407461</v>
      </c>
      <c r="K45" s="367" t="n">
        <v>1.64705882352941</v>
      </c>
      <c r="L45" s="367" t="n">
        <v>0.137733142037303</v>
      </c>
      <c r="M45" s="367" t="n">
        <v>0.00573888091822095</v>
      </c>
      <c r="N45" s="368" t="n">
        <v>0.0172166427546628</v>
      </c>
      <c r="O45" s="370" t="n">
        <v>6.67431850789096</v>
      </c>
      <c r="P45" s="365"/>
    </row>
    <row r="46" s="101" customFormat="true" ht="18" hidden="true" customHeight="true" outlineLevel="0" collapsed="false">
      <c r="A46" s="19" t="s">
        <v>35</v>
      </c>
      <c r="B46" s="366" t="n">
        <v>100</v>
      </c>
      <c r="C46" s="367" t="n">
        <v>0.00572803299347004</v>
      </c>
      <c r="D46" s="367" t="n">
        <v>0.234849352732272</v>
      </c>
      <c r="E46" s="367" t="n">
        <v>0.441058540497193</v>
      </c>
      <c r="F46" s="367" t="n">
        <v>0.916485278955207</v>
      </c>
      <c r="G46" s="367" t="n">
        <v>5.10940543017528</v>
      </c>
      <c r="H46" s="368" t="n">
        <v>32.2373696872494</v>
      </c>
      <c r="I46" s="369" t="n">
        <v>45.7326154198648</v>
      </c>
      <c r="J46" s="367" t="n">
        <v>13.8102875472563</v>
      </c>
      <c r="K46" s="367" t="n">
        <v>1.3575438194524</v>
      </c>
      <c r="L46" s="367" t="n">
        <v>0.103104593882461</v>
      </c>
      <c r="M46" s="367" t="n">
        <v>0.0114560659869401</v>
      </c>
      <c r="N46" s="368" t="n">
        <v>0.0400962309542903</v>
      </c>
      <c r="O46" s="370" t="n">
        <v>6.70752663535342</v>
      </c>
      <c r="P46" s="365"/>
    </row>
    <row r="47" s="101" customFormat="true" ht="18" hidden="true" customHeight="true" outlineLevel="0" collapsed="false">
      <c r="A47" s="19" t="s">
        <v>36</v>
      </c>
      <c r="B47" s="366" t="n">
        <v>100</v>
      </c>
      <c r="C47" s="367" t="n">
        <v>0.0115440115440115</v>
      </c>
      <c r="D47" s="367" t="n">
        <v>0.155844155844156</v>
      </c>
      <c r="E47" s="367" t="n">
        <v>0.363636363636364</v>
      </c>
      <c r="F47" s="367" t="n">
        <v>0.987012987012987</v>
      </c>
      <c r="G47" s="367" t="n">
        <v>5.36796536796537</v>
      </c>
      <c r="H47" s="368" t="n">
        <v>33.2929292929293</v>
      </c>
      <c r="I47" s="369" t="n">
        <v>44.6522366522367</v>
      </c>
      <c r="J47" s="367" t="n">
        <v>13.5295815295815</v>
      </c>
      <c r="K47" s="367" t="n">
        <v>1.46608946608947</v>
      </c>
      <c r="L47" s="367" t="n">
        <v>0.115440115440115</v>
      </c>
      <c r="M47" s="367" t="n">
        <v>0.0115440115440115</v>
      </c>
      <c r="N47" s="368" t="n">
        <v>0.0461760461760462</v>
      </c>
      <c r="O47" s="370" t="n">
        <v>6.88600288600289</v>
      </c>
      <c r="P47" s="371"/>
    </row>
    <row r="48" s="101" customFormat="true" ht="18" hidden="true" customHeight="true" outlineLevel="0" collapsed="false">
      <c r="A48" s="19" t="s">
        <v>83</v>
      </c>
      <c r="B48" s="366" t="n">
        <v>100</v>
      </c>
      <c r="C48" s="367" t="n">
        <v>0.00610836234805449</v>
      </c>
      <c r="D48" s="367" t="n">
        <v>0.29930975505467</v>
      </c>
      <c r="E48" s="367" t="n">
        <v>0.342068291491051</v>
      </c>
      <c r="F48" s="367" t="n">
        <v>1.01398814977704</v>
      </c>
      <c r="G48" s="367" t="n">
        <v>5.79072750595565</v>
      </c>
      <c r="H48" s="368" t="n">
        <v>33.0523486653228</v>
      </c>
      <c r="I48" s="369" t="n">
        <v>44.4872029808808</v>
      </c>
      <c r="J48" s="367" t="n">
        <v>13.4322888033718</v>
      </c>
      <c r="K48" s="367" t="n">
        <v>1.45379023883697</v>
      </c>
      <c r="L48" s="367" t="n">
        <v>0.0855170728727628</v>
      </c>
      <c r="M48" s="367" t="n">
        <v>0.0244334493922179</v>
      </c>
      <c r="N48" s="368" t="n">
        <v>0.012216724696109</v>
      </c>
      <c r="O48" s="370" t="n">
        <v>7.45220206462647</v>
      </c>
      <c r="P48" s="371"/>
      <c r="Q48" s="350"/>
      <c r="R48" s="350"/>
      <c r="S48" s="350"/>
      <c r="T48" s="350"/>
      <c r="U48" s="350"/>
      <c r="V48" s="350"/>
      <c r="W48" s="350"/>
      <c r="X48" s="350"/>
      <c r="Y48" s="350"/>
      <c r="Z48" s="350"/>
      <c r="AA48" s="350"/>
      <c r="AB48" s="350"/>
      <c r="AC48" s="350"/>
      <c r="AD48" s="350"/>
      <c r="AE48" s="350"/>
      <c r="AF48" s="350"/>
      <c r="AG48" s="350"/>
      <c r="AH48" s="350"/>
      <c r="AI48" s="350"/>
      <c r="AJ48" s="350"/>
      <c r="AK48" s="350"/>
      <c r="AL48" s="350"/>
      <c r="AM48" s="350"/>
      <c r="AN48" s="350"/>
      <c r="AO48" s="350"/>
      <c r="AP48" s="350"/>
    </row>
    <row r="49" s="101" customFormat="true" ht="18" hidden="true" customHeight="true" outlineLevel="0" collapsed="false">
      <c r="A49" s="19" t="s">
        <v>38</v>
      </c>
      <c r="B49" s="366" t="n">
        <v>100</v>
      </c>
      <c r="C49" s="367" t="n">
        <v>0.0351761740048074</v>
      </c>
      <c r="D49" s="367" t="n">
        <v>0.234507826698716</v>
      </c>
      <c r="E49" s="367" t="n">
        <v>0.427976783725157</v>
      </c>
      <c r="F49" s="367" t="n">
        <v>1.0963240898165</v>
      </c>
      <c r="G49" s="367" t="n">
        <v>5.94477340681245</v>
      </c>
      <c r="H49" s="368" t="n">
        <v>34.7892360907545</v>
      </c>
      <c r="I49" s="369" t="n">
        <v>43.5832795919564</v>
      </c>
      <c r="J49" s="367" t="n">
        <v>12.6634226417307</v>
      </c>
      <c r="K49" s="367" t="n">
        <v>1.13736295948877</v>
      </c>
      <c r="L49" s="367" t="n">
        <v>0.058626956674679</v>
      </c>
      <c r="M49" s="367" t="n">
        <v>0.0058626956674679</v>
      </c>
      <c r="N49" s="368" t="n">
        <v>0.0234507826698716</v>
      </c>
      <c r="O49" s="370" t="n">
        <v>7.73875828105763</v>
      </c>
      <c r="P49" s="371"/>
      <c r="Q49" s="350"/>
      <c r="R49" s="350"/>
      <c r="S49" s="350"/>
      <c r="T49" s="350"/>
      <c r="U49" s="350"/>
      <c r="V49" s="350"/>
      <c r="W49" s="350"/>
      <c r="X49" s="350"/>
      <c r="Y49" s="350"/>
      <c r="Z49" s="350"/>
      <c r="AA49" s="350"/>
      <c r="AB49" s="350"/>
      <c r="AC49" s="350"/>
      <c r="AD49" s="350"/>
      <c r="AE49" s="350"/>
      <c r="AF49" s="350"/>
      <c r="AG49" s="350"/>
      <c r="AH49" s="350"/>
      <c r="AI49" s="350"/>
      <c r="AJ49" s="350"/>
      <c r="AK49" s="350"/>
      <c r="AL49" s="350"/>
      <c r="AM49" s="350"/>
      <c r="AN49" s="350"/>
      <c r="AO49" s="350"/>
      <c r="AP49" s="350"/>
    </row>
    <row r="50" s="101" customFormat="true" ht="18" hidden="true" customHeight="true" outlineLevel="0" collapsed="false">
      <c r="A50" s="19" t="s">
        <v>39</v>
      </c>
      <c r="B50" s="366" t="n">
        <v>100</v>
      </c>
      <c r="C50" s="367" t="n">
        <v>0.00616256855857521</v>
      </c>
      <c r="D50" s="367" t="n">
        <v>0.252665310901584</v>
      </c>
      <c r="E50" s="369" t="n">
        <v>0.468355210451716</v>
      </c>
      <c r="F50" s="367" t="n">
        <v>1.13391261477784</v>
      </c>
      <c r="G50" s="367" t="n">
        <v>5.78048930794355</v>
      </c>
      <c r="H50" s="368" t="n">
        <v>34.8308374930671</v>
      </c>
      <c r="I50" s="369" t="n">
        <v>44.1055031737228</v>
      </c>
      <c r="J50" s="367" t="n">
        <v>12.1525851975103</v>
      </c>
      <c r="K50" s="367" t="n">
        <v>1.14623775189499</v>
      </c>
      <c r="L50" s="367" t="n">
        <v>0.104763665495779</v>
      </c>
      <c r="M50" s="367" t="n">
        <v>0</v>
      </c>
      <c r="N50" s="368" t="n">
        <v>0.0184877056757256</v>
      </c>
      <c r="O50" s="370" t="n">
        <v>7.64158501263327</v>
      </c>
      <c r="P50" s="371"/>
      <c r="Q50" s="350"/>
      <c r="R50" s="350"/>
      <c r="S50" s="350"/>
      <c r="T50" s="350"/>
      <c r="U50" s="350"/>
      <c r="V50" s="350"/>
      <c r="W50" s="350"/>
      <c r="X50" s="350"/>
      <c r="Y50" s="350"/>
      <c r="Z50" s="350"/>
      <c r="AA50" s="350"/>
      <c r="AB50" s="350"/>
      <c r="AC50" s="350"/>
      <c r="AD50" s="350"/>
      <c r="AE50" s="350"/>
      <c r="AF50" s="350"/>
      <c r="AG50" s="350"/>
      <c r="AH50" s="350"/>
      <c r="AI50" s="350"/>
      <c r="AJ50" s="350"/>
      <c r="AK50" s="350"/>
      <c r="AL50" s="350"/>
      <c r="AM50" s="350"/>
      <c r="AN50" s="350"/>
      <c r="AO50" s="350"/>
      <c r="AP50" s="350"/>
    </row>
    <row r="51" s="101" customFormat="true" ht="18" hidden="true" customHeight="true" outlineLevel="0" collapsed="false">
      <c r="A51" s="19" t="s">
        <v>40</v>
      </c>
      <c r="B51" s="366" t="n">
        <v>100</v>
      </c>
      <c r="C51" s="367" t="n">
        <v>0.00612032560132199</v>
      </c>
      <c r="D51" s="367" t="n">
        <v>0.159128465634372</v>
      </c>
      <c r="E51" s="367" t="n">
        <v>0.465144745700471</v>
      </c>
      <c r="F51" s="367" t="n">
        <v>0.967011445008875</v>
      </c>
      <c r="G51" s="367" t="n">
        <v>6.49978578860395</v>
      </c>
      <c r="H51" s="368" t="n">
        <v>34.4390721586388</v>
      </c>
      <c r="I51" s="369" t="n">
        <v>43.8766142358774</v>
      </c>
      <c r="J51" s="367" t="n">
        <v>12.3324560866638</v>
      </c>
      <c r="K51" s="367" t="n">
        <v>1.15062121304853</v>
      </c>
      <c r="L51" s="367" t="n">
        <v>0.0918048840198299</v>
      </c>
      <c r="M51" s="367" t="n">
        <v>0</v>
      </c>
      <c r="N51" s="368" t="n">
        <v>0.012240651202644</v>
      </c>
      <c r="O51" s="370" t="n">
        <v>8.09719077054899</v>
      </c>
      <c r="P51" s="371"/>
      <c r="Q51" s="350"/>
      <c r="R51" s="350"/>
      <c r="S51" s="350"/>
      <c r="T51" s="350"/>
      <c r="U51" s="350"/>
      <c r="V51" s="350"/>
      <c r="W51" s="350"/>
      <c r="X51" s="350"/>
      <c r="Y51" s="350"/>
      <c r="Z51" s="350"/>
      <c r="AA51" s="350"/>
      <c r="AB51" s="350"/>
      <c r="AC51" s="350"/>
      <c r="AD51" s="350"/>
      <c r="AE51" s="350"/>
      <c r="AF51" s="350"/>
      <c r="AG51" s="350"/>
      <c r="AH51" s="350"/>
      <c r="AI51" s="350"/>
      <c r="AJ51" s="350"/>
      <c r="AK51" s="350"/>
      <c r="AL51" s="350"/>
      <c r="AM51" s="350"/>
      <c r="AN51" s="350"/>
      <c r="AO51" s="350"/>
      <c r="AP51" s="350"/>
    </row>
    <row r="52" s="101" customFormat="true" ht="18" hidden="true" customHeight="true" outlineLevel="0" collapsed="false">
      <c r="A52" s="19" t="s">
        <v>41</v>
      </c>
      <c r="B52" s="366" t="n">
        <v>100</v>
      </c>
      <c r="C52" s="367" t="n">
        <v>0.0126000126000126</v>
      </c>
      <c r="D52" s="367" t="n">
        <v>0.252000252000252</v>
      </c>
      <c r="E52" s="367" t="n">
        <v>0.371700371700372</v>
      </c>
      <c r="F52" s="367" t="n">
        <v>1.12770112770113</v>
      </c>
      <c r="G52" s="367" t="n">
        <v>6.22440622440622</v>
      </c>
      <c r="H52" s="368" t="n">
        <v>35.1729351729352</v>
      </c>
      <c r="I52" s="369" t="n">
        <v>43.4826434826435</v>
      </c>
      <c r="J52" s="367" t="n">
        <v>12.2661122661123</v>
      </c>
      <c r="K52" s="367" t="n">
        <v>1.01430101430101</v>
      </c>
      <c r="L52" s="367" t="n">
        <v>0.0441000441000441</v>
      </c>
      <c r="M52" s="367" t="n">
        <v>0.0126000126000126</v>
      </c>
      <c r="N52" s="368" t="n">
        <v>0.0189000189000189</v>
      </c>
      <c r="O52" s="370" t="n">
        <v>7.98840798840799</v>
      </c>
      <c r="P52" s="371"/>
      <c r="Q52" s="350"/>
      <c r="R52" s="350"/>
      <c r="S52" s="350"/>
      <c r="T52" s="350"/>
      <c r="U52" s="350"/>
      <c r="V52" s="350"/>
      <c r="W52" s="350"/>
      <c r="X52" s="350"/>
      <c r="Y52" s="350"/>
      <c r="Z52" s="350"/>
      <c r="AA52" s="350"/>
      <c r="AB52" s="350"/>
      <c r="AC52" s="350"/>
      <c r="AD52" s="350"/>
      <c r="AE52" s="350"/>
      <c r="AF52" s="350"/>
      <c r="AG52" s="350"/>
      <c r="AH52" s="350"/>
      <c r="AI52" s="350"/>
      <c r="AJ52" s="350"/>
      <c r="AK52" s="350"/>
      <c r="AL52" s="350"/>
      <c r="AM52" s="350"/>
      <c r="AN52" s="350"/>
      <c r="AO52" s="350"/>
      <c r="AP52" s="350"/>
    </row>
    <row r="53" s="101" customFormat="true" ht="18" hidden="false" customHeight="true" outlineLevel="0" collapsed="false">
      <c r="A53" s="19" t="s">
        <v>84</v>
      </c>
      <c r="B53" s="366" t="n">
        <v>100</v>
      </c>
      <c r="C53" s="367" t="n">
        <v>0.018558614290133</v>
      </c>
      <c r="D53" s="367" t="n">
        <v>0.272193009588617</v>
      </c>
      <c r="E53" s="367" t="n">
        <v>0.309310238168883</v>
      </c>
      <c r="F53" s="367" t="n">
        <v>1.13207547169811</v>
      </c>
      <c r="G53" s="367" t="n">
        <v>6.95948035879988</v>
      </c>
      <c r="H53" s="368" t="n">
        <v>35.1252706464584</v>
      </c>
      <c r="I53" s="369" t="n">
        <v>43.0436127435818</v>
      </c>
      <c r="J53" s="367" t="n">
        <v>12.0259820600062</v>
      </c>
      <c r="K53" s="367" t="n">
        <v>0.995978966903805</v>
      </c>
      <c r="L53" s="367" t="n">
        <v>0.0866068666872873</v>
      </c>
      <c r="M53" s="367" t="n">
        <v>0</v>
      </c>
      <c r="N53" s="368" t="n">
        <v>0.0309310238168883</v>
      </c>
      <c r="O53" s="370" t="n">
        <v>8.69161769254562</v>
      </c>
      <c r="P53" s="371"/>
      <c r="Q53" s="350"/>
      <c r="R53" s="350"/>
      <c r="S53" s="350"/>
      <c r="T53" s="350"/>
      <c r="U53" s="350"/>
      <c r="V53" s="350"/>
      <c r="W53" s="350"/>
      <c r="X53" s="350"/>
      <c r="Y53" s="350"/>
      <c r="Z53" s="350"/>
      <c r="AA53" s="350"/>
      <c r="AB53" s="350"/>
      <c r="AC53" s="350"/>
      <c r="AD53" s="350"/>
      <c r="AE53" s="350"/>
      <c r="AF53" s="350"/>
      <c r="AG53" s="350"/>
      <c r="AH53" s="350"/>
      <c r="AI53" s="350"/>
      <c r="AJ53" s="350"/>
      <c r="AK53" s="350"/>
      <c r="AL53" s="350"/>
      <c r="AM53" s="350"/>
      <c r="AN53" s="350"/>
      <c r="AO53" s="350"/>
      <c r="AP53" s="350"/>
    </row>
    <row r="54" s="101" customFormat="true" ht="18" hidden="false" customHeight="true" outlineLevel="0" collapsed="false">
      <c r="A54" s="19" t="s">
        <v>43</v>
      </c>
      <c r="B54" s="366" t="n">
        <v>100</v>
      </c>
      <c r="C54" s="367" t="n">
        <v>0.00651126448756348</v>
      </c>
      <c r="D54" s="367" t="n">
        <v>0.260450579502539</v>
      </c>
      <c r="E54" s="367" t="n">
        <v>0.527412423492642</v>
      </c>
      <c r="F54" s="367" t="n">
        <v>1.25016278161219</v>
      </c>
      <c r="G54" s="367" t="n">
        <v>6.53730954551374</v>
      </c>
      <c r="H54" s="368" t="n">
        <v>35.5059252506837</v>
      </c>
      <c r="I54" s="369" t="n">
        <v>43.0915483786951</v>
      </c>
      <c r="J54" s="367" t="n">
        <v>11.8374788383904</v>
      </c>
      <c r="K54" s="367" t="n">
        <v>0.911577028258888</v>
      </c>
      <c r="L54" s="367" t="n">
        <v>0.0586013803880714</v>
      </c>
      <c r="M54" s="367" t="n">
        <v>0</v>
      </c>
      <c r="N54" s="368" t="n">
        <v>0.013022528975127</v>
      </c>
      <c r="O54" s="370" t="n">
        <v>8.58184659460867</v>
      </c>
      <c r="P54" s="371"/>
      <c r="Q54" s="350"/>
      <c r="R54" s="350"/>
      <c r="S54" s="350"/>
      <c r="T54" s="350"/>
      <c r="U54" s="350"/>
      <c r="V54" s="350"/>
      <c r="W54" s="350"/>
      <c r="X54" s="350"/>
      <c r="Y54" s="350"/>
      <c r="Z54" s="350"/>
      <c r="AA54" s="350"/>
      <c r="AB54" s="350"/>
      <c r="AC54" s="350"/>
      <c r="AD54" s="350"/>
      <c r="AE54" s="350"/>
      <c r="AF54" s="350"/>
      <c r="AG54" s="350"/>
      <c r="AH54" s="350"/>
      <c r="AI54" s="350"/>
      <c r="AJ54" s="350"/>
      <c r="AK54" s="350"/>
      <c r="AL54" s="350"/>
      <c r="AM54" s="350"/>
      <c r="AN54" s="350"/>
      <c r="AO54" s="350"/>
      <c r="AP54" s="350"/>
    </row>
    <row r="55" s="101" customFormat="true" ht="18" hidden="false" customHeight="true" outlineLevel="0" collapsed="false">
      <c r="A55" s="28" t="s">
        <v>44</v>
      </c>
      <c r="B55" s="366" t="n">
        <v>100</v>
      </c>
      <c r="C55" s="367" t="n">
        <v>0.00652230628750326</v>
      </c>
      <c r="D55" s="367" t="n">
        <v>0.156535350900078</v>
      </c>
      <c r="E55" s="367" t="n">
        <v>0.463083746412732</v>
      </c>
      <c r="F55" s="367" t="n">
        <v>1.01095747456301</v>
      </c>
      <c r="G55" s="367" t="n">
        <v>7.33759457344117</v>
      </c>
      <c r="H55" s="368" t="n">
        <v>35.7683276806679</v>
      </c>
      <c r="I55" s="369" t="n">
        <v>42.7341507957214</v>
      </c>
      <c r="J55" s="367" t="n">
        <v>11.4988259848683</v>
      </c>
      <c r="K55" s="367" t="n">
        <v>0.958779024262979</v>
      </c>
      <c r="L55" s="367" t="n">
        <v>0.0456561440125228</v>
      </c>
      <c r="M55" s="367" t="n">
        <v>0</v>
      </c>
      <c r="N55" s="368" t="n">
        <v>0.0195669188625098</v>
      </c>
      <c r="O55" s="370" t="n">
        <v>8.97469345160449</v>
      </c>
      <c r="P55" s="371"/>
      <c r="Q55" s="350"/>
      <c r="R55" s="350"/>
      <c r="S55" s="350"/>
      <c r="T55" s="350"/>
      <c r="U55" s="350"/>
      <c r="V55" s="350"/>
      <c r="W55" s="350"/>
      <c r="X55" s="350"/>
      <c r="Y55" s="350"/>
      <c r="Z55" s="350"/>
      <c r="AA55" s="350"/>
      <c r="AB55" s="350"/>
      <c r="AC55" s="350"/>
      <c r="AD55" s="350"/>
      <c r="AE55" s="350"/>
      <c r="AF55" s="350"/>
      <c r="AG55" s="350"/>
      <c r="AH55" s="350"/>
      <c r="AI55" s="350"/>
      <c r="AJ55" s="350"/>
      <c r="AK55" s="350"/>
      <c r="AL55" s="350"/>
      <c r="AM55" s="350"/>
      <c r="AN55" s="350"/>
      <c r="AO55" s="350"/>
      <c r="AP55" s="350"/>
    </row>
    <row r="56" s="101" customFormat="true" ht="18" hidden="false" customHeight="true" outlineLevel="0" collapsed="false">
      <c r="A56" s="19" t="s">
        <v>45</v>
      </c>
      <c r="B56" s="366" t="n">
        <v>100</v>
      </c>
      <c r="C56" s="367" t="n">
        <v>0.0195924764890282</v>
      </c>
      <c r="D56" s="367" t="n">
        <v>0.208986415882968</v>
      </c>
      <c r="E56" s="367" t="n">
        <v>0.398380355276907</v>
      </c>
      <c r="F56" s="367" t="n">
        <v>1.12330198537095</v>
      </c>
      <c r="G56" s="367" t="n">
        <v>6.33490073145246</v>
      </c>
      <c r="H56" s="368" t="n">
        <v>36.7358934169279</v>
      </c>
      <c r="I56" s="369" t="n">
        <v>42.7311912225705</v>
      </c>
      <c r="J56" s="367" t="n">
        <v>11.4224137931034</v>
      </c>
      <c r="K56" s="367" t="n">
        <v>0.973092998955068</v>
      </c>
      <c r="L56" s="367" t="n">
        <v>0.0391849529780564</v>
      </c>
      <c r="M56" s="367" t="n">
        <v>0</v>
      </c>
      <c r="N56" s="368" t="n">
        <v>0.0130616509926855</v>
      </c>
      <c r="O56" s="370" t="n">
        <v>8.08516196447231</v>
      </c>
      <c r="P56" s="371"/>
      <c r="Q56" s="350"/>
      <c r="R56" s="350"/>
      <c r="S56" s="350"/>
      <c r="T56" s="350"/>
      <c r="U56" s="350"/>
      <c r="V56" s="350"/>
      <c r="W56" s="350"/>
      <c r="X56" s="350"/>
      <c r="Y56" s="350"/>
      <c r="Z56" s="350"/>
      <c r="AA56" s="350"/>
      <c r="AB56" s="350"/>
      <c r="AC56" s="350"/>
      <c r="AD56" s="350"/>
      <c r="AE56" s="350"/>
      <c r="AF56" s="350"/>
      <c r="AG56" s="350"/>
      <c r="AH56" s="350"/>
      <c r="AI56" s="350"/>
      <c r="AJ56" s="350"/>
      <c r="AK56" s="350"/>
      <c r="AL56" s="350"/>
      <c r="AM56" s="350"/>
      <c r="AN56" s="350"/>
      <c r="AO56" s="350"/>
      <c r="AP56" s="350"/>
    </row>
    <row r="57" s="101" customFormat="true" ht="18" hidden="false" customHeight="true" outlineLevel="0" collapsed="false">
      <c r="A57" s="19" t="s">
        <v>46</v>
      </c>
      <c r="B57" s="366" t="n">
        <v>100</v>
      </c>
      <c r="C57" s="367" t="n">
        <v>0.0256788855363677</v>
      </c>
      <c r="D57" s="367" t="n">
        <v>0.186171920138666</v>
      </c>
      <c r="E57" s="367" t="n">
        <v>0.481479103806895</v>
      </c>
      <c r="F57" s="367" t="n">
        <v>1.23258650574565</v>
      </c>
      <c r="G57" s="367" t="n">
        <v>6.95255825897156</v>
      </c>
      <c r="H57" s="368" t="n">
        <v>36.5025357899467</v>
      </c>
      <c r="I57" s="369" t="n">
        <v>42.0876933941067</v>
      </c>
      <c r="J57" s="367" t="n">
        <v>11.3629068498427</v>
      </c>
      <c r="K57" s="367" t="n">
        <v>1.09777235667972</v>
      </c>
      <c r="L57" s="367" t="n">
        <v>0.0513577710727354</v>
      </c>
      <c r="M57" s="367" t="n">
        <v>0</v>
      </c>
      <c r="N57" s="368" t="n">
        <v>0.0192591641522758</v>
      </c>
      <c r="O57" s="370" t="n">
        <v>8.87847467419914</v>
      </c>
      <c r="P57" s="371"/>
      <c r="Q57" s="350"/>
      <c r="R57" s="350"/>
      <c r="S57" s="350"/>
      <c r="T57" s="350"/>
      <c r="U57" s="350"/>
      <c r="V57" s="350"/>
      <c r="W57" s="350"/>
      <c r="X57" s="350"/>
      <c r="Y57" s="350"/>
      <c r="Z57" s="350"/>
      <c r="AA57" s="350"/>
      <c r="AB57" s="350"/>
      <c r="AC57" s="350"/>
      <c r="AD57" s="350"/>
      <c r="AE57" s="350"/>
      <c r="AF57" s="350"/>
      <c r="AG57" s="350"/>
      <c r="AH57" s="350"/>
      <c r="AI57" s="350"/>
      <c r="AJ57" s="350"/>
      <c r="AK57" s="350"/>
      <c r="AL57" s="350"/>
      <c r="AM57" s="350"/>
      <c r="AN57" s="350"/>
      <c r="AO57" s="350"/>
      <c r="AP57" s="350"/>
    </row>
    <row r="58" s="101" customFormat="true" ht="18" hidden="false" customHeight="true" outlineLevel="0" collapsed="false">
      <c r="A58" s="19" t="s">
        <v>47</v>
      </c>
      <c r="B58" s="366" t="n">
        <v>100</v>
      </c>
      <c r="C58" s="367" t="n">
        <v>0.00666711114074272</v>
      </c>
      <c r="D58" s="367" t="n">
        <v>0.366691112740849</v>
      </c>
      <c r="E58" s="367" t="n">
        <v>0.420028001866791</v>
      </c>
      <c r="F58" s="367" t="n">
        <v>1.05340356023735</v>
      </c>
      <c r="G58" s="367" t="n">
        <v>7.16714447629842</v>
      </c>
      <c r="H58" s="368" t="n">
        <v>36.1624108273885</v>
      </c>
      <c r="I58" s="369" t="n">
        <v>42.6095073004867</v>
      </c>
      <c r="J58" s="367" t="n">
        <v>11.194079605307</v>
      </c>
      <c r="K58" s="367" t="n">
        <v>0.946729781985466</v>
      </c>
      <c r="L58" s="367" t="n">
        <v>0.0400026668444563</v>
      </c>
      <c r="M58" s="367" t="n">
        <v>0.00666711114074272</v>
      </c>
      <c r="N58" s="368" t="n">
        <v>0.0266684445629709</v>
      </c>
      <c r="O58" s="370" t="n">
        <v>9.01393426228415</v>
      </c>
      <c r="P58" s="371"/>
      <c r="Q58" s="350"/>
      <c r="R58" s="350"/>
      <c r="S58" s="350"/>
      <c r="T58" s="350"/>
      <c r="U58" s="350"/>
      <c r="V58" s="350"/>
      <c r="W58" s="350"/>
      <c r="X58" s="350"/>
      <c r="Y58" s="350"/>
      <c r="Z58" s="350"/>
      <c r="AA58" s="350"/>
      <c r="AB58" s="350"/>
      <c r="AC58" s="350"/>
      <c r="AD58" s="350"/>
      <c r="AE58" s="350"/>
      <c r="AF58" s="350"/>
      <c r="AG58" s="350"/>
      <c r="AH58" s="350"/>
      <c r="AI58" s="350"/>
      <c r="AJ58" s="350"/>
      <c r="AK58" s="350"/>
      <c r="AL58" s="350"/>
      <c r="AM58" s="350"/>
      <c r="AN58" s="350"/>
      <c r="AO58" s="350"/>
      <c r="AP58" s="350"/>
    </row>
    <row r="59" s="115" customFormat="true" ht="18" hidden="false" customHeight="true" outlineLevel="0" collapsed="false">
      <c r="A59" s="19" t="s">
        <v>48</v>
      </c>
      <c r="B59" s="366" t="n">
        <v>100</v>
      </c>
      <c r="C59" s="367" t="n">
        <v>0.0135602413722964</v>
      </c>
      <c r="D59" s="367" t="n">
        <v>0.237304224015187</v>
      </c>
      <c r="E59" s="367" t="n">
        <v>0.515289172147264</v>
      </c>
      <c r="F59" s="367" t="n">
        <v>1.32890365448505</v>
      </c>
      <c r="G59" s="367" t="n">
        <v>7.17336768594481</v>
      </c>
      <c r="H59" s="368" t="n">
        <v>36.4634890501051</v>
      </c>
      <c r="I59" s="369" t="n">
        <v>41.9825072886297</v>
      </c>
      <c r="J59" s="367" t="n">
        <v>11.2210997355753</v>
      </c>
      <c r="K59" s="367" t="n">
        <v>0.976337378805343</v>
      </c>
      <c r="L59" s="367" t="n">
        <v>0.0610210861753339</v>
      </c>
      <c r="M59" s="367" t="n">
        <v>0.00678012068614821</v>
      </c>
      <c r="N59" s="368" t="n">
        <v>0.0203403620584446</v>
      </c>
      <c r="O59" s="370" t="n">
        <v>9.26842497796461</v>
      </c>
      <c r="P59" s="371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4"/>
      <c r="AC59" s="144"/>
      <c r="AD59" s="144"/>
      <c r="AE59" s="144"/>
      <c r="AF59" s="144"/>
      <c r="AG59" s="144"/>
      <c r="AH59" s="144"/>
      <c r="AI59" s="144"/>
      <c r="AJ59" s="144"/>
      <c r="AK59" s="144"/>
      <c r="AL59" s="144"/>
      <c r="AM59" s="144"/>
      <c r="AN59" s="144"/>
      <c r="AO59" s="144"/>
      <c r="AP59" s="144"/>
    </row>
    <row r="60" s="101" customFormat="true" ht="18" hidden="false" customHeight="true" outlineLevel="0" collapsed="false">
      <c r="A60" s="19" t="s">
        <v>49</v>
      </c>
      <c r="B60" s="366" t="n">
        <v>100</v>
      </c>
      <c r="C60" s="367" t="n">
        <v>0.0352509870276368</v>
      </c>
      <c r="D60" s="367" t="n">
        <v>0.246756909193457</v>
      </c>
      <c r="E60" s="367" t="n">
        <v>0.528764805414552</v>
      </c>
      <c r="F60" s="367" t="n">
        <v>1.19853355893965</v>
      </c>
      <c r="G60" s="367" t="n">
        <v>7.23350253807107</v>
      </c>
      <c r="H60" s="368" t="n">
        <v>37.1897913141568</v>
      </c>
      <c r="I60" s="369" t="n">
        <v>41.8076706147772</v>
      </c>
      <c r="J60" s="367" t="n">
        <v>10.7021996615905</v>
      </c>
      <c r="K60" s="367" t="n">
        <v>0.979977439368302</v>
      </c>
      <c r="L60" s="367" t="n">
        <v>0.0493513818386915</v>
      </c>
      <c r="M60" s="367" t="n">
        <v>0</v>
      </c>
      <c r="N60" s="368" t="n">
        <v>0.0282007896221094</v>
      </c>
      <c r="O60" s="370" t="n">
        <v>9.24280879864636</v>
      </c>
      <c r="P60" s="371"/>
      <c r="Q60" s="350"/>
      <c r="R60" s="350"/>
      <c r="S60" s="350"/>
      <c r="T60" s="350"/>
      <c r="U60" s="350"/>
      <c r="V60" s="350"/>
      <c r="W60" s="350"/>
      <c r="X60" s="350"/>
      <c r="Y60" s="350"/>
      <c r="Z60" s="350"/>
      <c r="AA60" s="350"/>
      <c r="AB60" s="350"/>
      <c r="AC60" s="350"/>
      <c r="AD60" s="350"/>
      <c r="AE60" s="350"/>
      <c r="AF60" s="350"/>
      <c r="AG60" s="350"/>
      <c r="AH60" s="350"/>
      <c r="AI60" s="350"/>
      <c r="AJ60" s="350"/>
      <c r="AK60" s="350"/>
      <c r="AL60" s="350"/>
      <c r="AM60" s="350"/>
      <c r="AN60" s="350"/>
      <c r="AO60" s="350"/>
      <c r="AP60" s="350"/>
    </row>
    <row r="61" s="101" customFormat="true" ht="18" hidden="false" customHeight="true" outlineLevel="0" collapsed="false">
      <c r="A61" s="19" t="s">
        <v>50</v>
      </c>
      <c r="B61" s="366" t="n">
        <v>100</v>
      </c>
      <c r="C61" s="367" t="n">
        <v>0.00678886625933469</v>
      </c>
      <c r="D61" s="367" t="n">
        <v>0.346232179226069</v>
      </c>
      <c r="E61" s="367" t="n">
        <v>0.522742701968771</v>
      </c>
      <c r="F61" s="367" t="n">
        <v>1.39850644942295</v>
      </c>
      <c r="G61" s="367" t="n">
        <v>7.39307535641548</v>
      </c>
      <c r="H61" s="368" t="n">
        <v>37.6103190767142</v>
      </c>
      <c r="I61" s="369" t="n">
        <v>41.4867617107943</v>
      </c>
      <c r="J61" s="367" t="n">
        <v>10.3190767141887</v>
      </c>
      <c r="K61" s="367" t="n">
        <v>0.862186014935506</v>
      </c>
      <c r="L61" s="367" t="n">
        <v>0.0339443312966735</v>
      </c>
      <c r="M61" s="367" t="n">
        <v>0</v>
      </c>
      <c r="N61" s="368" t="n">
        <v>0.0203665987780041</v>
      </c>
      <c r="O61" s="370" t="n">
        <v>9.6673455532926</v>
      </c>
      <c r="P61" s="371"/>
      <c r="Q61" s="350"/>
      <c r="R61" s="350"/>
      <c r="S61" s="350"/>
      <c r="T61" s="350"/>
      <c r="U61" s="350"/>
      <c r="V61" s="350"/>
      <c r="W61" s="350"/>
      <c r="X61" s="350"/>
      <c r="Y61" s="350"/>
      <c r="Z61" s="350"/>
      <c r="AA61" s="350"/>
      <c r="AB61" s="350"/>
      <c r="AC61" s="350"/>
      <c r="AD61" s="350"/>
      <c r="AE61" s="350"/>
      <c r="AF61" s="350"/>
      <c r="AG61" s="350"/>
      <c r="AH61" s="350"/>
      <c r="AI61" s="350"/>
      <c r="AJ61" s="350"/>
      <c r="AK61" s="350"/>
      <c r="AL61" s="350"/>
      <c r="AM61" s="350"/>
      <c r="AN61" s="350"/>
      <c r="AO61" s="350"/>
      <c r="AP61" s="350"/>
    </row>
    <row r="62" s="101" customFormat="true" ht="18" hidden="false" customHeight="true" outlineLevel="0" collapsed="false">
      <c r="A62" s="19" t="s">
        <v>51</v>
      </c>
      <c r="B62" s="366" t="n">
        <v>100</v>
      </c>
      <c r="C62" s="367" t="n">
        <v>0.0068975031038764</v>
      </c>
      <c r="D62" s="367" t="n">
        <v>0.296592633466685</v>
      </c>
      <c r="E62" s="367" t="n">
        <v>0.475927714167471</v>
      </c>
      <c r="F62" s="367" t="n">
        <v>1.23465305559388</v>
      </c>
      <c r="G62" s="367" t="n">
        <v>7.24927576217409</v>
      </c>
      <c r="H62" s="368" t="n">
        <v>37.0051041522969</v>
      </c>
      <c r="I62" s="369" t="n">
        <v>42.1989239895158</v>
      </c>
      <c r="J62" s="367" t="n">
        <v>10.5600772520348</v>
      </c>
      <c r="K62" s="367" t="n">
        <v>0.910470409711684</v>
      </c>
      <c r="L62" s="367" t="n">
        <v>0.0413850186232584</v>
      </c>
      <c r="M62" s="367" t="n">
        <v>0</v>
      </c>
      <c r="N62" s="368" t="n">
        <v>0.0206925093116292</v>
      </c>
      <c r="O62" s="370" t="n">
        <v>9.263346668506</v>
      </c>
      <c r="P62" s="371"/>
      <c r="Q62" s="350"/>
      <c r="R62" s="350"/>
      <c r="S62" s="350"/>
      <c r="T62" s="350"/>
      <c r="U62" s="350"/>
      <c r="V62" s="350"/>
      <c r="W62" s="350"/>
      <c r="X62" s="350"/>
      <c r="Y62" s="350"/>
      <c r="Z62" s="350"/>
      <c r="AA62" s="350"/>
      <c r="AB62" s="350"/>
      <c r="AC62" s="350"/>
      <c r="AD62" s="350"/>
      <c r="AE62" s="350"/>
      <c r="AF62" s="350"/>
      <c r="AG62" s="350"/>
      <c r="AH62" s="350"/>
      <c r="AI62" s="350"/>
      <c r="AJ62" s="350"/>
      <c r="AK62" s="350"/>
      <c r="AL62" s="350"/>
      <c r="AM62" s="350"/>
      <c r="AN62" s="350"/>
      <c r="AO62" s="350"/>
      <c r="AP62" s="350"/>
    </row>
    <row r="63" s="101" customFormat="true" ht="18" hidden="false" customHeight="true" outlineLevel="0" collapsed="false">
      <c r="A63" s="19" t="s">
        <v>52</v>
      </c>
      <c r="B63" s="366" t="n">
        <v>100</v>
      </c>
      <c r="C63" s="367" t="n">
        <v>0.0202088245200404</v>
      </c>
      <c r="D63" s="367" t="n">
        <v>0.269450993600539</v>
      </c>
      <c r="E63" s="367" t="n">
        <v>0.46480296396093</v>
      </c>
      <c r="F63" s="367" t="n">
        <v>1.0980127989222</v>
      </c>
      <c r="G63" s="367" t="n">
        <v>7.47052879757494</v>
      </c>
      <c r="H63" s="368" t="n">
        <v>37.4604243853149</v>
      </c>
      <c r="I63" s="369" t="n">
        <v>41.3472549680027</v>
      </c>
      <c r="J63" s="367" t="n">
        <v>10.8656113169417</v>
      </c>
      <c r="K63" s="367" t="n">
        <v>0.9498147524419</v>
      </c>
      <c r="L63" s="367" t="n">
        <v>0.0202088245200404</v>
      </c>
      <c r="M63" s="367" t="n">
        <v>0.00673627484001347</v>
      </c>
      <c r="N63" s="368" t="n">
        <v>0.0269450993600539</v>
      </c>
      <c r="O63" s="370" t="n">
        <v>9.32300437857865</v>
      </c>
      <c r="P63" s="371"/>
      <c r="Q63" s="350"/>
      <c r="R63" s="350"/>
      <c r="S63" s="350"/>
      <c r="T63" s="350"/>
      <c r="U63" s="350"/>
      <c r="V63" s="350"/>
      <c r="W63" s="350"/>
      <c r="X63" s="350"/>
      <c r="Y63" s="350"/>
      <c r="Z63" s="350"/>
      <c r="AA63" s="350"/>
      <c r="AB63" s="350"/>
      <c r="AC63" s="350"/>
      <c r="AD63" s="350"/>
      <c r="AE63" s="350"/>
      <c r="AF63" s="350"/>
      <c r="AG63" s="350"/>
      <c r="AH63" s="350"/>
      <c r="AI63" s="350"/>
      <c r="AJ63" s="350"/>
      <c r="AK63" s="350"/>
      <c r="AL63" s="350"/>
      <c r="AM63" s="350"/>
      <c r="AN63" s="350"/>
      <c r="AO63" s="350"/>
      <c r="AP63" s="350"/>
    </row>
    <row r="64" s="101" customFormat="true" ht="18" hidden="false" customHeight="true" outlineLevel="0" collapsed="false">
      <c r="A64" s="19" t="s">
        <v>53</v>
      </c>
      <c r="B64" s="366" t="n">
        <v>100</v>
      </c>
      <c r="C64" s="367" t="n">
        <v>0.0206810974769061</v>
      </c>
      <c r="D64" s="367" t="n">
        <v>0.255066868881842</v>
      </c>
      <c r="E64" s="367" t="n">
        <v>0.510133737763684</v>
      </c>
      <c r="F64" s="367" t="n">
        <v>1.11677926375293</v>
      </c>
      <c r="G64" s="367" t="n">
        <v>6.99710464635323</v>
      </c>
      <c r="H64" s="368" t="n">
        <v>38.322073624707</v>
      </c>
      <c r="I64" s="369" t="n">
        <v>41.0933406866124</v>
      </c>
      <c r="J64" s="367" t="n">
        <v>10.6921273955605</v>
      </c>
      <c r="K64" s="367" t="n">
        <v>0.937543085619743</v>
      </c>
      <c r="L64" s="367" t="n">
        <v>0.0275747966358748</v>
      </c>
      <c r="M64" s="367" t="n">
        <v>0</v>
      </c>
      <c r="N64" s="368" t="n">
        <v>0.0275747966358748</v>
      </c>
      <c r="O64" s="370" t="n">
        <v>8.8997656142286</v>
      </c>
      <c r="P64" s="371"/>
      <c r="Q64" s="350"/>
      <c r="R64" s="350"/>
      <c r="S64" s="350"/>
      <c r="T64" s="350"/>
      <c r="U64" s="350"/>
      <c r="V64" s="350"/>
      <c r="W64" s="350"/>
      <c r="X64" s="350"/>
      <c r="Y64" s="350"/>
      <c r="Z64" s="350"/>
      <c r="AA64" s="350"/>
      <c r="AB64" s="350"/>
      <c r="AC64" s="350"/>
      <c r="AD64" s="350"/>
      <c r="AE64" s="350"/>
      <c r="AF64" s="350"/>
      <c r="AG64" s="350"/>
      <c r="AH64" s="350"/>
      <c r="AI64" s="350"/>
      <c r="AJ64" s="350"/>
      <c r="AK64" s="350"/>
      <c r="AL64" s="350"/>
      <c r="AM64" s="350"/>
      <c r="AN64" s="350"/>
      <c r="AO64" s="350"/>
      <c r="AP64" s="350"/>
    </row>
    <row r="65" s="101" customFormat="true" ht="18" hidden="false" customHeight="true" outlineLevel="0" collapsed="false">
      <c r="A65" s="19" t="s">
        <v>54</v>
      </c>
      <c r="B65" s="366" t="n">
        <v>100</v>
      </c>
      <c r="C65" s="367" t="n">
        <v>0.0407083248524323</v>
      </c>
      <c r="D65" s="367" t="n">
        <v>0.189972182644684</v>
      </c>
      <c r="E65" s="367" t="n">
        <v>0.312097157201981</v>
      </c>
      <c r="F65" s="367" t="n">
        <v>1.03806228373702</v>
      </c>
      <c r="G65" s="367" t="n">
        <v>7.73458172196214</v>
      </c>
      <c r="H65" s="368" t="n">
        <v>39.0324988126739</v>
      </c>
      <c r="I65" s="369" t="n">
        <v>40.3487346495692</v>
      </c>
      <c r="J65" s="367" t="n">
        <v>10.2924214668566</v>
      </c>
      <c r="K65" s="367" t="n">
        <v>0.915937309179727</v>
      </c>
      <c r="L65" s="367" t="n">
        <v>0.0678472080873872</v>
      </c>
      <c r="M65" s="367" t="n">
        <v>0.00678472080873872</v>
      </c>
      <c r="N65" s="368" t="n">
        <v>0.0203541624262162</v>
      </c>
      <c r="O65" s="370" t="n">
        <v>9.31542167039826</v>
      </c>
      <c r="P65" s="371"/>
      <c r="Q65" s="350"/>
      <c r="R65" s="350"/>
      <c r="S65" s="350"/>
      <c r="T65" s="350"/>
      <c r="U65" s="350"/>
      <c r="V65" s="350"/>
      <c r="W65" s="350"/>
      <c r="X65" s="350"/>
      <c r="Y65" s="350"/>
      <c r="Z65" s="350"/>
      <c r="AA65" s="350"/>
      <c r="AB65" s="350"/>
      <c r="AC65" s="350"/>
      <c r="AD65" s="350"/>
      <c r="AE65" s="350"/>
      <c r="AF65" s="350"/>
      <c r="AG65" s="350"/>
      <c r="AH65" s="350"/>
      <c r="AI65" s="350"/>
      <c r="AJ65" s="350"/>
      <c r="AK65" s="350"/>
      <c r="AL65" s="350"/>
      <c r="AM65" s="350"/>
      <c r="AN65" s="350"/>
      <c r="AO65" s="350"/>
      <c r="AP65" s="350"/>
    </row>
    <row r="66" s="101" customFormat="true" ht="18" hidden="false" customHeight="true" outlineLevel="0" collapsed="false">
      <c r="A66" s="19" t="s">
        <v>55</v>
      </c>
      <c r="B66" s="366" t="n">
        <v>100</v>
      </c>
      <c r="C66" s="367" t="n">
        <v>0.0414050100062108</v>
      </c>
      <c r="D66" s="367" t="n">
        <v>0.241529225036229</v>
      </c>
      <c r="E66" s="367" t="n">
        <v>0.614174315092126</v>
      </c>
      <c r="F66" s="367" t="n">
        <v>1.38706783520806</v>
      </c>
      <c r="G66" s="367" t="n">
        <v>7.32178593609827</v>
      </c>
      <c r="H66" s="368" t="n">
        <v>38.4445517907667</v>
      </c>
      <c r="I66" s="369" t="n">
        <v>41.0185632461528</v>
      </c>
      <c r="J66" s="367" t="n">
        <v>10.1925332965289</v>
      </c>
      <c r="K66" s="367" t="n">
        <v>0.669380995100407</v>
      </c>
      <c r="L66" s="367" t="n">
        <v>0.0414050100062108</v>
      </c>
      <c r="M66" s="367" t="n">
        <v>0.00690083500103513</v>
      </c>
      <c r="N66" s="368" t="n">
        <v>0.0207025050031054</v>
      </c>
      <c r="O66" s="370" t="n">
        <v>9.6059623214409</v>
      </c>
      <c r="P66" s="371"/>
      <c r="Q66" s="350"/>
      <c r="R66" s="350"/>
      <c r="S66" s="350"/>
      <c r="T66" s="350"/>
      <c r="U66" s="350"/>
      <c r="V66" s="350"/>
      <c r="W66" s="350"/>
      <c r="X66" s="350"/>
      <c r="Y66" s="350"/>
      <c r="Z66" s="350"/>
      <c r="AA66" s="350"/>
      <c r="AB66" s="350"/>
      <c r="AC66" s="350"/>
      <c r="AD66" s="350"/>
      <c r="AE66" s="350"/>
      <c r="AF66" s="350"/>
      <c r="AG66" s="350"/>
      <c r="AH66" s="350"/>
      <c r="AI66" s="350"/>
      <c r="AJ66" s="350"/>
      <c r="AK66" s="350"/>
      <c r="AL66" s="350"/>
      <c r="AM66" s="350"/>
      <c r="AN66" s="350"/>
      <c r="AO66" s="350"/>
      <c r="AP66" s="350"/>
    </row>
    <row r="67" s="101" customFormat="true" ht="18" hidden="false" customHeight="true" outlineLevel="0" collapsed="false">
      <c r="A67" s="19" t="s">
        <v>56</v>
      </c>
      <c r="B67" s="366" t="n">
        <v>100</v>
      </c>
      <c r="C67" s="367" t="n">
        <v>0</v>
      </c>
      <c r="D67" s="367" t="n">
        <v>0.31062331745703</v>
      </c>
      <c r="E67" s="367" t="n">
        <v>0.386553461724305</v>
      </c>
      <c r="F67" s="367" t="n">
        <v>1.22178504866432</v>
      </c>
      <c r="G67" s="367" t="n">
        <v>7.59991716711534</v>
      </c>
      <c r="H67" s="368" t="n">
        <v>38.6484434320425</v>
      </c>
      <c r="I67" s="369" t="n">
        <v>40.6502381445434</v>
      </c>
      <c r="J67" s="367" t="n">
        <v>10.2436667356941</v>
      </c>
      <c r="K67" s="367" t="n">
        <v>0.918064471595223</v>
      </c>
      <c r="L67" s="367" t="n">
        <v>0.00690274038793401</v>
      </c>
      <c r="M67" s="367" t="n">
        <v>0</v>
      </c>
      <c r="N67" s="368" t="n">
        <v>0.013805480775868</v>
      </c>
      <c r="O67" s="370" t="n">
        <v>9.518878994961</v>
      </c>
      <c r="P67" s="371"/>
      <c r="Q67" s="350"/>
      <c r="R67" s="350"/>
      <c r="S67" s="350"/>
      <c r="T67" s="350"/>
      <c r="U67" s="350"/>
      <c r="V67" s="350"/>
      <c r="W67" s="350"/>
      <c r="X67" s="350"/>
      <c r="Y67" s="350"/>
      <c r="Z67" s="350"/>
      <c r="AA67" s="350"/>
      <c r="AB67" s="350"/>
      <c r="AC67" s="350"/>
      <c r="AD67" s="350"/>
      <c r="AE67" s="350"/>
      <c r="AF67" s="350"/>
      <c r="AG67" s="350"/>
      <c r="AH67" s="350"/>
      <c r="AI67" s="350"/>
      <c r="AJ67" s="350"/>
      <c r="AK67" s="350"/>
      <c r="AL67" s="350"/>
      <c r="AM67" s="350"/>
      <c r="AN67" s="350"/>
      <c r="AO67" s="350"/>
      <c r="AP67" s="350"/>
    </row>
    <row r="68" s="101" customFormat="true" ht="18" hidden="false" customHeight="true" outlineLevel="0" collapsed="false">
      <c r="A68" s="19" t="s">
        <v>57</v>
      </c>
      <c r="B68" s="366" t="n">
        <v>100</v>
      </c>
      <c r="C68" s="367" t="n">
        <v>0.0137070797066685</v>
      </c>
      <c r="D68" s="367" t="n">
        <v>0.246727434720033</v>
      </c>
      <c r="E68" s="367" t="n">
        <v>0.472894249880063</v>
      </c>
      <c r="F68" s="367" t="n">
        <v>1.41868274964019</v>
      </c>
      <c r="G68" s="367" t="n">
        <v>7.68281817558769</v>
      </c>
      <c r="H68" s="368" t="n">
        <v>37.9823178671784</v>
      </c>
      <c r="I68" s="369" t="n">
        <v>41.3405523953122</v>
      </c>
      <c r="J68" s="367" t="n">
        <v>10.0541429648413</v>
      </c>
      <c r="K68" s="367" t="n">
        <v>0.740182304160099</v>
      </c>
      <c r="L68" s="367" t="n">
        <v>0.0205606195600027</v>
      </c>
      <c r="M68" s="367" t="n">
        <v>0.0137070797066685</v>
      </c>
      <c r="N68" s="368" t="n">
        <v>0.0137070797066685</v>
      </c>
      <c r="O68" s="370" t="n">
        <v>9.83482968953465</v>
      </c>
      <c r="P68" s="371"/>
      <c r="Q68" s="350"/>
      <c r="R68" s="350"/>
      <c r="S68" s="350"/>
      <c r="T68" s="350"/>
      <c r="U68" s="350"/>
      <c r="V68" s="350"/>
      <c r="W68" s="350"/>
      <c r="X68" s="350"/>
      <c r="Y68" s="350"/>
      <c r="Z68" s="350"/>
      <c r="AA68" s="350"/>
      <c r="AB68" s="350"/>
      <c r="AC68" s="350"/>
      <c r="AD68" s="350"/>
      <c r="AE68" s="350"/>
      <c r="AF68" s="350"/>
      <c r="AG68" s="350"/>
      <c r="AH68" s="350"/>
      <c r="AI68" s="350"/>
      <c r="AJ68" s="350"/>
      <c r="AK68" s="350"/>
      <c r="AL68" s="350"/>
      <c r="AM68" s="350"/>
      <c r="AN68" s="350"/>
      <c r="AO68" s="350"/>
      <c r="AP68" s="350"/>
    </row>
    <row r="69" s="101" customFormat="true" ht="18" hidden="false" customHeight="true" outlineLevel="0" collapsed="false">
      <c r="A69" s="19" t="s">
        <v>58</v>
      </c>
      <c r="B69" s="366" t="n">
        <v>100</v>
      </c>
      <c r="C69" s="367" t="n">
        <v>0.0411861614497529</v>
      </c>
      <c r="D69" s="367" t="n">
        <v>0.315760571114772</v>
      </c>
      <c r="E69" s="367" t="n">
        <v>0.521691378363537</v>
      </c>
      <c r="F69" s="367" t="n">
        <v>1.24244920373421</v>
      </c>
      <c r="G69" s="367" t="n">
        <v>7.46842394288852</v>
      </c>
      <c r="H69" s="368" t="n">
        <v>37.9461834157057</v>
      </c>
      <c r="I69" s="369" t="n">
        <v>41.3028555738605</v>
      </c>
      <c r="J69" s="367" t="n">
        <v>10.1317957166392</v>
      </c>
      <c r="K69" s="367" t="n">
        <v>0.967874794069193</v>
      </c>
      <c r="L69" s="367" t="n">
        <v>0.0549148819330038</v>
      </c>
      <c r="M69" s="367" t="n">
        <v>0</v>
      </c>
      <c r="N69" s="368" t="n">
        <v>0.00686436024162548</v>
      </c>
      <c r="O69" s="370" t="n">
        <v>9.5895112575508</v>
      </c>
      <c r="P69" s="371"/>
      <c r="Q69" s="350"/>
      <c r="R69" s="350"/>
      <c r="S69" s="350"/>
      <c r="T69" s="350"/>
      <c r="U69" s="350"/>
      <c r="V69" s="350"/>
      <c r="W69" s="350"/>
      <c r="X69" s="350"/>
      <c r="Y69" s="350"/>
      <c r="Z69" s="350"/>
      <c r="AA69" s="350"/>
      <c r="AB69" s="350"/>
      <c r="AC69" s="350"/>
      <c r="AD69" s="350"/>
      <c r="AE69" s="350"/>
      <c r="AF69" s="350"/>
      <c r="AG69" s="350"/>
      <c r="AH69" s="350"/>
      <c r="AI69" s="350"/>
      <c r="AJ69" s="350"/>
      <c r="AK69" s="350"/>
      <c r="AL69" s="350"/>
      <c r="AM69" s="350"/>
      <c r="AN69" s="350"/>
      <c r="AO69" s="350"/>
      <c r="AP69" s="350"/>
    </row>
    <row r="70" s="101" customFormat="true" ht="18" hidden="false" customHeight="true" outlineLevel="0" collapsed="false">
      <c r="A70" s="19" t="s">
        <v>59</v>
      </c>
      <c r="B70" s="366" t="n">
        <v>100</v>
      </c>
      <c r="C70" s="367" t="n">
        <v>0.0411268764137364</v>
      </c>
      <c r="D70" s="367" t="n">
        <v>0.191925423264103</v>
      </c>
      <c r="E70" s="367" t="n">
        <v>0.370141887723627</v>
      </c>
      <c r="F70" s="367" t="n">
        <v>1.17897045719378</v>
      </c>
      <c r="G70" s="367" t="n">
        <v>7.37541983686339</v>
      </c>
      <c r="H70" s="368" t="n">
        <v>38.3096853793954</v>
      </c>
      <c r="I70" s="369" t="n">
        <v>41.921996024402</v>
      </c>
      <c r="J70" s="367" t="n">
        <v>9.79505106587155</v>
      </c>
      <c r="K70" s="367" t="n">
        <v>0.740283775447255</v>
      </c>
      <c r="L70" s="367" t="n">
        <v>0.0479813558160258</v>
      </c>
      <c r="M70" s="367" t="n">
        <v>0</v>
      </c>
      <c r="N70" s="368" t="n">
        <v>0.0274179176091576</v>
      </c>
      <c r="O70" s="370" t="n">
        <v>9.15758448145863</v>
      </c>
      <c r="P70" s="371"/>
      <c r="Q70" s="350"/>
      <c r="R70" s="350"/>
      <c r="S70" s="350"/>
      <c r="T70" s="350"/>
      <c r="U70" s="350"/>
      <c r="V70" s="350"/>
      <c r="W70" s="350"/>
      <c r="X70" s="350"/>
      <c r="Y70" s="350"/>
      <c r="Z70" s="350"/>
      <c r="AA70" s="350"/>
      <c r="AB70" s="350"/>
      <c r="AC70" s="350"/>
      <c r="AD70" s="350"/>
      <c r="AE70" s="350"/>
      <c r="AF70" s="350"/>
      <c r="AG70" s="350"/>
      <c r="AH70" s="350"/>
      <c r="AI70" s="350"/>
      <c r="AJ70" s="350"/>
      <c r="AK70" s="350"/>
      <c r="AL70" s="350"/>
      <c r="AM70" s="350"/>
      <c r="AN70" s="350"/>
      <c r="AO70" s="350"/>
      <c r="AP70" s="350"/>
    </row>
    <row r="71" s="101" customFormat="true" ht="18" hidden="false" customHeight="true" outlineLevel="0" collapsed="false">
      <c r="A71" s="19" t="s">
        <v>61</v>
      </c>
      <c r="B71" s="366" t="n">
        <v>100</v>
      </c>
      <c r="C71" s="367" t="n">
        <v>0.0142643178090008</v>
      </c>
      <c r="D71" s="367" t="n">
        <v>0.235361243848513</v>
      </c>
      <c r="E71" s="367" t="n">
        <v>0.385136580843021</v>
      </c>
      <c r="F71" s="367" t="n">
        <v>1.14114542472006</v>
      </c>
      <c r="G71" s="367" t="n">
        <v>7.61001355110192</v>
      </c>
      <c r="H71" s="368" t="n">
        <v>37.9573496897511</v>
      </c>
      <c r="I71" s="369" t="n">
        <v>41.8301119748948</v>
      </c>
      <c r="J71" s="367" t="n">
        <v>10.1419299621996</v>
      </c>
      <c r="K71" s="367" t="n">
        <v>0.641894301405035</v>
      </c>
      <c r="L71" s="367" t="n">
        <v>0.0285286356180016</v>
      </c>
      <c r="M71" s="367" t="n">
        <v>0</v>
      </c>
      <c r="N71" s="368" t="n">
        <v>0.0142643178090008</v>
      </c>
      <c r="O71" s="370" t="n">
        <v>9.38592111832252</v>
      </c>
      <c r="P71" s="371"/>
      <c r="Q71" s="350"/>
      <c r="R71" s="350"/>
      <c r="S71" s="350"/>
      <c r="T71" s="350"/>
      <c r="U71" s="350"/>
      <c r="V71" s="350"/>
      <c r="W71" s="350"/>
      <c r="X71" s="350"/>
      <c r="Y71" s="350"/>
      <c r="Z71" s="350"/>
      <c r="AA71" s="350"/>
      <c r="AB71" s="350"/>
      <c r="AC71" s="350"/>
      <c r="AD71" s="350"/>
      <c r="AE71" s="350"/>
      <c r="AF71" s="350"/>
      <c r="AG71" s="350"/>
      <c r="AH71" s="350"/>
      <c r="AI71" s="350"/>
      <c r="AJ71" s="350"/>
      <c r="AK71" s="350"/>
      <c r="AL71" s="350"/>
      <c r="AM71" s="350"/>
      <c r="AN71" s="350"/>
      <c r="AO71" s="350"/>
      <c r="AP71" s="350"/>
    </row>
    <row r="72" s="101" customFormat="true" ht="18" hidden="false" customHeight="true" outlineLevel="0" collapsed="false">
      <c r="A72" s="19" t="s">
        <v>62</v>
      </c>
      <c r="B72" s="366" t="n">
        <v>100</v>
      </c>
      <c r="C72" s="367" t="n">
        <v>0.0361768323565589</v>
      </c>
      <c r="D72" s="367" t="n">
        <v>0.195354894725418</v>
      </c>
      <c r="E72" s="367" t="n">
        <v>0.463063454163953</v>
      </c>
      <c r="F72" s="367" t="n">
        <v>1.31683669777874</v>
      </c>
      <c r="G72" s="367" t="n">
        <v>7.42348599956588</v>
      </c>
      <c r="H72" s="368" t="n">
        <v>38.2027349685262</v>
      </c>
      <c r="I72" s="369" t="n">
        <v>41.2415888864771</v>
      </c>
      <c r="J72" s="367" t="n">
        <v>10.2597496563201</v>
      </c>
      <c r="K72" s="367" t="n">
        <v>0.846537877143477</v>
      </c>
      <c r="L72" s="367" t="n">
        <v>0.00723536647131177</v>
      </c>
      <c r="M72" s="367" t="n">
        <v>0</v>
      </c>
      <c r="N72" s="368" t="n">
        <v>0.00723536647131177</v>
      </c>
      <c r="O72" s="370" t="n">
        <v>9.43491787859055</v>
      </c>
      <c r="P72" s="371"/>
      <c r="Q72" s="350"/>
      <c r="R72" s="350"/>
      <c r="S72" s="350"/>
      <c r="T72" s="350"/>
      <c r="U72" s="350"/>
      <c r="V72" s="350"/>
      <c r="W72" s="350"/>
      <c r="X72" s="350"/>
      <c r="Y72" s="350"/>
      <c r="Z72" s="350"/>
      <c r="AA72" s="350"/>
      <c r="AB72" s="350"/>
      <c r="AC72" s="350"/>
      <c r="AD72" s="350"/>
      <c r="AE72" s="350"/>
      <c r="AF72" s="350"/>
      <c r="AG72" s="350"/>
      <c r="AH72" s="350"/>
      <c r="AI72" s="350"/>
      <c r="AJ72" s="350"/>
      <c r="AK72" s="350"/>
      <c r="AL72" s="350"/>
      <c r="AM72" s="350"/>
      <c r="AN72" s="350"/>
      <c r="AO72" s="350"/>
      <c r="AP72" s="350"/>
    </row>
    <row r="73" s="378" customFormat="true" ht="18" hidden="false" customHeight="true" outlineLevel="0" collapsed="false">
      <c r="A73" s="33" t="s">
        <v>63</v>
      </c>
      <c r="B73" s="372" t="n">
        <f aca="false">SUM(C73:N73)</f>
        <v>100</v>
      </c>
      <c r="C73" s="373" t="n">
        <f aca="false">C38/$B38*100</f>
        <v>0.0528381642512077</v>
      </c>
      <c r="D73" s="373" t="n">
        <f aca="false">D38/$B38*100</f>
        <v>0.203804347826087</v>
      </c>
      <c r="E73" s="373" t="n">
        <f aca="false">E38/$B38*100</f>
        <v>0.392512077294686</v>
      </c>
      <c r="F73" s="373" t="n">
        <f aca="false">F38/$B38*100</f>
        <v>1.14734299516908</v>
      </c>
      <c r="G73" s="373" t="n">
        <f aca="false">G38/$B38*100</f>
        <v>7.1256038647343</v>
      </c>
      <c r="H73" s="374" t="n">
        <f aca="false">H38/$B38*100</f>
        <v>37.7264492753623</v>
      </c>
      <c r="I73" s="375" t="n">
        <f aca="false">I38/$B38*100</f>
        <v>42.0742753623188</v>
      </c>
      <c r="J73" s="373" t="n">
        <f aca="false">J38/$B38*100</f>
        <v>10.4317632850242</v>
      </c>
      <c r="K73" s="373" t="n">
        <f aca="false">K38/$B38*100</f>
        <v>0.80012077294686</v>
      </c>
      <c r="L73" s="373" t="n">
        <f aca="false">L38/$B38*100</f>
        <v>0.0150966183574879</v>
      </c>
      <c r="M73" s="373" t="n">
        <f aca="false">M38/$B38*100</f>
        <v>0.00754830917874396</v>
      </c>
      <c r="N73" s="374" t="n">
        <f aca="false">N38/$B38*100</f>
        <v>0.0226449275362319</v>
      </c>
      <c r="O73" s="376" t="n">
        <f aca="false">O38/$B38*100</f>
        <v>8.92210144927536</v>
      </c>
      <c r="P73" s="377"/>
    </row>
    <row r="74" customFormat="false" ht="18" hidden="false" customHeight="true" outlineLevel="0" collapsed="false">
      <c r="I74" s="93"/>
    </row>
  </sheetData>
  <sheetProtection sheet="true" objects="true" scenarios="true"/>
  <mergeCells count="2">
    <mergeCell ref="B4:P4"/>
    <mergeCell ref="B39:P39"/>
  </mergeCells>
  <printOptions headings="false" gridLines="false" gridLinesSet="true" horizontalCentered="false" verticalCentered="false"/>
  <pageMargins left="0.7875" right="0.433333333333333" top="0.7875" bottom="0.393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8" man="true" max="65535" min="0"/>
  </col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2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0" ySplit="4" topLeftCell="A17" activePane="bottomLeft" state="frozen"/>
      <selection pane="topLeft" activeCell="A1" activeCellId="0" sqref="A1"/>
      <selection pane="bottom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5.87"/>
    <col collapsed="false" customWidth="true" hidden="false" outlineLevel="0" max="2" min="2" style="93" width="3.13"/>
    <col collapsed="false" customWidth="true" hidden="false" outlineLevel="0" max="3" min="3" style="0" width="9.5"/>
    <col collapsed="false" customWidth="false" hidden="false" outlineLevel="0" max="4" min="4" style="209" width="8.63"/>
    <col collapsed="false" customWidth="false" hidden="false" outlineLevel="0" max="11" min="11" style="93" width="8.63"/>
    <col collapsed="false" customWidth="true" hidden="false" outlineLevel="0" max="13" min="13" style="0" width="6.5"/>
    <col collapsed="false" customWidth="true" hidden="false" outlineLevel="0" max="15" min="14" style="0" width="19.75"/>
    <col collapsed="false" customWidth="true" hidden="false" outlineLevel="0" max="16" min="16" style="0" width="22.5"/>
    <col collapsed="false" customWidth="true" hidden="false" outlineLevel="0" max="18" min="17" style="0" width="19.75"/>
    <col collapsed="false" customWidth="true" hidden="false" outlineLevel="0" max="19" min="19" style="0" width="22.5"/>
    <col collapsed="false" customWidth="true" hidden="false" outlineLevel="0" max="21" min="20" style="0" width="19.75"/>
    <col collapsed="false" customWidth="true" hidden="false" outlineLevel="0" max="22" min="22" style="0" width="22.5"/>
    <col collapsed="false" customWidth="true" hidden="false" outlineLevel="0" max="24" min="23" style="0" width="5.26"/>
    <col collapsed="false" customWidth="true" hidden="false" outlineLevel="0" max="25" min="25" style="0" width="7.76"/>
    <col collapsed="false" customWidth="true" hidden="false" outlineLevel="0" max="26" min="26" style="0" width="6.5"/>
  </cols>
  <sheetData>
    <row r="1" customFormat="false" ht="15" hidden="false" customHeight="false" outlineLevel="0" collapsed="false">
      <c r="A1" s="96" t="s">
        <v>252</v>
      </c>
      <c r="B1" s="95"/>
      <c r="C1" s="96"/>
      <c r="D1" s="96"/>
      <c r="E1" s="3"/>
      <c r="F1" s="3"/>
      <c r="G1" s="3"/>
      <c r="H1" s="3"/>
      <c r="I1" s="3"/>
      <c r="J1" s="3"/>
      <c r="K1" s="1"/>
    </row>
    <row r="2" customFormat="false" ht="13.5" hidden="false" customHeight="false" outlineLevel="0" collapsed="false">
      <c r="A2" s="3"/>
      <c r="B2" s="1"/>
      <c r="C2" s="3"/>
      <c r="D2" s="3"/>
      <c r="E2" s="3"/>
      <c r="F2" s="3"/>
      <c r="G2" s="3"/>
      <c r="H2" s="3"/>
      <c r="I2" s="3"/>
      <c r="J2" s="3"/>
      <c r="K2" s="161" t="str">
        <f aca="false">'3 月・性別，区別出生数・出生率'!$O$2</f>
        <v>平成30年</v>
      </c>
    </row>
    <row r="3" s="101" customFormat="true" ht="27.75" hidden="false" customHeight="true" outlineLevel="0" collapsed="false">
      <c r="A3" s="137" t="s">
        <v>149</v>
      </c>
      <c r="B3" s="137"/>
      <c r="C3" s="46" t="s">
        <v>69</v>
      </c>
      <c r="D3" s="99" t="s">
        <v>253</v>
      </c>
      <c r="E3" s="379" t="s">
        <v>254</v>
      </c>
      <c r="F3" s="99" t="s">
        <v>244</v>
      </c>
      <c r="G3" s="99" t="s">
        <v>245</v>
      </c>
      <c r="H3" s="99" t="s">
        <v>246</v>
      </c>
      <c r="I3" s="99" t="s">
        <v>247</v>
      </c>
      <c r="J3" s="99" t="s">
        <v>248</v>
      </c>
      <c r="K3" s="47" t="s">
        <v>147</v>
      </c>
    </row>
    <row r="4" s="101" customFormat="true" ht="15.75" hidden="false" customHeight="true" outlineLevel="0" collapsed="false">
      <c r="A4" s="229"/>
      <c r="B4" s="229"/>
      <c r="C4" s="49" t="s">
        <v>3</v>
      </c>
      <c r="D4" s="49"/>
      <c r="E4" s="49"/>
      <c r="F4" s="49"/>
      <c r="G4" s="49"/>
      <c r="H4" s="49"/>
      <c r="I4" s="49"/>
      <c r="J4" s="49"/>
      <c r="K4" s="49"/>
    </row>
    <row r="5" s="101" customFormat="true" ht="15" hidden="false" customHeight="true" outlineLevel="0" collapsed="false">
      <c r="A5" s="104" t="s">
        <v>69</v>
      </c>
      <c r="B5" s="104"/>
      <c r="C5" s="202" t="n">
        <f aca="false">SUM(D5:K5)</f>
        <v>13248</v>
      </c>
      <c r="D5" s="248" t="n">
        <f aca="false">'20　体重・性別,区別低体重児出生数，百分率，割合'!C5</f>
        <v>1182</v>
      </c>
      <c r="E5" s="202" t="n">
        <f aca="false">SUM(E8,E11,E14,E17,E20,E23,E26,E29,E32,E35)</f>
        <v>4998</v>
      </c>
      <c r="F5" s="202" t="n">
        <f aca="false">SUM(F8,F11,F14,F17,F20,F23,F26,F29,F32,F35)</f>
        <v>5574</v>
      </c>
      <c r="G5" s="202" t="n">
        <f aca="false">SUM(G8,G11,G14,G17,G20,G23,G26,G29,G32,G35)</f>
        <v>1382</v>
      </c>
      <c r="H5" s="202" t="n">
        <f aca="false">SUM(H8,H11,H14,H17,H20,H23,H26,H29,H32,H35)</f>
        <v>106</v>
      </c>
      <c r="I5" s="202" t="n">
        <f aca="false">SUM(I8,I11,I14,I17,I20,I23,I26,I29,I32,I35)</f>
        <v>2</v>
      </c>
      <c r="J5" s="202" t="n">
        <f aca="false">SUM(J8,J11,J14,J17,J20,J23,J26,J29,J32,J35)</f>
        <v>1</v>
      </c>
      <c r="K5" s="203" t="n">
        <f aca="false">SUM(K8,K11,K14,K17,K20,K23,K26,K29,K32,K35)</f>
        <v>3</v>
      </c>
    </row>
    <row r="6" s="101" customFormat="true" ht="15" hidden="false" customHeight="true" outlineLevel="0" collapsed="false">
      <c r="A6" s="108"/>
      <c r="B6" s="109" t="s">
        <v>8</v>
      </c>
      <c r="C6" s="202" t="n">
        <f aca="false">SUM(D6:K6)</f>
        <v>6744</v>
      </c>
      <c r="D6" s="248" t="n">
        <f aca="false">'20　体重・性別,区別低体重児出生数，百分率，割合'!C6</f>
        <v>530</v>
      </c>
      <c r="E6" s="202" t="n">
        <f aca="false">SUM(E9,E12,E15,E18,E21,E24,E27,E30,E33,E36)</f>
        <v>2318</v>
      </c>
      <c r="F6" s="202" t="n">
        <f aca="false">SUM(F9,F12,F15,F18,F21,F24,F27,F30,F33,F36)</f>
        <v>2992</v>
      </c>
      <c r="G6" s="202" t="n">
        <f aca="false">SUM(G9,G12,G15,G18,G21,G24,G27,G30,G33,G36)</f>
        <v>833</v>
      </c>
      <c r="H6" s="202" t="n">
        <f aca="false">SUM(H9,H12,H15,H18,H21,H24,H27,H30,H33,H36)</f>
        <v>67</v>
      </c>
      <c r="I6" s="202" t="n">
        <f aca="false">SUM(I9,I12,I15,I18,I21,I24,I27,I30,I33,I36)</f>
        <v>1</v>
      </c>
      <c r="J6" s="202" t="n">
        <f aca="false">SUM(J9,J12,J15,J18,J21,J24,J27,J30,J33,J36)</f>
        <v>1</v>
      </c>
      <c r="K6" s="203" t="n">
        <f aca="false">SUM(K9,K12,K15,K18,K21,K24,K27,K30,K33,K36)</f>
        <v>2</v>
      </c>
      <c r="L6" s="115"/>
    </row>
    <row r="7" s="101" customFormat="true" ht="15" hidden="false" customHeight="true" outlineLevel="0" collapsed="false">
      <c r="A7" s="108"/>
      <c r="B7" s="109" t="s">
        <v>9</v>
      </c>
      <c r="C7" s="202" t="n">
        <f aca="false">SUM(D7:K7)</f>
        <v>6504</v>
      </c>
      <c r="D7" s="248" t="n">
        <f aca="false">'20　体重・性別,区別低体重児出生数，百分率，割合'!C7</f>
        <v>652</v>
      </c>
      <c r="E7" s="202" t="n">
        <f aca="false">SUM(E10,E13,E16,E19,E22,E25,E28,E31,E34,E37)</f>
        <v>2680</v>
      </c>
      <c r="F7" s="202" t="n">
        <f aca="false">SUM(F10,F13,F16,F19,F22,F25,F28,F31,F34,F37)</f>
        <v>2582</v>
      </c>
      <c r="G7" s="202" t="n">
        <f aca="false">SUM(G10,G13,G16,G19,G22,G25,G28,G31,G34,G37)</f>
        <v>549</v>
      </c>
      <c r="H7" s="202" t="n">
        <f aca="false">SUM(H10,H13,H16,H19,H22,H25,H28,H31,H34,H37)</f>
        <v>39</v>
      </c>
      <c r="I7" s="202" t="n">
        <f aca="false">SUM(I10,I13,I16,I19,I22,I25,I28,I31,I34,I37)</f>
        <v>1</v>
      </c>
      <c r="J7" s="202" t="n">
        <f aca="false">SUM(J10,J13,J16,J19,J22,J25,J28,J31,J34,J37)</f>
        <v>0</v>
      </c>
      <c r="K7" s="203" t="n">
        <f aca="false">SUM(K10,K13,K16,K19,K22,K25,K28,K31,K34,K37)</f>
        <v>1</v>
      </c>
      <c r="L7" s="115"/>
    </row>
    <row r="8" s="101" customFormat="true" ht="15" hidden="false" customHeight="true" outlineLevel="0" collapsed="false">
      <c r="A8" s="104" t="s">
        <v>106</v>
      </c>
      <c r="B8" s="104"/>
      <c r="C8" s="202" t="n">
        <f aca="false">SUM(D8:K8)</f>
        <v>1744</v>
      </c>
      <c r="D8" s="252" t="n">
        <f aca="false">'20　体重・性別,区別低体重児出生数，百分率，割合'!C8</f>
        <v>170</v>
      </c>
      <c r="E8" s="218" t="n">
        <f aca="false">SUM(E9:E10)</f>
        <v>643</v>
      </c>
      <c r="F8" s="218" t="n">
        <f aca="false">SUM(F9:F10)</f>
        <v>750</v>
      </c>
      <c r="G8" s="218" t="n">
        <f aca="false">SUM(G9:G10)</f>
        <v>168</v>
      </c>
      <c r="H8" s="218" t="n">
        <f aca="false">SUM(H9:H10)</f>
        <v>12</v>
      </c>
      <c r="I8" s="218" t="n">
        <f aca="false">SUM(I9:I10)</f>
        <v>0</v>
      </c>
      <c r="J8" s="218" t="n">
        <f aca="false">SUM(J9:J10)</f>
        <v>0</v>
      </c>
      <c r="K8" s="380" t="n">
        <f aca="false">SUM(K9:K10)</f>
        <v>1</v>
      </c>
      <c r="L8" s="115"/>
    </row>
    <row r="9" s="101" customFormat="true" ht="15" hidden="false" customHeight="true" outlineLevel="0" collapsed="false">
      <c r="A9" s="108"/>
      <c r="B9" s="109" t="s">
        <v>8</v>
      </c>
      <c r="C9" s="202" t="n">
        <f aca="false">SUM(D9:K9)</f>
        <v>918</v>
      </c>
      <c r="D9" s="252" t="n">
        <f aca="false">'20　体重・性別,区別低体重児出生数，百分率，割合'!C9</f>
        <v>83</v>
      </c>
      <c r="E9" s="206" t="n">
        <v>300</v>
      </c>
      <c r="F9" s="206" t="n">
        <v>421</v>
      </c>
      <c r="G9" s="206" t="n">
        <v>107</v>
      </c>
      <c r="H9" s="206" t="n">
        <v>6</v>
      </c>
      <c r="I9" s="206" t="n">
        <v>0</v>
      </c>
      <c r="J9" s="206" t="n">
        <v>0</v>
      </c>
      <c r="K9" s="207" t="n">
        <v>1</v>
      </c>
      <c r="L9" s="115"/>
    </row>
    <row r="10" s="101" customFormat="true" ht="15" hidden="false" customHeight="true" outlineLevel="0" collapsed="false">
      <c r="A10" s="108"/>
      <c r="B10" s="109" t="s">
        <v>9</v>
      </c>
      <c r="C10" s="202" t="n">
        <f aca="false">SUM(D10:K10)</f>
        <v>826</v>
      </c>
      <c r="D10" s="252" t="n">
        <f aca="false">'20　体重・性別,区別低体重児出生数，百分率，割合'!C10</f>
        <v>87</v>
      </c>
      <c r="E10" s="206" t="n">
        <v>343</v>
      </c>
      <c r="F10" s="206" t="n">
        <v>329</v>
      </c>
      <c r="G10" s="206" t="n">
        <v>61</v>
      </c>
      <c r="H10" s="206" t="n">
        <v>6</v>
      </c>
      <c r="I10" s="206" t="n">
        <v>0</v>
      </c>
      <c r="J10" s="206" t="n">
        <v>0</v>
      </c>
      <c r="K10" s="207" t="n">
        <v>0</v>
      </c>
      <c r="L10" s="115"/>
    </row>
    <row r="11" s="101" customFormat="true" ht="15" hidden="false" customHeight="true" outlineLevel="0" collapsed="false">
      <c r="A11" s="104" t="s">
        <v>107</v>
      </c>
      <c r="B11" s="104"/>
      <c r="C11" s="208" t="n">
        <f aca="false">SUM(D11:K11)</f>
        <v>1847</v>
      </c>
      <c r="D11" s="252" t="n">
        <f aca="false">'20　体重・性別,区別低体重児出生数，百分率，割合'!C11</f>
        <v>163</v>
      </c>
      <c r="E11" s="218" t="n">
        <f aca="false">SUM(E12:E13)</f>
        <v>653</v>
      </c>
      <c r="F11" s="218" t="n">
        <f aca="false">SUM(F12:F13)</f>
        <v>821</v>
      </c>
      <c r="G11" s="218" t="n">
        <f aca="false">SUM(G12:G13)</f>
        <v>193</v>
      </c>
      <c r="H11" s="218" t="n">
        <f aca="false">SUM(H12:H13)</f>
        <v>14</v>
      </c>
      <c r="I11" s="218" t="n">
        <f aca="false">SUM(I12:I13)</f>
        <v>1</v>
      </c>
      <c r="J11" s="218" t="n">
        <f aca="false">SUM(J12:J13)</f>
        <v>1</v>
      </c>
      <c r="K11" s="380" t="n">
        <f aca="false">SUM(K12:K13)</f>
        <v>1</v>
      </c>
      <c r="L11" s="115"/>
    </row>
    <row r="12" s="101" customFormat="true" ht="15" hidden="false" customHeight="true" outlineLevel="0" collapsed="false">
      <c r="A12" s="108"/>
      <c r="B12" s="109" t="s">
        <v>8</v>
      </c>
      <c r="C12" s="208" t="n">
        <f aca="false">SUM(D12:K12)</f>
        <v>922</v>
      </c>
      <c r="D12" s="252" t="n">
        <f aca="false">'20　体重・性別,区別低体重児出生数，百分率，割合'!C12</f>
        <v>76</v>
      </c>
      <c r="E12" s="206" t="n">
        <v>301</v>
      </c>
      <c r="F12" s="206" t="n">
        <v>426</v>
      </c>
      <c r="G12" s="206" t="n">
        <v>109</v>
      </c>
      <c r="H12" s="206" t="n">
        <v>8</v>
      </c>
      <c r="I12" s="206" t="n">
        <v>0</v>
      </c>
      <c r="J12" s="206" t="n">
        <v>1</v>
      </c>
      <c r="K12" s="207" t="n">
        <v>1</v>
      </c>
      <c r="L12" s="115"/>
    </row>
    <row r="13" s="101" customFormat="true" ht="15" hidden="false" customHeight="true" outlineLevel="0" collapsed="false">
      <c r="A13" s="108"/>
      <c r="B13" s="109" t="s">
        <v>9</v>
      </c>
      <c r="C13" s="208" t="n">
        <f aca="false">SUM(D13:K13)</f>
        <v>925</v>
      </c>
      <c r="D13" s="252" t="n">
        <f aca="false">'20　体重・性別,区別低体重児出生数，百分率，割合'!C13</f>
        <v>87</v>
      </c>
      <c r="E13" s="206" t="n">
        <v>352</v>
      </c>
      <c r="F13" s="206" t="n">
        <v>395</v>
      </c>
      <c r="G13" s="206" t="n">
        <v>84</v>
      </c>
      <c r="H13" s="206" t="n">
        <v>6</v>
      </c>
      <c r="I13" s="206" t="n">
        <v>1</v>
      </c>
      <c r="J13" s="206" t="n">
        <v>0</v>
      </c>
      <c r="K13" s="207" t="n">
        <v>0</v>
      </c>
      <c r="L13" s="115"/>
    </row>
    <row r="14" s="101" customFormat="true" ht="15" hidden="false" customHeight="true" outlineLevel="0" collapsed="false">
      <c r="A14" s="104" t="s">
        <v>108</v>
      </c>
      <c r="B14" s="104"/>
      <c r="C14" s="202" t="n">
        <f aca="false">SUM(D14:K14)</f>
        <v>1978</v>
      </c>
      <c r="D14" s="252" t="n">
        <f aca="false">'20　体重・性別,区別低体重児出生数，百分率，割合'!C14</f>
        <v>163</v>
      </c>
      <c r="E14" s="218" t="n">
        <f aca="false">SUM(E15:E16)</f>
        <v>743</v>
      </c>
      <c r="F14" s="218" t="n">
        <f aca="false">SUM(F15:F16)</f>
        <v>814</v>
      </c>
      <c r="G14" s="218" t="n">
        <f aca="false">SUM(G15:G16)</f>
        <v>231</v>
      </c>
      <c r="H14" s="218" t="n">
        <f aca="false">SUM(H15:H16)</f>
        <v>26</v>
      </c>
      <c r="I14" s="218" t="n">
        <f aca="false">SUM(I15:I16)</f>
        <v>0</v>
      </c>
      <c r="J14" s="218" t="n">
        <f aca="false">SUM(J15:J16)</f>
        <v>0</v>
      </c>
      <c r="K14" s="380" t="n">
        <f aca="false">SUM(K15:K16)</f>
        <v>1</v>
      </c>
      <c r="L14" s="115"/>
    </row>
    <row r="15" s="101" customFormat="true" ht="15" hidden="false" customHeight="true" outlineLevel="0" collapsed="false">
      <c r="A15" s="108"/>
      <c r="B15" s="109" t="s">
        <v>8</v>
      </c>
      <c r="C15" s="202" t="n">
        <f aca="false">SUM(D15:K15)</f>
        <v>995</v>
      </c>
      <c r="D15" s="252" t="n">
        <f aca="false">'20　体重・性別,区別低体重児出生数，百分率，割合'!C15</f>
        <v>70</v>
      </c>
      <c r="E15" s="206" t="n">
        <v>351</v>
      </c>
      <c r="F15" s="206" t="n">
        <v>433</v>
      </c>
      <c r="G15" s="206" t="n">
        <v>128</v>
      </c>
      <c r="H15" s="206" t="n">
        <v>13</v>
      </c>
      <c r="I15" s="206" t="n">
        <v>0</v>
      </c>
      <c r="J15" s="206" t="n">
        <v>0</v>
      </c>
      <c r="K15" s="207" t="n">
        <v>0</v>
      </c>
      <c r="L15" s="115"/>
    </row>
    <row r="16" s="101" customFormat="true" ht="15" hidden="false" customHeight="true" outlineLevel="0" collapsed="false">
      <c r="A16" s="108"/>
      <c r="B16" s="109" t="s">
        <v>9</v>
      </c>
      <c r="C16" s="202" t="n">
        <f aca="false">SUM(D16:K16)</f>
        <v>983</v>
      </c>
      <c r="D16" s="252" t="n">
        <f aca="false">'20　体重・性別,区別低体重児出生数，百分率，割合'!C16</f>
        <v>93</v>
      </c>
      <c r="E16" s="206" t="n">
        <v>392</v>
      </c>
      <c r="F16" s="206" t="n">
        <v>381</v>
      </c>
      <c r="G16" s="206" t="n">
        <v>103</v>
      </c>
      <c r="H16" s="206" t="n">
        <v>13</v>
      </c>
      <c r="I16" s="206" t="n">
        <v>0</v>
      </c>
      <c r="J16" s="206" t="n">
        <v>0</v>
      </c>
      <c r="K16" s="207" t="n">
        <v>1</v>
      </c>
      <c r="L16" s="115"/>
    </row>
    <row r="17" s="101" customFormat="true" ht="15" hidden="false" customHeight="true" outlineLevel="0" collapsed="false">
      <c r="A17" s="104" t="s">
        <v>109</v>
      </c>
      <c r="B17" s="104"/>
      <c r="C17" s="202" t="n">
        <f aca="false">SUM(D17:K17)</f>
        <v>1711</v>
      </c>
      <c r="D17" s="252" t="n">
        <f aca="false">'20　体重・性別,区別低体重児出生数，百分率，割合'!C17</f>
        <v>163</v>
      </c>
      <c r="E17" s="218" t="n">
        <f aca="false">SUM(E18:E19)</f>
        <v>660</v>
      </c>
      <c r="F17" s="218" t="n">
        <f aca="false">SUM(F18:F19)</f>
        <v>705</v>
      </c>
      <c r="G17" s="218" t="n">
        <f aca="false">SUM(G18:G19)</f>
        <v>169</v>
      </c>
      <c r="H17" s="218" t="n">
        <f aca="false">SUM(H18:H19)</f>
        <v>13</v>
      </c>
      <c r="I17" s="218" t="n">
        <f aca="false">SUM(I18:I19)</f>
        <v>1</v>
      </c>
      <c r="J17" s="218" t="n">
        <f aca="false">SUM(J18:J19)</f>
        <v>0</v>
      </c>
      <c r="K17" s="380" t="n">
        <f aca="false">SUM(K18:K19)</f>
        <v>0</v>
      </c>
    </row>
    <row r="18" s="101" customFormat="true" ht="15" hidden="false" customHeight="true" outlineLevel="0" collapsed="false">
      <c r="A18" s="108"/>
      <c r="B18" s="109" t="s">
        <v>8</v>
      </c>
      <c r="C18" s="202" t="n">
        <f aca="false">SUM(D18:K18)</f>
        <v>882</v>
      </c>
      <c r="D18" s="252" t="n">
        <f aca="false">'20　体重・性別,区別低体重児出生数，百分率，割合'!C18</f>
        <v>75</v>
      </c>
      <c r="E18" s="206" t="n">
        <v>297</v>
      </c>
      <c r="F18" s="206" t="n">
        <v>389</v>
      </c>
      <c r="G18" s="206" t="n">
        <v>111</v>
      </c>
      <c r="H18" s="206" t="n">
        <v>9</v>
      </c>
      <c r="I18" s="206" t="n">
        <v>1</v>
      </c>
      <c r="J18" s="206" t="n">
        <v>0</v>
      </c>
      <c r="K18" s="207" t="n">
        <v>0</v>
      </c>
    </row>
    <row r="19" s="101" customFormat="true" ht="15" hidden="false" customHeight="true" outlineLevel="0" collapsed="false">
      <c r="A19" s="108"/>
      <c r="B19" s="109" t="s">
        <v>9</v>
      </c>
      <c r="C19" s="202" t="n">
        <f aca="false">SUM(D19:K19)</f>
        <v>829</v>
      </c>
      <c r="D19" s="252" t="n">
        <f aca="false">'20　体重・性別,区別低体重児出生数，百分率，割合'!C19</f>
        <v>88</v>
      </c>
      <c r="E19" s="206" t="n">
        <v>363</v>
      </c>
      <c r="F19" s="206" t="n">
        <v>316</v>
      </c>
      <c r="G19" s="206" t="n">
        <v>58</v>
      </c>
      <c r="H19" s="206" t="n">
        <v>4</v>
      </c>
      <c r="I19" s="206" t="n">
        <v>0</v>
      </c>
      <c r="J19" s="206" t="n">
        <v>0</v>
      </c>
      <c r="K19" s="207" t="n">
        <v>0</v>
      </c>
      <c r="L19" s="350"/>
    </row>
    <row r="20" s="101" customFormat="true" ht="15" hidden="false" customHeight="true" outlineLevel="0" collapsed="false">
      <c r="A20" s="104" t="s">
        <v>110</v>
      </c>
      <c r="B20" s="104"/>
      <c r="C20" s="202" t="n">
        <f aca="false">SUM(D20:K20)</f>
        <v>661</v>
      </c>
      <c r="D20" s="252" t="n">
        <f aca="false">'20　体重・性別,区別低体重児出生数，百分率，割合'!C20</f>
        <v>60</v>
      </c>
      <c r="E20" s="218" t="n">
        <f aca="false">SUM(E21:E22)</f>
        <v>255</v>
      </c>
      <c r="F20" s="218" t="n">
        <f aca="false">SUM(F21:F22)</f>
        <v>265</v>
      </c>
      <c r="G20" s="218" t="n">
        <f aca="false">SUM(G21:G22)</f>
        <v>74</v>
      </c>
      <c r="H20" s="218" t="n">
        <f aca="false">SUM(H21:H22)</f>
        <v>7</v>
      </c>
      <c r="I20" s="218" t="n">
        <f aca="false">SUM(I21:I22)</f>
        <v>0</v>
      </c>
      <c r="J20" s="218" t="n">
        <f aca="false">SUM(J21:J22)</f>
        <v>0</v>
      </c>
      <c r="K20" s="380" t="n">
        <f aca="false">SUM(K21:K22)</f>
        <v>0</v>
      </c>
      <c r="L20" s="350"/>
    </row>
    <row r="21" s="101" customFormat="true" ht="15" hidden="false" customHeight="true" outlineLevel="0" collapsed="false">
      <c r="A21" s="108"/>
      <c r="B21" s="109" t="s">
        <v>8</v>
      </c>
      <c r="C21" s="202" t="n">
        <f aca="false">SUM(D21:K21)</f>
        <v>360</v>
      </c>
      <c r="D21" s="252" t="n">
        <f aca="false">'20　体重・性別,区別低体重児出生数，百分率，割合'!C21</f>
        <v>31</v>
      </c>
      <c r="E21" s="206" t="n">
        <v>137</v>
      </c>
      <c r="F21" s="206" t="n">
        <v>145</v>
      </c>
      <c r="G21" s="206" t="n">
        <v>43</v>
      </c>
      <c r="H21" s="206" t="n">
        <v>4</v>
      </c>
      <c r="I21" s="206" t="n">
        <v>0</v>
      </c>
      <c r="J21" s="206" t="n">
        <v>0</v>
      </c>
      <c r="K21" s="207" t="n">
        <v>0</v>
      </c>
      <c r="L21" s="350"/>
    </row>
    <row r="22" s="101" customFormat="true" ht="15" hidden="false" customHeight="true" outlineLevel="0" collapsed="false">
      <c r="A22" s="108"/>
      <c r="B22" s="109" t="s">
        <v>9</v>
      </c>
      <c r="C22" s="202" t="n">
        <f aca="false">SUM(D22:K22)</f>
        <v>301</v>
      </c>
      <c r="D22" s="252" t="n">
        <f aca="false">'20　体重・性別,区別低体重児出生数，百分率，割合'!C22</f>
        <v>29</v>
      </c>
      <c r="E22" s="206" t="n">
        <v>118</v>
      </c>
      <c r="F22" s="206" t="n">
        <v>120</v>
      </c>
      <c r="G22" s="206" t="n">
        <v>31</v>
      </c>
      <c r="H22" s="206" t="n">
        <v>3</v>
      </c>
      <c r="I22" s="206" t="n">
        <v>0</v>
      </c>
      <c r="J22" s="206" t="n">
        <v>0</v>
      </c>
      <c r="K22" s="207" t="n">
        <v>0</v>
      </c>
      <c r="L22" s="350"/>
    </row>
    <row r="23" s="101" customFormat="true" ht="15" hidden="false" customHeight="true" outlineLevel="0" collapsed="false">
      <c r="A23" s="104" t="s">
        <v>111</v>
      </c>
      <c r="B23" s="104"/>
      <c r="C23" s="202" t="n">
        <f aca="false">SUM(D23:K23)</f>
        <v>1682</v>
      </c>
      <c r="D23" s="252" t="n">
        <f aca="false">'20　体重・性別,区別低体重児出生数，百分率，割合'!C23</f>
        <v>130</v>
      </c>
      <c r="E23" s="218" t="n">
        <f aca="false">SUM(E24:E25)</f>
        <v>653</v>
      </c>
      <c r="F23" s="218" t="n">
        <f aca="false">SUM(F24:F25)</f>
        <v>724</v>
      </c>
      <c r="G23" s="218" t="n">
        <f aca="false">SUM(G24:G25)</f>
        <v>161</v>
      </c>
      <c r="H23" s="218" t="n">
        <f aca="false">SUM(H24:H25)</f>
        <v>14</v>
      </c>
      <c r="I23" s="218" t="n">
        <f aca="false">SUM(I24:I25)</f>
        <v>0</v>
      </c>
      <c r="J23" s="218" t="n">
        <f aca="false">SUM(J24:J25)</f>
        <v>0</v>
      </c>
      <c r="K23" s="380" t="n">
        <f aca="false">SUM(K24:K25)</f>
        <v>0</v>
      </c>
      <c r="L23" s="350"/>
    </row>
    <row r="24" s="101" customFormat="true" ht="15" hidden="false" customHeight="true" outlineLevel="0" collapsed="false">
      <c r="A24" s="108"/>
      <c r="B24" s="109" t="s">
        <v>8</v>
      </c>
      <c r="C24" s="202" t="n">
        <f aca="false">SUM(D24:K24)</f>
        <v>855</v>
      </c>
      <c r="D24" s="252" t="n">
        <f aca="false">'20　体重・性別,区別低体重児出生数，百分率，割合'!C24</f>
        <v>49</v>
      </c>
      <c r="E24" s="206" t="n">
        <v>303</v>
      </c>
      <c r="F24" s="206" t="n">
        <v>386</v>
      </c>
      <c r="G24" s="206" t="n">
        <v>105</v>
      </c>
      <c r="H24" s="206" t="n">
        <v>12</v>
      </c>
      <c r="I24" s="206" t="n">
        <v>0</v>
      </c>
      <c r="J24" s="206" t="n">
        <v>0</v>
      </c>
      <c r="K24" s="207" t="n">
        <v>0</v>
      </c>
      <c r="L24" s="350"/>
    </row>
    <row r="25" s="101" customFormat="true" ht="15" hidden="false" customHeight="true" outlineLevel="0" collapsed="false">
      <c r="A25" s="108"/>
      <c r="B25" s="109" t="s">
        <v>9</v>
      </c>
      <c r="C25" s="202" t="n">
        <f aca="false">SUM(D25:K25)</f>
        <v>827</v>
      </c>
      <c r="D25" s="252" t="n">
        <f aca="false">'20　体重・性別,区別低体重児出生数，百分率，割合'!C25</f>
        <v>81</v>
      </c>
      <c r="E25" s="206" t="n">
        <v>350</v>
      </c>
      <c r="F25" s="206" t="n">
        <v>338</v>
      </c>
      <c r="G25" s="206" t="n">
        <v>56</v>
      </c>
      <c r="H25" s="206" t="n">
        <v>2</v>
      </c>
      <c r="I25" s="206" t="n">
        <v>0</v>
      </c>
      <c r="J25" s="206" t="n">
        <v>0</v>
      </c>
      <c r="K25" s="207" t="n">
        <v>0</v>
      </c>
      <c r="L25" s="350"/>
    </row>
    <row r="26" s="101" customFormat="true" ht="15" hidden="false" customHeight="true" outlineLevel="0" collapsed="false">
      <c r="A26" s="104" t="s">
        <v>112</v>
      </c>
      <c r="B26" s="104"/>
      <c r="C26" s="202" t="n">
        <f aca="false">SUM(D26:K26)</f>
        <v>644</v>
      </c>
      <c r="D26" s="252" t="n">
        <f aca="false">'20　体重・性別,区別低体重児出生数，百分率，割合'!C26</f>
        <v>56</v>
      </c>
      <c r="E26" s="218" t="n">
        <f aca="false">SUM(E27:E28)</f>
        <v>230</v>
      </c>
      <c r="F26" s="218" t="n">
        <f aca="false">SUM(F27:F28)</f>
        <v>277</v>
      </c>
      <c r="G26" s="218" t="n">
        <f aca="false">SUM(G27:G28)</f>
        <v>79</v>
      </c>
      <c r="H26" s="218" t="n">
        <f aca="false">SUM(H27:H28)</f>
        <v>2</v>
      </c>
      <c r="I26" s="218" t="n">
        <f aca="false">SUM(I27:I28)</f>
        <v>0</v>
      </c>
      <c r="J26" s="218" t="n">
        <f aca="false">SUM(J27:J28)</f>
        <v>0</v>
      </c>
      <c r="K26" s="380" t="n">
        <f aca="false">SUM(K27:K28)</f>
        <v>0</v>
      </c>
      <c r="L26" s="350"/>
    </row>
    <row r="27" s="101" customFormat="true" ht="15" hidden="false" customHeight="true" outlineLevel="0" collapsed="false">
      <c r="A27" s="108"/>
      <c r="B27" s="109" t="s">
        <v>8</v>
      </c>
      <c r="C27" s="202" t="n">
        <f aca="false">SUM(D27:K27)</f>
        <v>319</v>
      </c>
      <c r="D27" s="252" t="n">
        <f aca="false">'20　体重・性別,区別低体重児出生数，百分率，割合'!C27</f>
        <v>22</v>
      </c>
      <c r="E27" s="206" t="n">
        <v>102</v>
      </c>
      <c r="F27" s="206" t="n">
        <v>143</v>
      </c>
      <c r="G27" s="206" t="n">
        <v>51</v>
      </c>
      <c r="H27" s="206" t="n">
        <v>1</v>
      </c>
      <c r="I27" s="206" t="n">
        <v>0</v>
      </c>
      <c r="J27" s="206" t="n">
        <v>0</v>
      </c>
      <c r="K27" s="207" t="n">
        <v>0</v>
      </c>
      <c r="L27" s="350"/>
    </row>
    <row r="28" s="101" customFormat="true" ht="15" hidden="false" customHeight="true" outlineLevel="0" collapsed="false">
      <c r="A28" s="108"/>
      <c r="B28" s="109" t="s">
        <v>9</v>
      </c>
      <c r="C28" s="202" t="n">
        <f aca="false">SUM(D28:K28)</f>
        <v>325</v>
      </c>
      <c r="D28" s="252" t="n">
        <f aca="false">'20　体重・性別,区別低体重児出生数，百分率，割合'!C28</f>
        <v>34</v>
      </c>
      <c r="E28" s="206" t="n">
        <v>128</v>
      </c>
      <c r="F28" s="206" t="n">
        <v>134</v>
      </c>
      <c r="G28" s="206" t="n">
        <v>28</v>
      </c>
      <c r="H28" s="206" t="n">
        <v>1</v>
      </c>
      <c r="I28" s="206" t="n">
        <v>0</v>
      </c>
      <c r="J28" s="206" t="n">
        <v>0</v>
      </c>
      <c r="K28" s="207" t="n">
        <v>0</v>
      </c>
      <c r="L28" s="144"/>
    </row>
    <row r="29" customFormat="false" ht="15" hidden="false" customHeight="true" outlineLevel="0" collapsed="false">
      <c r="A29" s="104" t="s">
        <v>113</v>
      </c>
      <c r="B29" s="104"/>
      <c r="C29" s="202" t="n">
        <f aca="false">SUM(D29:K29)</f>
        <v>642</v>
      </c>
      <c r="D29" s="252" t="n">
        <f aca="false">'20　体重・性別,区別低体重児出生数，百分率，割合'!C29</f>
        <v>57</v>
      </c>
      <c r="E29" s="218" t="n">
        <f aca="false">SUM(E30:E31)</f>
        <v>225</v>
      </c>
      <c r="F29" s="218" t="n">
        <f aca="false">SUM(F30:F31)</f>
        <v>283</v>
      </c>
      <c r="G29" s="218" t="n">
        <f aca="false">SUM(G30:G31)</f>
        <v>73</v>
      </c>
      <c r="H29" s="218" t="n">
        <f aca="false">SUM(H30:H31)</f>
        <v>4</v>
      </c>
      <c r="I29" s="218" t="n">
        <f aca="false">SUM(I30:I31)</f>
        <v>0</v>
      </c>
      <c r="J29" s="218" t="n">
        <f aca="false">SUM(J30:J31)</f>
        <v>0</v>
      </c>
      <c r="K29" s="380" t="n">
        <f aca="false">SUM(K30:K31)</f>
        <v>0</v>
      </c>
    </row>
    <row r="30" customFormat="false" ht="15" hidden="false" customHeight="true" outlineLevel="0" collapsed="false">
      <c r="A30" s="108"/>
      <c r="B30" s="109" t="s">
        <v>8</v>
      </c>
      <c r="C30" s="202" t="n">
        <f aca="false">SUM(D30:K30)</f>
        <v>326</v>
      </c>
      <c r="D30" s="252" t="n">
        <f aca="false">'20　体重・性別,区別低体重児出生数，百分率，割合'!C30</f>
        <v>24</v>
      </c>
      <c r="E30" s="206" t="n">
        <v>103</v>
      </c>
      <c r="F30" s="206" t="n">
        <v>154</v>
      </c>
      <c r="G30" s="206" t="n">
        <v>42</v>
      </c>
      <c r="H30" s="206" t="n">
        <v>3</v>
      </c>
      <c r="I30" s="206" t="n">
        <v>0</v>
      </c>
      <c r="J30" s="206" t="n">
        <v>0</v>
      </c>
      <c r="K30" s="207" t="n">
        <v>0</v>
      </c>
    </row>
    <row r="31" customFormat="false" ht="15" hidden="false" customHeight="true" outlineLevel="0" collapsed="false">
      <c r="A31" s="108"/>
      <c r="B31" s="109" t="s">
        <v>9</v>
      </c>
      <c r="C31" s="202" t="n">
        <f aca="false">SUM(D31:K31)</f>
        <v>316</v>
      </c>
      <c r="D31" s="252" t="n">
        <f aca="false">'20　体重・性別,区別低体重児出生数，百分率，割合'!C31</f>
        <v>33</v>
      </c>
      <c r="E31" s="206" t="n">
        <v>122</v>
      </c>
      <c r="F31" s="206" t="n">
        <v>129</v>
      </c>
      <c r="G31" s="206" t="n">
        <v>31</v>
      </c>
      <c r="H31" s="206" t="n">
        <v>1</v>
      </c>
      <c r="I31" s="206" t="n">
        <v>0</v>
      </c>
      <c r="J31" s="206" t="n">
        <v>0</v>
      </c>
      <c r="K31" s="207" t="n">
        <v>0</v>
      </c>
    </row>
    <row r="32" customFormat="false" ht="15" hidden="false" customHeight="true" outlineLevel="0" collapsed="false">
      <c r="A32" s="104" t="s">
        <v>114</v>
      </c>
      <c r="B32" s="104"/>
      <c r="C32" s="202" t="n">
        <f aca="false">SUM(D32:K32)</f>
        <v>1530</v>
      </c>
      <c r="D32" s="252" t="n">
        <f aca="false">'20　体重・性別,区別低体重児出生数，百分率，割合'!C32</f>
        <v>145</v>
      </c>
      <c r="E32" s="218" t="n">
        <f aca="false">SUM(E33:E34)</f>
        <v>598</v>
      </c>
      <c r="F32" s="218" t="n">
        <f aca="false">SUM(F33:F34)</f>
        <v>616</v>
      </c>
      <c r="G32" s="218" t="n">
        <f aca="false">SUM(G33:G34)</f>
        <v>164</v>
      </c>
      <c r="H32" s="218" t="n">
        <f aca="false">SUM(H33:H34)</f>
        <v>7</v>
      </c>
      <c r="I32" s="218" t="n">
        <f aca="false">SUM(I33:I34)</f>
        <v>0</v>
      </c>
      <c r="J32" s="218" t="n">
        <f aca="false">SUM(J33:J34)</f>
        <v>0</v>
      </c>
      <c r="K32" s="380" t="n">
        <f aca="false">SUM(K33:K34)</f>
        <v>0</v>
      </c>
    </row>
    <row r="33" customFormat="false" ht="15" hidden="false" customHeight="true" outlineLevel="0" collapsed="false">
      <c r="A33" s="108"/>
      <c r="B33" s="109" t="s">
        <v>8</v>
      </c>
      <c r="C33" s="202" t="n">
        <f aca="false">SUM(D33:K33)</f>
        <v>772</v>
      </c>
      <c r="D33" s="252" t="n">
        <f aca="false">'20　体重・性別,区別低体重児出生数，百分率，割合'!C33</f>
        <v>70</v>
      </c>
      <c r="E33" s="206" t="n">
        <v>266</v>
      </c>
      <c r="F33" s="206" t="n">
        <v>328</v>
      </c>
      <c r="G33" s="206" t="n">
        <v>101</v>
      </c>
      <c r="H33" s="206" t="n">
        <v>7</v>
      </c>
      <c r="I33" s="206" t="n">
        <v>0</v>
      </c>
      <c r="J33" s="206" t="n">
        <v>0</v>
      </c>
      <c r="K33" s="207" t="n">
        <v>0</v>
      </c>
    </row>
    <row r="34" customFormat="false" ht="15" hidden="false" customHeight="true" outlineLevel="0" collapsed="false">
      <c r="A34" s="108"/>
      <c r="B34" s="109" t="s">
        <v>9</v>
      </c>
      <c r="C34" s="202" t="n">
        <f aca="false">SUM(D34:K34)</f>
        <v>758</v>
      </c>
      <c r="D34" s="252" t="n">
        <f aca="false">'20　体重・性別,区別低体重児出生数，百分率，割合'!C34</f>
        <v>75</v>
      </c>
      <c r="E34" s="206" t="n">
        <v>332</v>
      </c>
      <c r="F34" s="206" t="n">
        <v>288</v>
      </c>
      <c r="G34" s="206" t="n">
        <v>63</v>
      </c>
      <c r="H34" s="206" t="n">
        <v>0</v>
      </c>
      <c r="I34" s="206" t="n">
        <v>0</v>
      </c>
      <c r="J34" s="206" t="n">
        <v>0</v>
      </c>
      <c r="K34" s="207" t="n">
        <v>0</v>
      </c>
    </row>
    <row r="35" customFormat="false" ht="15" hidden="false" customHeight="true" outlineLevel="0" collapsed="false">
      <c r="A35" s="104" t="s">
        <v>115</v>
      </c>
      <c r="B35" s="104"/>
      <c r="C35" s="202" t="n">
        <f aca="false">SUM(D35:K35)</f>
        <v>809</v>
      </c>
      <c r="D35" s="252" t="n">
        <f aca="false">'20　体重・性別,区別低体重児出生数，百分率，割合'!C35</f>
        <v>75</v>
      </c>
      <c r="E35" s="218" t="n">
        <f aca="false">SUM(E36:E37)</f>
        <v>338</v>
      </c>
      <c r="F35" s="218" t="n">
        <f aca="false">SUM(F36:F37)</f>
        <v>319</v>
      </c>
      <c r="G35" s="218" t="n">
        <f aca="false">SUM(G36:G37)</f>
        <v>70</v>
      </c>
      <c r="H35" s="218" t="n">
        <f aca="false">SUM(H36:H37)</f>
        <v>7</v>
      </c>
      <c r="I35" s="218" t="n">
        <f aca="false">SUM(I36:I37)</f>
        <v>0</v>
      </c>
      <c r="J35" s="218" t="n">
        <f aca="false">SUM(J36:J37)</f>
        <v>0</v>
      </c>
      <c r="K35" s="380" t="n">
        <f aca="false">SUM(K36:K37)</f>
        <v>0</v>
      </c>
    </row>
    <row r="36" customFormat="false" ht="15" hidden="false" customHeight="true" outlineLevel="0" collapsed="false">
      <c r="A36" s="117"/>
      <c r="B36" s="109" t="s">
        <v>8</v>
      </c>
      <c r="C36" s="202" t="n">
        <f aca="false">SUM(D36:K36)</f>
        <v>395</v>
      </c>
      <c r="D36" s="252" t="n">
        <f aca="false">'20　体重・性別,区別低体重児出生数，百分率，割合'!C36</f>
        <v>30</v>
      </c>
      <c r="E36" s="206" t="n">
        <v>158</v>
      </c>
      <c r="F36" s="206" t="n">
        <v>167</v>
      </c>
      <c r="G36" s="206" t="n">
        <v>36</v>
      </c>
      <c r="H36" s="206" t="n">
        <v>4</v>
      </c>
      <c r="I36" s="206" t="n">
        <v>0</v>
      </c>
      <c r="J36" s="206" t="n">
        <v>0</v>
      </c>
      <c r="K36" s="207" t="n">
        <v>0</v>
      </c>
    </row>
    <row r="37" customFormat="false" ht="15" hidden="false" customHeight="true" outlineLevel="0" collapsed="false">
      <c r="A37" s="117"/>
      <c r="B37" s="109" t="s">
        <v>9</v>
      </c>
      <c r="C37" s="202" t="n">
        <f aca="false">SUM(D37:K37)</f>
        <v>414</v>
      </c>
      <c r="D37" s="252" t="n">
        <f aca="false">'20　体重・性別,区別低体重児出生数，百分率，割合'!C37</f>
        <v>45</v>
      </c>
      <c r="E37" s="206" t="n">
        <v>180</v>
      </c>
      <c r="F37" s="206" t="n">
        <v>152</v>
      </c>
      <c r="G37" s="206" t="n">
        <v>34</v>
      </c>
      <c r="H37" s="206" t="n">
        <v>3</v>
      </c>
      <c r="I37" s="206" t="n">
        <v>0</v>
      </c>
      <c r="J37" s="206" t="n">
        <v>0</v>
      </c>
      <c r="K37" s="207" t="n">
        <v>0</v>
      </c>
    </row>
    <row r="38" customFormat="false" ht="17.25" hidden="false" customHeight="true" outlineLevel="0" collapsed="false">
      <c r="A38" s="108"/>
      <c r="B38" s="103"/>
      <c r="C38" s="210" t="s">
        <v>127</v>
      </c>
      <c r="D38" s="210"/>
      <c r="E38" s="210"/>
      <c r="F38" s="210"/>
      <c r="G38" s="210"/>
      <c r="H38" s="210"/>
      <c r="I38" s="210"/>
      <c r="J38" s="210"/>
      <c r="K38" s="210"/>
    </row>
    <row r="39" customFormat="false" ht="17.25" hidden="false" customHeight="true" outlineLevel="0" collapsed="false">
      <c r="A39" s="104" t="s">
        <v>69</v>
      </c>
      <c r="B39" s="104"/>
      <c r="C39" s="381" t="n">
        <f aca="false">SUM(D39:K39)</f>
        <v>100</v>
      </c>
      <c r="D39" s="382" t="n">
        <f aca="false">D5/$C5*100</f>
        <v>8.92210144927536</v>
      </c>
      <c r="E39" s="382" t="n">
        <f aca="false">E5/$C5*100</f>
        <v>37.7264492753623</v>
      </c>
      <c r="F39" s="382" t="n">
        <f aca="false">F5/$C5*100</f>
        <v>42.0742753623188</v>
      </c>
      <c r="G39" s="382" t="n">
        <f aca="false">G5/$C5*100</f>
        <v>10.4317632850242</v>
      </c>
      <c r="H39" s="382" t="n">
        <f aca="false">H5/$C5*100</f>
        <v>0.80012077294686</v>
      </c>
      <c r="I39" s="382" t="n">
        <f aca="false">I5/$C5*100</f>
        <v>0.0150966183574879</v>
      </c>
      <c r="J39" s="382" t="n">
        <f aca="false">J5/$C5*100</f>
        <v>0.00754830917874396</v>
      </c>
      <c r="K39" s="383" t="n">
        <f aca="false">K5/$C5*100</f>
        <v>0.0226449275362319</v>
      </c>
    </row>
    <row r="40" customFormat="false" ht="17.25" hidden="false" customHeight="true" outlineLevel="0" collapsed="false">
      <c r="A40" s="104" t="s">
        <v>106</v>
      </c>
      <c r="B40" s="104"/>
      <c r="C40" s="366" t="n">
        <f aca="false">SUM(D40:K40)</f>
        <v>100</v>
      </c>
      <c r="D40" s="367" t="n">
        <f aca="false">D8/$C8*100</f>
        <v>9.74770642201835</v>
      </c>
      <c r="E40" s="367" t="n">
        <f aca="false">E8/$C8*100</f>
        <v>36.8692660550459</v>
      </c>
      <c r="F40" s="367" t="n">
        <f aca="false">F8/$C8*100</f>
        <v>43.0045871559633</v>
      </c>
      <c r="G40" s="367" t="n">
        <f aca="false">G8/$C8*100</f>
        <v>9.63302752293578</v>
      </c>
      <c r="H40" s="367" t="n">
        <f aca="false">H8/$C8*100</f>
        <v>0.688073394495413</v>
      </c>
      <c r="I40" s="367" t="n">
        <f aca="false">I8/$C8*100</f>
        <v>0</v>
      </c>
      <c r="J40" s="367" t="n">
        <f aca="false">J8/$C8*100</f>
        <v>0</v>
      </c>
      <c r="K40" s="368" t="n">
        <f aca="false">K8/$C8*100</f>
        <v>0.0573394495412844</v>
      </c>
    </row>
    <row r="41" customFormat="false" ht="17.25" hidden="false" customHeight="true" outlineLevel="0" collapsed="false">
      <c r="A41" s="104" t="s">
        <v>107</v>
      </c>
      <c r="B41" s="104"/>
      <c r="C41" s="366" t="n">
        <f aca="false">SUM(D41:K41)</f>
        <v>100</v>
      </c>
      <c r="D41" s="367" t="n">
        <f aca="false">D11/$C11*100</f>
        <v>8.82512181916622</v>
      </c>
      <c r="E41" s="367" t="n">
        <f aca="false">E11/$C11*100</f>
        <v>35.3546291283162</v>
      </c>
      <c r="F41" s="367" t="n">
        <f aca="false">F11/$C11*100</f>
        <v>44.450460205739</v>
      </c>
      <c r="G41" s="367" t="n">
        <f aca="false">G11/$C11*100</f>
        <v>10.449377368706</v>
      </c>
      <c r="H41" s="367" t="n">
        <f aca="false">H11/$C11*100</f>
        <v>0.757985923118571</v>
      </c>
      <c r="I41" s="367" t="n">
        <f aca="false">I11/$C11*100</f>
        <v>0.0541418516513265</v>
      </c>
      <c r="J41" s="367" t="n">
        <f aca="false">J11/$C11*100</f>
        <v>0.0541418516513265</v>
      </c>
      <c r="K41" s="368" t="n">
        <f aca="false">K11/$C11*100</f>
        <v>0.0541418516513265</v>
      </c>
    </row>
    <row r="42" customFormat="false" ht="17.25" hidden="false" customHeight="true" outlineLevel="0" collapsed="false">
      <c r="A42" s="104" t="s">
        <v>108</v>
      </c>
      <c r="B42" s="104"/>
      <c r="C42" s="366" t="n">
        <f aca="false">SUM(D42:K42)</f>
        <v>100</v>
      </c>
      <c r="D42" s="367" t="n">
        <f aca="false">D14/$C14*100</f>
        <v>8.24064711830132</v>
      </c>
      <c r="E42" s="367" t="n">
        <f aca="false">E14/$C14*100</f>
        <v>37.5631951466127</v>
      </c>
      <c r="F42" s="367" t="n">
        <f aca="false">F14/$C14*100</f>
        <v>41.1526794742164</v>
      </c>
      <c r="G42" s="367" t="n">
        <f aca="false">G14/$C14*100</f>
        <v>11.6784630940344</v>
      </c>
      <c r="H42" s="367" t="n">
        <f aca="false">H14/$C14*100</f>
        <v>1.314459049545</v>
      </c>
      <c r="I42" s="367" t="n">
        <f aca="false">I14/$C14*100</f>
        <v>0</v>
      </c>
      <c r="J42" s="367" t="n">
        <f aca="false">J14/$C14*100</f>
        <v>0</v>
      </c>
      <c r="K42" s="368" t="n">
        <f aca="false">K14/$C14*100</f>
        <v>0.0505561172901921</v>
      </c>
    </row>
    <row r="43" customFormat="false" ht="17.25" hidden="false" customHeight="true" outlineLevel="0" collapsed="false">
      <c r="A43" s="104" t="s">
        <v>109</v>
      </c>
      <c r="B43" s="104"/>
      <c r="C43" s="366" t="n">
        <f aca="false">SUM(D43:K43)</f>
        <v>100</v>
      </c>
      <c r="D43" s="367" t="n">
        <f aca="false">D17/$C17*100</f>
        <v>9.52659263588545</v>
      </c>
      <c r="E43" s="367" t="n">
        <f aca="false">E17/$C17*100</f>
        <v>38.5739333722969</v>
      </c>
      <c r="F43" s="367" t="n">
        <f aca="false">F17/$C17*100</f>
        <v>41.2039742840444</v>
      </c>
      <c r="G43" s="367" t="n">
        <f aca="false">G17/$C17*100</f>
        <v>9.87726475745178</v>
      </c>
      <c r="H43" s="367" t="n">
        <f aca="false">H17/$C17*100</f>
        <v>0.75978959672706</v>
      </c>
      <c r="I43" s="367" t="n">
        <f aca="false">I17/$C17*100</f>
        <v>0.0584453535943892</v>
      </c>
      <c r="J43" s="367" t="n">
        <f aca="false">J17/$C17*100</f>
        <v>0</v>
      </c>
      <c r="K43" s="368" t="n">
        <f aca="false">K17/$C17*100</f>
        <v>0</v>
      </c>
    </row>
    <row r="44" customFormat="false" ht="17.25" hidden="false" customHeight="true" outlineLevel="0" collapsed="false">
      <c r="A44" s="104" t="s">
        <v>110</v>
      </c>
      <c r="B44" s="104"/>
      <c r="C44" s="366" t="n">
        <f aca="false">SUM(D44:K44)</f>
        <v>100</v>
      </c>
      <c r="D44" s="367" t="n">
        <f aca="false">D20/$C20*100</f>
        <v>9.07715582450832</v>
      </c>
      <c r="E44" s="367" t="n">
        <f aca="false">E20/$C20*100</f>
        <v>38.5779122541604</v>
      </c>
      <c r="F44" s="367" t="n">
        <f aca="false">F20/$C20*100</f>
        <v>40.0907715582451</v>
      </c>
      <c r="G44" s="367" t="n">
        <f aca="false">G20/$C20*100</f>
        <v>11.1951588502269</v>
      </c>
      <c r="H44" s="367" t="n">
        <f aca="false">H20/$C20*100</f>
        <v>1.0590015128593</v>
      </c>
      <c r="I44" s="367" t="n">
        <f aca="false">I20/$C20*100</f>
        <v>0</v>
      </c>
      <c r="J44" s="367" t="n">
        <f aca="false">J20/$C20*100</f>
        <v>0</v>
      </c>
      <c r="K44" s="368" t="n">
        <f aca="false">K20/$C20*100</f>
        <v>0</v>
      </c>
    </row>
    <row r="45" customFormat="false" ht="17.25" hidden="false" customHeight="true" outlineLevel="0" collapsed="false">
      <c r="A45" s="104" t="s">
        <v>111</v>
      </c>
      <c r="B45" s="104"/>
      <c r="C45" s="366" t="n">
        <f aca="false">SUM(D45:K45)</f>
        <v>100</v>
      </c>
      <c r="D45" s="367" t="n">
        <f aca="false">D23/$C23*100</f>
        <v>7.72889417360285</v>
      </c>
      <c r="E45" s="367" t="n">
        <f aca="false">E23/$C23*100</f>
        <v>38.8228299643282</v>
      </c>
      <c r="F45" s="367" t="n">
        <f aca="false">F23/$C23*100</f>
        <v>43.0439952437574</v>
      </c>
      <c r="G45" s="367" t="n">
        <f aca="false">G23/$C23*100</f>
        <v>9.57193816884661</v>
      </c>
      <c r="H45" s="367" t="n">
        <f aca="false">H23/$C23*100</f>
        <v>0.832342449464923</v>
      </c>
      <c r="I45" s="367" t="n">
        <f aca="false">I23/$C23*100</f>
        <v>0</v>
      </c>
      <c r="J45" s="367" t="n">
        <f aca="false">J23/$C23*100</f>
        <v>0</v>
      </c>
      <c r="K45" s="368" t="n">
        <f aca="false">K23/$C23*100</f>
        <v>0</v>
      </c>
    </row>
    <row r="46" customFormat="false" ht="17.25" hidden="false" customHeight="true" outlineLevel="0" collapsed="false">
      <c r="A46" s="104" t="s">
        <v>112</v>
      </c>
      <c r="B46" s="104"/>
      <c r="C46" s="366" t="n">
        <f aca="false">SUM(D46:K46)</f>
        <v>100</v>
      </c>
      <c r="D46" s="367" t="n">
        <f aca="false">D26/$C26*100</f>
        <v>8.69565217391304</v>
      </c>
      <c r="E46" s="367" t="n">
        <f aca="false">E26/$C26*100</f>
        <v>35.7142857142857</v>
      </c>
      <c r="F46" s="367" t="n">
        <f aca="false">F26/$C26*100</f>
        <v>43.0124223602485</v>
      </c>
      <c r="G46" s="367" t="n">
        <f aca="false">G26/$C26*100</f>
        <v>12.2670807453416</v>
      </c>
      <c r="H46" s="367" t="n">
        <f aca="false">H26/$C26*100</f>
        <v>0.31055900621118</v>
      </c>
      <c r="I46" s="367" t="n">
        <f aca="false">I26/$C26*100</f>
        <v>0</v>
      </c>
      <c r="J46" s="367" t="n">
        <f aca="false">J26/$C26*100</f>
        <v>0</v>
      </c>
      <c r="K46" s="368" t="n">
        <f aca="false">K26/$C26*100</f>
        <v>0</v>
      </c>
    </row>
    <row r="47" customFormat="false" ht="17.25" hidden="false" customHeight="true" outlineLevel="0" collapsed="false">
      <c r="A47" s="104" t="s">
        <v>113</v>
      </c>
      <c r="B47" s="104"/>
      <c r="C47" s="366" t="n">
        <f aca="false">SUM(D47:K47)</f>
        <v>100</v>
      </c>
      <c r="D47" s="367" t="n">
        <f aca="false">D29/$C29*100</f>
        <v>8.8785046728972</v>
      </c>
      <c r="E47" s="367" t="n">
        <f aca="false">E29/$C29*100</f>
        <v>35.0467289719626</v>
      </c>
      <c r="F47" s="367" t="n">
        <f aca="false">F29/$C29*100</f>
        <v>44.0809968847352</v>
      </c>
      <c r="G47" s="367" t="n">
        <f aca="false">G29/$C29*100</f>
        <v>11.3707165109034</v>
      </c>
      <c r="H47" s="367" t="n">
        <f aca="false">H29/$C29*100</f>
        <v>0.623052959501558</v>
      </c>
      <c r="I47" s="367" t="n">
        <f aca="false">I29/$C29*100</f>
        <v>0</v>
      </c>
      <c r="J47" s="367" t="n">
        <f aca="false">J29/$C29*100</f>
        <v>0</v>
      </c>
      <c r="K47" s="368" t="n">
        <f aca="false">K29/$C29*100</f>
        <v>0</v>
      </c>
    </row>
    <row r="48" customFormat="false" ht="17.25" hidden="false" customHeight="true" outlineLevel="0" collapsed="false">
      <c r="A48" s="104" t="s">
        <v>114</v>
      </c>
      <c r="B48" s="104"/>
      <c r="C48" s="366" t="n">
        <f aca="false">SUM(D48:K48)</f>
        <v>100</v>
      </c>
      <c r="D48" s="367" t="n">
        <f aca="false">D32/$C32*100</f>
        <v>9.47712418300654</v>
      </c>
      <c r="E48" s="367" t="n">
        <f aca="false">E32/$C32*100</f>
        <v>39.0849673202614</v>
      </c>
      <c r="F48" s="367" t="n">
        <f aca="false">F32/$C32*100</f>
        <v>40.2614379084967</v>
      </c>
      <c r="G48" s="367" t="n">
        <f aca="false">G32/$C32*100</f>
        <v>10.718954248366</v>
      </c>
      <c r="H48" s="367" t="n">
        <f aca="false">H32/$C32*100</f>
        <v>0.457516339869281</v>
      </c>
      <c r="I48" s="367" t="n">
        <f aca="false">I32/$C32*100</f>
        <v>0</v>
      </c>
      <c r="J48" s="367" t="n">
        <f aca="false">J32/$C32*100</f>
        <v>0</v>
      </c>
      <c r="K48" s="368" t="n">
        <f aca="false">K32/$C32*100</f>
        <v>0</v>
      </c>
    </row>
    <row r="49" customFormat="false" ht="17.25" hidden="false" customHeight="true" outlineLevel="0" collapsed="false">
      <c r="A49" s="129" t="s">
        <v>115</v>
      </c>
      <c r="B49" s="129"/>
      <c r="C49" s="384" t="n">
        <f aca="false">SUM(D49:K49)</f>
        <v>100</v>
      </c>
      <c r="D49" s="385" t="n">
        <f aca="false">D35/$C35*100</f>
        <v>9.27070457354759</v>
      </c>
      <c r="E49" s="385" t="n">
        <f aca="false">E35/$C35*100</f>
        <v>41.7799752781211</v>
      </c>
      <c r="F49" s="385" t="n">
        <f aca="false">F35/$C35*100</f>
        <v>39.4313967861557</v>
      </c>
      <c r="G49" s="385" t="n">
        <f aca="false">G35/$C35*100</f>
        <v>8.65265760197775</v>
      </c>
      <c r="H49" s="385" t="n">
        <f aca="false">H35/$C35*100</f>
        <v>0.865265760197775</v>
      </c>
      <c r="I49" s="385" t="n">
        <f aca="false">I35/$C35*100</f>
        <v>0</v>
      </c>
      <c r="J49" s="385" t="n">
        <f aca="false">J35/$C35*100</f>
        <v>0</v>
      </c>
      <c r="K49" s="386" t="n">
        <f aca="false">K35/$C35*100</f>
        <v>0</v>
      </c>
    </row>
    <row r="50" customFormat="false" ht="13.5" hidden="false" customHeight="false" outlineLevel="0" collapsed="false">
      <c r="A50" s="326"/>
      <c r="C50" s="387"/>
      <c r="D50" s="388"/>
      <c r="E50" s="389"/>
      <c r="F50" s="389"/>
      <c r="G50" s="389"/>
      <c r="H50" s="389"/>
      <c r="I50" s="389"/>
      <c r="J50" s="389"/>
      <c r="K50" s="389"/>
    </row>
    <row r="51" customFormat="false" ht="13.5" hidden="false" customHeight="false" outlineLevel="0" collapsed="false">
      <c r="A51" s="390"/>
      <c r="C51" s="387"/>
      <c r="D51" s="388"/>
      <c r="E51" s="389"/>
      <c r="F51" s="389"/>
      <c r="G51" s="389"/>
      <c r="H51" s="389"/>
      <c r="I51" s="389"/>
      <c r="J51" s="389"/>
      <c r="K51" s="389"/>
    </row>
    <row r="52" customFormat="false" ht="13.5" hidden="false" customHeight="false" outlineLevel="0" collapsed="false">
      <c r="A52" s="326"/>
      <c r="C52" s="387"/>
      <c r="D52" s="388"/>
      <c r="E52" s="389"/>
      <c r="F52" s="389"/>
      <c r="G52" s="389"/>
      <c r="H52" s="389"/>
      <c r="I52" s="389"/>
      <c r="J52" s="389"/>
      <c r="K52" s="389"/>
    </row>
  </sheetData>
  <sheetProtection sheet="true" objects="true" scenarios="true"/>
  <mergeCells count="25">
    <mergeCell ref="A3:B3"/>
    <mergeCell ref="C4:K4"/>
    <mergeCell ref="A5:B5"/>
    <mergeCell ref="A8:B8"/>
    <mergeCell ref="A11:B11"/>
    <mergeCell ref="A14:B14"/>
    <mergeCell ref="A17:B17"/>
    <mergeCell ref="A20:B20"/>
    <mergeCell ref="A23:B23"/>
    <mergeCell ref="A26:B26"/>
    <mergeCell ref="A29:B29"/>
    <mergeCell ref="A32:B32"/>
    <mergeCell ref="A35:B35"/>
    <mergeCell ref="C38:K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</mergeCells>
  <printOptions headings="false" gridLines="false" gridLinesSet="true" horizontalCentered="false" verticalCentered="false"/>
  <pageMargins left="0.8" right="0.720138888888889" top="0.979861111111111" bottom="0.72013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2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8.5"/>
    <col collapsed="false" customWidth="true" hidden="false" outlineLevel="0" max="2" min="2" style="93" width="3.75"/>
    <col collapsed="false" customWidth="true" hidden="false" outlineLevel="0" max="7" min="3" style="0" width="12.76"/>
    <col collapsed="false" customWidth="true" hidden="false" outlineLevel="0" max="8" min="8" style="93" width="12.76"/>
    <col collapsed="false" customWidth="true" hidden="false" outlineLevel="0" max="9" min="9" style="93" width="9"/>
    <col collapsed="false" customWidth="true" hidden="false" outlineLevel="0" max="10" min="10" style="0" width="6.5"/>
    <col collapsed="false" customWidth="true" hidden="false" outlineLevel="0" max="11" min="11" style="0" width="19.75"/>
    <col collapsed="false" customWidth="true" hidden="false" outlineLevel="0" max="12" min="12" style="0" width="22.5"/>
    <col collapsed="false" customWidth="true" hidden="false" outlineLevel="0" max="14" min="13" style="0" width="19.75"/>
    <col collapsed="false" customWidth="true" hidden="false" outlineLevel="0" max="15" min="15" style="0" width="22.5"/>
    <col collapsed="false" customWidth="true" hidden="false" outlineLevel="0" max="17" min="16" style="0" width="10.13"/>
    <col collapsed="false" customWidth="true" hidden="false" outlineLevel="0" max="18" min="18" style="0" width="12.87"/>
    <col collapsed="false" customWidth="true" hidden="false" outlineLevel="0" max="20" min="19" style="0" width="5.26"/>
    <col collapsed="false" customWidth="true" hidden="false" outlineLevel="0" max="21" min="21" style="0" width="7.76"/>
    <col collapsed="false" customWidth="true" hidden="false" outlineLevel="0" max="22" min="22" style="0" width="6.5"/>
  </cols>
  <sheetData>
    <row r="1" customFormat="false" ht="15" hidden="false" customHeight="false" outlineLevel="0" collapsed="false">
      <c r="A1" s="95" t="s">
        <v>255</v>
      </c>
      <c r="B1" s="95"/>
      <c r="C1" s="95"/>
      <c r="D1" s="95"/>
      <c r="E1" s="1"/>
      <c r="F1" s="1"/>
      <c r="G1" s="1"/>
      <c r="H1" s="1"/>
    </row>
    <row r="2" customFormat="false" ht="13.5" hidden="false" customHeight="false" outlineLevel="0" collapsed="false">
      <c r="A2" s="1"/>
      <c r="B2" s="1"/>
      <c r="C2" s="1"/>
      <c r="D2" s="1"/>
      <c r="E2" s="1"/>
      <c r="F2" s="1"/>
      <c r="G2" s="1"/>
      <c r="H2" s="161" t="str">
        <f aca="false">'3 月・性別，区別出生数・出生率'!$O$2</f>
        <v>平成30年</v>
      </c>
    </row>
    <row r="3" s="101" customFormat="true" ht="22.5" hidden="false" customHeight="true" outlineLevel="0" collapsed="false">
      <c r="A3" s="137" t="s">
        <v>149</v>
      </c>
      <c r="B3" s="137"/>
      <c r="C3" s="46" t="s">
        <v>69</v>
      </c>
      <c r="D3" s="99" t="s">
        <v>238</v>
      </c>
      <c r="E3" s="379" t="s">
        <v>239</v>
      </c>
      <c r="F3" s="99" t="s">
        <v>240</v>
      </c>
      <c r="G3" s="99" t="s">
        <v>241</v>
      </c>
      <c r="H3" s="100" t="s">
        <v>242</v>
      </c>
      <c r="I3" s="115"/>
    </row>
    <row r="4" s="101" customFormat="true" ht="15" hidden="false" customHeight="true" outlineLevel="0" collapsed="false">
      <c r="A4" s="391"/>
      <c r="B4" s="391"/>
      <c r="C4" s="296" t="s">
        <v>3</v>
      </c>
      <c r="D4" s="296"/>
      <c r="E4" s="296"/>
      <c r="F4" s="296"/>
      <c r="G4" s="296"/>
      <c r="H4" s="296"/>
      <c r="I4" s="365"/>
    </row>
    <row r="5" s="101" customFormat="true" ht="15" hidden="false" customHeight="true" outlineLevel="0" collapsed="false">
      <c r="A5" s="104" t="s">
        <v>69</v>
      </c>
      <c r="B5" s="104"/>
      <c r="C5" s="202" t="n">
        <f aca="false">SUM(D5:H5)</f>
        <v>1182</v>
      </c>
      <c r="D5" s="202" t="n">
        <f aca="false">SUM(D8,D11,D14,D17,D20,D23,D26,D29,D32,D35)</f>
        <v>7</v>
      </c>
      <c r="E5" s="202" t="n">
        <f aca="false">SUM(E8,E11,E14,E17,E20,E23,E26,E29,E32,E35)</f>
        <v>27</v>
      </c>
      <c r="F5" s="202" t="n">
        <f aca="false">SUM(F8,F11,F14,F17,F20,F23,F26,F29,F32,F35)</f>
        <v>52</v>
      </c>
      <c r="G5" s="202" t="n">
        <f aca="false">SUM(G8,G11,G14,G17,G20,G23,G26,G29,G32,G35)</f>
        <v>152</v>
      </c>
      <c r="H5" s="203" t="n">
        <f aca="false">SUM(H8,H11,H14,H17,H20,H23,H26,H29,H32,H35)</f>
        <v>944</v>
      </c>
      <c r="I5" s="115"/>
    </row>
    <row r="6" s="101" customFormat="true" ht="15" hidden="false" customHeight="true" outlineLevel="0" collapsed="false">
      <c r="A6" s="108"/>
      <c r="B6" s="109" t="s">
        <v>8</v>
      </c>
      <c r="C6" s="202" t="n">
        <f aca="false">SUM(D6:H6)</f>
        <v>530</v>
      </c>
      <c r="D6" s="202" t="n">
        <f aca="false">SUM(D9,D12,D15,D18,D21,D24,D27,D30,D33,D36)</f>
        <v>3</v>
      </c>
      <c r="E6" s="202" t="n">
        <f aca="false">SUM(E9,E12,E15,E18,E21,E24,E27,E30,E33,E36)</f>
        <v>15</v>
      </c>
      <c r="F6" s="202" t="n">
        <f aca="false">SUM(F9,F12,F15,F18,F21,F24,F27,F30,F33,F36)</f>
        <v>23</v>
      </c>
      <c r="G6" s="202" t="n">
        <f aca="false">SUM(G9,G12,G15,G18,G21,G24,G27,G30,G33,G36)</f>
        <v>84</v>
      </c>
      <c r="H6" s="203" t="n">
        <f aca="false">SUM(H9,H12,H15,H18,H21,H24,H27,H30,H33,H36)</f>
        <v>405</v>
      </c>
      <c r="I6" s="392"/>
    </row>
    <row r="7" s="101" customFormat="true" ht="15" hidden="false" customHeight="true" outlineLevel="0" collapsed="false">
      <c r="A7" s="108"/>
      <c r="B7" s="109" t="s">
        <v>9</v>
      </c>
      <c r="C7" s="202" t="n">
        <f aca="false">SUM(D7:H7)</f>
        <v>652</v>
      </c>
      <c r="D7" s="202" t="n">
        <f aca="false">SUM(D10,D13,D16,D19,D22,D25,D28,D31,D34,D37)</f>
        <v>4</v>
      </c>
      <c r="E7" s="202" t="n">
        <f aca="false">SUM(E10,E13,E16,E19,E22,E25,E28,E31,E34,E37)</f>
        <v>12</v>
      </c>
      <c r="F7" s="202" t="n">
        <f aca="false">SUM(F10,F13,F16,F19,F22,F25,F28,F31,F34,F37)</f>
        <v>29</v>
      </c>
      <c r="G7" s="202" t="n">
        <f aca="false">SUM(G10,G13,G16,G19,G22,G25,G28,G31,G34,G37)</f>
        <v>68</v>
      </c>
      <c r="H7" s="203" t="n">
        <f aca="false">SUM(H10,H13,H16,H19,H22,H25,H28,H31,H34,H37)</f>
        <v>539</v>
      </c>
      <c r="I7" s="392"/>
    </row>
    <row r="8" s="101" customFormat="true" ht="15" hidden="false" customHeight="true" outlineLevel="0" collapsed="false">
      <c r="A8" s="104" t="s">
        <v>106</v>
      </c>
      <c r="B8" s="104"/>
      <c r="C8" s="202" t="n">
        <f aca="false">SUM(D8:H8)</f>
        <v>170</v>
      </c>
      <c r="D8" s="218" t="n">
        <f aca="false">SUM(D9:D10)</f>
        <v>1</v>
      </c>
      <c r="E8" s="218" t="n">
        <f aca="false">SUM(E9:E10)</f>
        <v>2</v>
      </c>
      <c r="F8" s="218" t="n">
        <f aca="false">SUM(F9:F10)</f>
        <v>4</v>
      </c>
      <c r="G8" s="218" t="n">
        <f aca="false">SUM(G9:G10)</f>
        <v>20</v>
      </c>
      <c r="H8" s="380" t="n">
        <f aca="false">SUM(H9:H10)</f>
        <v>143</v>
      </c>
      <c r="I8" s="392"/>
    </row>
    <row r="9" s="101" customFormat="true" ht="15" hidden="false" customHeight="true" outlineLevel="0" collapsed="false">
      <c r="A9" s="108"/>
      <c r="B9" s="109" t="s">
        <v>8</v>
      </c>
      <c r="C9" s="202" t="n">
        <f aca="false">SUM(D9:H9)</f>
        <v>83</v>
      </c>
      <c r="D9" s="206" t="n">
        <v>0</v>
      </c>
      <c r="E9" s="206" t="n">
        <v>2</v>
      </c>
      <c r="F9" s="206" t="n">
        <v>2</v>
      </c>
      <c r="G9" s="206" t="n">
        <v>12</v>
      </c>
      <c r="H9" s="207" t="n">
        <v>67</v>
      </c>
      <c r="I9" s="392"/>
    </row>
    <row r="10" s="101" customFormat="true" ht="15" hidden="false" customHeight="true" outlineLevel="0" collapsed="false">
      <c r="A10" s="108"/>
      <c r="B10" s="109" t="s">
        <v>9</v>
      </c>
      <c r="C10" s="202" t="n">
        <f aca="false">SUM(D10:H10)</f>
        <v>87</v>
      </c>
      <c r="D10" s="206" t="n">
        <v>1</v>
      </c>
      <c r="E10" s="206" t="n">
        <v>0</v>
      </c>
      <c r="F10" s="206" t="n">
        <v>2</v>
      </c>
      <c r="G10" s="206" t="n">
        <v>8</v>
      </c>
      <c r="H10" s="207" t="n">
        <v>76</v>
      </c>
      <c r="I10" s="392"/>
    </row>
    <row r="11" s="101" customFormat="true" ht="15" hidden="false" customHeight="true" outlineLevel="0" collapsed="false">
      <c r="A11" s="104" t="s">
        <v>107</v>
      </c>
      <c r="B11" s="104"/>
      <c r="C11" s="202" t="n">
        <f aca="false">SUM(D11:H11)</f>
        <v>163</v>
      </c>
      <c r="D11" s="218" t="n">
        <f aca="false">SUM(D12:D13)</f>
        <v>0</v>
      </c>
      <c r="E11" s="218" t="n">
        <f aca="false">SUM(E12:E13)</f>
        <v>3</v>
      </c>
      <c r="F11" s="218" t="n">
        <f aca="false">SUM(F12:F13)</f>
        <v>9</v>
      </c>
      <c r="G11" s="218" t="n">
        <f aca="false">SUM(G12:G13)</f>
        <v>27</v>
      </c>
      <c r="H11" s="380" t="n">
        <f aca="false">SUM(H12:H13)</f>
        <v>124</v>
      </c>
      <c r="I11" s="392"/>
    </row>
    <row r="12" s="101" customFormat="true" ht="15" hidden="false" customHeight="true" outlineLevel="0" collapsed="false">
      <c r="A12" s="108"/>
      <c r="B12" s="109" t="s">
        <v>8</v>
      </c>
      <c r="C12" s="202" t="n">
        <f aca="false">SUM(D12:H12)</f>
        <v>76</v>
      </c>
      <c r="D12" s="206" t="n">
        <v>0</v>
      </c>
      <c r="E12" s="206" t="n">
        <v>2</v>
      </c>
      <c r="F12" s="206" t="n">
        <v>2</v>
      </c>
      <c r="G12" s="206" t="n">
        <v>18</v>
      </c>
      <c r="H12" s="207" t="n">
        <v>54</v>
      </c>
      <c r="I12" s="392"/>
    </row>
    <row r="13" s="101" customFormat="true" ht="15" hidden="false" customHeight="true" outlineLevel="0" collapsed="false">
      <c r="A13" s="108"/>
      <c r="B13" s="109" t="s">
        <v>9</v>
      </c>
      <c r="C13" s="202" t="n">
        <f aca="false">SUM(D13:H13)</f>
        <v>87</v>
      </c>
      <c r="D13" s="206" t="n">
        <v>0</v>
      </c>
      <c r="E13" s="206" t="n">
        <v>1</v>
      </c>
      <c r="F13" s="206" t="n">
        <v>7</v>
      </c>
      <c r="G13" s="206" t="n">
        <v>9</v>
      </c>
      <c r="H13" s="207" t="n">
        <v>70</v>
      </c>
      <c r="I13" s="392"/>
    </row>
    <row r="14" s="101" customFormat="true" ht="15" hidden="false" customHeight="true" outlineLevel="0" collapsed="false">
      <c r="A14" s="104" t="s">
        <v>108</v>
      </c>
      <c r="B14" s="104"/>
      <c r="C14" s="202" t="n">
        <f aca="false">SUM(D14:H14)</f>
        <v>163</v>
      </c>
      <c r="D14" s="218" t="n">
        <f aca="false">SUM(D15:D16)</f>
        <v>2</v>
      </c>
      <c r="E14" s="218" t="n">
        <f aca="false">SUM(E15:E16)</f>
        <v>5</v>
      </c>
      <c r="F14" s="218" t="n">
        <f aca="false">SUM(F15:F16)</f>
        <v>3</v>
      </c>
      <c r="G14" s="218" t="n">
        <f aca="false">SUM(G15:G16)</f>
        <v>15</v>
      </c>
      <c r="H14" s="380" t="n">
        <f aca="false">SUM(H15:H16)</f>
        <v>138</v>
      </c>
      <c r="I14" s="392"/>
    </row>
    <row r="15" s="101" customFormat="true" ht="15" hidden="false" customHeight="true" outlineLevel="0" collapsed="false">
      <c r="A15" s="108"/>
      <c r="B15" s="109" t="s">
        <v>8</v>
      </c>
      <c r="C15" s="202" t="n">
        <f aca="false">SUM(D15:H15)</f>
        <v>70</v>
      </c>
      <c r="D15" s="206" t="n">
        <v>1</v>
      </c>
      <c r="E15" s="206" t="n">
        <v>3</v>
      </c>
      <c r="F15" s="206" t="n">
        <v>1</v>
      </c>
      <c r="G15" s="206" t="n">
        <v>7</v>
      </c>
      <c r="H15" s="207" t="n">
        <v>58</v>
      </c>
      <c r="I15" s="392"/>
    </row>
    <row r="16" s="101" customFormat="true" ht="15" hidden="false" customHeight="true" outlineLevel="0" collapsed="false">
      <c r="A16" s="108"/>
      <c r="B16" s="109" t="s">
        <v>9</v>
      </c>
      <c r="C16" s="202" t="n">
        <f aca="false">SUM(D16:H16)</f>
        <v>93</v>
      </c>
      <c r="D16" s="206" t="n">
        <v>1</v>
      </c>
      <c r="E16" s="206" t="n">
        <v>2</v>
      </c>
      <c r="F16" s="206" t="n">
        <v>2</v>
      </c>
      <c r="G16" s="206" t="n">
        <v>8</v>
      </c>
      <c r="H16" s="207" t="n">
        <v>80</v>
      </c>
      <c r="I16" s="392"/>
    </row>
    <row r="17" s="101" customFormat="true" ht="15" hidden="false" customHeight="true" outlineLevel="0" collapsed="false">
      <c r="A17" s="104" t="s">
        <v>109</v>
      </c>
      <c r="B17" s="104"/>
      <c r="C17" s="202" t="n">
        <f aca="false">SUM(D17:H17)</f>
        <v>163</v>
      </c>
      <c r="D17" s="218" t="n">
        <f aca="false">SUM(D18:D19)</f>
        <v>0</v>
      </c>
      <c r="E17" s="218" t="n">
        <f aca="false">SUM(E18:E19)</f>
        <v>6</v>
      </c>
      <c r="F17" s="218" t="n">
        <f aca="false">SUM(F18:F19)</f>
        <v>11</v>
      </c>
      <c r="G17" s="218" t="n">
        <f aca="false">SUM(G18:G19)</f>
        <v>20</v>
      </c>
      <c r="H17" s="380" t="n">
        <f aca="false">SUM(H18:H19)</f>
        <v>126</v>
      </c>
      <c r="I17" s="392"/>
    </row>
    <row r="18" s="101" customFormat="true" ht="15" hidden="false" customHeight="true" outlineLevel="0" collapsed="false">
      <c r="A18" s="108"/>
      <c r="B18" s="109" t="s">
        <v>8</v>
      </c>
      <c r="C18" s="202" t="n">
        <f aca="false">SUM(D18:H18)</f>
        <v>75</v>
      </c>
      <c r="D18" s="206" t="n">
        <v>0</v>
      </c>
      <c r="E18" s="206" t="n">
        <v>2</v>
      </c>
      <c r="F18" s="206" t="n">
        <v>6</v>
      </c>
      <c r="G18" s="206" t="n">
        <v>8</v>
      </c>
      <c r="H18" s="207" t="n">
        <v>59</v>
      </c>
      <c r="I18" s="392"/>
    </row>
    <row r="19" s="101" customFormat="true" ht="15" hidden="false" customHeight="true" outlineLevel="0" collapsed="false">
      <c r="A19" s="108"/>
      <c r="B19" s="109" t="s">
        <v>9</v>
      </c>
      <c r="C19" s="202" t="n">
        <f aca="false">SUM(D19:H19)</f>
        <v>88</v>
      </c>
      <c r="D19" s="206" t="n">
        <v>0</v>
      </c>
      <c r="E19" s="206" t="n">
        <v>4</v>
      </c>
      <c r="F19" s="206" t="n">
        <v>5</v>
      </c>
      <c r="G19" s="206" t="n">
        <v>12</v>
      </c>
      <c r="H19" s="207" t="n">
        <v>67</v>
      </c>
      <c r="I19" s="392"/>
    </row>
    <row r="20" s="101" customFormat="true" ht="15" hidden="false" customHeight="true" outlineLevel="0" collapsed="false">
      <c r="A20" s="104" t="s">
        <v>110</v>
      </c>
      <c r="B20" s="104"/>
      <c r="C20" s="202" t="n">
        <f aca="false">SUM(D20:H20)</f>
        <v>60</v>
      </c>
      <c r="D20" s="218" t="n">
        <f aca="false">SUM(D21:D22)</f>
        <v>1</v>
      </c>
      <c r="E20" s="218" t="n">
        <f aca="false">SUM(E21:E22)</f>
        <v>2</v>
      </c>
      <c r="F20" s="218" t="n">
        <f aca="false">SUM(F21:F22)</f>
        <v>2</v>
      </c>
      <c r="G20" s="218" t="n">
        <f aca="false">SUM(G21:G22)</f>
        <v>10</v>
      </c>
      <c r="H20" s="380" t="n">
        <f aca="false">SUM(H21:H22)</f>
        <v>45</v>
      </c>
      <c r="I20" s="392"/>
    </row>
    <row r="21" s="101" customFormat="true" ht="15" hidden="false" customHeight="true" outlineLevel="0" collapsed="false">
      <c r="A21" s="108"/>
      <c r="B21" s="109" t="s">
        <v>8</v>
      </c>
      <c r="C21" s="202" t="n">
        <f aca="false">SUM(D21:H21)</f>
        <v>31</v>
      </c>
      <c r="D21" s="206" t="n">
        <v>1</v>
      </c>
      <c r="E21" s="206" t="n">
        <v>1</v>
      </c>
      <c r="F21" s="206" t="n">
        <v>2</v>
      </c>
      <c r="G21" s="206" t="n">
        <v>6</v>
      </c>
      <c r="H21" s="207" t="n">
        <v>21</v>
      </c>
      <c r="I21" s="392"/>
    </row>
    <row r="22" s="101" customFormat="true" ht="15" hidden="false" customHeight="true" outlineLevel="0" collapsed="false">
      <c r="A22" s="108"/>
      <c r="B22" s="109" t="s">
        <v>9</v>
      </c>
      <c r="C22" s="202" t="n">
        <f aca="false">SUM(D22:H22)</f>
        <v>29</v>
      </c>
      <c r="D22" s="206" t="n">
        <v>0</v>
      </c>
      <c r="E22" s="206" t="n">
        <v>1</v>
      </c>
      <c r="F22" s="206" t="n">
        <v>0</v>
      </c>
      <c r="G22" s="206" t="n">
        <v>4</v>
      </c>
      <c r="H22" s="207" t="n">
        <v>24</v>
      </c>
      <c r="I22" s="392"/>
    </row>
    <row r="23" s="101" customFormat="true" ht="15" hidden="false" customHeight="true" outlineLevel="0" collapsed="false">
      <c r="A23" s="104" t="s">
        <v>111</v>
      </c>
      <c r="B23" s="104"/>
      <c r="C23" s="202" t="n">
        <f aca="false">SUM(D23:H23)</f>
        <v>130</v>
      </c>
      <c r="D23" s="218" t="n">
        <f aca="false">SUM(D24:D25)</f>
        <v>0</v>
      </c>
      <c r="E23" s="218" t="n">
        <f aca="false">SUM(E24:E25)</f>
        <v>1</v>
      </c>
      <c r="F23" s="218" t="n">
        <f aca="false">SUM(F24:F25)</f>
        <v>5</v>
      </c>
      <c r="G23" s="218" t="n">
        <f aca="false">SUM(G24:G25)</f>
        <v>15</v>
      </c>
      <c r="H23" s="380" t="n">
        <f aca="false">SUM(H24:H25)</f>
        <v>109</v>
      </c>
      <c r="I23" s="392"/>
    </row>
    <row r="24" s="101" customFormat="true" ht="15" hidden="false" customHeight="true" outlineLevel="0" collapsed="false">
      <c r="A24" s="108"/>
      <c r="B24" s="109" t="s">
        <v>8</v>
      </c>
      <c r="C24" s="202" t="n">
        <f aca="false">SUM(D24:H24)</f>
        <v>49</v>
      </c>
      <c r="D24" s="206" t="n">
        <v>0</v>
      </c>
      <c r="E24" s="206" t="n">
        <v>0</v>
      </c>
      <c r="F24" s="206" t="n">
        <v>2</v>
      </c>
      <c r="G24" s="206" t="n">
        <v>9</v>
      </c>
      <c r="H24" s="207" t="n">
        <v>38</v>
      </c>
      <c r="I24" s="392"/>
    </row>
    <row r="25" s="101" customFormat="true" ht="15" hidden="false" customHeight="true" outlineLevel="0" collapsed="false">
      <c r="A25" s="108"/>
      <c r="B25" s="109" t="s">
        <v>9</v>
      </c>
      <c r="C25" s="202" t="n">
        <f aca="false">SUM(D25:H25)</f>
        <v>81</v>
      </c>
      <c r="D25" s="206" t="n">
        <v>0</v>
      </c>
      <c r="E25" s="206" t="n">
        <v>1</v>
      </c>
      <c r="F25" s="206" t="n">
        <v>3</v>
      </c>
      <c r="G25" s="206" t="n">
        <v>6</v>
      </c>
      <c r="H25" s="207" t="n">
        <v>71</v>
      </c>
      <c r="I25" s="392"/>
    </row>
    <row r="26" s="101" customFormat="true" ht="15" hidden="false" customHeight="true" outlineLevel="0" collapsed="false">
      <c r="A26" s="104" t="s">
        <v>112</v>
      </c>
      <c r="B26" s="104"/>
      <c r="C26" s="202" t="n">
        <f aca="false">SUM(D26:H26)</f>
        <v>56</v>
      </c>
      <c r="D26" s="218" t="n">
        <f aca="false">SUM(D27:D28)</f>
        <v>2</v>
      </c>
      <c r="E26" s="218" t="n">
        <f aca="false">SUM(E27:E28)</f>
        <v>1</v>
      </c>
      <c r="F26" s="218" t="n">
        <f aca="false">SUM(F27:F28)</f>
        <v>4</v>
      </c>
      <c r="G26" s="218" t="n">
        <f aca="false">SUM(G27:G28)</f>
        <v>6</v>
      </c>
      <c r="H26" s="380" t="n">
        <f aca="false">SUM(H27:H28)</f>
        <v>43</v>
      </c>
      <c r="I26" s="392"/>
    </row>
    <row r="27" s="101" customFormat="true" ht="15" hidden="false" customHeight="true" outlineLevel="0" collapsed="false">
      <c r="A27" s="108"/>
      <c r="B27" s="109" t="s">
        <v>8</v>
      </c>
      <c r="C27" s="202" t="n">
        <f aca="false">SUM(D27:H27)</f>
        <v>22</v>
      </c>
      <c r="D27" s="206" t="n">
        <v>0</v>
      </c>
      <c r="E27" s="206" t="n">
        <v>0</v>
      </c>
      <c r="F27" s="206" t="n">
        <v>1</v>
      </c>
      <c r="G27" s="206" t="n">
        <v>4</v>
      </c>
      <c r="H27" s="207" t="n">
        <v>17</v>
      </c>
      <c r="I27" s="392"/>
    </row>
    <row r="28" s="101" customFormat="true" ht="15" hidden="false" customHeight="true" outlineLevel="0" collapsed="false">
      <c r="A28" s="108"/>
      <c r="B28" s="109" t="s">
        <v>9</v>
      </c>
      <c r="C28" s="202" t="n">
        <f aca="false">SUM(D28:H28)</f>
        <v>34</v>
      </c>
      <c r="D28" s="206" t="n">
        <v>2</v>
      </c>
      <c r="E28" s="206" t="n">
        <v>1</v>
      </c>
      <c r="F28" s="206" t="n">
        <v>3</v>
      </c>
      <c r="G28" s="206" t="n">
        <v>2</v>
      </c>
      <c r="H28" s="207" t="n">
        <v>26</v>
      </c>
      <c r="I28" s="392"/>
    </row>
    <row r="29" s="101" customFormat="true" ht="15" hidden="false" customHeight="true" outlineLevel="0" collapsed="false">
      <c r="A29" s="104" t="s">
        <v>113</v>
      </c>
      <c r="B29" s="104"/>
      <c r="C29" s="202" t="n">
        <f aca="false">SUM(D29:H29)</f>
        <v>57</v>
      </c>
      <c r="D29" s="218" t="n">
        <f aca="false">SUM(D30:D31)</f>
        <v>0</v>
      </c>
      <c r="E29" s="218" t="n">
        <f aca="false">SUM(E30:E31)</f>
        <v>3</v>
      </c>
      <c r="F29" s="218" t="n">
        <f aca="false">SUM(F30:F31)</f>
        <v>4</v>
      </c>
      <c r="G29" s="218" t="n">
        <f aca="false">SUM(G30:G31)</f>
        <v>8</v>
      </c>
      <c r="H29" s="380" t="n">
        <f aca="false">SUM(H30:H31)</f>
        <v>42</v>
      </c>
      <c r="I29" s="392"/>
    </row>
    <row r="30" s="101" customFormat="true" ht="15" hidden="false" customHeight="true" outlineLevel="0" collapsed="false">
      <c r="A30" s="108"/>
      <c r="B30" s="109" t="s">
        <v>8</v>
      </c>
      <c r="C30" s="202" t="n">
        <f aca="false">SUM(D30:H30)</f>
        <v>24</v>
      </c>
      <c r="D30" s="206" t="n">
        <v>0</v>
      </c>
      <c r="E30" s="206" t="n">
        <v>1</v>
      </c>
      <c r="F30" s="206" t="n">
        <v>3</v>
      </c>
      <c r="G30" s="206" t="n">
        <v>3</v>
      </c>
      <c r="H30" s="207" t="n">
        <v>17</v>
      </c>
      <c r="I30" s="392"/>
    </row>
    <row r="31" s="101" customFormat="true" ht="15" hidden="false" customHeight="true" outlineLevel="0" collapsed="false">
      <c r="A31" s="108"/>
      <c r="B31" s="109" t="s">
        <v>9</v>
      </c>
      <c r="C31" s="202" t="n">
        <f aca="false">SUM(D31:H31)</f>
        <v>33</v>
      </c>
      <c r="D31" s="206" t="n">
        <v>0</v>
      </c>
      <c r="E31" s="206" t="n">
        <v>2</v>
      </c>
      <c r="F31" s="206" t="n">
        <v>1</v>
      </c>
      <c r="G31" s="206" t="n">
        <v>5</v>
      </c>
      <c r="H31" s="207" t="n">
        <v>25</v>
      </c>
      <c r="I31" s="392"/>
    </row>
    <row r="32" s="101" customFormat="true" ht="15" hidden="false" customHeight="true" outlineLevel="0" collapsed="false">
      <c r="A32" s="104" t="s">
        <v>114</v>
      </c>
      <c r="B32" s="104"/>
      <c r="C32" s="202" t="n">
        <f aca="false">SUM(D32:H32)</f>
        <v>145</v>
      </c>
      <c r="D32" s="218" t="n">
        <f aca="false">SUM(D33:D34)</f>
        <v>1</v>
      </c>
      <c r="E32" s="218" t="n">
        <f aca="false">SUM(E33:E34)</f>
        <v>2</v>
      </c>
      <c r="F32" s="218" t="n">
        <f aca="false">SUM(F33:F34)</f>
        <v>7</v>
      </c>
      <c r="G32" s="218" t="n">
        <f aca="false">SUM(G33:G34)</f>
        <v>22</v>
      </c>
      <c r="H32" s="380" t="n">
        <f aca="false">SUM(H33:H34)</f>
        <v>113</v>
      </c>
      <c r="I32" s="392"/>
    </row>
    <row r="33" s="101" customFormat="true" ht="15" hidden="false" customHeight="true" outlineLevel="0" collapsed="false">
      <c r="A33" s="108"/>
      <c r="B33" s="109" t="s">
        <v>8</v>
      </c>
      <c r="C33" s="202" t="n">
        <f aca="false">SUM(D33:H33)</f>
        <v>70</v>
      </c>
      <c r="D33" s="206" t="n">
        <v>1</v>
      </c>
      <c r="E33" s="206" t="n">
        <v>2</v>
      </c>
      <c r="F33" s="206" t="n">
        <v>3</v>
      </c>
      <c r="G33" s="206" t="n">
        <v>14</v>
      </c>
      <c r="H33" s="207" t="n">
        <v>50</v>
      </c>
      <c r="I33" s="392"/>
    </row>
    <row r="34" s="101" customFormat="true" ht="15" hidden="false" customHeight="true" outlineLevel="0" collapsed="false">
      <c r="A34" s="108"/>
      <c r="B34" s="109" t="s">
        <v>9</v>
      </c>
      <c r="C34" s="202" t="n">
        <f aca="false">SUM(D34:H34)</f>
        <v>75</v>
      </c>
      <c r="D34" s="206" t="n">
        <v>0</v>
      </c>
      <c r="E34" s="206" t="n">
        <v>0</v>
      </c>
      <c r="F34" s="206" t="n">
        <v>4</v>
      </c>
      <c r="G34" s="206" t="n">
        <v>8</v>
      </c>
      <c r="H34" s="207" t="n">
        <v>63</v>
      </c>
      <c r="I34" s="392"/>
    </row>
    <row r="35" s="101" customFormat="true" ht="15" hidden="false" customHeight="true" outlineLevel="0" collapsed="false">
      <c r="A35" s="104" t="s">
        <v>115</v>
      </c>
      <c r="B35" s="104"/>
      <c r="C35" s="202" t="n">
        <f aca="false">SUM(D35:H35)</f>
        <v>75</v>
      </c>
      <c r="D35" s="218" t="n">
        <f aca="false">SUM(D36:D37)</f>
        <v>0</v>
      </c>
      <c r="E35" s="218" t="n">
        <f aca="false">SUM(E36:E37)</f>
        <v>2</v>
      </c>
      <c r="F35" s="218" t="n">
        <f aca="false">SUM(F36:F37)</f>
        <v>3</v>
      </c>
      <c r="G35" s="218" t="n">
        <f aca="false">SUM(G36:G37)</f>
        <v>9</v>
      </c>
      <c r="H35" s="380" t="n">
        <f aca="false">SUM(H36:H37)</f>
        <v>61</v>
      </c>
      <c r="I35" s="392"/>
    </row>
    <row r="36" s="101" customFormat="true" ht="15" hidden="false" customHeight="true" outlineLevel="0" collapsed="false">
      <c r="A36" s="117"/>
      <c r="B36" s="109" t="s">
        <v>8</v>
      </c>
      <c r="C36" s="202" t="n">
        <f aca="false">SUM(D36:H36)</f>
        <v>30</v>
      </c>
      <c r="D36" s="206" t="n">
        <v>0</v>
      </c>
      <c r="E36" s="206" t="n">
        <v>2</v>
      </c>
      <c r="F36" s="206" t="n">
        <v>1</v>
      </c>
      <c r="G36" s="206" t="n">
        <v>3</v>
      </c>
      <c r="H36" s="207" t="n">
        <v>24</v>
      </c>
      <c r="I36" s="392"/>
    </row>
    <row r="37" s="101" customFormat="true" ht="15" hidden="false" customHeight="true" outlineLevel="0" collapsed="false">
      <c r="A37" s="117"/>
      <c r="B37" s="109" t="s">
        <v>9</v>
      </c>
      <c r="C37" s="202" t="n">
        <f aca="false">SUM(D37:H37)</f>
        <v>45</v>
      </c>
      <c r="D37" s="206" t="n">
        <v>0</v>
      </c>
      <c r="E37" s="206" t="n">
        <v>0</v>
      </c>
      <c r="F37" s="206" t="n">
        <v>2</v>
      </c>
      <c r="G37" s="206" t="n">
        <v>6</v>
      </c>
      <c r="H37" s="207" t="n">
        <v>37</v>
      </c>
      <c r="I37" s="392"/>
    </row>
    <row r="38" s="101" customFormat="true" ht="15" hidden="false" customHeight="true" outlineLevel="0" collapsed="false">
      <c r="A38" s="108"/>
      <c r="B38" s="103"/>
      <c r="C38" s="393" t="s">
        <v>256</v>
      </c>
      <c r="D38" s="393"/>
      <c r="E38" s="393"/>
      <c r="F38" s="393"/>
      <c r="G38" s="393"/>
      <c r="H38" s="393"/>
      <c r="I38" s="115"/>
    </row>
    <row r="39" s="101" customFormat="true" ht="15" hidden="false" customHeight="true" outlineLevel="0" collapsed="false">
      <c r="A39" s="104" t="s">
        <v>69</v>
      </c>
      <c r="B39" s="104"/>
      <c r="C39" s="381" t="n">
        <f aca="false">SUM(D39:H39)</f>
        <v>8.92210144927536</v>
      </c>
      <c r="D39" s="382" t="n">
        <f aca="false">D5/'19 体重・性別，区別出生数・百分率'!$C5*100</f>
        <v>0.0528381642512077</v>
      </c>
      <c r="E39" s="382" t="n">
        <f aca="false">E5/'19 体重・性別，区別出生数・百分率'!$C5*100</f>
        <v>0.203804347826087</v>
      </c>
      <c r="F39" s="382" t="n">
        <f aca="false">F5/'19 体重・性別，区別出生数・百分率'!$C5*100</f>
        <v>0.392512077294686</v>
      </c>
      <c r="G39" s="382" t="n">
        <f aca="false">G5/'19 体重・性別，区別出生数・百分率'!$C5*100</f>
        <v>1.14734299516908</v>
      </c>
      <c r="H39" s="383" t="n">
        <f aca="false">H5/'19 体重・性別，区別出生数・百分率'!$C5*100</f>
        <v>7.1256038647343</v>
      </c>
      <c r="I39" s="115"/>
    </row>
    <row r="40" s="101" customFormat="true" ht="15" hidden="false" customHeight="true" outlineLevel="0" collapsed="false">
      <c r="A40" s="104" t="s">
        <v>106</v>
      </c>
      <c r="B40" s="104"/>
      <c r="C40" s="366" t="n">
        <f aca="false">SUM(D40:H40)</f>
        <v>9.74770642201835</v>
      </c>
      <c r="D40" s="367" t="n">
        <f aca="false">D8/'19 体重・性別，区別出生数・百分率'!$C8*100</f>
        <v>0.0573394495412844</v>
      </c>
      <c r="E40" s="367" t="n">
        <f aca="false">E8/'19 体重・性別，区別出生数・百分率'!$C8*100</f>
        <v>0.114678899082569</v>
      </c>
      <c r="F40" s="367" t="n">
        <f aca="false">F8/'19 体重・性別，区別出生数・百分率'!$C8*100</f>
        <v>0.229357798165138</v>
      </c>
      <c r="G40" s="367" t="n">
        <f aca="false">G8/'19 体重・性別，区別出生数・百分率'!$C8*100</f>
        <v>1.14678899082569</v>
      </c>
      <c r="H40" s="368" t="n">
        <f aca="false">H8/'19 体重・性別，区別出生数・百分率'!$C8*100</f>
        <v>8.19954128440367</v>
      </c>
      <c r="I40" s="115"/>
    </row>
    <row r="41" s="101" customFormat="true" ht="15" hidden="false" customHeight="true" outlineLevel="0" collapsed="false">
      <c r="A41" s="104" t="s">
        <v>107</v>
      </c>
      <c r="B41" s="104"/>
      <c r="C41" s="366" t="n">
        <f aca="false">SUM(D41:H41)</f>
        <v>8.82512181916622</v>
      </c>
      <c r="D41" s="367" t="n">
        <f aca="false">D11/'19 体重・性別，区別出生数・百分率'!$C11*100</f>
        <v>0</v>
      </c>
      <c r="E41" s="367" t="n">
        <f aca="false">E11/'19 体重・性別，区別出生数・百分率'!$C11*100</f>
        <v>0.162425554953979</v>
      </c>
      <c r="F41" s="367" t="n">
        <f aca="false">F11/'19 体重・性別，区別出生数・百分率'!$C11*100</f>
        <v>0.487276664861938</v>
      </c>
      <c r="G41" s="367" t="n">
        <f aca="false">G11/'19 体重・性別，区別出生数・百分率'!$C11*100</f>
        <v>1.46182999458581</v>
      </c>
      <c r="H41" s="368" t="n">
        <f aca="false">H11/'19 体重・性別，区別出生数・百分率'!$C11*100</f>
        <v>6.71358960476448</v>
      </c>
      <c r="I41" s="115"/>
    </row>
    <row r="42" s="101" customFormat="true" ht="15" hidden="false" customHeight="true" outlineLevel="0" collapsed="false">
      <c r="A42" s="104" t="s">
        <v>108</v>
      </c>
      <c r="B42" s="104"/>
      <c r="C42" s="366" t="n">
        <f aca="false">SUM(D42:H42)</f>
        <v>8.24064711830132</v>
      </c>
      <c r="D42" s="367" t="n">
        <f aca="false">D14/'19 体重・性別，区別出生数・百分率'!$C14*100</f>
        <v>0.101112234580384</v>
      </c>
      <c r="E42" s="367" t="n">
        <f aca="false">E14/'19 体重・性別，区別出生数・百分率'!$C14*100</f>
        <v>0.252780586450961</v>
      </c>
      <c r="F42" s="367" t="n">
        <f aca="false">F14/'19 体重・性別，区別出生数・百分率'!$C14*100</f>
        <v>0.151668351870576</v>
      </c>
      <c r="G42" s="367" t="n">
        <f aca="false">G14/'19 体重・性別，区別出生数・百分率'!$C14*100</f>
        <v>0.758341759352882</v>
      </c>
      <c r="H42" s="368" t="n">
        <f aca="false">H14/'19 体重・性別，区別出生数・百分率'!$C14*100</f>
        <v>6.97674418604651</v>
      </c>
      <c r="I42" s="144"/>
    </row>
    <row r="43" s="101" customFormat="true" ht="15" hidden="false" customHeight="true" outlineLevel="0" collapsed="false">
      <c r="A43" s="104" t="s">
        <v>109</v>
      </c>
      <c r="B43" s="104"/>
      <c r="C43" s="366" t="n">
        <f aca="false">SUM(D43:H43)</f>
        <v>9.52659263588545</v>
      </c>
      <c r="D43" s="367" t="n">
        <f aca="false">D17/'19 体重・性別，区別出生数・百分率'!$C17*100</f>
        <v>0</v>
      </c>
      <c r="E43" s="367" t="n">
        <f aca="false">E17/'19 体重・性別，区別出生数・百分率'!$C17*100</f>
        <v>0.350672121566336</v>
      </c>
      <c r="F43" s="367" t="n">
        <f aca="false">F17/'19 体重・性別，区別出生数・百分率'!$C17*100</f>
        <v>0.642898889538282</v>
      </c>
      <c r="G43" s="367" t="n">
        <f aca="false">G17/'19 体重・性別，区別出生数・百分率'!$C17*100</f>
        <v>1.16890707188779</v>
      </c>
      <c r="H43" s="368" t="n">
        <f aca="false">H17/'19 体重・性別，区別出生数・百分率'!$C17*100</f>
        <v>7.36411455289305</v>
      </c>
      <c r="I43" s="144"/>
    </row>
    <row r="44" s="101" customFormat="true" ht="15" hidden="false" customHeight="true" outlineLevel="0" collapsed="false">
      <c r="A44" s="104" t="s">
        <v>110</v>
      </c>
      <c r="B44" s="104"/>
      <c r="C44" s="366" t="n">
        <f aca="false">SUM(D44:H44)</f>
        <v>9.07715582450832</v>
      </c>
      <c r="D44" s="367" t="n">
        <f aca="false">D20/'19 体重・性別，区別出生数・百分率'!$C20*100</f>
        <v>0.151285930408472</v>
      </c>
      <c r="E44" s="367" t="n">
        <f aca="false">E20/'19 体重・性別，区別出生数・百分率'!$C20*100</f>
        <v>0.302571860816944</v>
      </c>
      <c r="F44" s="367" t="n">
        <f aca="false">F20/'19 体重・性別，区別出生数・百分率'!$C20*100</f>
        <v>0.302571860816944</v>
      </c>
      <c r="G44" s="367" t="n">
        <f aca="false">G20/'19 体重・性別，区別出生数・百分率'!$C20*100</f>
        <v>1.51285930408472</v>
      </c>
      <c r="H44" s="368" t="n">
        <f aca="false">H20/'19 体重・性別，区別出生数・百分率'!$C20*100</f>
        <v>6.80786686838124</v>
      </c>
      <c r="I44" s="144"/>
    </row>
    <row r="45" s="101" customFormat="true" ht="15" hidden="false" customHeight="true" outlineLevel="0" collapsed="false">
      <c r="A45" s="104" t="s">
        <v>111</v>
      </c>
      <c r="B45" s="104"/>
      <c r="C45" s="366" t="n">
        <f aca="false">SUM(D45:H45)</f>
        <v>7.72889417360285</v>
      </c>
      <c r="D45" s="367" t="n">
        <f aca="false">D23/'19 体重・性別，区別出生数・百分率'!$C23*100</f>
        <v>0</v>
      </c>
      <c r="E45" s="367" t="n">
        <f aca="false">E23/'19 体重・性別，区別出生数・百分率'!$C23*100</f>
        <v>0.0594530321046373</v>
      </c>
      <c r="F45" s="367" t="n">
        <f aca="false">F23/'19 体重・性別，区別出生数・百分率'!$C23*100</f>
        <v>0.297265160523187</v>
      </c>
      <c r="G45" s="367" t="n">
        <f aca="false">G23/'19 体重・性別，区別出生数・百分率'!$C23*100</f>
        <v>0.89179548156956</v>
      </c>
      <c r="H45" s="368" t="n">
        <f aca="false">H23/'19 体重・性別，区別出生数・百分率'!$C23*100</f>
        <v>6.48038049940547</v>
      </c>
      <c r="I45" s="144"/>
    </row>
    <row r="46" s="101" customFormat="true" ht="15" hidden="false" customHeight="true" outlineLevel="0" collapsed="false">
      <c r="A46" s="104" t="s">
        <v>112</v>
      </c>
      <c r="B46" s="104"/>
      <c r="C46" s="366" t="n">
        <f aca="false">SUM(D46:H46)</f>
        <v>8.69565217391304</v>
      </c>
      <c r="D46" s="367" t="n">
        <f aca="false">D26/'19 体重・性別，区別出生数・百分率'!$C26*100</f>
        <v>0.31055900621118</v>
      </c>
      <c r="E46" s="367" t="n">
        <f aca="false">E26/'19 体重・性別，区別出生数・百分率'!$C26*100</f>
        <v>0.15527950310559</v>
      </c>
      <c r="F46" s="367" t="n">
        <f aca="false">F26/'19 体重・性別，区別出生数・百分率'!$C26*100</f>
        <v>0.62111801242236</v>
      </c>
      <c r="G46" s="367" t="n">
        <f aca="false">G26/'19 体重・性別，区別出生数・百分率'!$C26*100</f>
        <v>0.93167701863354</v>
      </c>
      <c r="H46" s="368" t="n">
        <f aca="false">H26/'19 体重・性別，区別出生数・百分率'!$C26*100</f>
        <v>6.67701863354037</v>
      </c>
      <c r="I46" s="144"/>
    </row>
    <row r="47" s="101" customFormat="true" ht="15" hidden="false" customHeight="true" outlineLevel="0" collapsed="false">
      <c r="A47" s="104" t="s">
        <v>113</v>
      </c>
      <c r="B47" s="104"/>
      <c r="C47" s="366" t="n">
        <f aca="false">SUM(D47:H47)</f>
        <v>8.8785046728972</v>
      </c>
      <c r="D47" s="367" t="n">
        <f aca="false">D29/'19 体重・性別，区別出生数・百分率'!$C29*100</f>
        <v>0</v>
      </c>
      <c r="E47" s="367" t="n">
        <f aca="false">E29/'19 体重・性別，区別出生数・百分率'!$C29*100</f>
        <v>0.467289719626168</v>
      </c>
      <c r="F47" s="367" t="n">
        <f aca="false">F29/'19 体重・性別，区別出生数・百分率'!$C29*100</f>
        <v>0.623052959501558</v>
      </c>
      <c r="G47" s="367" t="n">
        <f aca="false">G29/'19 体重・性別，区別出生数・百分率'!$C29*100</f>
        <v>1.24610591900312</v>
      </c>
      <c r="H47" s="368" t="n">
        <f aca="false">H29/'19 体重・性別，区別出生数・百分率'!$C29*100</f>
        <v>6.54205607476635</v>
      </c>
      <c r="I47" s="144"/>
    </row>
    <row r="48" s="101" customFormat="true" ht="15" hidden="false" customHeight="true" outlineLevel="0" collapsed="false">
      <c r="A48" s="104" t="s">
        <v>114</v>
      </c>
      <c r="B48" s="104"/>
      <c r="C48" s="366" t="n">
        <f aca="false">SUM(D48:H48)</f>
        <v>9.47712418300654</v>
      </c>
      <c r="D48" s="367" t="n">
        <f aca="false">D32/'19 体重・性別，区別出生数・百分率'!$C32*100</f>
        <v>0.065359477124183</v>
      </c>
      <c r="E48" s="367" t="n">
        <f aca="false">E32/'19 体重・性別，区別出生数・百分率'!$C32*100</f>
        <v>0.130718954248366</v>
      </c>
      <c r="F48" s="367" t="n">
        <f aca="false">F32/'19 体重・性別，区別出生数・百分率'!$C32*100</f>
        <v>0.457516339869281</v>
      </c>
      <c r="G48" s="367" t="n">
        <f aca="false">G32/'19 体重・性別，区別出生数・百分率'!$C32*100</f>
        <v>1.43790849673203</v>
      </c>
      <c r="H48" s="368" t="n">
        <f aca="false">H32/'19 体重・性別，区別出生数・百分率'!$C32*100</f>
        <v>7.38562091503268</v>
      </c>
      <c r="I48" s="144"/>
    </row>
    <row r="49" s="101" customFormat="true" ht="15" hidden="false" customHeight="true" outlineLevel="0" collapsed="false">
      <c r="A49" s="129" t="s">
        <v>115</v>
      </c>
      <c r="B49" s="129"/>
      <c r="C49" s="384" t="n">
        <f aca="false">SUM(D49:H49)</f>
        <v>9.27070457354759</v>
      </c>
      <c r="D49" s="385" t="n">
        <f aca="false">D35/'19 体重・性別，区別出生数・百分率'!$C35*100</f>
        <v>0</v>
      </c>
      <c r="E49" s="385" t="n">
        <f aca="false">E35/'19 体重・性別，区別出生数・百分率'!$C35*100</f>
        <v>0.247218788627936</v>
      </c>
      <c r="F49" s="385" t="n">
        <f aca="false">F35/'19 体重・性別，区別出生数・百分率'!$C35*100</f>
        <v>0.370828182941904</v>
      </c>
      <c r="G49" s="385" t="n">
        <f aca="false">G35/'19 体重・性別，区別出生数・百分率'!$C35*100</f>
        <v>1.11248454882571</v>
      </c>
      <c r="H49" s="386" t="n">
        <f aca="false">H35/'19 体重・性別，区別出生数・百分率'!$C35*100</f>
        <v>7.54017305315204</v>
      </c>
      <c r="I49" s="144"/>
    </row>
    <row r="50" s="101" customFormat="true" ht="18" hidden="false" customHeight="true" outlineLevel="0" collapsed="false">
      <c r="A50" s="326"/>
      <c r="B50" s="93"/>
      <c r="C50" s="387"/>
      <c r="D50" s="389"/>
      <c r="E50" s="389"/>
      <c r="F50" s="389"/>
      <c r="G50" s="389"/>
      <c r="H50" s="389"/>
      <c r="I50" s="144"/>
    </row>
    <row r="51" s="101" customFormat="true" ht="18" hidden="false" customHeight="true" outlineLevel="0" collapsed="false">
      <c r="A51" s="390"/>
      <c r="B51" s="93"/>
      <c r="C51" s="387"/>
      <c r="D51" s="389"/>
      <c r="E51" s="389"/>
      <c r="F51" s="389"/>
      <c r="G51" s="389"/>
      <c r="H51" s="389"/>
      <c r="I51" s="144"/>
    </row>
    <row r="52" s="101" customFormat="true" ht="18" hidden="false" customHeight="true" outlineLevel="0" collapsed="false">
      <c r="A52" s="326"/>
      <c r="B52" s="93"/>
      <c r="C52" s="387"/>
      <c r="D52" s="389"/>
      <c r="E52" s="389"/>
      <c r="F52" s="389"/>
      <c r="G52" s="389"/>
      <c r="H52" s="389"/>
      <c r="I52" s="144"/>
    </row>
  </sheetData>
  <sheetProtection sheet="true" objects="true" scenarios="true"/>
  <mergeCells count="25">
    <mergeCell ref="A3:B3"/>
    <mergeCell ref="C4:H4"/>
    <mergeCell ref="A5:B5"/>
    <mergeCell ref="A8:B8"/>
    <mergeCell ref="A11:B11"/>
    <mergeCell ref="A14:B14"/>
    <mergeCell ref="A17:B17"/>
    <mergeCell ref="A20:B20"/>
    <mergeCell ref="A23:B23"/>
    <mergeCell ref="A26:B26"/>
    <mergeCell ref="A29:B29"/>
    <mergeCell ref="A32:B32"/>
    <mergeCell ref="A35:B35"/>
    <mergeCell ref="C38:H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</mergeCells>
  <printOptions headings="false" gridLines="false" gridLinesSet="true" horizontalCentered="false" verticalCentered="false"/>
  <pageMargins left="0.8" right="0.55" top="0.979861111111111" bottom="0.74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72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14.13"/>
    <col collapsed="false" customWidth="true" hidden="false" outlineLevel="0" max="2" min="2" style="0" width="8"/>
    <col collapsed="false" customWidth="true" hidden="false" outlineLevel="0" max="11" min="3" style="0" width="7.38"/>
    <col collapsed="false" customWidth="true" hidden="false" outlineLevel="0" max="20" min="12" style="0" width="8.5"/>
    <col collapsed="false" customWidth="true" hidden="false" outlineLevel="0" max="21" min="21" style="0" width="12.13"/>
  </cols>
  <sheetData>
    <row r="1" s="101" customFormat="true" ht="19.5" hidden="false" customHeight="true" outlineLevel="0" collapsed="false">
      <c r="A1" s="337" t="s">
        <v>257</v>
      </c>
      <c r="B1" s="337"/>
      <c r="C1" s="337"/>
      <c r="D1" s="337"/>
      <c r="E1" s="337"/>
      <c r="F1" s="337"/>
      <c r="G1" s="337"/>
      <c r="H1" s="337"/>
      <c r="I1" s="337"/>
      <c r="J1" s="337"/>
      <c r="K1" s="394"/>
      <c r="L1" s="395"/>
      <c r="M1" s="395"/>
      <c r="N1" s="395"/>
      <c r="O1" s="395"/>
      <c r="P1" s="395"/>
      <c r="Q1" s="395"/>
      <c r="R1" s="395"/>
      <c r="S1" s="395"/>
      <c r="T1" s="395"/>
      <c r="U1" s="395"/>
    </row>
    <row r="2" customFormat="false" ht="13.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3"/>
      <c r="M2" s="3"/>
      <c r="N2" s="3"/>
      <c r="O2" s="3"/>
      <c r="P2" s="3"/>
      <c r="Q2" s="3"/>
      <c r="R2" s="3"/>
      <c r="S2" s="3"/>
      <c r="T2" s="3"/>
      <c r="U2" s="3"/>
      <c r="W2" s="101"/>
    </row>
    <row r="3" s="343" customFormat="true" ht="30" hidden="false" customHeight="true" outlineLevel="0" collapsed="false">
      <c r="A3" s="338" t="s">
        <v>2</v>
      </c>
      <c r="B3" s="379" t="s">
        <v>7</v>
      </c>
      <c r="C3" s="379" t="s">
        <v>258</v>
      </c>
      <c r="D3" s="379" t="s">
        <v>259</v>
      </c>
      <c r="E3" s="379" t="s">
        <v>260</v>
      </c>
      <c r="F3" s="379" t="s">
        <v>261</v>
      </c>
      <c r="G3" s="379" t="s">
        <v>262</v>
      </c>
      <c r="H3" s="379" t="s">
        <v>263</v>
      </c>
      <c r="I3" s="379" t="s">
        <v>264</v>
      </c>
      <c r="J3" s="379" t="s">
        <v>265</v>
      </c>
      <c r="K3" s="396" t="s">
        <v>266</v>
      </c>
      <c r="L3" s="397" t="s">
        <v>267</v>
      </c>
      <c r="M3" s="379" t="s">
        <v>268</v>
      </c>
      <c r="N3" s="379" t="s">
        <v>269</v>
      </c>
      <c r="O3" s="379" t="s">
        <v>270</v>
      </c>
      <c r="P3" s="379" t="s">
        <v>271</v>
      </c>
      <c r="Q3" s="379" t="s">
        <v>272</v>
      </c>
      <c r="R3" s="379" t="s">
        <v>273</v>
      </c>
      <c r="S3" s="379" t="s">
        <v>274</v>
      </c>
      <c r="T3" s="340" t="s">
        <v>147</v>
      </c>
      <c r="U3" s="342" t="s">
        <v>275</v>
      </c>
    </row>
    <row r="4" s="101" customFormat="true" ht="18" hidden="false" customHeight="true" outlineLevel="0" collapsed="false">
      <c r="A4" s="398"/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W4" s="343"/>
    </row>
    <row r="5" s="350" customFormat="true" ht="18" hidden="true" customHeight="true" outlineLevel="0" collapsed="false">
      <c r="A5" s="28" t="s">
        <v>276</v>
      </c>
      <c r="B5" s="344" t="n">
        <f aca="false">SUM(C5:T5)</f>
        <v>16227</v>
      </c>
      <c r="C5" s="345" t="n">
        <v>93</v>
      </c>
      <c r="D5" s="345" t="n">
        <v>22</v>
      </c>
      <c r="E5" s="345" t="n">
        <v>37</v>
      </c>
      <c r="F5" s="345" t="n">
        <v>65</v>
      </c>
      <c r="G5" s="345" t="n">
        <v>97</v>
      </c>
      <c r="H5" s="345" t="n">
        <v>170</v>
      </c>
      <c r="I5" s="345" t="n">
        <v>553</v>
      </c>
      <c r="J5" s="345" t="n">
        <v>1046</v>
      </c>
      <c r="K5" s="346" t="n">
        <v>1997</v>
      </c>
      <c r="L5" s="347" t="n">
        <v>2826</v>
      </c>
      <c r="M5" s="345" t="n">
        <v>3202</v>
      </c>
      <c r="N5" s="345" t="n">
        <v>2950</v>
      </c>
      <c r="O5" s="345" t="n">
        <v>1728</v>
      </c>
      <c r="P5" s="345" t="n">
        <v>835</v>
      </c>
      <c r="Q5" s="345" t="n">
        <v>280</v>
      </c>
      <c r="R5" s="345" t="n">
        <v>81</v>
      </c>
      <c r="S5" s="345" t="n">
        <v>63</v>
      </c>
      <c r="T5" s="346" t="n">
        <v>182</v>
      </c>
      <c r="U5" s="399" t="n">
        <v>48.7</v>
      </c>
      <c r="V5" s="55"/>
    </row>
    <row r="6" s="350" customFormat="true" ht="18" hidden="true" customHeight="true" outlineLevel="0" collapsed="false">
      <c r="A6" s="28" t="s">
        <v>277</v>
      </c>
      <c r="B6" s="400" t="n">
        <v>16339</v>
      </c>
      <c r="C6" s="401" t="n">
        <v>78</v>
      </c>
      <c r="D6" s="401" t="n">
        <v>30</v>
      </c>
      <c r="E6" s="401" t="n">
        <v>32</v>
      </c>
      <c r="F6" s="401" t="n">
        <v>69</v>
      </c>
      <c r="G6" s="401" t="n">
        <v>107</v>
      </c>
      <c r="H6" s="401" t="n">
        <v>178</v>
      </c>
      <c r="I6" s="401" t="n">
        <v>567</v>
      </c>
      <c r="J6" s="401" t="n">
        <v>983</v>
      </c>
      <c r="K6" s="402" t="n">
        <v>1949</v>
      </c>
      <c r="L6" s="403" t="n">
        <v>2838</v>
      </c>
      <c r="M6" s="401" t="n">
        <v>3209</v>
      </c>
      <c r="N6" s="401" t="n">
        <v>3138</v>
      </c>
      <c r="O6" s="401" t="n">
        <v>1848</v>
      </c>
      <c r="P6" s="401" t="n">
        <v>827</v>
      </c>
      <c r="Q6" s="401" t="n">
        <v>269</v>
      </c>
      <c r="R6" s="401" t="n">
        <v>96</v>
      </c>
      <c r="S6" s="401" t="n">
        <v>41</v>
      </c>
      <c r="T6" s="402" t="n">
        <v>80</v>
      </c>
      <c r="U6" s="404" t="n">
        <v>48.7</v>
      </c>
      <c r="V6" s="55"/>
    </row>
    <row r="7" s="350" customFormat="true" ht="18" hidden="true" customHeight="true" outlineLevel="0" collapsed="false">
      <c r="A7" s="19" t="s">
        <v>41</v>
      </c>
      <c r="B7" s="400" t="n">
        <v>15873</v>
      </c>
      <c r="C7" s="401" t="n">
        <v>82</v>
      </c>
      <c r="D7" s="401" t="n">
        <v>26</v>
      </c>
      <c r="E7" s="401" t="n">
        <v>43</v>
      </c>
      <c r="F7" s="401" t="n">
        <v>67</v>
      </c>
      <c r="G7" s="401" t="n">
        <v>73</v>
      </c>
      <c r="H7" s="401" t="n">
        <v>185</v>
      </c>
      <c r="I7" s="401" t="n">
        <v>491</v>
      </c>
      <c r="J7" s="401" t="n">
        <v>973</v>
      </c>
      <c r="K7" s="402" t="n">
        <v>1799</v>
      </c>
      <c r="L7" s="403" t="n">
        <v>2752</v>
      </c>
      <c r="M7" s="401" t="n">
        <v>3051</v>
      </c>
      <c r="N7" s="401" t="n">
        <v>3139</v>
      </c>
      <c r="O7" s="401" t="n">
        <v>1847</v>
      </c>
      <c r="P7" s="401" t="n">
        <v>872</v>
      </c>
      <c r="Q7" s="401" t="n">
        <v>280</v>
      </c>
      <c r="R7" s="401" t="n">
        <v>89</v>
      </c>
      <c r="S7" s="401" t="n">
        <v>36</v>
      </c>
      <c r="T7" s="402" t="n">
        <v>68</v>
      </c>
      <c r="U7" s="404" t="n">
        <v>48.8</v>
      </c>
      <c r="V7" s="55"/>
    </row>
    <row r="8" s="350" customFormat="true" ht="18" hidden="true" customHeight="true" outlineLevel="0" collapsed="false">
      <c r="A8" s="19" t="s">
        <v>42</v>
      </c>
      <c r="B8" s="400" t="n">
        <v>16165</v>
      </c>
      <c r="C8" s="401" t="n">
        <v>84</v>
      </c>
      <c r="D8" s="401" t="n">
        <v>22</v>
      </c>
      <c r="E8" s="401" t="n">
        <v>41</v>
      </c>
      <c r="F8" s="401" t="n">
        <v>68</v>
      </c>
      <c r="G8" s="401" t="n">
        <v>104</v>
      </c>
      <c r="H8" s="401" t="n">
        <v>215</v>
      </c>
      <c r="I8" s="401" t="n">
        <v>518</v>
      </c>
      <c r="J8" s="401" t="n">
        <v>987</v>
      </c>
      <c r="K8" s="402" t="n">
        <v>1931</v>
      </c>
      <c r="L8" s="403" t="n">
        <v>2754</v>
      </c>
      <c r="M8" s="401" t="n">
        <v>3182</v>
      </c>
      <c r="N8" s="401" t="n">
        <v>3047</v>
      </c>
      <c r="O8" s="401" t="n">
        <v>1856</v>
      </c>
      <c r="P8" s="401" t="n">
        <v>878</v>
      </c>
      <c r="Q8" s="401" t="n">
        <v>290</v>
      </c>
      <c r="R8" s="401" t="n">
        <v>92</v>
      </c>
      <c r="S8" s="401" t="n">
        <v>32</v>
      </c>
      <c r="T8" s="402" t="n">
        <v>64</v>
      </c>
      <c r="U8" s="404" t="n">
        <v>48.7</v>
      </c>
      <c r="V8" s="55"/>
    </row>
    <row r="9" s="350" customFormat="true" ht="18" hidden="true" customHeight="true" outlineLevel="0" collapsed="false">
      <c r="A9" s="19" t="s">
        <v>43</v>
      </c>
      <c r="B9" s="400" t="n">
        <v>15358</v>
      </c>
      <c r="C9" s="401" t="n">
        <v>103</v>
      </c>
      <c r="D9" s="401" t="n">
        <v>36</v>
      </c>
      <c r="E9" s="401" t="n">
        <v>45</v>
      </c>
      <c r="F9" s="401" t="n">
        <v>55</v>
      </c>
      <c r="G9" s="401" t="n">
        <v>125</v>
      </c>
      <c r="H9" s="401" t="n">
        <v>207</v>
      </c>
      <c r="I9" s="401" t="n">
        <v>441</v>
      </c>
      <c r="J9" s="401" t="n">
        <v>935</v>
      </c>
      <c r="K9" s="402" t="n">
        <v>1724</v>
      </c>
      <c r="L9" s="403" t="n">
        <v>2615</v>
      </c>
      <c r="M9" s="401" t="n">
        <v>3110</v>
      </c>
      <c r="N9" s="401" t="n">
        <v>2955</v>
      </c>
      <c r="O9" s="401" t="n">
        <v>1761</v>
      </c>
      <c r="P9" s="401" t="n">
        <v>802</v>
      </c>
      <c r="Q9" s="401" t="n">
        <v>273</v>
      </c>
      <c r="R9" s="401" t="n">
        <v>87</v>
      </c>
      <c r="S9" s="401" t="n">
        <v>36</v>
      </c>
      <c r="T9" s="402" t="n">
        <v>48</v>
      </c>
      <c r="U9" s="404" t="n">
        <v>48.7</v>
      </c>
      <c r="V9" s="55"/>
    </row>
    <row r="10" s="350" customFormat="true" ht="18" hidden="true" customHeight="true" outlineLevel="0" collapsed="false">
      <c r="A10" s="28" t="s">
        <v>278</v>
      </c>
      <c r="B10" s="400" t="n">
        <v>15332</v>
      </c>
      <c r="C10" s="401" t="n">
        <v>61</v>
      </c>
      <c r="D10" s="401" t="n">
        <v>19</v>
      </c>
      <c r="E10" s="401" t="n">
        <v>44</v>
      </c>
      <c r="F10" s="401" t="n">
        <v>64</v>
      </c>
      <c r="G10" s="401" t="n">
        <v>99</v>
      </c>
      <c r="H10" s="401" t="n">
        <v>180</v>
      </c>
      <c r="I10" s="401" t="n">
        <v>486</v>
      </c>
      <c r="J10" s="401" t="n">
        <v>983</v>
      </c>
      <c r="K10" s="402" t="n">
        <v>1751</v>
      </c>
      <c r="L10" s="403" t="n">
        <v>2626</v>
      </c>
      <c r="M10" s="401" t="n">
        <v>3003</v>
      </c>
      <c r="N10" s="401" t="n">
        <v>2993</v>
      </c>
      <c r="O10" s="401" t="n">
        <v>1816</v>
      </c>
      <c r="P10" s="401" t="n">
        <v>754</v>
      </c>
      <c r="Q10" s="401" t="n">
        <v>281</v>
      </c>
      <c r="R10" s="401" t="n">
        <v>77</v>
      </c>
      <c r="S10" s="401" t="n">
        <v>37</v>
      </c>
      <c r="T10" s="402" t="n">
        <v>58</v>
      </c>
      <c r="U10" s="404" t="n">
        <v>48.7612282309808</v>
      </c>
      <c r="V10" s="55"/>
    </row>
    <row r="11" s="350" customFormat="true" ht="18" hidden="true" customHeight="true" outlineLevel="0" collapsed="false">
      <c r="A11" s="19" t="s">
        <v>45</v>
      </c>
      <c r="B11" s="400" t="n">
        <v>15312</v>
      </c>
      <c r="C11" s="401" t="n">
        <v>68</v>
      </c>
      <c r="D11" s="401" t="n">
        <v>28</v>
      </c>
      <c r="E11" s="401" t="n">
        <v>44</v>
      </c>
      <c r="F11" s="401" t="n">
        <v>45</v>
      </c>
      <c r="G11" s="401" t="n">
        <v>114</v>
      </c>
      <c r="H11" s="401" t="n">
        <v>200</v>
      </c>
      <c r="I11" s="401" t="n">
        <v>479</v>
      </c>
      <c r="J11" s="401" t="n">
        <v>1022</v>
      </c>
      <c r="K11" s="402" t="n">
        <v>1797</v>
      </c>
      <c r="L11" s="403" t="n">
        <v>2774</v>
      </c>
      <c r="M11" s="401" t="n">
        <v>3046</v>
      </c>
      <c r="N11" s="401" t="n">
        <v>2827</v>
      </c>
      <c r="O11" s="401" t="n">
        <v>1676</v>
      </c>
      <c r="P11" s="401" t="n">
        <v>781</v>
      </c>
      <c r="Q11" s="401" t="n">
        <v>247</v>
      </c>
      <c r="R11" s="401" t="n">
        <v>95</v>
      </c>
      <c r="S11" s="401" t="n">
        <v>29</v>
      </c>
      <c r="T11" s="402" t="n">
        <v>40</v>
      </c>
      <c r="U11" s="404" t="n">
        <v>48.6926401257203</v>
      </c>
      <c r="V11" s="55"/>
    </row>
    <row r="12" s="350" customFormat="true" ht="18" hidden="true" customHeight="true" outlineLevel="0" collapsed="false">
      <c r="A12" s="19" t="s">
        <v>46</v>
      </c>
      <c r="B12" s="400" t="n">
        <v>15577</v>
      </c>
      <c r="C12" s="401" t="n">
        <v>67</v>
      </c>
      <c r="D12" s="401" t="n">
        <v>29</v>
      </c>
      <c r="E12" s="401" t="n">
        <v>39</v>
      </c>
      <c r="F12" s="401" t="n">
        <v>61</v>
      </c>
      <c r="G12" s="401" t="n">
        <v>103</v>
      </c>
      <c r="H12" s="401" t="n">
        <v>189</v>
      </c>
      <c r="I12" s="401" t="n">
        <v>510</v>
      </c>
      <c r="J12" s="401" t="n">
        <v>962</v>
      </c>
      <c r="K12" s="402" t="n">
        <v>1777</v>
      </c>
      <c r="L12" s="403" t="n">
        <v>2745</v>
      </c>
      <c r="M12" s="401" t="n">
        <v>2992</v>
      </c>
      <c r="N12" s="401" t="n">
        <v>3079</v>
      </c>
      <c r="O12" s="401" t="n">
        <v>1745</v>
      </c>
      <c r="P12" s="401" t="n">
        <v>812</v>
      </c>
      <c r="Q12" s="401" t="n">
        <v>285</v>
      </c>
      <c r="R12" s="401" t="n">
        <v>67</v>
      </c>
      <c r="S12" s="401" t="n">
        <v>32</v>
      </c>
      <c r="T12" s="402" t="n">
        <v>83</v>
      </c>
      <c r="U12" s="404" t="n">
        <v>48.7420291725829</v>
      </c>
      <c r="V12" s="55"/>
    </row>
    <row r="13" s="350" customFormat="true" ht="18" hidden="true" customHeight="true" outlineLevel="0" collapsed="false">
      <c r="A13" s="19" t="s">
        <v>47</v>
      </c>
      <c r="B13" s="400" t="n">
        <v>14999</v>
      </c>
      <c r="C13" s="401" t="n">
        <v>65</v>
      </c>
      <c r="D13" s="401" t="n">
        <v>27</v>
      </c>
      <c r="E13" s="401" t="n">
        <v>24</v>
      </c>
      <c r="F13" s="401" t="n">
        <v>57</v>
      </c>
      <c r="G13" s="401" t="n">
        <v>91</v>
      </c>
      <c r="H13" s="401" t="n">
        <v>191</v>
      </c>
      <c r="I13" s="401" t="n">
        <v>506</v>
      </c>
      <c r="J13" s="401" t="n">
        <v>974</v>
      </c>
      <c r="K13" s="402" t="n">
        <v>1783</v>
      </c>
      <c r="L13" s="403" t="n">
        <v>2602</v>
      </c>
      <c r="M13" s="401" t="n">
        <v>2969</v>
      </c>
      <c r="N13" s="401" t="n">
        <v>2811</v>
      </c>
      <c r="O13" s="401" t="n">
        <v>1600</v>
      </c>
      <c r="P13" s="401" t="n">
        <v>819</v>
      </c>
      <c r="Q13" s="401" t="n">
        <v>274</v>
      </c>
      <c r="R13" s="401" t="n">
        <v>84</v>
      </c>
      <c r="S13" s="401" t="n">
        <v>25</v>
      </c>
      <c r="T13" s="402" t="n">
        <v>97</v>
      </c>
      <c r="U13" s="404" t="n">
        <v>48.7175546906456</v>
      </c>
      <c r="V13" s="55"/>
    </row>
    <row r="14" s="144" customFormat="true" ht="18" hidden="true" customHeight="true" outlineLevel="0" collapsed="false">
      <c r="A14" s="19" t="s">
        <v>48</v>
      </c>
      <c r="B14" s="400" t="n">
        <v>14749</v>
      </c>
      <c r="C14" s="219" t="n">
        <v>59</v>
      </c>
      <c r="D14" s="219" t="n">
        <v>19</v>
      </c>
      <c r="E14" s="219" t="n">
        <v>29</v>
      </c>
      <c r="F14" s="219" t="n">
        <v>69</v>
      </c>
      <c r="G14" s="219" t="n">
        <v>99</v>
      </c>
      <c r="H14" s="219" t="n">
        <v>216</v>
      </c>
      <c r="I14" s="219" t="n">
        <v>485</v>
      </c>
      <c r="J14" s="219" t="n">
        <v>953</v>
      </c>
      <c r="K14" s="220" t="n">
        <v>1743</v>
      </c>
      <c r="L14" s="403" t="n">
        <v>2598</v>
      </c>
      <c r="M14" s="401" t="n">
        <v>2883</v>
      </c>
      <c r="N14" s="401" t="n">
        <v>2745</v>
      </c>
      <c r="O14" s="401" t="n">
        <v>1611</v>
      </c>
      <c r="P14" s="401" t="n">
        <v>736</v>
      </c>
      <c r="Q14" s="401" t="n">
        <v>277</v>
      </c>
      <c r="R14" s="401" t="n">
        <v>80</v>
      </c>
      <c r="S14" s="401" t="n">
        <v>27</v>
      </c>
      <c r="T14" s="402" t="n">
        <v>120</v>
      </c>
      <c r="U14" s="404" t="n">
        <v>48.7021669287033</v>
      </c>
      <c r="V14" s="55"/>
    </row>
    <row r="15" s="350" customFormat="true" ht="18" hidden="false" customHeight="true" outlineLevel="0" collapsed="false">
      <c r="A15" s="19" t="s">
        <v>279</v>
      </c>
      <c r="B15" s="405" t="n">
        <v>14184</v>
      </c>
      <c r="C15" s="219" t="n">
        <v>67</v>
      </c>
      <c r="D15" s="219" t="n">
        <v>18</v>
      </c>
      <c r="E15" s="219" t="n">
        <v>38</v>
      </c>
      <c r="F15" s="219" t="n">
        <v>50</v>
      </c>
      <c r="G15" s="219" t="n">
        <v>98</v>
      </c>
      <c r="H15" s="219" t="n">
        <v>151</v>
      </c>
      <c r="I15" s="219" t="n">
        <v>467</v>
      </c>
      <c r="J15" s="219" t="n">
        <v>912</v>
      </c>
      <c r="K15" s="220" t="n">
        <v>1647</v>
      </c>
      <c r="L15" s="351" t="n">
        <v>2457</v>
      </c>
      <c r="M15" s="219" t="n">
        <v>2789</v>
      </c>
      <c r="N15" s="219" t="n">
        <v>2754</v>
      </c>
      <c r="O15" s="219" t="n">
        <v>1560</v>
      </c>
      <c r="P15" s="219" t="n">
        <v>724</v>
      </c>
      <c r="Q15" s="219" t="n">
        <v>250</v>
      </c>
      <c r="R15" s="219" t="n">
        <v>74</v>
      </c>
      <c r="S15" s="219" t="n">
        <v>20</v>
      </c>
      <c r="T15" s="220" t="n">
        <v>108</v>
      </c>
      <c r="U15" s="404" t="n">
        <v>48.7269110542768</v>
      </c>
      <c r="V15" s="55"/>
    </row>
    <row r="16" s="350" customFormat="true" ht="18" hidden="false" customHeight="true" outlineLevel="0" collapsed="false">
      <c r="A16" s="19" t="s">
        <v>50</v>
      </c>
      <c r="B16" s="400" t="n">
        <v>14730</v>
      </c>
      <c r="C16" s="219" t="n">
        <v>77</v>
      </c>
      <c r="D16" s="219" t="n">
        <v>30</v>
      </c>
      <c r="E16" s="219" t="n">
        <v>49</v>
      </c>
      <c r="F16" s="219" t="n">
        <v>67</v>
      </c>
      <c r="G16" s="219" t="n">
        <v>119</v>
      </c>
      <c r="H16" s="219" t="n">
        <v>199</v>
      </c>
      <c r="I16" s="219" t="n">
        <v>464</v>
      </c>
      <c r="J16" s="219" t="n">
        <v>920</v>
      </c>
      <c r="K16" s="220" t="n">
        <v>1677</v>
      </c>
      <c r="L16" s="351" t="n">
        <v>2560</v>
      </c>
      <c r="M16" s="219" t="n">
        <v>2904</v>
      </c>
      <c r="N16" s="219" t="n">
        <v>2785</v>
      </c>
      <c r="O16" s="219" t="n">
        <v>1658</v>
      </c>
      <c r="P16" s="219" t="n">
        <v>737</v>
      </c>
      <c r="Q16" s="219" t="n">
        <v>259</v>
      </c>
      <c r="R16" s="219" t="n">
        <v>76</v>
      </c>
      <c r="S16" s="219" t="n">
        <v>28</v>
      </c>
      <c r="T16" s="220" t="n">
        <v>121</v>
      </c>
      <c r="U16" s="404" t="n">
        <v>48.6952563488261</v>
      </c>
      <c r="V16" s="55"/>
    </row>
    <row r="17" s="350" customFormat="true" ht="18" hidden="false" customHeight="true" outlineLevel="0" collapsed="false">
      <c r="A17" s="19" t="s">
        <v>51</v>
      </c>
      <c r="B17" s="400" t="n">
        <v>14498</v>
      </c>
      <c r="C17" s="219" t="n">
        <v>61</v>
      </c>
      <c r="D17" s="219" t="n">
        <v>19</v>
      </c>
      <c r="E17" s="219" t="n">
        <v>30</v>
      </c>
      <c r="F17" s="219" t="n">
        <v>59</v>
      </c>
      <c r="G17" s="219" t="n">
        <v>101</v>
      </c>
      <c r="H17" s="219" t="n">
        <v>151</v>
      </c>
      <c r="I17" s="219" t="n">
        <v>470</v>
      </c>
      <c r="J17" s="219" t="n">
        <v>891</v>
      </c>
      <c r="K17" s="220" t="n">
        <v>1574</v>
      </c>
      <c r="L17" s="351" t="n">
        <v>2598</v>
      </c>
      <c r="M17" s="219" t="n">
        <v>2862</v>
      </c>
      <c r="N17" s="219" t="n">
        <v>2800</v>
      </c>
      <c r="O17" s="219" t="n">
        <v>1643</v>
      </c>
      <c r="P17" s="219" t="n">
        <v>756</v>
      </c>
      <c r="Q17" s="219" t="n">
        <v>262</v>
      </c>
      <c r="R17" s="219" t="n">
        <v>82</v>
      </c>
      <c r="S17" s="219" t="n">
        <v>26</v>
      </c>
      <c r="T17" s="220" t="n">
        <v>113</v>
      </c>
      <c r="U17" s="404" t="n">
        <v>48.7694820994091</v>
      </c>
      <c r="V17" s="55"/>
    </row>
    <row r="18" s="350" customFormat="true" ht="18" hidden="false" customHeight="true" outlineLevel="0" collapsed="false">
      <c r="A18" s="19" t="s">
        <v>52</v>
      </c>
      <c r="B18" s="400" t="n">
        <v>14845</v>
      </c>
      <c r="C18" s="219" t="n">
        <v>68</v>
      </c>
      <c r="D18" s="219" t="n">
        <v>27</v>
      </c>
      <c r="E18" s="219" t="n">
        <v>33</v>
      </c>
      <c r="F18" s="219" t="n">
        <v>65</v>
      </c>
      <c r="G18" s="219" t="n">
        <v>103</v>
      </c>
      <c r="H18" s="219" t="n">
        <v>171</v>
      </c>
      <c r="I18" s="219" t="n">
        <v>498</v>
      </c>
      <c r="J18" s="219" t="n">
        <v>912</v>
      </c>
      <c r="K18" s="220" t="n">
        <v>1687</v>
      </c>
      <c r="L18" s="351" t="n">
        <v>2492</v>
      </c>
      <c r="M18" s="219" t="n">
        <v>2895</v>
      </c>
      <c r="N18" s="219" t="n">
        <v>2828</v>
      </c>
      <c r="O18" s="219" t="n">
        <v>1810</v>
      </c>
      <c r="P18" s="219" t="n">
        <v>790</v>
      </c>
      <c r="Q18" s="219" t="n">
        <v>271</v>
      </c>
      <c r="R18" s="219" t="n">
        <v>89</v>
      </c>
      <c r="S18" s="219" t="n">
        <v>19</v>
      </c>
      <c r="T18" s="220" t="n">
        <v>87</v>
      </c>
      <c r="U18" s="404" t="n">
        <v>48.7652798482179</v>
      </c>
      <c r="V18" s="55"/>
    </row>
    <row r="19" s="350" customFormat="true" ht="18" hidden="false" customHeight="true" outlineLevel="0" collapsed="false">
      <c r="A19" s="19" t="s">
        <v>53</v>
      </c>
      <c r="B19" s="400" t="n">
        <v>14506</v>
      </c>
      <c r="C19" s="219" t="n">
        <v>61</v>
      </c>
      <c r="D19" s="219" t="n">
        <v>25</v>
      </c>
      <c r="E19" s="219" t="n">
        <v>26</v>
      </c>
      <c r="F19" s="219" t="n">
        <v>52</v>
      </c>
      <c r="G19" s="219" t="n">
        <v>93</v>
      </c>
      <c r="H19" s="219" t="n">
        <v>183</v>
      </c>
      <c r="I19" s="219" t="n">
        <v>448</v>
      </c>
      <c r="J19" s="219" t="n">
        <v>878</v>
      </c>
      <c r="K19" s="220" t="n">
        <v>1572</v>
      </c>
      <c r="L19" s="351" t="n">
        <v>2534</v>
      </c>
      <c r="M19" s="219" t="n">
        <v>2903</v>
      </c>
      <c r="N19" s="219" t="n">
        <v>2834</v>
      </c>
      <c r="O19" s="219" t="n">
        <v>1700</v>
      </c>
      <c r="P19" s="219" t="n">
        <v>729</v>
      </c>
      <c r="Q19" s="219" t="n">
        <v>267</v>
      </c>
      <c r="R19" s="219" t="n">
        <v>80</v>
      </c>
      <c r="S19" s="219" t="n">
        <v>40</v>
      </c>
      <c r="T19" s="220" t="n">
        <v>81</v>
      </c>
      <c r="U19" s="404" t="n">
        <v>48.8</v>
      </c>
      <c r="V19" s="55"/>
    </row>
    <row r="20" s="350" customFormat="true" ht="18" hidden="false" customHeight="true" outlineLevel="0" collapsed="false">
      <c r="A20" s="19" t="s">
        <v>54</v>
      </c>
      <c r="B20" s="400" t="n">
        <v>14739</v>
      </c>
      <c r="C20" s="219" t="n">
        <v>51</v>
      </c>
      <c r="D20" s="219" t="n">
        <v>15</v>
      </c>
      <c r="E20" s="219" t="n">
        <v>36</v>
      </c>
      <c r="F20" s="219" t="n">
        <v>58</v>
      </c>
      <c r="G20" s="219" t="n">
        <v>88</v>
      </c>
      <c r="H20" s="219" t="n">
        <v>217</v>
      </c>
      <c r="I20" s="219" t="n">
        <v>399</v>
      </c>
      <c r="J20" s="219" t="n">
        <v>849</v>
      </c>
      <c r="K20" s="220" t="n">
        <v>1722</v>
      </c>
      <c r="L20" s="351" t="n">
        <v>2539</v>
      </c>
      <c r="M20" s="219" t="n">
        <v>2909</v>
      </c>
      <c r="N20" s="219" t="n">
        <v>2778</v>
      </c>
      <c r="O20" s="219" t="n">
        <v>1797</v>
      </c>
      <c r="P20" s="219" t="n">
        <v>813</v>
      </c>
      <c r="Q20" s="219" t="n">
        <v>277</v>
      </c>
      <c r="R20" s="219" t="n">
        <v>82</v>
      </c>
      <c r="S20" s="219" t="n">
        <v>30</v>
      </c>
      <c r="T20" s="220" t="n">
        <v>79</v>
      </c>
      <c r="U20" s="404" t="n">
        <v>48.8118008185539</v>
      </c>
      <c r="V20" s="55"/>
    </row>
    <row r="21" s="350" customFormat="true" ht="18" hidden="false" customHeight="true" outlineLevel="0" collapsed="false">
      <c r="A21" s="19" t="s">
        <v>55</v>
      </c>
      <c r="B21" s="400" t="n">
        <v>14491</v>
      </c>
      <c r="C21" s="219" t="n">
        <v>80</v>
      </c>
      <c r="D21" s="219" t="n">
        <v>27</v>
      </c>
      <c r="E21" s="219" t="n">
        <v>26</v>
      </c>
      <c r="F21" s="219" t="n">
        <v>68</v>
      </c>
      <c r="G21" s="219" t="n">
        <v>94</v>
      </c>
      <c r="H21" s="219" t="n">
        <v>172</v>
      </c>
      <c r="I21" s="219" t="n">
        <v>418</v>
      </c>
      <c r="J21" s="219" t="n">
        <v>894</v>
      </c>
      <c r="K21" s="220" t="n">
        <v>1712</v>
      </c>
      <c r="L21" s="351" t="n">
        <v>2346</v>
      </c>
      <c r="M21" s="219" t="n">
        <v>2903</v>
      </c>
      <c r="N21" s="219" t="n">
        <v>2781</v>
      </c>
      <c r="O21" s="219" t="n">
        <v>1774</v>
      </c>
      <c r="P21" s="219" t="n">
        <v>775</v>
      </c>
      <c r="Q21" s="219" t="n">
        <v>236</v>
      </c>
      <c r="R21" s="219" t="n">
        <v>72</v>
      </c>
      <c r="S21" s="219" t="n">
        <v>17</v>
      </c>
      <c r="T21" s="220" t="n">
        <v>96</v>
      </c>
      <c r="U21" s="404" t="n">
        <v>48.7586662035429</v>
      </c>
      <c r="V21" s="55"/>
    </row>
    <row r="22" s="350" customFormat="true" ht="18" hidden="false" customHeight="true" outlineLevel="0" collapsed="false">
      <c r="A22" s="19" t="s">
        <v>56</v>
      </c>
      <c r="B22" s="400" t="n">
        <v>14487</v>
      </c>
      <c r="C22" s="219" t="n">
        <v>67</v>
      </c>
      <c r="D22" s="219" t="n">
        <v>29</v>
      </c>
      <c r="E22" s="219" t="n">
        <v>36</v>
      </c>
      <c r="F22" s="219" t="n">
        <v>55</v>
      </c>
      <c r="G22" s="219" t="n">
        <v>96</v>
      </c>
      <c r="H22" s="219" t="n">
        <v>194</v>
      </c>
      <c r="I22" s="219" t="n">
        <v>476</v>
      </c>
      <c r="J22" s="219" t="n">
        <v>836</v>
      </c>
      <c r="K22" s="220" t="n">
        <v>1682</v>
      </c>
      <c r="L22" s="351" t="n">
        <v>2406</v>
      </c>
      <c r="M22" s="219" t="n">
        <v>2839</v>
      </c>
      <c r="N22" s="219" t="n">
        <v>2841</v>
      </c>
      <c r="O22" s="219" t="n">
        <v>1725</v>
      </c>
      <c r="P22" s="219" t="n">
        <v>751</v>
      </c>
      <c r="Q22" s="219" t="n">
        <v>266</v>
      </c>
      <c r="R22" s="219" t="n">
        <v>84</v>
      </c>
      <c r="S22" s="219" t="n">
        <v>32</v>
      </c>
      <c r="T22" s="220" t="n">
        <v>72</v>
      </c>
      <c r="U22" s="404" t="n">
        <v>48.7700312174818</v>
      </c>
      <c r="V22" s="55"/>
    </row>
    <row r="23" s="350" customFormat="true" ht="18" hidden="false" customHeight="true" outlineLevel="0" collapsed="false">
      <c r="A23" s="19" t="s">
        <v>57</v>
      </c>
      <c r="B23" s="400" t="n">
        <v>14591</v>
      </c>
      <c r="C23" s="219" t="n">
        <v>68</v>
      </c>
      <c r="D23" s="219" t="n">
        <v>28</v>
      </c>
      <c r="E23" s="219" t="n">
        <v>49</v>
      </c>
      <c r="F23" s="219" t="n">
        <v>72</v>
      </c>
      <c r="G23" s="219" t="n">
        <v>94</v>
      </c>
      <c r="H23" s="219" t="n">
        <v>207</v>
      </c>
      <c r="I23" s="219" t="n">
        <v>484</v>
      </c>
      <c r="J23" s="219" t="n">
        <v>934</v>
      </c>
      <c r="K23" s="220" t="n">
        <v>1627</v>
      </c>
      <c r="L23" s="351" t="n">
        <v>2453</v>
      </c>
      <c r="M23" s="219" t="n">
        <v>2907</v>
      </c>
      <c r="N23" s="219" t="n">
        <v>2831</v>
      </c>
      <c r="O23" s="219" t="n">
        <v>1649</v>
      </c>
      <c r="P23" s="219" t="n">
        <v>754</v>
      </c>
      <c r="Q23" s="219" t="n">
        <v>280</v>
      </c>
      <c r="R23" s="219" t="n">
        <v>78</v>
      </c>
      <c r="S23" s="219" t="n">
        <v>27</v>
      </c>
      <c r="T23" s="220" t="n">
        <v>49</v>
      </c>
      <c r="U23" s="404" t="n">
        <v>48.7211525237244</v>
      </c>
      <c r="V23" s="55"/>
    </row>
    <row r="24" s="350" customFormat="true" ht="18" hidden="false" customHeight="true" outlineLevel="0" collapsed="false">
      <c r="A24" s="19" t="s">
        <v>58</v>
      </c>
      <c r="B24" s="400" t="n">
        <v>14568</v>
      </c>
      <c r="C24" s="219" t="n">
        <v>100</v>
      </c>
      <c r="D24" s="219" t="n">
        <v>22</v>
      </c>
      <c r="E24" s="219" t="n">
        <v>47</v>
      </c>
      <c r="F24" s="219" t="n">
        <v>58</v>
      </c>
      <c r="G24" s="219" t="n">
        <v>131</v>
      </c>
      <c r="H24" s="219" t="n">
        <v>200</v>
      </c>
      <c r="I24" s="219" t="n">
        <v>455</v>
      </c>
      <c r="J24" s="219" t="n">
        <v>877</v>
      </c>
      <c r="K24" s="220" t="n">
        <v>1570</v>
      </c>
      <c r="L24" s="351" t="n">
        <v>2339</v>
      </c>
      <c r="M24" s="219" t="n">
        <v>2865</v>
      </c>
      <c r="N24" s="219" t="n">
        <v>2917</v>
      </c>
      <c r="O24" s="219" t="n">
        <v>1761</v>
      </c>
      <c r="P24" s="219" t="n">
        <v>798</v>
      </c>
      <c r="Q24" s="219" t="n">
        <v>269</v>
      </c>
      <c r="R24" s="219" t="n">
        <v>94</v>
      </c>
      <c r="S24" s="219" t="n">
        <v>28</v>
      </c>
      <c r="T24" s="220" t="n">
        <v>37</v>
      </c>
      <c r="U24" s="404" t="n">
        <v>48.7573463629482</v>
      </c>
      <c r="V24" s="55"/>
    </row>
    <row r="25" s="350" customFormat="true" ht="18" hidden="false" customHeight="true" outlineLevel="0" collapsed="false">
      <c r="A25" s="19" t="s">
        <v>59</v>
      </c>
      <c r="B25" s="400" t="n">
        <v>14589</v>
      </c>
      <c r="C25" s="219" t="n">
        <v>68</v>
      </c>
      <c r="D25" s="219" t="n">
        <v>25</v>
      </c>
      <c r="E25" s="219" t="n">
        <v>26</v>
      </c>
      <c r="F25" s="219" t="n">
        <v>58</v>
      </c>
      <c r="G25" s="219" t="n">
        <v>107</v>
      </c>
      <c r="H25" s="219" t="n">
        <v>178</v>
      </c>
      <c r="I25" s="219" t="n">
        <v>514</v>
      </c>
      <c r="J25" s="219" t="n">
        <v>936</v>
      </c>
      <c r="K25" s="220" t="n">
        <v>1604</v>
      </c>
      <c r="L25" s="351" t="n">
        <v>2364</v>
      </c>
      <c r="M25" s="219" t="n">
        <v>2858</v>
      </c>
      <c r="N25" s="219" t="n">
        <v>2860</v>
      </c>
      <c r="O25" s="219" t="n">
        <v>1808</v>
      </c>
      <c r="P25" s="219" t="n">
        <v>772</v>
      </c>
      <c r="Q25" s="219" t="n">
        <v>259</v>
      </c>
      <c r="R25" s="219" t="n">
        <v>78</v>
      </c>
      <c r="S25" s="219" t="n">
        <v>28</v>
      </c>
      <c r="T25" s="220" t="n">
        <v>46</v>
      </c>
      <c r="U25" s="404" t="n">
        <v>48.7723303307433</v>
      </c>
      <c r="V25" s="55"/>
    </row>
    <row r="26" s="350" customFormat="true" ht="18" hidden="false" customHeight="true" outlineLevel="0" collapsed="false">
      <c r="A26" s="19" t="s">
        <v>61</v>
      </c>
      <c r="B26" s="400" t="n">
        <v>14021</v>
      </c>
      <c r="C26" s="219" t="n">
        <v>65</v>
      </c>
      <c r="D26" s="219" t="n">
        <v>24</v>
      </c>
      <c r="E26" s="219" t="n">
        <v>37</v>
      </c>
      <c r="F26" s="219" t="n">
        <v>52</v>
      </c>
      <c r="G26" s="219" t="n">
        <v>95</v>
      </c>
      <c r="H26" s="219" t="n">
        <v>160</v>
      </c>
      <c r="I26" s="219" t="n">
        <v>439</v>
      </c>
      <c r="J26" s="219" t="n">
        <v>829</v>
      </c>
      <c r="K26" s="220" t="n">
        <v>1517</v>
      </c>
      <c r="L26" s="351" t="n">
        <v>2245</v>
      </c>
      <c r="M26" s="219" t="n">
        <v>2865</v>
      </c>
      <c r="N26" s="219" t="n">
        <v>2907</v>
      </c>
      <c r="O26" s="219" t="n">
        <v>1658</v>
      </c>
      <c r="P26" s="219" t="n">
        <v>730</v>
      </c>
      <c r="Q26" s="219" t="n">
        <v>244</v>
      </c>
      <c r="R26" s="219" t="n">
        <v>77</v>
      </c>
      <c r="S26" s="219" t="n">
        <v>25</v>
      </c>
      <c r="T26" s="220" t="n">
        <v>52</v>
      </c>
      <c r="U26" s="404" t="n">
        <v>48.8065716944663</v>
      </c>
      <c r="V26" s="55"/>
    </row>
    <row r="27" s="350" customFormat="true" ht="18" hidden="false" customHeight="true" outlineLevel="0" collapsed="false">
      <c r="A27" s="19" t="s">
        <v>62</v>
      </c>
      <c r="B27" s="400" t="n">
        <v>13821</v>
      </c>
      <c r="C27" s="219" t="n">
        <v>71</v>
      </c>
      <c r="D27" s="219" t="n">
        <v>18</v>
      </c>
      <c r="E27" s="219" t="n">
        <v>37</v>
      </c>
      <c r="F27" s="219" t="n">
        <v>61</v>
      </c>
      <c r="G27" s="219" t="n">
        <v>102</v>
      </c>
      <c r="H27" s="219" t="n">
        <v>190</v>
      </c>
      <c r="I27" s="219" t="n">
        <v>393</v>
      </c>
      <c r="J27" s="219" t="n">
        <v>758</v>
      </c>
      <c r="K27" s="220" t="n">
        <v>1479</v>
      </c>
      <c r="L27" s="351" t="n">
        <v>2196</v>
      </c>
      <c r="M27" s="219" t="n">
        <v>2693</v>
      </c>
      <c r="N27" s="219" t="n">
        <v>2815</v>
      </c>
      <c r="O27" s="219" t="n">
        <v>1739</v>
      </c>
      <c r="P27" s="219" t="n">
        <v>790</v>
      </c>
      <c r="Q27" s="219" t="n">
        <v>299</v>
      </c>
      <c r="R27" s="219" t="n">
        <v>89</v>
      </c>
      <c r="S27" s="219" t="n">
        <v>32</v>
      </c>
      <c r="T27" s="220" t="n">
        <v>59</v>
      </c>
      <c r="U27" s="404" t="n">
        <v>48.8644092428426</v>
      </c>
      <c r="V27" s="55"/>
    </row>
    <row r="28" s="350" customFormat="true" ht="18" hidden="false" customHeight="true" outlineLevel="0" collapsed="false">
      <c r="A28" s="71" t="s">
        <v>63</v>
      </c>
      <c r="B28" s="400" t="n">
        <f aca="false">SUM(C28:T28)</f>
        <v>13248</v>
      </c>
      <c r="C28" s="219" t="n">
        <f aca="false">'[2]■21 出生時の身長別，年次別出生数・百分率・平均身長'!$C$5</f>
        <v>67</v>
      </c>
      <c r="D28" s="219" t="n">
        <f aca="false">'[2]■21 出生時の身長別，年次別出生数・百分率・平均身長'!$D$5</f>
        <v>19</v>
      </c>
      <c r="E28" s="219" t="n">
        <f aca="false">'[2]■21 出生時の身長別，年次別出生数・百分率・平均身長'!$E$5</f>
        <v>27</v>
      </c>
      <c r="F28" s="219" t="n">
        <f aca="false">'[2]■21 出生時の身長別，年次別出生数・百分率・平均身長'!$F$5</f>
        <v>52</v>
      </c>
      <c r="G28" s="219" t="n">
        <f aca="false">'[2]■21 出生時の身長別，年次別出生数・百分率・平均身長'!$G$5</f>
        <v>82</v>
      </c>
      <c r="H28" s="219" t="n">
        <f aca="false">'[2]■21 出生時の身長別，年次別出生数・百分率・平均身長'!$H$5</f>
        <v>152</v>
      </c>
      <c r="I28" s="219" t="n">
        <f aca="false">'[2]■21 出生時の身長別，年次別出生数・百分率・平均身長'!$I$5</f>
        <v>379</v>
      </c>
      <c r="J28" s="219" t="n">
        <f aca="false">'[2]■21 出生時の身長別，年次別出生数・百分率・平均身長'!$J$5</f>
        <v>690</v>
      </c>
      <c r="K28" s="220" t="n">
        <f aca="false">'[2]■21 出生時の身長別，年次別出生数・百分率・平均身長'!$K$5</f>
        <v>1438</v>
      </c>
      <c r="L28" s="351" t="n">
        <f aca="false">'[2]■21 出生時の身長別，年次別出生数・百分率・平均身長'!$L$5</f>
        <v>2165</v>
      </c>
      <c r="M28" s="219" t="n">
        <f aca="false">'[2]■21 出生時の身長別，年次別出生数・百分率・平均身長'!$M$5</f>
        <v>2584</v>
      </c>
      <c r="N28" s="219" t="n">
        <f aca="false">'[2]■21 出生時の身長別，年次別出生数・百分率・平均身長'!$N$5</f>
        <v>2653</v>
      </c>
      <c r="O28" s="219" t="n">
        <f aca="false">'[2]■21 出生時の身長別，年次別出生数・百分率・平均身長'!$O$5</f>
        <v>1679</v>
      </c>
      <c r="P28" s="219" t="n">
        <f aca="false">'[2]■21 出生時の身長別，年次別出生数・百分率・平均身長'!$P$5</f>
        <v>809</v>
      </c>
      <c r="Q28" s="219" t="n">
        <f aca="false">'[2]■21 出生時の身長別，年次別出生数・百分率・平均身長'!$Q$5</f>
        <v>271</v>
      </c>
      <c r="R28" s="219" t="n">
        <f aca="false">'[2]■21 出生時の身長別，年次別出生数・百分率・平均身長'!$R$5</f>
        <v>93</v>
      </c>
      <c r="S28" s="219" t="n">
        <f aca="false">'[2]■21 出生時の身長別，年次別出生数・百分率・平均身長'!$S$5</f>
        <v>35</v>
      </c>
      <c r="T28" s="220" t="n">
        <f aca="false">'[2]■21 出生時の身長別，年次別出生数・百分率・平均身長'!$T$5</f>
        <v>53</v>
      </c>
      <c r="U28" s="406" t="n">
        <f aca="false">'[2]■21 出生時の身長別，年次別出生数・百分率・平均身長'!$U$5</f>
        <v>48.8999621068587</v>
      </c>
      <c r="V28" s="55"/>
    </row>
    <row r="29" s="101" customFormat="true" ht="18" hidden="false" customHeight="true" outlineLevel="0" collapsed="false">
      <c r="A29" s="365"/>
      <c r="B29" s="210" t="s">
        <v>127</v>
      </c>
      <c r="C29" s="210"/>
      <c r="D29" s="210"/>
      <c r="E29" s="210"/>
      <c r="F29" s="210"/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115"/>
    </row>
    <row r="30" s="350" customFormat="true" ht="18" hidden="true" customHeight="true" outlineLevel="0" collapsed="false">
      <c r="A30" s="28" t="s">
        <v>280</v>
      </c>
      <c r="B30" s="360" t="n">
        <f aca="false">SUM(C30:T30)</f>
        <v>100</v>
      </c>
      <c r="C30" s="360" t="n">
        <f aca="false">C5/$B5*100</f>
        <v>0.573118875947495</v>
      </c>
      <c r="D30" s="360" t="n">
        <f aca="false">D5/$B5*100</f>
        <v>0.135576508288655</v>
      </c>
      <c r="E30" s="360" t="n">
        <f aca="false">E5/$B5*100</f>
        <v>0.228015036667283</v>
      </c>
      <c r="F30" s="360" t="n">
        <f aca="false">F5/$B5*100</f>
        <v>0.400566956307389</v>
      </c>
      <c r="G30" s="360" t="n">
        <f aca="false">G5/$B5*100</f>
        <v>0.597769150181796</v>
      </c>
      <c r="H30" s="360" t="n">
        <f aca="false">H5/$B5*100</f>
        <v>1.04763665495779</v>
      </c>
      <c r="I30" s="360" t="n">
        <f aca="false">I5/$B5*100</f>
        <v>3.40790041289209</v>
      </c>
      <c r="J30" s="360" t="n">
        <f aca="false">J5/$B5*100</f>
        <v>6.44604671226967</v>
      </c>
      <c r="K30" s="407" t="n">
        <f aca="false">K5/$B5*100</f>
        <v>12.3066494114747</v>
      </c>
      <c r="L30" s="408" t="n">
        <f aca="false">L5/$B5*100</f>
        <v>17.4154187465336</v>
      </c>
      <c r="M30" s="360" t="n">
        <f aca="false">M5/$B5*100</f>
        <v>19.7325445245578</v>
      </c>
      <c r="N30" s="360" t="n">
        <f aca="false">N5/$B5*100</f>
        <v>18.1795772477969</v>
      </c>
      <c r="O30" s="360" t="n">
        <f aca="false">O5/$B5*100</f>
        <v>10.648918469218</v>
      </c>
      <c r="P30" s="360" t="n">
        <f aca="false">P5/$B5*100</f>
        <v>5.1457447464103</v>
      </c>
      <c r="Q30" s="360" t="n">
        <f aca="false">Q5/$B5*100</f>
        <v>1.72551919640106</v>
      </c>
      <c r="R30" s="360" t="n">
        <f aca="false">R5/$B5*100</f>
        <v>0.499168053244592</v>
      </c>
      <c r="S30" s="360" t="n">
        <f aca="false">S5/$B5*100</f>
        <v>0.388241819190239</v>
      </c>
      <c r="T30" s="407" t="n">
        <f aca="false">T5/$B5*100</f>
        <v>1.12158747766069</v>
      </c>
      <c r="U30" s="371"/>
      <c r="V30" s="144"/>
    </row>
    <row r="31" s="350" customFormat="true" ht="18" hidden="true" customHeight="true" outlineLevel="0" collapsed="false">
      <c r="A31" s="28" t="s">
        <v>277</v>
      </c>
      <c r="B31" s="360" t="n">
        <v>100</v>
      </c>
      <c r="C31" s="360" t="n">
        <v>0.477385396903115</v>
      </c>
      <c r="D31" s="360" t="n">
        <v>0.18360976803966</v>
      </c>
      <c r="E31" s="360" t="n">
        <v>0.195850419242304</v>
      </c>
      <c r="F31" s="360" t="n">
        <v>0.422302466491217</v>
      </c>
      <c r="G31" s="360" t="n">
        <v>0.654874839341453</v>
      </c>
      <c r="H31" s="360" t="n">
        <v>1.08941795703531</v>
      </c>
      <c r="I31" s="360" t="n">
        <v>3.47022461594957</v>
      </c>
      <c r="J31" s="360" t="n">
        <v>6.01628006609952</v>
      </c>
      <c r="K31" s="407" t="n">
        <v>11.9285145969766</v>
      </c>
      <c r="L31" s="408" t="n">
        <v>17.3694840565518</v>
      </c>
      <c r="M31" s="360" t="n">
        <v>19.6401248546423</v>
      </c>
      <c r="N31" s="360" t="n">
        <v>19.2055817369484</v>
      </c>
      <c r="O31" s="360" t="n">
        <v>11.310361711243</v>
      </c>
      <c r="P31" s="360" t="n">
        <v>5.06150927229329</v>
      </c>
      <c r="Q31" s="360" t="n">
        <v>1.64636758675562</v>
      </c>
      <c r="R31" s="360" t="n">
        <v>0.587551257726911</v>
      </c>
      <c r="S31" s="360" t="n">
        <v>0.250933349654202</v>
      </c>
      <c r="T31" s="407" t="n">
        <v>0.489626048105759</v>
      </c>
      <c r="U31" s="371"/>
      <c r="V31" s="144"/>
    </row>
    <row r="32" s="350" customFormat="true" ht="18" hidden="true" customHeight="true" outlineLevel="0" collapsed="false">
      <c r="A32" s="19" t="s">
        <v>281</v>
      </c>
      <c r="B32" s="360" t="n">
        <v>100</v>
      </c>
      <c r="C32" s="360" t="n">
        <v>0.516600516600517</v>
      </c>
      <c r="D32" s="360" t="n">
        <v>0.163800163800164</v>
      </c>
      <c r="E32" s="360" t="n">
        <v>0.270900270900271</v>
      </c>
      <c r="F32" s="360" t="n">
        <v>0.422100422100422</v>
      </c>
      <c r="G32" s="360" t="n">
        <v>0.45990045990046</v>
      </c>
      <c r="H32" s="360" t="n">
        <v>1.16550116550117</v>
      </c>
      <c r="I32" s="360" t="n">
        <v>3.09330309330309</v>
      </c>
      <c r="J32" s="360" t="n">
        <v>6.12990612990613</v>
      </c>
      <c r="K32" s="407" t="n">
        <v>11.3337113337113</v>
      </c>
      <c r="L32" s="408" t="n">
        <v>17.3376173376173</v>
      </c>
      <c r="M32" s="360" t="n">
        <v>19.2213192213192</v>
      </c>
      <c r="N32" s="360" t="n">
        <v>19.7757197757198</v>
      </c>
      <c r="O32" s="360" t="n">
        <v>11.6361116361116</v>
      </c>
      <c r="P32" s="360" t="n">
        <v>5.49360549360549</v>
      </c>
      <c r="Q32" s="360" t="n">
        <v>1.76400176400176</v>
      </c>
      <c r="R32" s="360" t="n">
        <v>0.560700560700561</v>
      </c>
      <c r="S32" s="360" t="n">
        <v>0.226800226800227</v>
      </c>
      <c r="T32" s="407" t="n">
        <v>0.428400428400428</v>
      </c>
      <c r="U32" s="371"/>
      <c r="V32" s="144"/>
    </row>
    <row r="33" s="350" customFormat="true" ht="18" hidden="true" customHeight="true" outlineLevel="0" collapsed="false">
      <c r="A33" s="19" t="s">
        <v>42</v>
      </c>
      <c r="B33" s="360" t="n">
        <v>100</v>
      </c>
      <c r="C33" s="360" t="n">
        <v>0.519641200123724</v>
      </c>
      <c r="D33" s="360" t="n">
        <v>0.136096504794309</v>
      </c>
      <c r="E33" s="360" t="n">
        <v>0.253634395298484</v>
      </c>
      <c r="F33" s="360" t="n">
        <v>0.420661923909681</v>
      </c>
      <c r="G33" s="360" t="n">
        <v>0.643365295391278</v>
      </c>
      <c r="H33" s="360" t="n">
        <v>1.3300340241262</v>
      </c>
      <c r="I33" s="360" t="n">
        <v>3.20445406742963</v>
      </c>
      <c r="J33" s="360" t="n">
        <v>6.10578410145376</v>
      </c>
      <c r="K33" s="407" t="n">
        <v>11.9455613980823</v>
      </c>
      <c r="L33" s="408" t="n">
        <v>17.0368079183421</v>
      </c>
      <c r="M33" s="360" t="n">
        <v>19.6845035570677</v>
      </c>
      <c r="N33" s="360" t="n">
        <v>18.8493659140118</v>
      </c>
      <c r="O33" s="360" t="n">
        <v>11.481596040829</v>
      </c>
      <c r="P33" s="360" t="n">
        <v>5.43148778224559</v>
      </c>
      <c r="Q33" s="360" t="n">
        <v>1.79399938137952</v>
      </c>
      <c r="R33" s="360" t="n">
        <v>0.569130838230746</v>
      </c>
      <c r="S33" s="360" t="n">
        <v>0.197958552428085</v>
      </c>
      <c r="T33" s="407" t="n">
        <v>0.395917104856171</v>
      </c>
      <c r="U33" s="371"/>
      <c r="V33" s="144"/>
    </row>
    <row r="34" s="350" customFormat="true" ht="18" hidden="true" customHeight="true" outlineLevel="0" collapsed="false">
      <c r="A34" s="19" t="s">
        <v>43</v>
      </c>
      <c r="B34" s="360" t="n">
        <v>100</v>
      </c>
      <c r="C34" s="360" t="n">
        <v>0.670660242219039</v>
      </c>
      <c r="D34" s="360" t="n">
        <v>0.234405521552285</v>
      </c>
      <c r="E34" s="360" t="n">
        <v>0.293006901940357</v>
      </c>
      <c r="F34" s="360" t="n">
        <v>0.358119546815992</v>
      </c>
      <c r="G34" s="360" t="n">
        <v>0.813908060945436</v>
      </c>
      <c r="H34" s="360" t="n">
        <v>1.34783174892564</v>
      </c>
      <c r="I34" s="360" t="n">
        <v>2.8714676390155</v>
      </c>
      <c r="J34" s="360" t="n">
        <v>6.08803229587186</v>
      </c>
      <c r="K34" s="407" t="n">
        <v>11.2254199765594</v>
      </c>
      <c r="L34" s="408" t="n">
        <v>17.0269566349785</v>
      </c>
      <c r="M34" s="360" t="n">
        <v>20.2500325563224</v>
      </c>
      <c r="N34" s="360" t="n">
        <v>19.2407865607501</v>
      </c>
      <c r="O34" s="360" t="n">
        <v>11.4663367625993</v>
      </c>
      <c r="P34" s="360" t="n">
        <v>5.22203411902591</v>
      </c>
      <c r="Q34" s="360" t="n">
        <v>1.77757520510483</v>
      </c>
      <c r="R34" s="360" t="n">
        <v>0.566480010418023</v>
      </c>
      <c r="S34" s="360" t="n">
        <v>0.234405521552285</v>
      </c>
      <c r="T34" s="407" t="n">
        <v>0.312540695403047</v>
      </c>
      <c r="U34" s="371"/>
      <c r="V34" s="144"/>
    </row>
    <row r="35" s="350" customFormat="true" ht="18" hidden="true" customHeight="true" outlineLevel="0" collapsed="false">
      <c r="A35" s="28" t="s">
        <v>278</v>
      </c>
      <c r="B35" s="360" t="n">
        <v>100</v>
      </c>
      <c r="C35" s="360" t="n">
        <v>0.397860683537699</v>
      </c>
      <c r="D35" s="360" t="n">
        <v>0.123923819462562</v>
      </c>
      <c r="E35" s="360" t="n">
        <v>0.286981476650144</v>
      </c>
      <c r="F35" s="360" t="n">
        <v>0.417427602400209</v>
      </c>
      <c r="G35" s="360" t="n">
        <v>0.645708322462823</v>
      </c>
      <c r="H35" s="360" t="n">
        <v>1.17401513175059</v>
      </c>
      <c r="I35" s="360" t="n">
        <v>3.16984085572659</v>
      </c>
      <c r="J35" s="360" t="n">
        <v>6.41142708061571</v>
      </c>
      <c r="K35" s="407" t="n">
        <v>11.4205583094182</v>
      </c>
      <c r="L35" s="408" t="n">
        <v>17.1275763109836</v>
      </c>
      <c r="M35" s="360" t="n">
        <v>19.5864857813723</v>
      </c>
      <c r="N35" s="360" t="n">
        <v>19.5212627184973</v>
      </c>
      <c r="O35" s="360" t="n">
        <v>11.8445082181059</v>
      </c>
      <c r="P35" s="360" t="n">
        <v>4.91781894077746</v>
      </c>
      <c r="Q35" s="360" t="n">
        <v>1.83276806678842</v>
      </c>
      <c r="R35" s="360" t="n">
        <v>0.502217584137751</v>
      </c>
      <c r="S35" s="360" t="n">
        <v>0.241325332637621</v>
      </c>
      <c r="T35" s="407" t="n">
        <v>0.378293764675189</v>
      </c>
      <c r="U35" s="371"/>
      <c r="V35" s="144"/>
    </row>
    <row r="36" s="350" customFormat="true" ht="18" hidden="true" customHeight="true" outlineLevel="0" collapsed="false">
      <c r="A36" s="19" t="s">
        <v>45</v>
      </c>
      <c r="B36" s="360" t="n">
        <v>100</v>
      </c>
      <c r="C36" s="360" t="n">
        <v>0.444096133751306</v>
      </c>
      <c r="D36" s="360" t="n">
        <v>0.182863113897597</v>
      </c>
      <c r="E36" s="360" t="n">
        <v>0.28735632183908</v>
      </c>
      <c r="F36" s="360" t="n">
        <v>0.293887147335423</v>
      </c>
      <c r="G36" s="360" t="n">
        <v>0.744514106583072</v>
      </c>
      <c r="H36" s="360" t="n">
        <v>1.30616509926855</v>
      </c>
      <c r="I36" s="360" t="n">
        <v>3.12826541274817</v>
      </c>
      <c r="J36" s="360" t="n">
        <v>6.67450365726228</v>
      </c>
      <c r="K36" s="407" t="n">
        <v>11.7358934169279</v>
      </c>
      <c r="L36" s="408" t="n">
        <v>18.1165099268548</v>
      </c>
      <c r="M36" s="360" t="n">
        <v>19.89289446186</v>
      </c>
      <c r="N36" s="360" t="n">
        <v>18.4626436781609</v>
      </c>
      <c r="O36" s="360" t="n">
        <v>10.9456635318704</v>
      </c>
      <c r="P36" s="360" t="n">
        <v>5.10057471264368</v>
      </c>
      <c r="Q36" s="360" t="n">
        <v>1.61311389759666</v>
      </c>
      <c r="R36" s="360" t="n">
        <v>0.62042842215256</v>
      </c>
      <c r="S36" s="360" t="n">
        <v>0.189393939393939</v>
      </c>
      <c r="T36" s="407" t="n">
        <v>0.26123301985371</v>
      </c>
      <c r="U36" s="371"/>
      <c r="V36" s="144"/>
    </row>
    <row r="37" s="350" customFormat="true" ht="18" hidden="true" customHeight="true" outlineLevel="0" collapsed="false">
      <c r="A37" s="19" t="s">
        <v>46</v>
      </c>
      <c r="B37" s="360" t="n">
        <v>100</v>
      </c>
      <c r="C37" s="360" t="n">
        <v>0.430121332734159</v>
      </c>
      <c r="D37" s="360" t="n">
        <v>0.186171920138666</v>
      </c>
      <c r="E37" s="360" t="n">
        <v>0.250369133979585</v>
      </c>
      <c r="F37" s="360" t="n">
        <v>0.391603004429608</v>
      </c>
      <c r="G37" s="360" t="n">
        <v>0.661231302561469</v>
      </c>
      <c r="H37" s="360" t="n">
        <v>1.21332734159338</v>
      </c>
      <c r="I37" s="360" t="n">
        <v>3.27405790588688</v>
      </c>
      <c r="J37" s="360" t="n">
        <v>6.17577197149644</v>
      </c>
      <c r="K37" s="407" t="n">
        <v>11.4078448995314</v>
      </c>
      <c r="L37" s="408" t="n">
        <v>17.6221351993323</v>
      </c>
      <c r="M37" s="360" t="n">
        <v>19.2078063812031</v>
      </c>
      <c r="N37" s="360" t="n">
        <v>19.7663221416191</v>
      </c>
      <c r="O37" s="360" t="n">
        <v>11.2024138152404</v>
      </c>
      <c r="P37" s="360" t="n">
        <v>5.21281376388265</v>
      </c>
      <c r="Q37" s="360" t="n">
        <v>1.8296205944662</v>
      </c>
      <c r="R37" s="360" t="n">
        <v>0.430121332734159</v>
      </c>
      <c r="S37" s="360" t="n">
        <v>0.205431084290942</v>
      </c>
      <c r="T37" s="407" t="n">
        <v>0.53283687487963</v>
      </c>
      <c r="U37" s="371"/>
      <c r="V37" s="144"/>
    </row>
    <row r="38" s="350" customFormat="true" ht="18" hidden="true" customHeight="true" outlineLevel="0" collapsed="false">
      <c r="A38" s="19" t="s">
        <v>47</v>
      </c>
      <c r="B38" s="360" t="n">
        <v>100</v>
      </c>
      <c r="C38" s="360" t="n">
        <v>0.433362224148277</v>
      </c>
      <c r="D38" s="360" t="n">
        <v>0.180012000800053</v>
      </c>
      <c r="E38" s="360" t="n">
        <v>0.160010667377825</v>
      </c>
      <c r="F38" s="360" t="n">
        <v>0.380025335022335</v>
      </c>
      <c r="G38" s="360" t="n">
        <v>0.606707113807587</v>
      </c>
      <c r="H38" s="360" t="n">
        <v>1.27341822788186</v>
      </c>
      <c r="I38" s="360" t="n">
        <v>3.37355823721581</v>
      </c>
      <c r="J38" s="360" t="n">
        <v>6.49376625108341</v>
      </c>
      <c r="K38" s="407" t="n">
        <v>11.8874591639443</v>
      </c>
      <c r="L38" s="408" t="n">
        <v>17.3478231882125</v>
      </c>
      <c r="M38" s="360" t="n">
        <v>19.7946529768651</v>
      </c>
      <c r="N38" s="360" t="n">
        <v>18.7412494166278</v>
      </c>
      <c r="O38" s="360" t="n">
        <v>10.6673778251883</v>
      </c>
      <c r="P38" s="360" t="n">
        <v>5.46036402426828</v>
      </c>
      <c r="Q38" s="360" t="n">
        <v>1.8267884525635</v>
      </c>
      <c r="R38" s="360" t="n">
        <v>0.560037335822388</v>
      </c>
      <c r="S38" s="360" t="n">
        <v>0.166677778518568</v>
      </c>
      <c r="T38" s="407" t="n">
        <v>0.646709780652043</v>
      </c>
      <c r="U38" s="371"/>
      <c r="V38" s="144"/>
    </row>
    <row r="39" s="144" customFormat="true" ht="18" hidden="true" customHeight="true" outlineLevel="0" collapsed="false">
      <c r="A39" s="19" t="s">
        <v>48</v>
      </c>
      <c r="B39" s="360" t="n">
        <v>100</v>
      </c>
      <c r="C39" s="360" t="n">
        <v>0.400027120482745</v>
      </c>
      <c r="D39" s="360" t="n">
        <v>0.128822293036816</v>
      </c>
      <c r="E39" s="360" t="n">
        <v>0.196623499898298</v>
      </c>
      <c r="F39" s="360" t="n">
        <v>0.467828327344227</v>
      </c>
      <c r="G39" s="360" t="n">
        <v>0.671231947928673</v>
      </c>
      <c r="H39" s="360" t="n">
        <v>1.46450606820801</v>
      </c>
      <c r="I39" s="360" t="n">
        <v>3.28835853278188</v>
      </c>
      <c r="J39" s="360" t="n">
        <v>6.46145501389925</v>
      </c>
      <c r="K39" s="407" t="n">
        <v>11.8177503559563</v>
      </c>
      <c r="L39" s="408" t="n">
        <v>17.6147535426131</v>
      </c>
      <c r="M39" s="360" t="n">
        <v>19.5470879381653</v>
      </c>
      <c r="N39" s="360" t="n">
        <v>18.6114312834768</v>
      </c>
      <c r="O39" s="360" t="n">
        <v>10.9227744253848</v>
      </c>
      <c r="P39" s="360" t="n">
        <v>4.99016882500508</v>
      </c>
      <c r="Q39" s="360" t="n">
        <v>1.87809343006306</v>
      </c>
      <c r="R39" s="360" t="n">
        <v>0.542409654891857</v>
      </c>
      <c r="S39" s="360" t="n">
        <v>0.183063258526002</v>
      </c>
      <c r="T39" s="407" t="n">
        <v>0.813614482337786</v>
      </c>
      <c r="U39" s="371"/>
    </row>
    <row r="40" s="350" customFormat="true" ht="18" hidden="false" customHeight="true" outlineLevel="0" collapsed="false">
      <c r="A40" s="19" t="s">
        <v>279</v>
      </c>
      <c r="B40" s="360" t="n">
        <v>100</v>
      </c>
      <c r="C40" s="360" t="n">
        <v>0.472363226170333</v>
      </c>
      <c r="D40" s="360" t="n">
        <v>0.126903553299492</v>
      </c>
      <c r="E40" s="360" t="n">
        <v>0.26790750141004</v>
      </c>
      <c r="F40" s="360" t="n">
        <v>0.352509870276368</v>
      </c>
      <c r="G40" s="360" t="n">
        <v>0.690919345741681</v>
      </c>
      <c r="H40" s="360" t="n">
        <v>1.06457980823463</v>
      </c>
      <c r="I40" s="360" t="n">
        <v>3.29244218838128</v>
      </c>
      <c r="J40" s="360" t="n">
        <v>6.42978003384095</v>
      </c>
      <c r="K40" s="407" t="n">
        <v>11.6116751269036</v>
      </c>
      <c r="L40" s="408" t="n">
        <v>17.3223350253807</v>
      </c>
      <c r="M40" s="360" t="n">
        <v>19.6630005640158</v>
      </c>
      <c r="N40" s="360" t="n">
        <v>19.4162436548223</v>
      </c>
      <c r="O40" s="360" t="n">
        <v>10.9983079526227</v>
      </c>
      <c r="P40" s="360" t="n">
        <v>5.10434292160181</v>
      </c>
      <c r="Q40" s="360" t="n">
        <v>1.76254935138184</v>
      </c>
      <c r="R40" s="360" t="n">
        <v>0.521714608009024</v>
      </c>
      <c r="S40" s="360" t="n">
        <v>0.141003948110547</v>
      </c>
      <c r="T40" s="407" t="n">
        <v>0.761421319796954</v>
      </c>
      <c r="U40" s="371"/>
      <c r="V40" s="144"/>
    </row>
    <row r="41" s="350" customFormat="true" ht="18" hidden="false" customHeight="true" outlineLevel="0" collapsed="false">
      <c r="A41" s="19" t="s">
        <v>50</v>
      </c>
      <c r="B41" s="360" t="n">
        <v>100</v>
      </c>
      <c r="C41" s="360" t="n">
        <v>0.522742701968771</v>
      </c>
      <c r="D41" s="360" t="n">
        <v>0.203665987780041</v>
      </c>
      <c r="E41" s="360" t="n">
        <v>0.3326544467074</v>
      </c>
      <c r="F41" s="360" t="n">
        <v>0.454854039375424</v>
      </c>
      <c r="G41" s="360" t="n">
        <v>0.807875084860828</v>
      </c>
      <c r="H41" s="360" t="n">
        <v>1.3509843856076</v>
      </c>
      <c r="I41" s="360" t="n">
        <v>3.1500339443313</v>
      </c>
      <c r="J41" s="360" t="n">
        <v>6.24575695858792</v>
      </c>
      <c r="K41" s="407" t="n">
        <v>11.3849287169043</v>
      </c>
      <c r="L41" s="408" t="n">
        <v>17.3794976238968</v>
      </c>
      <c r="M41" s="360" t="n">
        <v>19.7148676171079</v>
      </c>
      <c r="N41" s="360" t="n">
        <v>18.9069925322471</v>
      </c>
      <c r="O41" s="360" t="n">
        <v>11.2559402579769</v>
      </c>
      <c r="P41" s="360" t="n">
        <v>5.00339443312967</v>
      </c>
      <c r="Q41" s="360" t="n">
        <v>1.75831636116769</v>
      </c>
      <c r="R41" s="360" t="n">
        <v>0.515953835709437</v>
      </c>
      <c r="S41" s="360" t="n">
        <v>0.190088255261371</v>
      </c>
      <c r="T41" s="407" t="n">
        <v>0.821452817379498</v>
      </c>
      <c r="U41" s="371"/>
      <c r="V41" s="144"/>
    </row>
    <row r="42" s="350" customFormat="true" ht="18" hidden="false" customHeight="true" outlineLevel="0" collapsed="false">
      <c r="A42" s="19" t="s">
        <v>51</v>
      </c>
      <c r="B42" s="360" t="n">
        <v>100</v>
      </c>
      <c r="C42" s="360" t="n">
        <v>0.42074768933646</v>
      </c>
      <c r="D42" s="360" t="n">
        <v>0.131052558973652</v>
      </c>
      <c r="E42" s="360" t="n">
        <v>0.206925093116292</v>
      </c>
      <c r="F42" s="360" t="n">
        <v>0.406952683128707</v>
      </c>
      <c r="G42" s="360" t="n">
        <v>0.696647813491516</v>
      </c>
      <c r="H42" s="360" t="n">
        <v>1.04152296868534</v>
      </c>
      <c r="I42" s="360" t="n">
        <v>3.24182645882191</v>
      </c>
      <c r="J42" s="360" t="n">
        <v>6.14567526555387</v>
      </c>
      <c r="K42" s="407" t="n">
        <v>10.8566698855014</v>
      </c>
      <c r="L42" s="408" t="n">
        <v>17.9197130638709</v>
      </c>
      <c r="M42" s="360" t="n">
        <v>19.7406538832943</v>
      </c>
      <c r="N42" s="360" t="n">
        <v>19.3130086908539</v>
      </c>
      <c r="O42" s="360" t="n">
        <v>11.3325975996689</v>
      </c>
      <c r="P42" s="360" t="n">
        <v>5.21451234653056</v>
      </c>
      <c r="Q42" s="360" t="n">
        <v>1.80714581321562</v>
      </c>
      <c r="R42" s="360" t="n">
        <v>0.565595254517865</v>
      </c>
      <c r="S42" s="360" t="n">
        <v>0.179335080700786</v>
      </c>
      <c r="T42" s="407" t="n">
        <v>0.779417850738033</v>
      </c>
      <c r="U42" s="371"/>
      <c r="V42" s="144"/>
    </row>
    <row r="43" s="350" customFormat="true" ht="18" hidden="false" customHeight="true" outlineLevel="0" collapsed="false">
      <c r="A43" s="19" t="s">
        <v>52</v>
      </c>
      <c r="B43" s="360" t="n">
        <v>100</v>
      </c>
      <c r="C43" s="360" t="n">
        <v>0.458066689120916</v>
      </c>
      <c r="D43" s="360" t="n">
        <v>0.181879420680364</v>
      </c>
      <c r="E43" s="360" t="n">
        <v>0.222297069720445</v>
      </c>
      <c r="F43" s="360" t="n">
        <v>0.437857864600876</v>
      </c>
      <c r="G43" s="360" t="n">
        <v>0.693836308521388</v>
      </c>
      <c r="H43" s="360" t="n">
        <v>1.1519029976423</v>
      </c>
      <c r="I43" s="360" t="n">
        <v>3.35466487032671</v>
      </c>
      <c r="J43" s="360" t="n">
        <v>6.14348265409229</v>
      </c>
      <c r="K43" s="407" t="n">
        <v>11.3640956551027</v>
      </c>
      <c r="L43" s="408" t="n">
        <v>16.7867969013136</v>
      </c>
      <c r="M43" s="360" t="n">
        <v>19.501515661839</v>
      </c>
      <c r="N43" s="360" t="n">
        <v>19.0501852475581</v>
      </c>
      <c r="O43" s="360" t="n">
        <v>12.1926574604244</v>
      </c>
      <c r="P43" s="360" t="n">
        <v>5.32165712361064</v>
      </c>
      <c r="Q43" s="360" t="n">
        <v>1.82553048164365</v>
      </c>
      <c r="R43" s="360" t="n">
        <v>0.599528460761199</v>
      </c>
      <c r="S43" s="360" t="n">
        <v>0.127989221960256</v>
      </c>
      <c r="T43" s="407" t="n">
        <v>0.586055911081172</v>
      </c>
      <c r="U43" s="371"/>
      <c r="V43" s="144"/>
    </row>
    <row r="44" s="350" customFormat="true" ht="18" hidden="false" customHeight="true" outlineLevel="0" collapsed="false">
      <c r="A44" s="19" t="s">
        <v>53</v>
      </c>
      <c r="B44" s="360" t="n">
        <v>100</v>
      </c>
      <c r="C44" s="360" t="n">
        <v>0.420515648697091</v>
      </c>
      <c r="D44" s="360" t="n">
        <v>0.172342478974218</v>
      </c>
      <c r="E44" s="360" t="n">
        <v>0.179236178133186</v>
      </c>
      <c r="F44" s="360" t="n">
        <v>0.358472356266373</v>
      </c>
      <c r="G44" s="360" t="n">
        <v>0.641114021784089</v>
      </c>
      <c r="H44" s="360" t="n">
        <v>1.26154694609127</v>
      </c>
      <c r="I44" s="360" t="n">
        <v>3.08837722321798</v>
      </c>
      <c r="J44" s="360" t="n">
        <v>6.05266786157452</v>
      </c>
      <c r="K44" s="407" t="n">
        <v>10.8368950778988</v>
      </c>
      <c r="L44" s="408" t="n">
        <v>17.4686336688267</v>
      </c>
      <c r="M44" s="360" t="n">
        <v>20.0124086584861</v>
      </c>
      <c r="N44" s="360" t="n">
        <v>19.5367434165173</v>
      </c>
      <c r="O44" s="360" t="n">
        <v>11.7192885702468</v>
      </c>
      <c r="P44" s="360" t="n">
        <v>5.02550668688819</v>
      </c>
      <c r="Q44" s="360" t="n">
        <v>1.84061767544464</v>
      </c>
      <c r="R44" s="360" t="n">
        <v>0.551495932717496</v>
      </c>
      <c r="S44" s="360" t="n">
        <v>0.275747966358748</v>
      </c>
      <c r="T44" s="407" t="n">
        <v>0.558389631876465</v>
      </c>
      <c r="U44" s="371"/>
      <c r="V44" s="144"/>
    </row>
    <row r="45" s="350" customFormat="true" ht="18" hidden="false" customHeight="true" outlineLevel="0" collapsed="false">
      <c r="A45" s="19" t="s">
        <v>54</v>
      </c>
      <c r="B45" s="360" t="n">
        <v>100</v>
      </c>
      <c r="C45" s="360" t="n">
        <v>0.346020761245675</v>
      </c>
      <c r="D45" s="360" t="n">
        <v>0.101770812131081</v>
      </c>
      <c r="E45" s="360" t="n">
        <v>0.244249949114594</v>
      </c>
      <c r="F45" s="360" t="n">
        <v>0.393513806906846</v>
      </c>
      <c r="G45" s="360" t="n">
        <v>0.597055431169007</v>
      </c>
      <c r="H45" s="360" t="n">
        <v>1.4722844154963</v>
      </c>
      <c r="I45" s="360" t="n">
        <v>2.70710360268675</v>
      </c>
      <c r="J45" s="360" t="n">
        <v>5.76022796661917</v>
      </c>
      <c r="K45" s="407" t="n">
        <v>11.6832892326481</v>
      </c>
      <c r="L45" s="408" t="n">
        <v>17.2264061333876</v>
      </c>
      <c r="M45" s="360" t="n">
        <v>19.7367528326209</v>
      </c>
      <c r="N45" s="360" t="n">
        <v>18.8479544066762</v>
      </c>
      <c r="O45" s="360" t="n">
        <v>12.1921432933035</v>
      </c>
      <c r="P45" s="360" t="n">
        <v>5.51597801750458</v>
      </c>
      <c r="Q45" s="360" t="n">
        <v>1.87936766402063</v>
      </c>
      <c r="R45" s="360" t="n">
        <v>0.556347106316575</v>
      </c>
      <c r="S45" s="360" t="n">
        <v>0.203541624262162</v>
      </c>
      <c r="T45" s="407" t="n">
        <v>0.535992943890359</v>
      </c>
      <c r="U45" s="371"/>
      <c r="V45" s="144"/>
    </row>
    <row r="46" s="350" customFormat="true" ht="18" hidden="false" customHeight="true" outlineLevel="0" collapsed="false">
      <c r="A46" s="19" t="s">
        <v>55</v>
      </c>
      <c r="B46" s="360" t="n">
        <v>100</v>
      </c>
      <c r="C46" s="360" t="n">
        <v>0.55206680008281</v>
      </c>
      <c r="D46" s="360" t="n">
        <v>0.186322545027948</v>
      </c>
      <c r="E46" s="360" t="n">
        <v>0.179421710026913</v>
      </c>
      <c r="F46" s="360" t="n">
        <v>0.469256780070389</v>
      </c>
      <c r="G46" s="360" t="n">
        <v>0.648678490097302</v>
      </c>
      <c r="H46" s="360" t="n">
        <v>1.18694362017804</v>
      </c>
      <c r="I46" s="360" t="n">
        <v>2.88454903043268</v>
      </c>
      <c r="J46" s="360" t="n">
        <v>6.1693464909254</v>
      </c>
      <c r="K46" s="407" t="n">
        <v>11.8142295217721</v>
      </c>
      <c r="L46" s="408" t="n">
        <v>16.1893589124284</v>
      </c>
      <c r="M46" s="360" t="n">
        <v>20.033124008005</v>
      </c>
      <c r="N46" s="360" t="n">
        <v>19.1912221378787</v>
      </c>
      <c r="O46" s="360" t="n">
        <v>12.2420812918363</v>
      </c>
      <c r="P46" s="360" t="n">
        <v>5.34814712580222</v>
      </c>
      <c r="Q46" s="360" t="n">
        <v>1.62859706024429</v>
      </c>
      <c r="R46" s="360" t="n">
        <v>0.496860120074529</v>
      </c>
      <c r="S46" s="360" t="n">
        <v>0.117314195017597</v>
      </c>
      <c r="T46" s="407" t="n">
        <v>0.662480160099372</v>
      </c>
      <c r="U46" s="371"/>
      <c r="V46" s="144"/>
    </row>
    <row r="47" s="350" customFormat="true" ht="18" hidden="false" customHeight="true" outlineLevel="0" collapsed="false">
      <c r="A47" s="19" t="s">
        <v>56</v>
      </c>
      <c r="B47" s="360" t="n">
        <v>100</v>
      </c>
      <c r="C47" s="360" t="n">
        <v>0.462483605991579</v>
      </c>
      <c r="D47" s="360" t="n">
        <v>0.200179471250086</v>
      </c>
      <c r="E47" s="360" t="n">
        <v>0.248498653965624</v>
      </c>
      <c r="F47" s="360" t="n">
        <v>0.379650721336371</v>
      </c>
      <c r="G47" s="360" t="n">
        <v>0.662663077241665</v>
      </c>
      <c r="H47" s="360" t="n">
        <v>1.3391316352592</v>
      </c>
      <c r="I47" s="360" t="n">
        <v>3.28570442465659</v>
      </c>
      <c r="J47" s="360" t="n">
        <v>5.77069096431283</v>
      </c>
      <c r="K47" s="407" t="n">
        <v>11.610409332505</v>
      </c>
      <c r="L47" s="408" t="n">
        <v>16.6079933733692</v>
      </c>
      <c r="M47" s="360" t="n">
        <v>19.5968799613447</v>
      </c>
      <c r="N47" s="360" t="n">
        <v>19.6106854421205</v>
      </c>
      <c r="O47" s="360" t="n">
        <v>11.9072271691862</v>
      </c>
      <c r="P47" s="360" t="n">
        <v>5.18395803133844</v>
      </c>
      <c r="Q47" s="360" t="n">
        <v>1.83612894319045</v>
      </c>
      <c r="R47" s="360" t="n">
        <v>0.579830192586457</v>
      </c>
      <c r="S47" s="360" t="n">
        <v>0.220887692413888</v>
      </c>
      <c r="T47" s="407" t="n">
        <v>0.496997307931249</v>
      </c>
      <c r="U47" s="371"/>
      <c r="V47" s="144"/>
    </row>
    <row r="48" s="350" customFormat="true" ht="18" hidden="false" customHeight="true" outlineLevel="0" collapsed="false">
      <c r="A48" s="19" t="s">
        <v>57</v>
      </c>
      <c r="B48" s="360" t="n">
        <v>100</v>
      </c>
      <c r="C48" s="360" t="n">
        <v>0.466040710026729</v>
      </c>
      <c r="D48" s="360" t="n">
        <v>0.191899115893359</v>
      </c>
      <c r="E48" s="360" t="n">
        <v>0.335823452813378</v>
      </c>
      <c r="F48" s="360" t="n">
        <v>0.493454869440066</v>
      </c>
      <c r="G48" s="360" t="n">
        <v>0.644232746213419</v>
      </c>
      <c r="H48" s="360" t="n">
        <v>1.41868274964019</v>
      </c>
      <c r="I48" s="360" t="n">
        <v>3.31711328901378</v>
      </c>
      <c r="J48" s="360" t="n">
        <v>6.40120622301419</v>
      </c>
      <c r="K48" s="407" t="n">
        <v>11.1507093413748</v>
      </c>
      <c r="L48" s="408" t="n">
        <v>16.8117332602289</v>
      </c>
      <c r="M48" s="360" t="n">
        <v>19.9232403536427</v>
      </c>
      <c r="N48" s="360" t="n">
        <v>19.4023713247893</v>
      </c>
      <c r="O48" s="360" t="n">
        <v>11.3014872181482</v>
      </c>
      <c r="P48" s="360" t="n">
        <v>5.16756904941402</v>
      </c>
      <c r="Q48" s="360" t="n">
        <v>1.91899115893359</v>
      </c>
      <c r="R48" s="360" t="n">
        <v>0.534576108560071</v>
      </c>
      <c r="S48" s="360" t="n">
        <v>0.185045576040025</v>
      </c>
      <c r="T48" s="407" t="n">
        <v>0.335823452813378</v>
      </c>
      <c r="U48" s="371"/>
      <c r="V48" s="144"/>
    </row>
    <row r="49" s="350" customFormat="true" ht="18" hidden="false" customHeight="true" outlineLevel="0" collapsed="false">
      <c r="A49" s="19" t="s">
        <v>58</v>
      </c>
      <c r="B49" s="360" t="n">
        <v>100</v>
      </c>
      <c r="C49" s="360" t="n">
        <v>0.686436024162548</v>
      </c>
      <c r="D49" s="360" t="n">
        <v>0.151015925315761</v>
      </c>
      <c r="E49" s="360" t="n">
        <v>0.322624931356398</v>
      </c>
      <c r="F49" s="360" t="n">
        <v>0.398132894014278</v>
      </c>
      <c r="G49" s="360" t="n">
        <v>0.899231191652938</v>
      </c>
      <c r="H49" s="360" t="n">
        <v>1.3728720483251</v>
      </c>
      <c r="I49" s="360" t="n">
        <v>3.12328390993959</v>
      </c>
      <c r="J49" s="360" t="n">
        <v>6.02004393190555</v>
      </c>
      <c r="K49" s="407" t="n">
        <v>10.777045579352</v>
      </c>
      <c r="L49" s="408" t="n">
        <v>16.055738605162</v>
      </c>
      <c r="M49" s="360" t="n">
        <v>19.666392092257</v>
      </c>
      <c r="N49" s="360" t="n">
        <v>20.0233388248215</v>
      </c>
      <c r="O49" s="360" t="n">
        <v>12.0881383855025</v>
      </c>
      <c r="P49" s="360" t="n">
        <v>5.47775947281713</v>
      </c>
      <c r="Q49" s="360" t="n">
        <v>1.84651290499725</v>
      </c>
      <c r="R49" s="360" t="n">
        <v>0.645249862712795</v>
      </c>
      <c r="S49" s="360" t="n">
        <v>0.192202086765513</v>
      </c>
      <c r="T49" s="407" t="n">
        <v>0.253981328940143</v>
      </c>
      <c r="U49" s="371"/>
      <c r="V49" s="144"/>
    </row>
    <row r="50" s="350" customFormat="true" ht="18" hidden="false" customHeight="true" outlineLevel="0" collapsed="false">
      <c r="A50" s="19" t="s">
        <v>59</v>
      </c>
      <c r="B50" s="360" t="n">
        <v>100</v>
      </c>
      <c r="C50" s="360" t="n">
        <v>0.466104599355679</v>
      </c>
      <c r="D50" s="360" t="n">
        <v>0.171361985057235</v>
      </c>
      <c r="E50" s="360" t="n">
        <v>0.178216464459524</v>
      </c>
      <c r="F50" s="360" t="n">
        <v>0.397559805332785</v>
      </c>
      <c r="G50" s="360" t="n">
        <v>0.733429296044965</v>
      </c>
      <c r="H50" s="360" t="n">
        <v>1.22009733360751</v>
      </c>
      <c r="I50" s="360" t="n">
        <v>3.52320241277675</v>
      </c>
      <c r="J50" s="360" t="n">
        <v>6.41579272054288</v>
      </c>
      <c r="K50" s="407" t="n">
        <v>10.9945849612722</v>
      </c>
      <c r="L50" s="408" t="n">
        <v>16.2039893070121</v>
      </c>
      <c r="M50" s="360" t="n">
        <v>19.5901021317431</v>
      </c>
      <c r="N50" s="360" t="n">
        <v>19.6038110905477</v>
      </c>
      <c r="O50" s="360" t="n">
        <v>12.3928987593392</v>
      </c>
      <c r="P50" s="360" t="n">
        <v>5.29165809856741</v>
      </c>
      <c r="Q50" s="360" t="n">
        <v>1.77531016519295</v>
      </c>
      <c r="R50" s="360" t="n">
        <v>0.534649393378573</v>
      </c>
      <c r="S50" s="360" t="n">
        <v>0.191925423264103</v>
      </c>
      <c r="T50" s="407" t="n">
        <v>0.315306052505312</v>
      </c>
      <c r="U50" s="371"/>
      <c r="V50" s="144"/>
    </row>
    <row r="51" s="350" customFormat="true" ht="18" hidden="false" customHeight="true" outlineLevel="0" collapsed="false">
      <c r="A51" s="19" t="s">
        <v>61</v>
      </c>
      <c r="B51" s="360" t="n">
        <v>100</v>
      </c>
      <c r="C51" s="360" t="n">
        <v>0.463590328792526</v>
      </c>
      <c r="D51" s="360" t="n">
        <v>0.171171813708009</v>
      </c>
      <c r="E51" s="360" t="n">
        <v>0.263889879466515</v>
      </c>
      <c r="F51" s="360" t="n">
        <v>0.37087226303402</v>
      </c>
      <c r="G51" s="360" t="n">
        <v>0.677555095927537</v>
      </c>
      <c r="H51" s="360" t="n">
        <v>1.14114542472006</v>
      </c>
      <c r="I51" s="360" t="n">
        <v>3.13101775907567</v>
      </c>
      <c r="J51" s="360" t="n">
        <v>5.91255973183083</v>
      </c>
      <c r="K51" s="407" t="n">
        <v>10.8194850581271</v>
      </c>
      <c r="L51" s="408" t="n">
        <v>16.0116967406034</v>
      </c>
      <c r="M51" s="360" t="n">
        <v>20.4336352613936</v>
      </c>
      <c r="N51" s="360" t="n">
        <v>20.7331859353826</v>
      </c>
      <c r="O51" s="360" t="n">
        <v>11.8251194636617</v>
      </c>
      <c r="P51" s="360" t="n">
        <v>5.20647600028529</v>
      </c>
      <c r="Q51" s="360" t="n">
        <v>1.7402467726981</v>
      </c>
      <c r="R51" s="360" t="n">
        <v>0.54917623564653</v>
      </c>
      <c r="S51" s="360" t="n">
        <v>0.17830397261251</v>
      </c>
      <c r="T51" s="407" t="n">
        <v>0.37087226303402</v>
      </c>
      <c r="U51" s="371"/>
      <c r="V51" s="144"/>
    </row>
    <row r="52" s="350" customFormat="true" ht="18" hidden="false" customHeight="true" outlineLevel="0" collapsed="false">
      <c r="A52" s="19" t="s">
        <v>62</v>
      </c>
      <c r="B52" s="360" t="n">
        <v>100</v>
      </c>
      <c r="C52" s="360" t="n">
        <v>0.513711019463136</v>
      </c>
      <c r="D52" s="360" t="n">
        <v>0.130236596483612</v>
      </c>
      <c r="E52" s="360" t="n">
        <v>0.267708559438536</v>
      </c>
      <c r="F52" s="360" t="n">
        <v>0.441357354750018</v>
      </c>
      <c r="G52" s="360" t="n">
        <v>0.738007380073801</v>
      </c>
      <c r="H52" s="360" t="n">
        <v>1.37471962954924</v>
      </c>
      <c r="I52" s="360" t="n">
        <v>2.84349902322553</v>
      </c>
      <c r="J52" s="360" t="n">
        <v>5.48440778525432</v>
      </c>
      <c r="K52" s="407" t="n">
        <v>10.7011070110701</v>
      </c>
      <c r="L52" s="408" t="n">
        <v>15.8888647710007</v>
      </c>
      <c r="M52" s="360" t="n">
        <v>19.4848419072426</v>
      </c>
      <c r="N52" s="360" t="n">
        <v>20.3675566167426</v>
      </c>
      <c r="O52" s="360" t="n">
        <v>12.5823022936112</v>
      </c>
      <c r="P52" s="360" t="n">
        <v>5.7159395123363</v>
      </c>
      <c r="Q52" s="360" t="n">
        <v>2.16337457492222</v>
      </c>
      <c r="R52" s="360" t="n">
        <v>0.643947615946748</v>
      </c>
      <c r="S52" s="360" t="n">
        <v>0.231531727081977</v>
      </c>
      <c r="T52" s="407" t="n">
        <v>0.426886621807395</v>
      </c>
      <c r="U52" s="371"/>
      <c r="V52" s="144"/>
    </row>
    <row r="53" s="101" customFormat="true" ht="18" hidden="false" customHeight="true" outlineLevel="0" collapsed="false">
      <c r="A53" s="33" t="s">
        <v>63</v>
      </c>
      <c r="B53" s="409" t="n">
        <f aca="false">SUM(C53:T53)</f>
        <v>100</v>
      </c>
      <c r="C53" s="409" t="n">
        <f aca="false">C28/$B28*100</f>
        <v>0.505736714975845</v>
      </c>
      <c r="D53" s="409" t="n">
        <f aca="false">D28/$B28*100</f>
        <v>0.143417874396135</v>
      </c>
      <c r="E53" s="409" t="n">
        <f aca="false">E28/$B28*100</f>
        <v>0.203804347826087</v>
      </c>
      <c r="F53" s="409" t="n">
        <f aca="false">F28/$B28*100</f>
        <v>0.392512077294686</v>
      </c>
      <c r="G53" s="409" t="n">
        <f aca="false">G28/$B28*100</f>
        <v>0.618961352657005</v>
      </c>
      <c r="H53" s="409" t="n">
        <f aca="false">H28/$B28*100</f>
        <v>1.14734299516908</v>
      </c>
      <c r="I53" s="409" t="n">
        <f aca="false">I28/$B28*100</f>
        <v>2.86080917874396</v>
      </c>
      <c r="J53" s="409" t="n">
        <f aca="false">J28/$B28*100</f>
        <v>5.20833333333333</v>
      </c>
      <c r="K53" s="410" t="n">
        <f aca="false">K28/$B28*100</f>
        <v>10.8544685990338</v>
      </c>
      <c r="L53" s="411" t="n">
        <f aca="false">L28/$B28*100</f>
        <v>16.3420893719807</v>
      </c>
      <c r="M53" s="409" t="n">
        <f aca="false">M28/$B28*100</f>
        <v>19.5048309178744</v>
      </c>
      <c r="N53" s="409" t="n">
        <f aca="false">N28/$B28*100</f>
        <v>20.0256642512077</v>
      </c>
      <c r="O53" s="409" t="n">
        <f aca="false">O28/$B28*100</f>
        <v>12.6736111111111</v>
      </c>
      <c r="P53" s="409" t="n">
        <f aca="false">P28/$B28*100</f>
        <v>6.10658212560387</v>
      </c>
      <c r="Q53" s="409" t="n">
        <f aca="false">Q28/$B28*100</f>
        <v>2.04559178743961</v>
      </c>
      <c r="R53" s="409" t="n">
        <f aca="false">R28/$B28*100</f>
        <v>0.701992753623188</v>
      </c>
      <c r="S53" s="409" t="n">
        <f aca="false">S28/$B28*100</f>
        <v>0.264190821256039</v>
      </c>
      <c r="T53" s="410" t="n">
        <f aca="false">T28/$B28*100</f>
        <v>0.40006038647343</v>
      </c>
      <c r="U53" s="93"/>
      <c r="V53" s="115"/>
    </row>
    <row r="54" s="101" customFormat="true" ht="13.5" hidden="false" customHeight="false" outlineLevel="0" collapsed="false">
      <c r="U54" s="93"/>
      <c r="V54" s="115"/>
    </row>
    <row r="55" s="101" customFormat="true" ht="13.5" hidden="false" customHeight="false" outlineLevel="0" collapsed="false"/>
    <row r="56" s="101" customFormat="true" ht="13.5" hidden="false" customHeight="false" outlineLevel="0" collapsed="false"/>
    <row r="57" s="101" customFormat="true" ht="13.5" hidden="false" customHeight="false" outlineLevel="0" collapsed="false"/>
    <row r="58" s="101" customFormat="true" ht="13.5" hidden="false" customHeight="false" outlineLevel="0" collapsed="false"/>
    <row r="59" s="101" customFormat="true" ht="13.5" hidden="false" customHeight="false" outlineLevel="0" collapsed="false"/>
    <row r="60" s="101" customFormat="true" ht="13.5" hidden="false" customHeight="false" outlineLevel="0" collapsed="false"/>
    <row r="61" s="101" customFormat="true" ht="13.5" hidden="false" customHeight="false" outlineLevel="0" collapsed="false"/>
    <row r="62" s="101" customFormat="true" ht="13.5" hidden="false" customHeight="false" outlineLevel="0" collapsed="false"/>
    <row r="63" s="101" customFormat="true" ht="13.5" hidden="false" customHeight="false" outlineLevel="0" collapsed="false"/>
    <row r="64" s="101" customFormat="true" ht="13.5" hidden="false" customHeight="false" outlineLevel="0" collapsed="false">
      <c r="V64" s="350"/>
    </row>
    <row r="65" s="101" customFormat="true" ht="13.5" hidden="false" customHeight="false" outlineLevel="0" collapsed="false">
      <c r="V65" s="350"/>
    </row>
    <row r="66" s="101" customFormat="true" ht="13.5" hidden="false" customHeight="false" outlineLevel="0" collapsed="false">
      <c r="V66" s="350"/>
    </row>
    <row r="67" s="101" customFormat="true" ht="13.5" hidden="false" customHeight="false" outlineLevel="0" collapsed="false">
      <c r="V67" s="350"/>
    </row>
    <row r="68" s="101" customFormat="true" ht="13.5" hidden="false" customHeight="false" outlineLevel="0" collapsed="false">
      <c r="V68" s="350"/>
    </row>
    <row r="69" s="101" customFormat="true" ht="13.5" hidden="false" customHeight="false" outlineLevel="0" collapsed="false">
      <c r="V69" s="350"/>
    </row>
    <row r="70" s="101" customFormat="true" ht="13.5" hidden="false" customHeight="false" outlineLevel="0" collapsed="false">
      <c r="V70" s="350"/>
    </row>
    <row r="71" s="101" customFormat="true" ht="13.5" hidden="false" customHeight="false" outlineLevel="0" collapsed="false">
      <c r="V71" s="350"/>
    </row>
    <row r="72" customFormat="false" ht="13.5" hidden="false" customHeight="false" outlineLevel="0" collapsed="false">
      <c r="W72" s="101"/>
    </row>
  </sheetData>
  <sheetProtection sheet="true" objects="true" scenarios="true"/>
  <mergeCells count="2">
    <mergeCell ref="B4:U4"/>
    <mergeCell ref="B29:U29"/>
  </mergeCells>
  <printOptions headings="false" gridLines="false" gridLinesSet="true" horizontalCentered="false" verticalCentered="false"/>
  <pageMargins left="0.779861111111111" right="0.540277777777778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14.13"/>
    <col collapsed="false" customWidth="true" hidden="false" outlineLevel="0" max="7" min="2" style="0" width="10.5"/>
    <col collapsed="false" customWidth="true" hidden="false" outlineLevel="0" max="8" min="8" style="93" width="10.5"/>
  </cols>
  <sheetData>
    <row r="1" customFormat="false" ht="15" hidden="false" customHeight="false" outlineLevel="0" collapsed="false">
      <c r="A1" s="96" t="s">
        <v>282</v>
      </c>
      <c r="B1" s="96"/>
      <c r="C1" s="96"/>
      <c r="D1" s="96"/>
      <c r="E1" s="96"/>
      <c r="F1" s="3"/>
      <c r="G1" s="3"/>
      <c r="H1" s="1"/>
    </row>
    <row r="2" customFormat="false" ht="13.5" hidden="false" customHeight="false" outlineLevel="0" collapsed="false">
      <c r="A2" s="1"/>
      <c r="B2" s="1"/>
      <c r="C2" s="1"/>
      <c r="D2" s="1"/>
      <c r="E2" s="1"/>
      <c r="F2" s="1"/>
      <c r="G2" s="1"/>
      <c r="H2" s="1"/>
    </row>
    <row r="3" customFormat="false" ht="18" hidden="false" customHeight="true" outlineLevel="0" collapsed="false">
      <c r="A3" s="137" t="s">
        <v>2</v>
      </c>
      <c r="B3" s="99" t="s">
        <v>283</v>
      </c>
      <c r="C3" s="99" t="s">
        <v>284</v>
      </c>
      <c r="D3" s="100" t="s">
        <v>285</v>
      </c>
      <c r="E3" s="100"/>
      <c r="F3" s="100"/>
      <c r="G3" s="100"/>
      <c r="H3" s="100"/>
    </row>
    <row r="4" customFormat="false" ht="18" hidden="false" customHeight="true" outlineLevel="0" collapsed="false">
      <c r="A4" s="137"/>
      <c r="B4" s="99"/>
      <c r="C4" s="99"/>
      <c r="D4" s="412" t="s">
        <v>7</v>
      </c>
      <c r="E4" s="412" t="s">
        <v>286</v>
      </c>
      <c r="F4" s="412" t="s">
        <v>287</v>
      </c>
      <c r="G4" s="412" t="s">
        <v>288</v>
      </c>
      <c r="H4" s="413" t="s">
        <v>289</v>
      </c>
    </row>
    <row r="5" customFormat="false" ht="18" hidden="true" customHeight="true" outlineLevel="0" collapsed="false">
      <c r="A5" s="28" t="s">
        <v>290</v>
      </c>
      <c r="B5" s="414" t="n">
        <f aca="false">SUM(C5:D5)</f>
        <v>16227</v>
      </c>
      <c r="C5" s="415" t="n">
        <v>16003</v>
      </c>
      <c r="D5" s="416" t="n">
        <f aca="false">SUM(E5:H5)</f>
        <v>224</v>
      </c>
      <c r="E5" s="415" t="n">
        <v>218</v>
      </c>
      <c r="F5" s="415" t="n">
        <v>6</v>
      </c>
      <c r="G5" s="417" t="n">
        <v>0</v>
      </c>
      <c r="H5" s="418" t="n">
        <v>0</v>
      </c>
      <c r="I5" s="209"/>
      <c r="J5" s="209"/>
      <c r="K5" s="209"/>
    </row>
    <row r="6" customFormat="false" ht="18" hidden="true" customHeight="true" outlineLevel="0" collapsed="false">
      <c r="A6" s="28" t="s">
        <v>277</v>
      </c>
      <c r="B6" s="218" t="n">
        <v>16339</v>
      </c>
      <c r="C6" s="219" t="n">
        <v>16076</v>
      </c>
      <c r="D6" s="204" t="n">
        <v>263</v>
      </c>
      <c r="E6" s="219" t="n">
        <v>251</v>
      </c>
      <c r="F6" s="219" t="n">
        <v>12</v>
      </c>
      <c r="G6" s="221" t="n">
        <v>0</v>
      </c>
      <c r="H6" s="419" t="n">
        <v>0</v>
      </c>
      <c r="I6" s="209"/>
      <c r="J6" s="209"/>
      <c r="K6" s="209"/>
    </row>
    <row r="7" customFormat="false" ht="18" hidden="true" customHeight="true" outlineLevel="0" collapsed="false">
      <c r="A7" s="19" t="s">
        <v>41</v>
      </c>
      <c r="B7" s="218" t="n">
        <v>15873</v>
      </c>
      <c r="C7" s="219" t="n">
        <v>15596</v>
      </c>
      <c r="D7" s="204" t="n">
        <v>277</v>
      </c>
      <c r="E7" s="219" t="n">
        <v>271</v>
      </c>
      <c r="F7" s="219" t="n">
        <v>6</v>
      </c>
      <c r="G7" s="221" t="n">
        <v>0</v>
      </c>
      <c r="H7" s="419" t="n">
        <v>0</v>
      </c>
      <c r="I7" s="209"/>
      <c r="J7" s="209"/>
      <c r="K7" s="209"/>
    </row>
    <row r="8" customFormat="false" ht="18" hidden="true" customHeight="true" outlineLevel="0" collapsed="false">
      <c r="A8" s="19" t="s">
        <v>42</v>
      </c>
      <c r="B8" s="218" t="n">
        <v>16165</v>
      </c>
      <c r="C8" s="219" t="n">
        <v>15896</v>
      </c>
      <c r="D8" s="204" t="n">
        <v>269</v>
      </c>
      <c r="E8" s="219" t="n">
        <v>266</v>
      </c>
      <c r="F8" s="219" t="n">
        <v>3</v>
      </c>
      <c r="G8" s="221" t="n">
        <v>0</v>
      </c>
      <c r="H8" s="419" t="n">
        <v>0</v>
      </c>
      <c r="I8" s="209"/>
      <c r="J8" s="209"/>
      <c r="K8" s="209"/>
    </row>
    <row r="9" customFormat="false" ht="18" hidden="true" customHeight="true" outlineLevel="0" collapsed="false">
      <c r="A9" s="19" t="s">
        <v>43</v>
      </c>
      <c r="B9" s="218" t="n">
        <v>15358</v>
      </c>
      <c r="C9" s="219" t="n">
        <v>15135</v>
      </c>
      <c r="D9" s="204" t="n">
        <v>223</v>
      </c>
      <c r="E9" s="219" t="n">
        <v>211</v>
      </c>
      <c r="F9" s="219" t="n">
        <v>12</v>
      </c>
      <c r="G9" s="221" t="n">
        <v>0</v>
      </c>
      <c r="H9" s="419" t="n">
        <v>0</v>
      </c>
      <c r="I9" s="209"/>
      <c r="J9" s="209"/>
      <c r="K9" s="209"/>
    </row>
    <row r="10" customFormat="false" ht="18" hidden="true" customHeight="true" outlineLevel="0" collapsed="false">
      <c r="A10" s="28" t="s">
        <v>278</v>
      </c>
      <c r="B10" s="218" t="n">
        <v>15332</v>
      </c>
      <c r="C10" s="219" t="n">
        <v>15102</v>
      </c>
      <c r="D10" s="204" t="n">
        <v>230</v>
      </c>
      <c r="E10" s="219" t="n">
        <v>222</v>
      </c>
      <c r="F10" s="219" t="n">
        <v>8</v>
      </c>
      <c r="G10" s="221" t="n">
        <v>0</v>
      </c>
      <c r="H10" s="419" t="n">
        <v>0</v>
      </c>
      <c r="I10" s="209"/>
      <c r="J10" s="209"/>
      <c r="K10" s="209"/>
    </row>
    <row r="11" customFormat="false" ht="18" hidden="true" customHeight="true" outlineLevel="0" collapsed="false">
      <c r="A11" s="19" t="s">
        <v>45</v>
      </c>
      <c r="B11" s="218" t="n">
        <v>15312</v>
      </c>
      <c r="C11" s="219" t="n">
        <v>15067</v>
      </c>
      <c r="D11" s="204" t="n">
        <v>245</v>
      </c>
      <c r="E11" s="219" t="n">
        <v>233</v>
      </c>
      <c r="F11" s="219" t="n">
        <v>12</v>
      </c>
      <c r="G11" s="219" t="n">
        <v>0</v>
      </c>
      <c r="H11" s="220" t="n">
        <v>0</v>
      </c>
    </row>
    <row r="12" customFormat="false" ht="18" hidden="true" customHeight="true" outlineLevel="0" collapsed="false">
      <c r="A12" s="19" t="s">
        <v>46</v>
      </c>
      <c r="B12" s="218" t="n">
        <v>15577</v>
      </c>
      <c r="C12" s="219" t="n">
        <v>15306</v>
      </c>
      <c r="D12" s="204" t="n">
        <v>271</v>
      </c>
      <c r="E12" s="219" t="n">
        <v>265</v>
      </c>
      <c r="F12" s="219" t="n">
        <v>6</v>
      </c>
      <c r="G12" s="219" t="n">
        <v>0</v>
      </c>
      <c r="H12" s="220" t="n">
        <v>0</v>
      </c>
    </row>
    <row r="13" customFormat="false" ht="18" hidden="true" customHeight="true" outlineLevel="0" collapsed="false">
      <c r="A13" s="19" t="s">
        <v>47</v>
      </c>
      <c r="B13" s="218" t="n">
        <v>14999</v>
      </c>
      <c r="C13" s="219" t="n">
        <v>14755</v>
      </c>
      <c r="D13" s="204" t="n">
        <v>244</v>
      </c>
      <c r="E13" s="219" t="n">
        <v>238</v>
      </c>
      <c r="F13" s="219" t="n">
        <v>6</v>
      </c>
      <c r="G13" s="219" t="n">
        <v>0</v>
      </c>
      <c r="H13" s="220" t="n">
        <v>0</v>
      </c>
    </row>
    <row r="14" s="93" customFormat="true" ht="18" hidden="true" customHeight="true" outlineLevel="0" collapsed="false">
      <c r="A14" s="19" t="s">
        <v>48</v>
      </c>
      <c r="B14" s="218" t="n">
        <v>14749</v>
      </c>
      <c r="C14" s="219" t="n">
        <v>14468</v>
      </c>
      <c r="D14" s="204" t="n">
        <v>281</v>
      </c>
      <c r="E14" s="219" t="n">
        <v>259</v>
      </c>
      <c r="F14" s="219" t="n">
        <v>22</v>
      </c>
      <c r="G14" s="219" t="n">
        <v>0</v>
      </c>
      <c r="H14" s="220" t="n">
        <v>0</v>
      </c>
    </row>
    <row r="15" customFormat="false" ht="18" hidden="false" customHeight="true" outlineLevel="0" collapsed="false">
      <c r="A15" s="19" t="s">
        <v>279</v>
      </c>
      <c r="B15" s="218" t="n">
        <v>14184</v>
      </c>
      <c r="C15" s="420" t="n">
        <v>13859</v>
      </c>
      <c r="D15" s="204" t="n">
        <v>325</v>
      </c>
      <c r="E15" s="420" t="n">
        <v>307</v>
      </c>
      <c r="F15" s="420" t="n">
        <v>18</v>
      </c>
      <c r="G15" s="420" t="n">
        <v>0</v>
      </c>
      <c r="H15" s="421" t="n">
        <v>0</v>
      </c>
    </row>
    <row r="16" customFormat="false" ht="18" hidden="false" customHeight="true" outlineLevel="0" collapsed="false">
      <c r="A16" s="19" t="s">
        <v>50</v>
      </c>
      <c r="B16" s="218" t="n">
        <v>14730</v>
      </c>
      <c r="C16" s="420" t="n">
        <v>14379</v>
      </c>
      <c r="D16" s="204" t="n">
        <v>351</v>
      </c>
      <c r="E16" s="420" t="n">
        <v>345</v>
      </c>
      <c r="F16" s="420" t="n">
        <v>6</v>
      </c>
      <c r="G16" s="420" t="n">
        <v>0</v>
      </c>
      <c r="H16" s="421" t="n">
        <v>0</v>
      </c>
    </row>
    <row r="17" customFormat="false" ht="18" hidden="false" customHeight="true" outlineLevel="0" collapsed="false">
      <c r="A17" s="19" t="s">
        <v>51</v>
      </c>
      <c r="B17" s="218" t="n">
        <v>14498</v>
      </c>
      <c r="C17" s="420" t="n">
        <v>14219</v>
      </c>
      <c r="D17" s="204" t="n">
        <v>279</v>
      </c>
      <c r="E17" s="420" t="n">
        <v>273</v>
      </c>
      <c r="F17" s="420" t="n">
        <v>6</v>
      </c>
      <c r="G17" s="420" t="n">
        <v>0</v>
      </c>
      <c r="H17" s="421" t="n">
        <v>0</v>
      </c>
    </row>
    <row r="18" customFormat="false" ht="18" hidden="false" customHeight="true" outlineLevel="0" collapsed="false">
      <c r="A18" s="19" t="s">
        <v>52</v>
      </c>
      <c r="B18" s="218" t="n">
        <v>14845</v>
      </c>
      <c r="C18" s="420" t="n">
        <v>14582</v>
      </c>
      <c r="D18" s="204" t="n">
        <v>263</v>
      </c>
      <c r="E18" s="420" t="n">
        <v>263</v>
      </c>
      <c r="F18" s="420" t="n">
        <v>0</v>
      </c>
      <c r="G18" s="420" t="n">
        <v>0</v>
      </c>
      <c r="H18" s="421" t="n">
        <v>0</v>
      </c>
    </row>
    <row r="19" customFormat="false" ht="18" hidden="false" customHeight="true" outlineLevel="0" collapsed="false">
      <c r="A19" s="19" t="s">
        <v>53</v>
      </c>
      <c r="B19" s="218" t="n">
        <v>14506</v>
      </c>
      <c r="C19" s="420" t="n">
        <v>14248</v>
      </c>
      <c r="D19" s="204" t="n">
        <v>258</v>
      </c>
      <c r="E19" s="420" t="n">
        <v>255</v>
      </c>
      <c r="F19" s="420" t="n">
        <v>3</v>
      </c>
      <c r="G19" s="420" t="n">
        <v>0</v>
      </c>
      <c r="H19" s="421" t="n">
        <v>0</v>
      </c>
    </row>
    <row r="20" customFormat="false" ht="18" hidden="false" customHeight="true" outlineLevel="0" collapsed="false">
      <c r="A20" s="19" t="s">
        <v>54</v>
      </c>
      <c r="B20" s="218" t="n">
        <v>14739</v>
      </c>
      <c r="C20" s="420" t="n">
        <v>14485</v>
      </c>
      <c r="D20" s="204" t="n">
        <v>254</v>
      </c>
      <c r="E20" s="420" t="n">
        <v>254</v>
      </c>
      <c r="F20" s="420" t="n">
        <v>0</v>
      </c>
      <c r="G20" s="420" t="n">
        <v>0</v>
      </c>
      <c r="H20" s="421" t="n">
        <v>0</v>
      </c>
    </row>
    <row r="21" customFormat="false" ht="18" hidden="false" customHeight="true" outlineLevel="0" collapsed="false">
      <c r="A21" s="19" t="s">
        <v>55</v>
      </c>
      <c r="B21" s="218" t="n">
        <v>14491</v>
      </c>
      <c r="C21" s="420" t="n">
        <v>14202</v>
      </c>
      <c r="D21" s="204" t="n">
        <v>289</v>
      </c>
      <c r="E21" s="420" t="n">
        <v>280</v>
      </c>
      <c r="F21" s="420" t="n">
        <v>9</v>
      </c>
      <c r="G21" s="420" t="n">
        <v>0</v>
      </c>
      <c r="H21" s="421" t="n">
        <v>0</v>
      </c>
    </row>
    <row r="22" customFormat="false" ht="18" hidden="false" customHeight="true" outlineLevel="0" collapsed="false">
      <c r="A22" s="19" t="s">
        <v>56</v>
      </c>
      <c r="B22" s="218" t="n">
        <v>14487</v>
      </c>
      <c r="C22" s="420" t="n">
        <v>14188</v>
      </c>
      <c r="D22" s="204" t="n">
        <v>299</v>
      </c>
      <c r="E22" s="420" t="n">
        <v>292</v>
      </c>
      <c r="F22" s="420" t="n">
        <v>7</v>
      </c>
      <c r="G22" s="420" t="n">
        <v>0</v>
      </c>
      <c r="H22" s="421" t="n">
        <v>0</v>
      </c>
    </row>
    <row r="23" customFormat="false" ht="18" hidden="false" customHeight="true" outlineLevel="0" collapsed="false">
      <c r="A23" s="19" t="s">
        <v>57</v>
      </c>
      <c r="B23" s="218" t="n">
        <v>14591</v>
      </c>
      <c r="C23" s="420" t="n">
        <v>14290</v>
      </c>
      <c r="D23" s="204" t="n">
        <v>301</v>
      </c>
      <c r="E23" s="420" t="n">
        <v>301</v>
      </c>
      <c r="F23" s="420" t="n">
        <v>0</v>
      </c>
      <c r="G23" s="420" t="n">
        <v>0</v>
      </c>
      <c r="H23" s="421" t="n">
        <v>0</v>
      </c>
    </row>
    <row r="24" customFormat="false" ht="18" hidden="false" customHeight="true" outlineLevel="0" collapsed="false">
      <c r="A24" s="19" t="s">
        <v>58</v>
      </c>
      <c r="B24" s="218" t="n">
        <v>14568</v>
      </c>
      <c r="C24" s="420" t="n">
        <v>14254</v>
      </c>
      <c r="D24" s="204" t="n">
        <v>314</v>
      </c>
      <c r="E24" s="420" t="n">
        <v>308</v>
      </c>
      <c r="F24" s="420" t="n">
        <v>6</v>
      </c>
      <c r="G24" s="420" t="n">
        <v>0</v>
      </c>
      <c r="H24" s="421" t="n">
        <v>0</v>
      </c>
    </row>
    <row r="25" customFormat="false" ht="18" hidden="false" customHeight="true" outlineLevel="0" collapsed="false">
      <c r="A25" s="19" t="s">
        <v>59</v>
      </c>
      <c r="B25" s="218" t="n">
        <v>14589</v>
      </c>
      <c r="C25" s="420" t="n">
        <v>14326</v>
      </c>
      <c r="D25" s="204" t="n">
        <v>263</v>
      </c>
      <c r="E25" s="420" t="n">
        <v>263</v>
      </c>
      <c r="F25" s="420" t="n">
        <v>0</v>
      </c>
      <c r="G25" s="420" t="n">
        <v>0</v>
      </c>
      <c r="H25" s="421" t="n">
        <v>0</v>
      </c>
    </row>
    <row r="26" customFormat="false" ht="18" hidden="false" customHeight="true" outlineLevel="0" collapsed="false">
      <c r="A26" s="19" t="s">
        <v>61</v>
      </c>
      <c r="B26" s="218" t="n">
        <v>14021</v>
      </c>
      <c r="C26" s="420" t="n">
        <v>13779</v>
      </c>
      <c r="D26" s="204" t="n">
        <v>242</v>
      </c>
      <c r="E26" s="420" t="n">
        <v>239</v>
      </c>
      <c r="F26" s="420" t="n">
        <v>3</v>
      </c>
      <c r="G26" s="420" t="n">
        <v>0</v>
      </c>
      <c r="H26" s="421" t="n">
        <v>0</v>
      </c>
    </row>
    <row r="27" customFormat="false" ht="18" hidden="false" customHeight="true" outlineLevel="0" collapsed="false">
      <c r="A27" s="19" t="s">
        <v>62</v>
      </c>
      <c r="B27" s="218" t="n">
        <v>13821</v>
      </c>
      <c r="C27" s="420" t="n">
        <v>13534</v>
      </c>
      <c r="D27" s="204" t="n">
        <v>287</v>
      </c>
      <c r="E27" s="420" t="n">
        <v>281</v>
      </c>
      <c r="F27" s="420" t="n">
        <v>6</v>
      </c>
      <c r="G27" s="420" t="n">
        <v>0</v>
      </c>
      <c r="H27" s="421" t="n">
        <v>0</v>
      </c>
    </row>
    <row r="28" customFormat="false" ht="18" hidden="false" customHeight="true" outlineLevel="0" collapsed="false">
      <c r="A28" s="33" t="s">
        <v>63</v>
      </c>
      <c r="B28" s="239" t="n">
        <f aca="false">SUM(C28:D28)</f>
        <v>13248</v>
      </c>
      <c r="C28" s="422" t="n">
        <f aca="false">'23　単産-複産別，区別出生数'!C$5</f>
        <v>12993</v>
      </c>
      <c r="D28" s="423" t="n">
        <f aca="false">SUM(E28:H28)</f>
        <v>255</v>
      </c>
      <c r="E28" s="422" t="n">
        <f aca="false">'23　単産-複産別，区別出生数'!E$5</f>
        <v>255</v>
      </c>
      <c r="F28" s="422" t="n">
        <f aca="false">'23　単産-複産別，区別出生数'!F$5</f>
        <v>0</v>
      </c>
      <c r="G28" s="422" t="n">
        <f aca="false">'23　単産-複産別，区別出生数'!G$5</f>
        <v>0</v>
      </c>
      <c r="H28" s="424" t="n">
        <f aca="false">'23　単産-複産別，区別出生数'!H$5</f>
        <v>0</v>
      </c>
    </row>
    <row r="29" customFormat="false" ht="18" hidden="false" customHeight="true" outlineLevel="0" collapsed="false">
      <c r="B29" s="93"/>
      <c r="C29" s="93"/>
      <c r="D29" s="93"/>
      <c r="E29" s="93"/>
      <c r="F29" s="93"/>
      <c r="G29" s="93"/>
    </row>
    <row r="30" customFormat="false" ht="18" hidden="false" customHeight="true" outlineLevel="0" collapsed="false"/>
    <row r="31" customFormat="false" ht="18" hidden="false" customHeight="true" outlineLevel="0" collapsed="false"/>
    <row r="32" customFormat="false" ht="18" hidden="false" customHeight="true" outlineLevel="0" collapsed="false"/>
    <row r="33" customFormat="false" ht="18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</sheetData>
  <sheetProtection sheet="true" objects="true" scenarios="true"/>
  <mergeCells count="4">
    <mergeCell ref="A3:A4"/>
    <mergeCell ref="B3:B4"/>
    <mergeCell ref="C3:C4"/>
    <mergeCell ref="D3:H3"/>
  </mergeCells>
  <printOptions headings="false" gridLines="false" gridLinesSet="true" horizontalCentered="false" verticalCentered="false"/>
  <pageMargins left="0.75" right="0.670138888888889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7" min="1" style="0" width="10.87"/>
    <col collapsed="false" customWidth="true" hidden="false" outlineLevel="0" max="8" min="8" style="93" width="10.87"/>
    <col collapsed="false" customWidth="true" hidden="false" outlineLevel="0" max="12" min="10" style="0" width="2.5"/>
    <col collapsed="false" customWidth="true" hidden="false" outlineLevel="0" max="13" min="13" style="0" width="5"/>
    <col collapsed="false" customWidth="true" hidden="false" outlineLevel="0" max="14" min="14" style="0" width="6.5"/>
  </cols>
  <sheetData>
    <row r="1" customFormat="false" ht="15" hidden="false" customHeight="false" outlineLevel="0" collapsed="false">
      <c r="A1" s="96" t="s">
        <v>291</v>
      </c>
      <c r="B1" s="96"/>
      <c r="C1" s="96"/>
      <c r="D1" s="96"/>
      <c r="E1" s="96"/>
      <c r="F1" s="3"/>
      <c r="G1" s="3"/>
      <c r="H1" s="1"/>
    </row>
    <row r="2" customFormat="false" ht="13.5" hidden="false" customHeight="false" outlineLevel="0" collapsed="false">
      <c r="A2" s="1"/>
      <c r="B2" s="1"/>
      <c r="C2" s="1"/>
      <c r="D2" s="1"/>
      <c r="E2" s="1"/>
      <c r="F2" s="1"/>
      <c r="G2" s="1"/>
      <c r="H2" s="161" t="str">
        <f aca="false">'3 月・性別，区別出生数・出生率'!$O$2</f>
        <v>平成30年</v>
      </c>
    </row>
    <row r="3" customFormat="false" ht="18" hidden="false" customHeight="true" outlineLevel="0" collapsed="false">
      <c r="A3" s="98" t="s">
        <v>129</v>
      </c>
      <c r="B3" s="99" t="s">
        <v>283</v>
      </c>
      <c r="C3" s="99" t="s">
        <v>284</v>
      </c>
      <c r="D3" s="100" t="s">
        <v>285</v>
      </c>
      <c r="E3" s="100"/>
      <c r="F3" s="100"/>
      <c r="G3" s="100"/>
      <c r="H3" s="100"/>
    </row>
    <row r="4" customFormat="false" ht="18" hidden="false" customHeight="true" outlineLevel="0" collapsed="false">
      <c r="A4" s="98"/>
      <c r="B4" s="99"/>
      <c r="C4" s="99"/>
      <c r="D4" s="412" t="s">
        <v>7</v>
      </c>
      <c r="E4" s="412" t="s">
        <v>286</v>
      </c>
      <c r="F4" s="412" t="s">
        <v>287</v>
      </c>
      <c r="G4" s="412" t="s">
        <v>288</v>
      </c>
      <c r="H4" s="413" t="s">
        <v>289</v>
      </c>
    </row>
    <row r="5" customFormat="false" ht="19.5" hidden="false" customHeight="true" outlineLevel="0" collapsed="false">
      <c r="A5" s="173" t="s">
        <v>69</v>
      </c>
      <c r="B5" s="235" t="n">
        <f aca="false">SUM(C5:D5)</f>
        <v>13248</v>
      </c>
      <c r="C5" s="235" t="n">
        <f aca="false">SUM(C6:C15)</f>
        <v>12993</v>
      </c>
      <c r="D5" s="235" t="n">
        <f aca="false">SUM(E5:H5)</f>
        <v>255</v>
      </c>
      <c r="E5" s="235" t="n">
        <f aca="false">SUM(E6:E15)</f>
        <v>255</v>
      </c>
      <c r="F5" s="235" t="n">
        <f aca="false">SUM(F6:F15)</f>
        <v>0</v>
      </c>
      <c r="G5" s="235" t="n">
        <f aca="false">SUM(G6:G15)</f>
        <v>0</v>
      </c>
      <c r="H5" s="236" t="n">
        <f aca="false">SUM(H6:H15)</f>
        <v>0</v>
      </c>
    </row>
    <row r="6" customFormat="false" ht="19.5" hidden="false" customHeight="true" outlineLevel="0" collapsed="false">
      <c r="A6" s="176" t="s">
        <v>106</v>
      </c>
      <c r="B6" s="202" t="n">
        <f aca="false">SUM(C6:D6)</f>
        <v>1744</v>
      </c>
      <c r="C6" s="206" t="n">
        <v>1706</v>
      </c>
      <c r="D6" s="204" t="n">
        <f aca="false">SUM(E6:H6)</f>
        <v>38</v>
      </c>
      <c r="E6" s="206" t="n">
        <v>38</v>
      </c>
      <c r="F6" s="206" t="n">
        <v>0</v>
      </c>
      <c r="G6" s="206" t="n">
        <v>0</v>
      </c>
      <c r="H6" s="207" t="n">
        <v>0</v>
      </c>
    </row>
    <row r="7" customFormat="false" ht="19.5" hidden="false" customHeight="true" outlineLevel="0" collapsed="false">
      <c r="A7" s="176" t="s">
        <v>107</v>
      </c>
      <c r="B7" s="202" t="n">
        <f aca="false">SUM(C7:D7)</f>
        <v>1847</v>
      </c>
      <c r="C7" s="206" t="n">
        <v>1808</v>
      </c>
      <c r="D7" s="204" t="n">
        <f aca="false">SUM(E7:H7)</f>
        <v>39</v>
      </c>
      <c r="E7" s="206" t="n">
        <v>39</v>
      </c>
      <c r="F7" s="206" t="n">
        <v>0</v>
      </c>
      <c r="G7" s="206" t="n">
        <v>0</v>
      </c>
      <c r="H7" s="207" t="n">
        <v>0</v>
      </c>
    </row>
    <row r="8" customFormat="false" ht="19.5" hidden="false" customHeight="true" outlineLevel="0" collapsed="false">
      <c r="A8" s="176" t="s">
        <v>108</v>
      </c>
      <c r="B8" s="202" t="n">
        <f aca="false">SUM(C8:D8)</f>
        <v>1978</v>
      </c>
      <c r="C8" s="206" t="n">
        <v>1946</v>
      </c>
      <c r="D8" s="204" t="n">
        <f aca="false">SUM(E8:H8)</f>
        <v>32</v>
      </c>
      <c r="E8" s="206" t="n">
        <v>32</v>
      </c>
      <c r="F8" s="206" t="n">
        <v>0</v>
      </c>
      <c r="G8" s="206" t="n">
        <v>0</v>
      </c>
      <c r="H8" s="207" t="n">
        <v>0</v>
      </c>
    </row>
    <row r="9" customFormat="false" ht="19.5" hidden="false" customHeight="true" outlineLevel="0" collapsed="false">
      <c r="A9" s="176" t="s">
        <v>109</v>
      </c>
      <c r="B9" s="202" t="n">
        <f aca="false">SUM(C9:D9)</f>
        <v>1711</v>
      </c>
      <c r="C9" s="206" t="n">
        <v>1676</v>
      </c>
      <c r="D9" s="204" t="n">
        <f aca="false">SUM(E9:H9)</f>
        <v>35</v>
      </c>
      <c r="E9" s="206" t="n">
        <v>35</v>
      </c>
      <c r="F9" s="206" t="n">
        <v>0</v>
      </c>
      <c r="G9" s="206" t="n">
        <v>0</v>
      </c>
      <c r="H9" s="207" t="n">
        <v>0</v>
      </c>
    </row>
    <row r="10" customFormat="false" ht="19.5" hidden="false" customHeight="true" outlineLevel="0" collapsed="false">
      <c r="A10" s="176" t="s">
        <v>110</v>
      </c>
      <c r="B10" s="202" t="n">
        <f aca="false">SUM(C10:D10)</f>
        <v>661</v>
      </c>
      <c r="C10" s="206" t="n">
        <v>647</v>
      </c>
      <c r="D10" s="204" t="n">
        <f aca="false">SUM(E10:H10)</f>
        <v>14</v>
      </c>
      <c r="E10" s="206" t="n">
        <v>14</v>
      </c>
      <c r="F10" s="206" t="n">
        <v>0</v>
      </c>
      <c r="G10" s="206" t="n">
        <v>0</v>
      </c>
      <c r="H10" s="207" t="n">
        <v>0</v>
      </c>
    </row>
    <row r="11" customFormat="false" ht="19.5" hidden="false" customHeight="true" outlineLevel="0" collapsed="false">
      <c r="A11" s="176" t="s">
        <v>111</v>
      </c>
      <c r="B11" s="202" t="n">
        <f aca="false">SUM(C11:D11)</f>
        <v>1682</v>
      </c>
      <c r="C11" s="206" t="n">
        <v>1658</v>
      </c>
      <c r="D11" s="204" t="n">
        <f aca="false">SUM(E11:H11)</f>
        <v>24</v>
      </c>
      <c r="E11" s="206" t="n">
        <v>24</v>
      </c>
      <c r="F11" s="206" t="n">
        <v>0</v>
      </c>
      <c r="G11" s="206" t="n">
        <v>0</v>
      </c>
      <c r="H11" s="207" t="n">
        <v>0</v>
      </c>
    </row>
    <row r="12" customFormat="false" ht="19.5" hidden="false" customHeight="true" outlineLevel="0" collapsed="false">
      <c r="A12" s="176" t="s">
        <v>112</v>
      </c>
      <c r="B12" s="202" t="n">
        <f aca="false">SUM(C12:D12)</f>
        <v>644</v>
      </c>
      <c r="C12" s="206" t="n">
        <v>634</v>
      </c>
      <c r="D12" s="204" t="n">
        <f aca="false">SUM(E12:H12)</f>
        <v>10</v>
      </c>
      <c r="E12" s="206" t="n">
        <v>10</v>
      </c>
      <c r="F12" s="206" t="n">
        <v>0</v>
      </c>
      <c r="G12" s="206" t="n">
        <v>0</v>
      </c>
      <c r="H12" s="207" t="n">
        <v>0</v>
      </c>
    </row>
    <row r="13" customFormat="false" ht="19.5" hidden="false" customHeight="true" outlineLevel="0" collapsed="false">
      <c r="A13" s="176" t="s">
        <v>113</v>
      </c>
      <c r="B13" s="202" t="n">
        <f aca="false">SUM(C13:D13)</f>
        <v>642</v>
      </c>
      <c r="C13" s="206" t="n">
        <v>635</v>
      </c>
      <c r="D13" s="204" t="n">
        <f aca="false">SUM(E13:H13)</f>
        <v>7</v>
      </c>
      <c r="E13" s="206" t="n">
        <v>7</v>
      </c>
      <c r="F13" s="206" t="n">
        <v>0</v>
      </c>
      <c r="G13" s="206" t="n">
        <v>0</v>
      </c>
      <c r="H13" s="207" t="n">
        <v>0</v>
      </c>
    </row>
    <row r="14" customFormat="false" ht="19.5" hidden="false" customHeight="true" outlineLevel="0" collapsed="false">
      <c r="A14" s="176" t="s">
        <v>114</v>
      </c>
      <c r="B14" s="202" t="n">
        <f aca="false">SUM(C14:D14)</f>
        <v>1530</v>
      </c>
      <c r="C14" s="206" t="n">
        <v>1490</v>
      </c>
      <c r="D14" s="204" t="n">
        <f aca="false">SUM(E14:H14)</f>
        <v>40</v>
      </c>
      <c r="E14" s="206" t="n">
        <v>40</v>
      </c>
      <c r="F14" s="206" t="n">
        <v>0</v>
      </c>
      <c r="G14" s="206" t="n">
        <v>0</v>
      </c>
      <c r="H14" s="207" t="n">
        <v>0</v>
      </c>
    </row>
    <row r="15" customFormat="false" ht="19.5" hidden="false" customHeight="true" outlineLevel="0" collapsed="false">
      <c r="A15" s="181" t="s">
        <v>115</v>
      </c>
      <c r="B15" s="239" t="n">
        <f aca="false">SUM(C15:D15)</f>
        <v>809</v>
      </c>
      <c r="C15" s="240" t="n">
        <v>793</v>
      </c>
      <c r="D15" s="425" t="n">
        <f aca="false">SUM(E15:H15)</f>
        <v>16</v>
      </c>
      <c r="E15" s="240" t="n">
        <v>16</v>
      </c>
      <c r="F15" s="240" t="n">
        <v>0</v>
      </c>
      <c r="G15" s="240" t="n">
        <v>0</v>
      </c>
      <c r="H15" s="426" t="n">
        <v>0</v>
      </c>
    </row>
    <row r="16" customFormat="false" ht="19.5" hidden="false" customHeight="true" outlineLevel="0" collapsed="false"/>
    <row r="17" customFormat="false" ht="18" hidden="false" customHeight="true" outlineLevel="0" collapsed="false"/>
    <row r="18" customFormat="false" ht="18" hidden="false" customHeight="true" outlineLevel="0" collapsed="false"/>
    <row r="19" customFormat="false" ht="18" hidden="false" customHeight="true" outlineLevel="0" collapsed="false"/>
    <row r="20" customFormat="false" ht="18" hidden="false" customHeight="true" outlineLevel="0" collapsed="false"/>
    <row r="21" customFormat="false" ht="18" hidden="false" customHeight="true" outlineLevel="0" collapsed="false"/>
    <row r="22" customFormat="false" ht="18" hidden="false" customHeight="true" outlineLevel="0" collapsed="false"/>
    <row r="23" customFormat="false" ht="18" hidden="false" customHeight="true" outlineLevel="0" collapsed="false"/>
    <row r="24" customFormat="false" ht="18" hidden="false" customHeight="true" outlineLevel="0" collapsed="false"/>
    <row r="25" customFormat="false" ht="18" hidden="false" customHeight="true" outlineLevel="0" collapsed="false"/>
    <row r="26" customFormat="false" ht="18" hidden="false" customHeight="true" outlineLevel="0" collapsed="false"/>
    <row r="27" customFormat="false" ht="18" hidden="false" customHeight="true" outlineLevel="0" collapsed="false"/>
    <row r="28" customFormat="false" ht="18" hidden="false" customHeight="true" outlineLevel="0" collapsed="false"/>
    <row r="29" customFormat="false" ht="18" hidden="false" customHeight="true" outlineLevel="0" collapsed="false"/>
    <row r="30" customFormat="false" ht="18" hidden="false" customHeight="true" outlineLevel="0" collapsed="false"/>
    <row r="31" customFormat="false" ht="18" hidden="false" customHeight="true" outlineLevel="0" collapsed="false"/>
    <row r="32" customFormat="false" ht="18" hidden="false" customHeight="true" outlineLevel="0" collapsed="false"/>
    <row r="33" customFormat="false" ht="18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</sheetData>
  <sheetProtection sheet="true" objects="true" scenarios="true"/>
  <mergeCells count="4">
    <mergeCell ref="A3:A4"/>
    <mergeCell ref="B3:B4"/>
    <mergeCell ref="C3:C4"/>
    <mergeCell ref="D3:H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58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14.13"/>
    <col collapsed="false" customWidth="true" hidden="false" outlineLevel="0" max="8" min="2" style="0" width="10.5"/>
    <col collapsed="false" customWidth="true" hidden="false" outlineLevel="0" max="15" min="9" style="0" width="10.87"/>
    <col collapsed="false" customWidth="true" hidden="false" outlineLevel="0" max="16" min="16" style="0" width="11.37"/>
  </cols>
  <sheetData>
    <row r="1" customFormat="false" ht="19.5" hidden="false" customHeight="true" outlineLevel="0" collapsed="false">
      <c r="A1" s="96" t="s">
        <v>292</v>
      </c>
      <c r="B1" s="96"/>
      <c r="C1" s="96"/>
      <c r="D1" s="96"/>
      <c r="E1" s="96"/>
      <c r="F1" s="96"/>
      <c r="G1" s="96"/>
      <c r="H1" s="3"/>
      <c r="I1" s="3"/>
      <c r="J1" s="3"/>
      <c r="K1" s="3"/>
      <c r="L1" s="3"/>
      <c r="M1" s="3"/>
      <c r="N1" s="3"/>
      <c r="O1" s="96"/>
      <c r="P1" s="3"/>
    </row>
    <row r="2" customFormat="false" ht="13.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343" customFormat="true" ht="30" hidden="false" customHeight="true" outlineLevel="0" collapsed="false">
      <c r="A3" s="338" t="s">
        <v>2</v>
      </c>
      <c r="B3" s="379" t="s">
        <v>204</v>
      </c>
      <c r="C3" s="99" t="s">
        <v>238</v>
      </c>
      <c r="D3" s="379" t="s">
        <v>239</v>
      </c>
      <c r="E3" s="99" t="s">
        <v>293</v>
      </c>
      <c r="F3" s="99" t="s">
        <v>294</v>
      </c>
      <c r="G3" s="99" t="s">
        <v>295</v>
      </c>
      <c r="H3" s="396" t="s">
        <v>296</v>
      </c>
      <c r="I3" s="98" t="s">
        <v>297</v>
      </c>
      <c r="J3" s="99" t="s">
        <v>298</v>
      </c>
      <c r="K3" s="99" t="s">
        <v>299</v>
      </c>
      <c r="L3" s="99" t="s">
        <v>300</v>
      </c>
      <c r="M3" s="99" t="s">
        <v>301</v>
      </c>
      <c r="N3" s="340" t="s">
        <v>147</v>
      </c>
      <c r="O3" s="341" t="s">
        <v>302</v>
      </c>
      <c r="P3" s="427" t="s">
        <v>303</v>
      </c>
    </row>
    <row r="4" s="101" customFormat="true" ht="19.5" hidden="true" customHeight="true" outlineLevel="0" collapsed="false">
      <c r="A4" s="19" t="s">
        <v>29</v>
      </c>
      <c r="B4" s="428" t="n">
        <f aca="false">SUM(C4:N4)</f>
        <v>277</v>
      </c>
      <c r="C4" s="429" t="n">
        <v>0</v>
      </c>
      <c r="D4" s="429" t="n">
        <v>3</v>
      </c>
      <c r="E4" s="429" t="n">
        <v>8</v>
      </c>
      <c r="F4" s="429" t="n">
        <v>23</v>
      </c>
      <c r="G4" s="429" t="n">
        <v>109</v>
      </c>
      <c r="H4" s="430" t="n">
        <v>109</v>
      </c>
      <c r="I4" s="431" t="n">
        <v>24</v>
      </c>
      <c r="J4" s="429" t="n">
        <v>1</v>
      </c>
      <c r="K4" s="429" t="n">
        <v>0</v>
      </c>
      <c r="L4" s="429" t="n">
        <v>0</v>
      </c>
      <c r="M4" s="429" t="n">
        <v>0</v>
      </c>
      <c r="N4" s="429" t="n">
        <v>0</v>
      </c>
      <c r="O4" s="432" t="n">
        <f aca="false">SUM(C4:G4)</f>
        <v>143</v>
      </c>
      <c r="P4" s="433" t="n">
        <v>2.46</v>
      </c>
      <c r="Q4" s="144"/>
      <c r="R4" s="144"/>
      <c r="S4" s="144"/>
      <c r="T4" s="144"/>
      <c r="U4" s="144"/>
      <c r="V4" s="144"/>
      <c r="W4" s="144"/>
      <c r="X4" s="144"/>
      <c r="Y4" s="144"/>
      <c r="Z4" s="350"/>
      <c r="AA4" s="350"/>
      <c r="AB4" s="350"/>
      <c r="AC4" s="350"/>
      <c r="AD4" s="350"/>
    </row>
    <row r="5" s="101" customFormat="true" ht="19.5" hidden="true" customHeight="true" outlineLevel="0" collapsed="false">
      <c r="A5" s="28" t="s">
        <v>80</v>
      </c>
      <c r="B5" s="344" t="n">
        <f aca="false">SUM(C5:N5)</f>
        <v>261</v>
      </c>
      <c r="C5" s="345" t="n">
        <v>0</v>
      </c>
      <c r="D5" s="345" t="n">
        <v>7</v>
      </c>
      <c r="E5" s="345" t="n">
        <v>12</v>
      </c>
      <c r="F5" s="345" t="n">
        <v>45</v>
      </c>
      <c r="G5" s="345" t="n">
        <v>79</v>
      </c>
      <c r="H5" s="346" t="n">
        <v>83</v>
      </c>
      <c r="I5" s="347" t="n">
        <v>30</v>
      </c>
      <c r="J5" s="345" t="n">
        <v>5</v>
      </c>
      <c r="K5" s="345" t="n">
        <v>0</v>
      </c>
      <c r="L5" s="345" t="n">
        <v>0</v>
      </c>
      <c r="M5" s="345" t="n">
        <v>0</v>
      </c>
      <c r="N5" s="345" t="n">
        <v>0</v>
      </c>
      <c r="O5" s="434" t="n">
        <f aca="false">SUM(C5:G5)</f>
        <v>143</v>
      </c>
      <c r="P5" s="435" t="n">
        <v>2.38</v>
      </c>
      <c r="Q5" s="144"/>
      <c r="R5" s="144"/>
      <c r="S5" s="144"/>
      <c r="T5" s="144"/>
      <c r="U5" s="144"/>
      <c r="V5" s="144"/>
      <c r="W5" s="144"/>
      <c r="X5" s="144"/>
      <c r="Y5" s="144"/>
      <c r="Z5" s="350"/>
      <c r="AA5" s="350"/>
      <c r="AB5" s="350"/>
      <c r="AC5" s="350"/>
      <c r="AD5" s="350"/>
    </row>
    <row r="6" s="101" customFormat="true" ht="19.5" hidden="true" customHeight="true" outlineLevel="0" collapsed="false">
      <c r="A6" s="28" t="s">
        <v>81</v>
      </c>
      <c r="B6" s="344" t="n">
        <f aca="false">SUM(C6:N6)</f>
        <v>270</v>
      </c>
      <c r="C6" s="345" t="n">
        <v>0</v>
      </c>
      <c r="D6" s="345" t="n">
        <v>5</v>
      </c>
      <c r="E6" s="345" t="n">
        <v>8</v>
      </c>
      <c r="F6" s="345" t="n">
        <v>34</v>
      </c>
      <c r="G6" s="345" t="n">
        <v>109</v>
      </c>
      <c r="H6" s="346" t="n">
        <v>91</v>
      </c>
      <c r="I6" s="347" t="n">
        <v>22</v>
      </c>
      <c r="J6" s="345" t="n">
        <v>1</v>
      </c>
      <c r="K6" s="345" t="n">
        <v>0</v>
      </c>
      <c r="L6" s="345" t="n">
        <v>0</v>
      </c>
      <c r="M6" s="345" t="n">
        <v>0</v>
      </c>
      <c r="N6" s="345" t="n">
        <v>0</v>
      </c>
      <c r="O6" s="434" t="n">
        <f aca="false">SUM(C6:G6)</f>
        <v>156</v>
      </c>
      <c r="P6" s="435" t="n">
        <v>2.37</v>
      </c>
      <c r="Q6" s="144"/>
      <c r="R6" s="144"/>
      <c r="S6" s="144"/>
      <c r="T6" s="144"/>
      <c r="U6" s="144"/>
      <c r="V6" s="144"/>
      <c r="W6" s="144"/>
      <c r="X6" s="144"/>
      <c r="Y6" s="144"/>
      <c r="Z6" s="350"/>
      <c r="AA6" s="350"/>
      <c r="AB6" s="350"/>
      <c r="AC6" s="350"/>
      <c r="AD6" s="350"/>
    </row>
    <row r="7" s="101" customFormat="true" ht="19.5" hidden="true" customHeight="true" outlineLevel="0" collapsed="false">
      <c r="A7" s="28" t="s">
        <v>82</v>
      </c>
      <c r="B7" s="344" t="n">
        <v>248</v>
      </c>
      <c r="C7" s="345" t="n">
        <v>1</v>
      </c>
      <c r="D7" s="345" t="n">
        <v>1</v>
      </c>
      <c r="E7" s="345" t="n">
        <v>12</v>
      </c>
      <c r="F7" s="345" t="n">
        <v>28</v>
      </c>
      <c r="G7" s="345" t="n">
        <v>93</v>
      </c>
      <c r="H7" s="346" t="n">
        <v>91</v>
      </c>
      <c r="I7" s="347" t="n">
        <v>19</v>
      </c>
      <c r="J7" s="345" t="n">
        <v>3</v>
      </c>
      <c r="K7" s="345" t="n">
        <v>0</v>
      </c>
      <c r="L7" s="345" t="n">
        <v>0</v>
      </c>
      <c r="M7" s="345" t="n">
        <v>0</v>
      </c>
      <c r="N7" s="346" t="n">
        <v>0</v>
      </c>
      <c r="O7" s="348" t="n">
        <v>135</v>
      </c>
      <c r="P7" s="436" t="n">
        <v>2.42</v>
      </c>
      <c r="Q7" s="144"/>
      <c r="R7" s="144"/>
      <c r="S7" s="144"/>
      <c r="T7" s="144"/>
      <c r="U7" s="144"/>
      <c r="V7" s="144"/>
      <c r="W7" s="144"/>
      <c r="X7" s="144"/>
      <c r="Y7" s="144"/>
      <c r="Z7" s="350"/>
      <c r="AA7" s="350"/>
      <c r="AB7" s="350"/>
      <c r="AC7" s="350"/>
      <c r="AD7" s="350"/>
    </row>
    <row r="8" s="101" customFormat="true" ht="19.5" hidden="true" customHeight="true" outlineLevel="0" collapsed="false">
      <c r="A8" s="19" t="s">
        <v>33</v>
      </c>
      <c r="B8" s="344" t="n">
        <v>240</v>
      </c>
      <c r="C8" s="345" t="n">
        <v>0</v>
      </c>
      <c r="D8" s="345" t="n">
        <v>3</v>
      </c>
      <c r="E8" s="345" t="n">
        <v>11</v>
      </c>
      <c r="F8" s="345" t="n">
        <v>39</v>
      </c>
      <c r="G8" s="345" t="n">
        <v>88</v>
      </c>
      <c r="H8" s="346" t="n">
        <v>83</v>
      </c>
      <c r="I8" s="347" t="n">
        <v>16</v>
      </c>
      <c r="J8" s="345" t="n">
        <v>0</v>
      </c>
      <c r="K8" s="345" t="n">
        <v>0</v>
      </c>
      <c r="L8" s="345" t="n">
        <v>0</v>
      </c>
      <c r="M8" s="345" t="n">
        <v>0</v>
      </c>
      <c r="N8" s="346" t="n">
        <v>0</v>
      </c>
      <c r="O8" s="348" t="n">
        <v>141</v>
      </c>
      <c r="P8" s="436" t="n">
        <v>2.36</v>
      </c>
      <c r="Q8" s="144"/>
      <c r="R8" s="144"/>
      <c r="S8" s="144"/>
      <c r="T8" s="144"/>
      <c r="U8" s="144"/>
      <c r="V8" s="144"/>
      <c r="W8" s="144"/>
      <c r="X8" s="144"/>
      <c r="Y8" s="144"/>
      <c r="Z8" s="350"/>
      <c r="AA8" s="350"/>
      <c r="AB8" s="350"/>
      <c r="AC8" s="350"/>
      <c r="AD8" s="350"/>
    </row>
    <row r="9" s="101" customFormat="true" ht="19.5" hidden="true" customHeight="true" outlineLevel="0" collapsed="false">
      <c r="A9" s="19" t="s">
        <v>34</v>
      </c>
      <c r="B9" s="344" t="n">
        <v>298</v>
      </c>
      <c r="C9" s="345" t="n">
        <v>0</v>
      </c>
      <c r="D9" s="345" t="n">
        <v>13</v>
      </c>
      <c r="E9" s="345" t="n">
        <v>13</v>
      </c>
      <c r="F9" s="345" t="n">
        <v>47</v>
      </c>
      <c r="G9" s="345" t="n">
        <v>116</v>
      </c>
      <c r="H9" s="346" t="n">
        <v>91</v>
      </c>
      <c r="I9" s="347" t="n">
        <v>16</v>
      </c>
      <c r="J9" s="345" t="n">
        <v>1</v>
      </c>
      <c r="K9" s="345" t="n">
        <v>0</v>
      </c>
      <c r="L9" s="345" t="n">
        <v>0</v>
      </c>
      <c r="M9" s="345" t="n">
        <v>0</v>
      </c>
      <c r="N9" s="346" t="n">
        <v>1</v>
      </c>
      <c r="O9" s="348" t="n">
        <v>189</v>
      </c>
      <c r="P9" s="436" t="n">
        <v>2.27</v>
      </c>
      <c r="Q9" s="144"/>
      <c r="R9" s="144"/>
      <c r="S9" s="144"/>
      <c r="T9" s="144"/>
      <c r="U9" s="144"/>
      <c r="V9" s="144"/>
      <c r="W9" s="144"/>
      <c r="X9" s="144"/>
      <c r="Y9" s="144"/>
      <c r="Z9" s="350"/>
      <c r="AA9" s="350"/>
      <c r="AB9" s="350"/>
      <c r="AC9" s="350"/>
      <c r="AD9" s="350"/>
    </row>
    <row r="10" s="101" customFormat="true" ht="19.5" hidden="true" customHeight="true" outlineLevel="0" collapsed="false">
      <c r="A10" s="19" t="s">
        <v>35</v>
      </c>
      <c r="B10" s="344" t="n">
        <v>277</v>
      </c>
      <c r="C10" s="345" t="n">
        <v>0</v>
      </c>
      <c r="D10" s="345" t="n">
        <v>7</v>
      </c>
      <c r="E10" s="345" t="n">
        <v>16</v>
      </c>
      <c r="F10" s="345" t="n">
        <v>38</v>
      </c>
      <c r="G10" s="345" t="n">
        <v>101</v>
      </c>
      <c r="H10" s="346" t="n">
        <v>98</v>
      </c>
      <c r="I10" s="347" t="n">
        <v>17</v>
      </c>
      <c r="J10" s="345" t="n">
        <v>0</v>
      </c>
      <c r="K10" s="345" t="n">
        <v>0</v>
      </c>
      <c r="L10" s="345" t="n">
        <v>0</v>
      </c>
      <c r="M10" s="345" t="n">
        <v>0</v>
      </c>
      <c r="N10" s="346" t="n">
        <v>0</v>
      </c>
      <c r="O10" s="348" t="n">
        <v>162</v>
      </c>
      <c r="P10" s="436" t="n">
        <v>2.33</v>
      </c>
      <c r="Q10" s="144"/>
      <c r="R10" s="144"/>
      <c r="S10" s="144"/>
      <c r="T10" s="144"/>
      <c r="U10" s="144"/>
      <c r="V10" s="144"/>
      <c r="W10" s="144"/>
      <c r="X10" s="144"/>
      <c r="Y10" s="144"/>
      <c r="Z10" s="350"/>
      <c r="AA10" s="350"/>
      <c r="AB10" s="350"/>
      <c r="AC10" s="350"/>
      <c r="AD10" s="350"/>
    </row>
    <row r="11" s="101" customFormat="true" ht="19.5" hidden="true" customHeight="true" outlineLevel="0" collapsed="false">
      <c r="A11" s="19" t="s">
        <v>36</v>
      </c>
      <c r="B11" s="344" t="n">
        <v>259</v>
      </c>
      <c r="C11" s="345" t="n">
        <v>1</v>
      </c>
      <c r="D11" s="345" t="n">
        <v>1</v>
      </c>
      <c r="E11" s="345" t="n">
        <v>12</v>
      </c>
      <c r="F11" s="345" t="n">
        <v>38</v>
      </c>
      <c r="G11" s="345" t="n">
        <v>98</v>
      </c>
      <c r="H11" s="346" t="n">
        <v>96</v>
      </c>
      <c r="I11" s="347" t="n">
        <v>12</v>
      </c>
      <c r="J11" s="345" t="n">
        <v>1</v>
      </c>
      <c r="K11" s="345" t="n">
        <v>0</v>
      </c>
      <c r="L11" s="345" t="n">
        <v>0</v>
      </c>
      <c r="M11" s="345" t="n">
        <v>0</v>
      </c>
      <c r="N11" s="346" t="n">
        <v>0</v>
      </c>
      <c r="O11" s="348" t="n">
        <v>150</v>
      </c>
      <c r="P11" s="436" t="n">
        <v>2.35</v>
      </c>
      <c r="Q11" s="144"/>
      <c r="R11" s="144"/>
      <c r="S11" s="144"/>
      <c r="T11" s="144"/>
      <c r="U11" s="144"/>
      <c r="V11" s="144"/>
      <c r="W11" s="144"/>
      <c r="X11" s="144"/>
      <c r="Y11" s="144"/>
      <c r="Z11" s="350"/>
      <c r="AA11" s="350"/>
      <c r="AB11" s="350"/>
      <c r="AC11" s="350"/>
      <c r="AD11" s="350"/>
    </row>
    <row r="12" s="101" customFormat="true" ht="19.5" hidden="true" customHeight="true" outlineLevel="0" collapsed="false">
      <c r="A12" s="19" t="s">
        <v>83</v>
      </c>
      <c r="B12" s="344" t="n">
        <v>251</v>
      </c>
      <c r="C12" s="345" t="n">
        <v>0</v>
      </c>
      <c r="D12" s="345" t="n">
        <v>6</v>
      </c>
      <c r="E12" s="345" t="n">
        <v>9</v>
      </c>
      <c r="F12" s="345" t="n">
        <v>43</v>
      </c>
      <c r="G12" s="345" t="n">
        <v>108</v>
      </c>
      <c r="H12" s="346" t="n">
        <v>81</v>
      </c>
      <c r="I12" s="347" t="n">
        <v>4</v>
      </c>
      <c r="J12" s="345" t="n">
        <v>0</v>
      </c>
      <c r="K12" s="345" t="n">
        <v>0</v>
      </c>
      <c r="L12" s="345" t="n">
        <v>0</v>
      </c>
      <c r="M12" s="345" t="n">
        <v>0</v>
      </c>
      <c r="N12" s="346" t="n">
        <v>0</v>
      </c>
      <c r="O12" s="348" t="n">
        <v>166</v>
      </c>
      <c r="P12" s="436" t="n">
        <v>2.26</v>
      </c>
      <c r="Q12" s="144"/>
      <c r="R12" s="144"/>
      <c r="S12" s="144"/>
      <c r="T12" s="144"/>
      <c r="U12" s="144"/>
      <c r="V12" s="144"/>
      <c r="W12" s="144"/>
      <c r="X12" s="144"/>
      <c r="Y12" s="144"/>
      <c r="Z12" s="350"/>
      <c r="AA12" s="350"/>
      <c r="AB12" s="350"/>
      <c r="AC12" s="350"/>
      <c r="AD12" s="350"/>
    </row>
    <row r="13" s="101" customFormat="true" ht="19.5" hidden="true" customHeight="true" outlineLevel="0" collapsed="false">
      <c r="A13" s="19" t="s">
        <v>38</v>
      </c>
      <c r="B13" s="344" t="n">
        <v>289</v>
      </c>
      <c r="C13" s="345" t="n">
        <v>0</v>
      </c>
      <c r="D13" s="345" t="n">
        <v>5</v>
      </c>
      <c r="E13" s="345" t="n">
        <v>13</v>
      </c>
      <c r="F13" s="345" t="n">
        <v>42</v>
      </c>
      <c r="G13" s="345" t="n">
        <v>132</v>
      </c>
      <c r="H13" s="346" t="n">
        <v>85</v>
      </c>
      <c r="I13" s="347" t="n">
        <v>11</v>
      </c>
      <c r="J13" s="345" t="n">
        <v>1</v>
      </c>
      <c r="K13" s="345" t="n">
        <v>0</v>
      </c>
      <c r="L13" s="345" t="n">
        <v>0</v>
      </c>
      <c r="M13" s="345" t="n">
        <v>0</v>
      </c>
      <c r="N13" s="346" t="n">
        <v>0</v>
      </c>
      <c r="O13" s="348" t="n">
        <v>192</v>
      </c>
      <c r="P13" s="436" t="n">
        <v>2.3</v>
      </c>
      <c r="Q13" s="144"/>
      <c r="R13" s="144"/>
      <c r="S13" s="144"/>
      <c r="T13" s="144"/>
      <c r="U13" s="144"/>
      <c r="V13" s="144"/>
      <c r="W13" s="144"/>
      <c r="X13" s="144"/>
      <c r="Y13" s="144"/>
      <c r="Z13" s="350"/>
      <c r="AA13" s="350"/>
      <c r="AB13" s="350"/>
      <c r="AC13" s="350"/>
      <c r="AD13" s="350"/>
    </row>
    <row r="14" s="101" customFormat="true" ht="19.5" hidden="true" customHeight="true" outlineLevel="0" collapsed="false">
      <c r="A14" s="19" t="s">
        <v>39</v>
      </c>
      <c r="B14" s="344" t="n">
        <v>224</v>
      </c>
      <c r="C14" s="345" t="n">
        <v>1</v>
      </c>
      <c r="D14" s="345" t="n">
        <v>9</v>
      </c>
      <c r="E14" s="345" t="n">
        <v>6</v>
      </c>
      <c r="F14" s="345" t="n">
        <v>43</v>
      </c>
      <c r="G14" s="345" t="n">
        <v>94</v>
      </c>
      <c r="H14" s="346" t="n">
        <v>62</v>
      </c>
      <c r="I14" s="347" t="n">
        <v>9</v>
      </c>
      <c r="J14" s="345" t="n">
        <v>0</v>
      </c>
      <c r="K14" s="345" t="n">
        <v>0</v>
      </c>
      <c r="L14" s="345" t="n">
        <v>0</v>
      </c>
      <c r="M14" s="345" t="n">
        <v>0</v>
      </c>
      <c r="N14" s="346" t="n">
        <v>0</v>
      </c>
      <c r="O14" s="348" t="n">
        <v>153</v>
      </c>
      <c r="P14" s="436" t="n">
        <v>2.23</v>
      </c>
      <c r="Q14" s="144"/>
      <c r="R14" s="144"/>
      <c r="S14" s="144"/>
      <c r="T14" s="144"/>
      <c r="U14" s="144"/>
      <c r="V14" s="144"/>
      <c r="W14" s="144"/>
      <c r="X14" s="144"/>
      <c r="Y14" s="144"/>
      <c r="Z14" s="350"/>
      <c r="AA14" s="350"/>
      <c r="AB14" s="350"/>
      <c r="AC14" s="350"/>
      <c r="AD14" s="350"/>
    </row>
    <row r="15" s="101" customFormat="true" ht="19.5" hidden="true" customHeight="true" outlineLevel="0" collapsed="false">
      <c r="A15" s="19" t="s">
        <v>40</v>
      </c>
      <c r="B15" s="344" t="n">
        <v>263</v>
      </c>
      <c r="C15" s="345" t="n">
        <v>0</v>
      </c>
      <c r="D15" s="345" t="n">
        <v>5</v>
      </c>
      <c r="E15" s="345" t="n">
        <v>21</v>
      </c>
      <c r="F15" s="345" t="n">
        <v>32</v>
      </c>
      <c r="G15" s="345" t="n">
        <v>133</v>
      </c>
      <c r="H15" s="346" t="n">
        <v>64</v>
      </c>
      <c r="I15" s="347" t="n">
        <v>8</v>
      </c>
      <c r="J15" s="345" t="n">
        <v>0</v>
      </c>
      <c r="K15" s="345" t="n">
        <v>0</v>
      </c>
      <c r="L15" s="345" t="n">
        <v>0</v>
      </c>
      <c r="M15" s="345" t="n">
        <v>0</v>
      </c>
      <c r="N15" s="346" t="n">
        <v>0</v>
      </c>
      <c r="O15" s="348" t="n">
        <v>191</v>
      </c>
      <c r="P15" s="436" t="n">
        <v>2.23</v>
      </c>
      <c r="Q15" s="144"/>
      <c r="R15" s="144"/>
      <c r="S15" s="144"/>
      <c r="T15" s="144"/>
      <c r="U15" s="144"/>
      <c r="V15" s="144"/>
      <c r="W15" s="144"/>
      <c r="X15" s="144"/>
      <c r="Y15" s="144"/>
      <c r="Z15" s="350"/>
      <c r="AA15" s="350"/>
      <c r="AB15" s="350"/>
      <c r="AC15" s="350"/>
      <c r="AD15" s="350"/>
    </row>
    <row r="16" s="101" customFormat="true" ht="19.5" hidden="true" customHeight="true" outlineLevel="0" collapsed="false">
      <c r="A16" s="19" t="s">
        <v>41</v>
      </c>
      <c r="B16" s="344" t="n">
        <v>277</v>
      </c>
      <c r="C16" s="345" t="n">
        <v>2</v>
      </c>
      <c r="D16" s="345" t="n">
        <v>7</v>
      </c>
      <c r="E16" s="345" t="n">
        <v>19</v>
      </c>
      <c r="F16" s="345" t="n">
        <v>56</v>
      </c>
      <c r="G16" s="345" t="n">
        <v>111</v>
      </c>
      <c r="H16" s="346" t="n">
        <v>77</v>
      </c>
      <c r="I16" s="347" t="n">
        <v>5</v>
      </c>
      <c r="J16" s="345" t="n">
        <v>0</v>
      </c>
      <c r="K16" s="345" t="n">
        <v>0</v>
      </c>
      <c r="L16" s="345" t="n">
        <v>0</v>
      </c>
      <c r="M16" s="345" t="n">
        <v>0</v>
      </c>
      <c r="N16" s="346" t="n">
        <v>0</v>
      </c>
      <c r="O16" s="348" t="n">
        <v>195</v>
      </c>
      <c r="P16" s="436" t="n">
        <v>2.17</v>
      </c>
      <c r="Q16" s="144"/>
      <c r="R16" s="144"/>
      <c r="S16" s="144"/>
      <c r="T16" s="144"/>
      <c r="U16" s="144"/>
      <c r="V16" s="144"/>
      <c r="W16" s="144"/>
      <c r="X16" s="144"/>
      <c r="Y16" s="144"/>
      <c r="Z16" s="350"/>
      <c r="AA16" s="350"/>
      <c r="AB16" s="350"/>
      <c r="AC16" s="350"/>
      <c r="AD16" s="350"/>
    </row>
    <row r="17" s="101" customFormat="true" ht="19.5" hidden="false" customHeight="true" outlineLevel="0" collapsed="false">
      <c r="A17" s="19" t="s">
        <v>84</v>
      </c>
      <c r="B17" s="344" t="n">
        <v>269</v>
      </c>
      <c r="C17" s="345" t="n">
        <v>1</v>
      </c>
      <c r="D17" s="345" t="n">
        <v>4</v>
      </c>
      <c r="E17" s="345" t="n">
        <v>10</v>
      </c>
      <c r="F17" s="345" t="n">
        <v>49</v>
      </c>
      <c r="G17" s="345" t="n">
        <v>135</v>
      </c>
      <c r="H17" s="346" t="n">
        <v>61</v>
      </c>
      <c r="I17" s="347" t="n">
        <v>8</v>
      </c>
      <c r="J17" s="345" t="n">
        <v>1</v>
      </c>
      <c r="K17" s="345" t="n">
        <v>0</v>
      </c>
      <c r="L17" s="345" t="n">
        <v>0</v>
      </c>
      <c r="M17" s="345" t="n">
        <v>0</v>
      </c>
      <c r="N17" s="346" t="n">
        <v>0</v>
      </c>
      <c r="O17" s="348" t="n">
        <v>199</v>
      </c>
      <c r="P17" s="436" t="n">
        <v>2.21</v>
      </c>
      <c r="Q17" s="144"/>
      <c r="R17" s="144"/>
      <c r="S17" s="144"/>
      <c r="T17" s="144"/>
      <c r="U17" s="144"/>
      <c r="V17" s="144"/>
      <c r="W17" s="144"/>
      <c r="X17" s="144"/>
      <c r="Y17" s="144"/>
      <c r="Z17" s="350"/>
      <c r="AA17" s="350"/>
      <c r="AB17" s="350"/>
      <c r="AC17" s="350"/>
      <c r="AD17" s="350"/>
    </row>
    <row r="18" s="101" customFormat="true" ht="19.5" hidden="false" customHeight="true" outlineLevel="0" collapsed="false">
      <c r="A18" s="19" t="s">
        <v>43</v>
      </c>
      <c r="B18" s="344" t="n">
        <v>223</v>
      </c>
      <c r="C18" s="345" t="n">
        <v>0</v>
      </c>
      <c r="D18" s="345" t="n">
        <v>4</v>
      </c>
      <c r="E18" s="345" t="n">
        <v>24</v>
      </c>
      <c r="F18" s="345" t="n">
        <v>49</v>
      </c>
      <c r="G18" s="345" t="n">
        <v>99</v>
      </c>
      <c r="H18" s="346" t="n">
        <v>45</v>
      </c>
      <c r="I18" s="347" t="n">
        <v>2</v>
      </c>
      <c r="J18" s="345" t="n">
        <v>0</v>
      </c>
      <c r="K18" s="345" t="n">
        <v>0</v>
      </c>
      <c r="L18" s="345" t="n">
        <v>0</v>
      </c>
      <c r="M18" s="345" t="n">
        <v>0</v>
      </c>
      <c r="N18" s="346" t="n">
        <v>0</v>
      </c>
      <c r="O18" s="348" t="n">
        <v>176</v>
      </c>
      <c r="P18" s="436" t="n">
        <v>2.12</v>
      </c>
      <c r="Q18" s="144"/>
      <c r="R18" s="144"/>
      <c r="S18" s="144"/>
      <c r="T18" s="144"/>
      <c r="U18" s="144"/>
      <c r="V18" s="144"/>
      <c r="W18" s="144"/>
      <c r="X18" s="144"/>
      <c r="Y18" s="144"/>
      <c r="Z18" s="350"/>
      <c r="AA18" s="350"/>
      <c r="AB18" s="350"/>
      <c r="AC18" s="350"/>
      <c r="AD18" s="350"/>
    </row>
    <row r="19" s="101" customFormat="true" ht="19.5" hidden="false" customHeight="true" outlineLevel="0" collapsed="false">
      <c r="A19" s="28" t="s">
        <v>44</v>
      </c>
      <c r="B19" s="344" t="n">
        <v>230</v>
      </c>
      <c r="C19" s="345" t="n">
        <v>0</v>
      </c>
      <c r="D19" s="345" t="n">
        <v>4</v>
      </c>
      <c r="E19" s="345" t="n">
        <v>19</v>
      </c>
      <c r="F19" s="345" t="n">
        <v>42</v>
      </c>
      <c r="G19" s="345" t="n">
        <v>119</v>
      </c>
      <c r="H19" s="346" t="n">
        <v>41</v>
      </c>
      <c r="I19" s="347" t="n">
        <v>5</v>
      </c>
      <c r="J19" s="345" t="n">
        <v>0</v>
      </c>
      <c r="K19" s="345" t="n">
        <v>0</v>
      </c>
      <c r="L19" s="345" t="n">
        <v>0</v>
      </c>
      <c r="M19" s="345" t="n">
        <v>0</v>
      </c>
      <c r="N19" s="346" t="n">
        <v>0</v>
      </c>
      <c r="O19" s="348" t="n">
        <v>184</v>
      </c>
      <c r="P19" s="436" t="n">
        <v>2.1587</v>
      </c>
      <c r="Q19" s="144"/>
      <c r="R19" s="144"/>
      <c r="S19" s="144"/>
      <c r="T19" s="144"/>
      <c r="U19" s="144"/>
      <c r="V19" s="144"/>
      <c r="W19" s="144"/>
      <c r="X19" s="144"/>
      <c r="Y19" s="144"/>
      <c r="Z19" s="350"/>
      <c r="AA19" s="350"/>
      <c r="AB19" s="350"/>
      <c r="AC19" s="350"/>
      <c r="AD19" s="350"/>
    </row>
    <row r="20" s="101" customFormat="true" ht="19.5" hidden="false" customHeight="true" outlineLevel="0" collapsed="false">
      <c r="A20" s="19" t="s">
        <v>45</v>
      </c>
      <c r="B20" s="344" t="n">
        <v>245</v>
      </c>
      <c r="C20" s="345" t="n">
        <v>0</v>
      </c>
      <c r="D20" s="345" t="n">
        <v>8</v>
      </c>
      <c r="E20" s="345" t="n">
        <v>14</v>
      </c>
      <c r="F20" s="345" t="n">
        <v>59</v>
      </c>
      <c r="G20" s="345" t="n">
        <v>103</v>
      </c>
      <c r="H20" s="346" t="n">
        <v>52</v>
      </c>
      <c r="I20" s="347" t="n">
        <v>9</v>
      </c>
      <c r="J20" s="345" t="n">
        <v>0</v>
      </c>
      <c r="K20" s="345" t="n">
        <v>0</v>
      </c>
      <c r="L20" s="345" t="n">
        <v>0</v>
      </c>
      <c r="M20" s="345" t="n">
        <v>0</v>
      </c>
      <c r="N20" s="346" t="n">
        <v>0</v>
      </c>
      <c r="O20" s="348" t="n">
        <v>184</v>
      </c>
      <c r="P20" s="436" t="n">
        <v>2.17254693877551</v>
      </c>
      <c r="Q20" s="144"/>
      <c r="R20" s="144"/>
      <c r="S20" s="144"/>
      <c r="T20" s="144"/>
      <c r="U20" s="144"/>
      <c r="V20" s="144"/>
      <c r="W20" s="144"/>
      <c r="X20" s="144"/>
      <c r="Y20" s="144"/>
      <c r="Z20" s="350"/>
      <c r="AA20" s="350"/>
      <c r="AB20" s="350"/>
      <c r="AC20" s="350"/>
      <c r="AD20" s="350"/>
    </row>
    <row r="21" s="101" customFormat="true" ht="19.5" hidden="false" customHeight="true" outlineLevel="0" collapsed="false">
      <c r="A21" s="19" t="s">
        <v>46</v>
      </c>
      <c r="B21" s="344" t="n">
        <v>271</v>
      </c>
      <c r="C21" s="345" t="n">
        <v>0</v>
      </c>
      <c r="D21" s="345" t="n">
        <v>6</v>
      </c>
      <c r="E21" s="345" t="n">
        <v>13</v>
      </c>
      <c r="F21" s="345" t="n">
        <v>60</v>
      </c>
      <c r="G21" s="345" t="n">
        <v>120</v>
      </c>
      <c r="H21" s="346" t="n">
        <v>65</v>
      </c>
      <c r="I21" s="347" t="n">
        <v>6</v>
      </c>
      <c r="J21" s="345" t="n">
        <v>1</v>
      </c>
      <c r="K21" s="345" t="n">
        <v>0</v>
      </c>
      <c r="L21" s="345" t="n">
        <v>0</v>
      </c>
      <c r="M21" s="345" t="n">
        <v>0</v>
      </c>
      <c r="N21" s="346" t="n">
        <v>0</v>
      </c>
      <c r="O21" s="348" t="n">
        <v>199</v>
      </c>
      <c r="P21" s="436" t="n">
        <v>2.20448708487085</v>
      </c>
      <c r="Q21" s="144"/>
      <c r="R21" s="144"/>
      <c r="S21" s="144"/>
      <c r="T21" s="144"/>
      <c r="U21" s="144"/>
      <c r="V21" s="144"/>
      <c r="W21" s="144"/>
      <c r="X21" s="144"/>
      <c r="Y21" s="144"/>
      <c r="Z21" s="350"/>
      <c r="AA21" s="350"/>
      <c r="AB21" s="350"/>
      <c r="AC21" s="350"/>
      <c r="AD21" s="350"/>
    </row>
    <row r="22" s="101" customFormat="true" ht="19.5" hidden="false" customHeight="true" outlineLevel="0" collapsed="false">
      <c r="A22" s="19" t="s">
        <v>47</v>
      </c>
      <c r="B22" s="344" t="n">
        <v>244</v>
      </c>
      <c r="C22" s="345" t="n">
        <v>0</v>
      </c>
      <c r="D22" s="345" t="n">
        <v>7</v>
      </c>
      <c r="E22" s="345" t="n">
        <v>12</v>
      </c>
      <c r="F22" s="345" t="n">
        <v>32</v>
      </c>
      <c r="G22" s="345" t="n">
        <v>125</v>
      </c>
      <c r="H22" s="346" t="n">
        <v>65</v>
      </c>
      <c r="I22" s="347" t="n">
        <v>3</v>
      </c>
      <c r="J22" s="345" t="n">
        <v>0</v>
      </c>
      <c r="K22" s="345" t="n">
        <v>0</v>
      </c>
      <c r="L22" s="345" t="n">
        <v>0</v>
      </c>
      <c r="M22" s="345" t="n">
        <v>0</v>
      </c>
      <c r="N22" s="346" t="n">
        <v>0</v>
      </c>
      <c r="O22" s="348" t="n">
        <v>176</v>
      </c>
      <c r="P22" s="436" t="n">
        <v>2.22545081967213</v>
      </c>
      <c r="Q22" s="144"/>
      <c r="R22" s="144"/>
      <c r="S22" s="144"/>
      <c r="T22" s="144"/>
      <c r="U22" s="144"/>
      <c r="V22" s="144"/>
      <c r="W22" s="144"/>
      <c r="X22" s="144"/>
      <c r="Y22" s="144"/>
      <c r="Z22" s="350"/>
      <c r="AA22" s="350"/>
      <c r="AB22" s="350"/>
      <c r="AC22" s="350"/>
      <c r="AD22" s="350"/>
    </row>
    <row r="23" s="115" customFormat="true" ht="19.5" hidden="false" customHeight="true" outlineLevel="0" collapsed="false">
      <c r="A23" s="19" t="s">
        <v>48</v>
      </c>
      <c r="B23" s="344" t="n">
        <v>281</v>
      </c>
      <c r="C23" s="345" t="n">
        <v>0</v>
      </c>
      <c r="D23" s="345" t="n">
        <v>9</v>
      </c>
      <c r="E23" s="345" t="n">
        <v>18</v>
      </c>
      <c r="F23" s="345" t="n">
        <v>56</v>
      </c>
      <c r="G23" s="345" t="n">
        <v>148</v>
      </c>
      <c r="H23" s="346" t="n">
        <v>45</v>
      </c>
      <c r="I23" s="347" t="n">
        <v>4</v>
      </c>
      <c r="J23" s="345" t="n">
        <v>1</v>
      </c>
      <c r="K23" s="345" t="n">
        <v>0</v>
      </c>
      <c r="L23" s="345" t="n">
        <v>0</v>
      </c>
      <c r="M23" s="345" t="n">
        <v>0</v>
      </c>
      <c r="N23" s="346" t="n">
        <v>0</v>
      </c>
      <c r="O23" s="348" t="n">
        <v>231</v>
      </c>
      <c r="P23" s="436" t="n">
        <v>2.14749110320285</v>
      </c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</row>
    <row r="24" s="101" customFormat="true" ht="19.5" hidden="false" customHeight="true" outlineLevel="0" collapsed="false">
      <c r="A24" s="19" t="s">
        <v>49</v>
      </c>
      <c r="B24" s="344" t="n">
        <v>325</v>
      </c>
      <c r="C24" s="437" t="n">
        <v>0</v>
      </c>
      <c r="D24" s="437" t="n">
        <v>3</v>
      </c>
      <c r="E24" s="437" t="n">
        <v>26</v>
      </c>
      <c r="F24" s="437" t="n">
        <v>57</v>
      </c>
      <c r="G24" s="437" t="n">
        <v>159</v>
      </c>
      <c r="H24" s="438" t="n">
        <v>73</v>
      </c>
      <c r="I24" s="439" t="n">
        <v>7</v>
      </c>
      <c r="J24" s="437" t="n">
        <v>0</v>
      </c>
      <c r="K24" s="437" t="n">
        <v>0</v>
      </c>
      <c r="L24" s="437" t="n">
        <v>0</v>
      </c>
      <c r="M24" s="437" t="n">
        <v>0</v>
      </c>
      <c r="N24" s="438" t="n">
        <v>0</v>
      </c>
      <c r="O24" s="348" t="n">
        <v>245</v>
      </c>
      <c r="P24" s="440" t="n">
        <v>2.19337846153846</v>
      </c>
      <c r="Q24" s="144"/>
      <c r="R24" s="144"/>
      <c r="S24" s="144"/>
      <c r="T24" s="144"/>
      <c r="U24" s="144"/>
      <c r="V24" s="144"/>
      <c r="W24" s="144"/>
      <c r="X24" s="144"/>
      <c r="Y24" s="144"/>
      <c r="Z24" s="350"/>
      <c r="AA24" s="350"/>
      <c r="AB24" s="350"/>
      <c r="AC24" s="350"/>
      <c r="AD24" s="350"/>
    </row>
    <row r="25" s="101" customFormat="true" ht="18" hidden="false" customHeight="true" outlineLevel="0" collapsed="false">
      <c r="A25" s="19" t="s">
        <v>50</v>
      </c>
      <c r="B25" s="344" t="n">
        <v>351</v>
      </c>
      <c r="C25" s="437" t="n">
        <v>0</v>
      </c>
      <c r="D25" s="437" t="n">
        <v>7</v>
      </c>
      <c r="E25" s="437" t="n">
        <v>26</v>
      </c>
      <c r="F25" s="437" t="n">
        <v>78</v>
      </c>
      <c r="G25" s="437" t="n">
        <v>163</v>
      </c>
      <c r="H25" s="438" t="n">
        <v>70</v>
      </c>
      <c r="I25" s="439" t="n">
        <v>7</v>
      </c>
      <c r="J25" s="437" t="n">
        <v>0</v>
      </c>
      <c r="K25" s="437" t="n">
        <v>0</v>
      </c>
      <c r="L25" s="437" t="n">
        <v>0</v>
      </c>
      <c r="M25" s="437" t="n">
        <v>0</v>
      </c>
      <c r="N25" s="438" t="n">
        <v>0</v>
      </c>
      <c r="O25" s="348" t="n">
        <v>274</v>
      </c>
      <c r="P25" s="440" t="n">
        <v>2.14507122507123</v>
      </c>
      <c r="Q25" s="144"/>
      <c r="R25" s="144"/>
      <c r="S25" s="144"/>
      <c r="T25" s="144"/>
      <c r="U25" s="144"/>
      <c r="V25" s="144"/>
      <c r="W25" s="144"/>
      <c r="X25" s="144"/>
      <c r="Y25" s="144"/>
      <c r="Z25" s="350"/>
      <c r="AA25" s="350"/>
      <c r="AB25" s="350"/>
      <c r="AC25" s="350"/>
      <c r="AD25" s="350"/>
    </row>
    <row r="26" s="101" customFormat="true" ht="19.5" hidden="false" customHeight="true" outlineLevel="0" collapsed="false">
      <c r="A26" s="19" t="s">
        <v>51</v>
      </c>
      <c r="B26" s="344" t="n">
        <v>279</v>
      </c>
      <c r="C26" s="437" t="n">
        <v>0</v>
      </c>
      <c r="D26" s="437" t="n">
        <v>4</v>
      </c>
      <c r="E26" s="437" t="n">
        <v>10</v>
      </c>
      <c r="F26" s="437" t="n">
        <v>63</v>
      </c>
      <c r="G26" s="437" t="n">
        <v>138</v>
      </c>
      <c r="H26" s="438" t="n">
        <v>59</v>
      </c>
      <c r="I26" s="439" t="n">
        <v>4</v>
      </c>
      <c r="J26" s="437" t="n">
        <v>0</v>
      </c>
      <c r="K26" s="437" t="n">
        <v>0</v>
      </c>
      <c r="L26" s="437" t="n">
        <v>0</v>
      </c>
      <c r="M26" s="437" t="n">
        <v>0</v>
      </c>
      <c r="N26" s="438" t="n">
        <v>1</v>
      </c>
      <c r="O26" s="348" t="n">
        <v>215</v>
      </c>
      <c r="P26" s="440" t="n">
        <v>2.18845323741007</v>
      </c>
      <c r="Q26" s="144"/>
      <c r="R26" s="144"/>
      <c r="S26" s="144"/>
      <c r="T26" s="144"/>
      <c r="U26" s="144"/>
      <c r="V26" s="144"/>
      <c r="W26" s="144"/>
      <c r="X26" s="144"/>
      <c r="Y26" s="144"/>
      <c r="Z26" s="350"/>
      <c r="AA26" s="350"/>
      <c r="AB26" s="350"/>
      <c r="AC26" s="350"/>
      <c r="AD26" s="350"/>
    </row>
    <row r="27" s="101" customFormat="true" ht="19.5" hidden="false" customHeight="true" outlineLevel="0" collapsed="false">
      <c r="A27" s="19" t="s">
        <v>52</v>
      </c>
      <c r="B27" s="344" t="n">
        <v>263</v>
      </c>
      <c r="C27" s="437" t="n">
        <v>0</v>
      </c>
      <c r="D27" s="437" t="n">
        <v>6</v>
      </c>
      <c r="E27" s="437" t="n">
        <v>8</v>
      </c>
      <c r="F27" s="437" t="n">
        <v>53</v>
      </c>
      <c r="G27" s="437" t="n">
        <v>143</v>
      </c>
      <c r="H27" s="438" t="n">
        <v>51</v>
      </c>
      <c r="I27" s="439" t="n">
        <v>2</v>
      </c>
      <c r="J27" s="437" t="n">
        <v>0</v>
      </c>
      <c r="K27" s="437" t="n">
        <v>0</v>
      </c>
      <c r="L27" s="437" t="n">
        <v>0</v>
      </c>
      <c r="M27" s="437" t="n">
        <v>0</v>
      </c>
      <c r="N27" s="438" t="n">
        <v>0</v>
      </c>
      <c r="O27" s="348" t="n">
        <v>210</v>
      </c>
      <c r="P27" s="440" t="n">
        <v>2.19025475285171</v>
      </c>
      <c r="Q27" s="144"/>
      <c r="R27" s="144"/>
      <c r="S27" s="144"/>
      <c r="T27" s="144"/>
      <c r="U27" s="144"/>
      <c r="V27" s="144"/>
      <c r="W27" s="144"/>
      <c r="X27" s="144"/>
      <c r="Y27" s="144"/>
      <c r="Z27" s="350"/>
      <c r="AA27" s="350"/>
      <c r="AB27" s="350"/>
      <c r="AC27" s="350"/>
      <c r="AD27" s="350"/>
    </row>
    <row r="28" s="101" customFormat="true" ht="19.5" hidden="false" customHeight="true" outlineLevel="0" collapsed="false">
      <c r="A28" s="19" t="s">
        <v>53</v>
      </c>
      <c r="B28" s="344" t="n">
        <v>258</v>
      </c>
      <c r="C28" s="437" t="n">
        <v>0</v>
      </c>
      <c r="D28" s="437" t="n">
        <v>5</v>
      </c>
      <c r="E28" s="437" t="n">
        <v>11</v>
      </c>
      <c r="F28" s="437" t="n">
        <v>48</v>
      </c>
      <c r="G28" s="437" t="n">
        <v>126</v>
      </c>
      <c r="H28" s="438" t="n">
        <v>65</v>
      </c>
      <c r="I28" s="439" t="n">
        <v>2</v>
      </c>
      <c r="J28" s="437" t="n">
        <v>1</v>
      </c>
      <c r="K28" s="437" t="n">
        <v>0</v>
      </c>
      <c r="L28" s="437" t="n">
        <v>0</v>
      </c>
      <c r="M28" s="437" t="n">
        <v>0</v>
      </c>
      <c r="N28" s="438" t="n">
        <v>0</v>
      </c>
      <c r="O28" s="348" t="n">
        <v>190</v>
      </c>
      <c r="P28" s="440" t="n">
        <v>2.23</v>
      </c>
      <c r="Q28" s="144"/>
      <c r="R28" s="144"/>
      <c r="S28" s="144"/>
      <c r="T28" s="144"/>
      <c r="U28" s="144"/>
      <c r="V28" s="144"/>
      <c r="W28" s="144"/>
      <c r="X28" s="144"/>
      <c r="Y28" s="144"/>
      <c r="Z28" s="350"/>
      <c r="AA28" s="350"/>
      <c r="AB28" s="350"/>
      <c r="AC28" s="350"/>
      <c r="AD28" s="350"/>
    </row>
    <row r="29" s="101" customFormat="true" ht="19.5" hidden="false" customHeight="true" outlineLevel="0" collapsed="false">
      <c r="A29" s="19" t="s">
        <v>54</v>
      </c>
      <c r="B29" s="344" t="n">
        <v>254</v>
      </c>
      <c r="C29" s="437" t="n">
        <v>1</v>
      </c>
      <c r="D29" s="437" t="n">
        <v>1</v>
      </c>
      <c r="E29" s="437" t="n">
        <v>9</v>
      </c>
      <c r="F29" s="437" t="n">
        <v>46</v>
      </c>
      <c r="G29" s="437" t="n">
        <v>147</v>
      </c>
      <c r="H29" s="438" t="n">
        <v>46</v>
      </c>
      <c r="I29" s="439" t="n">
        <v>4</v>
      </c>
      <c r="J29" s="437" t="n">
        <v>0</v>
      </c>
      <c r="K29" s="437" t="n">
        <v>0</v>
      </c>
      <c r="L29" s="437" t="n">
        <v>0</v>
      </c>
      <c r="M29" s="437" t="n">
        <v>0</v>
      </c>
      <c r="N29" s="438" t="n">
        <v>0</v>
      </c>
      <c r="O29" s="348" t="n">
        <v>204</v>
      </c>
      <c r="P29" s="440" t="n">
        <v>2.78002941176471</v>
      </c>
      <c r="Q29" s="144"/>
      <c r="R29" s="144"/>
      <c r="S29" s="144"/>
      <c r="T29" s="144"/>
      <c r="U29" s="144"/>
      <c r="V29" s="144"/>
      <c r="W29" s="144"/>
      <c r="X29" s="144"/>
      <c r="Y29" s="144"/>
      <c r="Z29" s="350"/>
      <c r="AA29" s="350"/>
      <c r="AB29" s="350"/>
      <c r="AC29" s="350"/>
      <c r="AD29" s="350"/>
    </row>
    <row r="30" s="101" customFormat="true" ht="19.5" hidden="false" customHeight="true" outlineLevel="0" collapsed="false">
      <c r="A30" s="19" t="s">
        <v>55</v>
      </c>
      <c r="B30" s="344" t="n">
        <v>289</v>
      </c>
      <c r="C30" s="437" t="n">
        <v>0</v>
      </c>
      <c r="D30" s="437" t="n">
        <v>10</v>
      </c>
      <c r="E30" s="437" t="n">
        <v>27</v>
      </c>
      <c r="F30" s="437" t="n">
        <v>55</v>
      </c>
      <c r="G30" s="437" t="n">
        <v>138</v>
      </c>
      <c r="H30" s="438" t="n">
        <v>53</v>
      </c>
      <c r="I30" s="439" t="n">
        <v>6</v>
      </c>
      <c r="J30" s="437" t="n">
        <v>0</v>
      </c>
      <c r="K30" s="437" t="n">
        <v>0</v>
      </c>
      <c r="L30" s="437" t="n">
        <v>0</v>
      </c>
      <c r="M30" s="437" t="n">
        <v>0</v>
      </c>
      <c r="N30" s="438" t="n">
        <v>0</v>
      </c>
      <c r="O30" s="348" t="n">
        <v>230</v>
      </c>
      <c r="P30" s="440" t="n">
        <v>2.1221384083045</v>
      </c>
      <c r="Q30" s="144"/>
      <c r="R30" s="144"/>
      <c r="S30" s="144"/>
      <c r="T30" s="144"/>
      <c r="U30" s="144"/>
      <c r="V30" s="144"/>
      <c r="W30" s="144"/>
      <c r="X30" s="144"/>
      <c r="Y30" s="144"/>
      <c r="Z30" s="350"/>
      <c r="AA30" s="350"/>
      <c r="AB30" s="350"/>
      <c r="AC30" s="350"/>
      <c r="AD30" s="350"/>
    </row>
    <row r="31" s="101" customFormat="true" ht="19.5" hidden="false" customHeight="true" outlineLevel="0" collapsed="false">
      <c r="A31" s="19" t="s">
        <v>56</v>
      </c>
      <c r="B31" s="344" t="n">
        <v>299</v>
      </c>
      <c r="C31" s="437" t="n">
        <v>0</v>
      </c>
      <c r="D31" s="437" t="n">
        <v>9</v>
      </c>
      <c r="E31" s="437" t="n">
        <v>11</v>
      </c>
      <c r="F31" s="437" t="n">
        <v>57</v>
      </c>
      <c r="G31" s="437" t="n">
        <v>151</v>
      </c>
      <c r="H31" s="438" t="n">
        <v>63</v>
      </c>
      <c r="I31" s="439" t="n">
        <v>7</v>
      </c>
      <c r="J31" s="437" t="n">
        <v>1</v>
      </c>
      <c r="K31" s="437" t="n">
        <v>0</v>
      </c>
      <c r="L31" s="437" t="n">
        <v>0</v>
      </c>
      <c r="M31" s="437" t="n">
        <v>0</v>
      </c>
      <c r="N31" s="438" t="n">
        <v>0</v>
      </c>
      <c r="O31" s="348" t="n">
        <v>228</v>
      </c>
      <c r="P31" s="440" t="n">
        <v>2.20510367892977</v>
      </c>
      <c r="Q31" s="144"/>
      <c r="R31" s="144"/>
      <c r="S31" s="144"/>
      <c r="T31" s="144"/>
      <c r="U31" s="144"/>
      <c r="V31" s="144"/>
      <c r="W31" s="144"/>
      <c r="X31" s="144"/>
      <c r="Y31" s="144"/>
      <c r="Z31" s="350"/>
      <c r="AA31" s="350"/>
      <c r="AB31" s="350"/>
      <c r="AC31" s="350"/>
      <c r="AD31" s="350"/>
    </row>
    <row r="32" s="101" customFormat="true" ht="19.5" hidden="false" customHeight="true" outlineLevel="0" collapsed="false">
      <c r="A32" s="19" t="s">
        <v>57</v>
      </c>
      <c r="B32" s="344" t="n">
        <v>301</v>
      </c>
      <c r="C32" s="437" t="n">
        <v>0</v>
      </c>
      <c r="D32" s="437" t="n">
        <v>8</v>
      </c>
      <c r="E32" s="437" t="n">
        <v>14</v>
      </c>
      <c r="F32" s="437" t="n">
        <v>64</v>
      </c>
      <c r="G32" s="437" t="n">
        <v>152</v>
      </c>
      <c r="H32" s="438" t="n">
        <v>60</v>
      </c>
      <c r="I32" s="439" t="n">
        <v>2</v>
      </c>
      <c r="J32" s="437" t="n">
        <v>1</v>
      </c>
      <c r="K32" s="437" t="n">
        <v>0</v>
      </c>
      <c r="L32" s="437" t="n">
        <v>0</v>
      </c>
      <c r="M32" s="437" t="n">
        <v>0</v>
      </c>
      <c r="N32" s="438" t="n">
        <v>0</v>
      </c>
      <c r="O32" s="348" t="n">
        <v>238</v>
      </c>
      <c r="P32" s="440" t="n">
        <v>2.17770764119601</v>
      </c>
      <c r="Q32" s="144"/>
      <c r="R32" s="144"/>
      <c r="S32" s="144"/>
      <c r="T32" s="144"/>
      <c r="U32" s="144"/>
      <c r="V32" s="144"/>
      <c r="W32" s="144"/>
      <c r="X32" s="144"/>
      <c r="Y32" s="144"/>
      <c r="Z32" s="350"/>
      <c r="AA32" s="350"/>
      <c r="AB32" s="350"/>
      <c r="AC32" s="350"/>
      <c r="AD32" s="350"/>
    </row>
    <row r="33" s="101" customFormat="true" ht="19.5" hidden="false" customHeight="true" outlineLevel="0" collapsed="false">
      <c r="A33" s="19" t="s">
        <v>58</v>
      </c>
      <c r="B33" s="344" t="n">
        <v>314</v>
      </c>
      <c r="C33" s="437" t="n">
        <v>0</v>
      </c>
      <c r="D33" s="437" t="n">
        <v>9</v>
      </c>
      <c r="E33" s="437" t="n">
        <v>19</v>
      </c>
      <c r="F33" s="437" t="n">
        <v>59</v>
      </c>
      <c r="G33" s="437" t="n">
        <v>154</v>
      </c>
      <c r="H33" s="438" t="n">
        <v>70</v>
      </c>
      <c r="I33" s="439" t="n">
        <v>3</v>
      </c>
      <c r="J33" s="437" t="n">
        <v>0</v>
      </c>
      <c r="K33" s="437" t="n">
        <v>0</v>
      </c>
      <c r="L33" s="437" t="n">
        <v>0</v>
      </c>
      <c r="M33" s="437" t="n">
        <v>0</v>
      </c>
      <c r="N33" s="438" t="n">
        <v>0</v>
      </c>
      <c r="O33" s="348" t="n">
        <v>241</v>
      </c>
      <c r="P33" s="440" t="n">
        <v>2.17079617834395</v>
      </c>
      <c r="Q33" s="144"/>
      <c r="R33" s="144"/>
      <c r="S33" s="144"/>
      <c r="T33" s="144"/>
      <c r="U33" s="144"/>
      <c r="V33" s="144"/>
      <c r="W33" s="144"/>
      <c r="X33" s="144"/>
      <c r="Y33" s="144"/>
      <c r="Z33" s="350"/>
      <c r="AA33" s="350"/>
      <c r="AB33" s="350"/>
      <c r="AC33" s="350"/>
      <c r="AD33" s="350"/>
    </row>
    <row r="34" s="101" customFormat="true" ht="19.5" hidden="false" customHeight="true" outlineLevel="0" collapsed="false">
      <c r="A34" s="19" t="s">
        <v>59</v>
      </c>
      <c r="B34" s="344" t="n">
        <v>263</v>
      </c>
      <c r="C34" s="437" t="n">
        <v>0</v>
      </c>
      <c r="D34" s="437" t="n">
        <v>5</v>
      </c>
      <c r="E34" s="437" t="n">
        <v>16</v>
      </c>
      <c r="F34" s="437" t="n">
        <v>46</v>
      </c>
      <c r="G34" s="437" t="n">
        <v>143</v>
      </c>
      <c r="H34" s="438" t="n">
        <v>52</v>
      </c>
      <c r="I34" s="439" t="n">
        <v>1</v>
      </c>
      <c r="J34" s="437" t="n">
        <v>0</v>
      </c>
      <c r="K34" s="437" t="n">
        <v>0</v>
      </c>
      <c r="L34" s="437" t="n">
        <v>0</v>
      </c>
      <c r="M34" s="437" t="n">
        <v>0</v>
      </c>
      <c r="N34" s="438" t="n">
        <v>0</v>
      </c>
      <c r="O34" s="348" t="n">
        <v>210</v>
      </c>
      <c r="P34" s="440" t="n">
        <v>2.19545247148289</v>
      </c>
      <c r="Q34" s="144"/>
      <c r="R34" s="144"/>
      <c r="S34" s="144"/>
      <c r="T34" s="144"/>
      <c r="U34" s="144"/>
      <c r="V34" s="144"/>
      <c r="W34" s="144"/>
      <c r="X34" s="144"/>
      <c r="Y34" s="144"/>
      <c r="Z34" s="350"/>
      <c r="AA34" s="350"/>
      <c r="AB34" s="350"/>
      <c r="AC34" s="350"/>
      <c r="AD34" s="350"/>
    </row>
    <row r="35" s="101" customFormat="true" ht="19.5" hidden="false" customHeight="true" outlineLevel="0" collapsed="false">
      <c r="A35" s="19" t="s">
        <v>61</v>
      </c>
      <c r="B35" s="344" t="n">
        <v>242</v>
      </c>
      <c r="C35" s="437" t="n">
        <v>0</v>
      </c>
      <c r="D35" s="437" t="n">
        <v>4</v>
      </c>
      <c r="E35" s="437" t="n">
        <v>15</v>
      </c>
      <c r="F35" s="437" t="n">
        <v>49</v>
      </c>
      <c r="G35" s="437" t="n">
        <v>120</v>
      </c>
      <c r="H35" s="438" t="n">
        <v>52</v>
      </c>
      <c r="I35" s="439" t="n">
        <v>2</v>
      </c>
      <c r="J35" s="437" t="n">
        <v>0</v>
      </c>
      <c r="K35" s="437" t="n">
        <v>0</v>
      </c>
      <c r="L35" s="437" t="n">
        <v>0</v>
      </c>
      <c r="M35" s="437" t="n">
        <v>0</v>
      </c>
      <c r="N35" s="438" t="n">
        <v>0</v>
      </c>
      <c r="O35" s="348" t="n">
        <v>188</v>
      </c>
      <c r="P35" s="440" t="n">
        <v>2.17538016528926</v>
      </c>
      <c r="Q35" s="144"/>
      <c r="R35" s="144"/>
      <c r="S35" s="144"/>
      <c r="T35" s="144"/>
      <c r="U35" s="144"/>
      <c r="V35" s="144"/>
      <c r="W35" s="144"/>
      <c r="X35" s="144"/>
      <c r="Y35" s="144"/>
      <c r="Z35" s="350"/>
      <c r="AA35" s="350"/>
      <c r="AB35" s="350"/>
      <c r="AC35" s="350"/>
      <c r="AD35" s="350"/>
    </row>
    <row r="36" s="101" customFormat="true" ht="19.5" hidden="false" customHeight="true" outlineLevel="0" collapsed="false">
      <c r="A36" s="19" t="s">
        <v>62</v>
      </c>
      <c r="B36" s="344" t="n">
        <v>287</v>
      </c>
      <c r="C36" s="437" t="n">
        <v>1</v>
      </c>
      <c r="D36" s="437" t="n">
        <v>7</v>
      </c>
      <c r="E36" s="437" t="n">
        <v>16</v>
      </c>
      <c r="F36" s="437" t="n">
        <v>40</v>
      </c>
      <c r="G36" s="437" t="n">
        <v>154</v>
      </c>
      <c r="H36" s="438" t="n">
        <v>66</v>
      </c>
      <c r="I36" s="439" t="n">
        <v>3</v>
      </c>
      <c r="J36" s="437" t="n">
        <v>0</v>
      </c>
      <c r="K36" s="437" t="n">
        <v>0</v>
      </c>
      <c r="L36" s="437" t="n">
        <v>0</v>
      </c>
      <c r="M36" s="437" t="n">
        <v>0</v>
      </c>
      <c r="N36" s="438" t="n">
        <v>0</v>
      </c>
      <c r="O36" s="348" t="n">
        <v>218</v>
      </c>
      <c r="P36" s="440" t="n">
        <v>2.20092334494774</v>
      </c>
      <c r="Q36" s="144"/>
      <c r="R36" s="144"/>
      <c r="S36" s="144"/>
      <c r="T36" s="144"/>
      <c r="U36" s="144"/>
      <c r="V36" s="144"/>
      <c r="W36" s="144"/>
      <c r="X36" s="144"/>
      <c r="Y36" s="144"/>
      <c r="Z36" s="350"/>
      <c r="AA36" s="350"/>
      <c r="AB36" s="350"/>
      <c r="AC36" s="350"/>
      <c r="AD36" s="350"/>
    </row>
    <row r="37" customFormat="false" ht="19.5" hidden="false" customHeight="true" outlineLevel="0" collapsed="false">
      <c r="A37" s="33" t="s">
        <v>63</v>
      </c>
      <c r="B37" s="441" t="n">
        <f aca="false">SUM(C37:N37)</f>
        <v>255</v>
      </c>
      <c r="C37" s="442" t="n">
        <f aca="false">'25　出生時の体重別，単産-複産別出生数・平均体重'!D$6</f>
        <v>1</v>
      </c>
      <c r="D37" s="442" t="n">
        <f aca="false">'25　出生時の体重別，単産-複産別出生数・平均体重'!E$6</f>
        <v>5</v>
      </c>
      <c r="E37" s="442" t="n">
        <f aca="false">'25　出生時の体重別，単産-複産別出生数・平均体重'!F$6</f>
        <v>9</v>
      </c>
      <c r="F37" s="442" t="n">
        <f aca="false">'25　出生時の体重別，単産-複産別出生数・平均体重'!G$6</f>
        <v>47</v>
      </c>
      <c r="G37" s="442" t="n">
        <f aca="false">'25　出生時の体重別，単産-複産別出生数・平均体重'!H$6</f>
        <v>139</v>
      </c>
      <c r="H37" s="443" t="n">
        <f aca="false">'25　出生時の体重別，単産-複産別出生数・平均体重'!I$6</f>
        <v>50</v>
      </c>
      <c r="I37" s="444" t="n">
        <f aca="false">'25　出生時の体重別，単産-複産別出生数・平均体重'!J$6</f>
        <v>4</v>
      </c>
      <c r="J37" s="442" t="n">
        <f aca="false">'25　出生時の体重別，単産-複産別出生数・平均体重'!K$6</f>
        <v>0</v>
      </c>
      <c r="K37" s="442" t="n">
        <f aca="false">'25　出生時の体重別，単産-複産別出生数・平均体重'!L$6</f>
        <v>0</v>
      </c>
      <c r="L37" s="442" t="n">
        <f aca="false">'25　出生時の体重別，単産-複産別出生数・平均体重'!M$6</f>
        <v>0</v>
      </c>
      <c r="M37" s="442" t="n">
        <f aca="false">'25　出生時の体重別，単産-複産別出生数・平均体重'!N$6</f>
        <v>0</v>
      </c>
      <c r="N37" s="443" t="n">
        <f aca="false">'25　出生時の体重別，単産-複産別出生数・平均体重'!O$6</f>
        <v>0</v>
      </c>
      <c r="O37" s="445" t="n">
        <f aca="false">SUM(C37:G37)</f>
        <v>201</v>
      </c>
      <c r="P37" s="446" t="n">
        <f aca="false">'25　出生時の体重別，単産-複産別出生数・平均体重'!Q$6</f>
        <v>2.20672156862745</v>
      </c>
    </row>
    <row r="38" customFormat="false" ht="18" hidden="false" customHeight="true" outlineLevel="0" collapsed="false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</row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  <row r="42" customFormat="false" ht="18" hidden="false" customHeight="true" outlineLevel="0" collapsed="false"/>
    <row r="43" customFormat="false" ht="18" hidden="false" customHeight="true" outlineLevel="0" collapsed="false"/>
    <row r="44" customFormat="false" ht="18" hidden="false" customHeight="true" outlineLevel="0" collapsed="false"/>
    <row r="45" customFormat="false" ht="18" hidden="false" customHeight="true" outlineLevel="0" collapsed="false"/>
    <row r="46" customFormat="false" ht="18" hidden="false" customHeight="true" outlineLevel="0" collapsed="false"/>
    <row r="47" customFormat="false" ht="18" hidden="false" customHeight="true" outlineLevel="0" collapsed="false"/>
    <row r="48" customFormat="false" ht="18" hidden="false" customHeight="true" outlineLevel="0" collapsed="false"/>
    <row r="49" customFormat="false" ht="18" hidden="false" customHeight="true" outlineLevel="0" collapsed="false"/>
    <row r="50" customFormat="false" ht="18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54" customFormat="false" ht="18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7" customFormat="false" ht="18" hidden="false" customHeight="true" outlineLevel="0" collapsed="false"/>
    <row r="58" customFormat="false" ht="18" hidden="false" customHeight="true" outlineLevel="0" collapsed="false"/>
  </sheetData>
  <sheetProtection sheet="true" objects="true" scenarios="true"/>
  <printOptions headings="false" gridLines="false" gridLinesSet="true" horizontalCentered="false" verticalCentered="false"/>
  <pageMargins left="0.779861111111111" right="0.440277777777778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41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3.13"/>
    <col collapsed="false" customWidth="true" hidden="false" outlineLevel="0" max="2" min="2" style="93" width="11"/>
    <col collapsed="false" customWidth="true" hidden="false" outlineLevel="0" max="9" min="3" style="0" width="10.5"/>
    <col collapsed="false" customWidth="true" hidden="false" outlineLevel="0" max="16" min="10" style="0" width="10.87"/>
    <col collapsed="false" customWidth="true" hidden="false" outlineLevel="0" max="17" min="17" style="0" width="11.37"/>
  </cols>
  <sheetData>
    <row r="1" customFormat="false" ht="19.5" hidden="false" customHeight="true" outlineLevel="0" collapsed="false">
      <c r="A1" s="96" t="s">
        <v>304</v>
      </c>
      <c r="B1" s="95"/>
      <c r="C1" s="96"/>
      <c r="D1" s="96"/>
      <c r="E1" s="96"/>
      <c r="F1" s="96"/>
      <c r="G1" s="96"/>
      <c r="H1" s="96"/>
      <c r="I1" s="3"/>
      <c r="J1" s="3"/>
      <c r="K1" s="3"/>
      <c r="L1" s="3"/>
      <c r="M1" s="3"/>
      <c r="N1" s="3"/>
      <c r="O1" s="3"/>
      <c r="P1" s="96"/>
      <c r="Q1" s="3"/>
    </row>
    <row r="2" customFormat="false" ht="13.5" hidden="false" customHeight="false" outlineLevel="0" collapsed="false">
      <c r="A2" s="3"/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61" t="str">
        <f aca="false">'3 月・性別，区別出生数・出生率'!$O$2</f>
        <v>平成30年</v>
      </c>
    </row>
    <row r="3" s="343" customFormat="true" ht="30" hidden="false" customHeight="true" outlineLevel="0" collapsed="false">
      <c r="A3" s="45" t="s">
        <v>305</v>
      </c>
      <c r="B3" s="45"/>
      <c r="C3" s="339" t="s">
        <v>69</v>
      </c>
      <c r="D3" s="99" t="s">
        <v>238</v>
      </c>
      <c r="E3" s="379" t="s">
        <v>239</v>
      </c>
      <c r="F3" s="99" t="s">
        <v>293</v>
      </c>
      <c r="G3" s="99" t="s">
        <v>294</v>
      </c>
      <c r="H3" s="99" t="s">
        <v>295</v>
      </c>
      <c r="I3" s="396" t="s">
        <v>296</v>
      </c>
      <c r="J3" s="98" t="s">
        <v>297</v>
      </c>
      <c r="K3" s="99" t="s">
        <v>298</v>
      </c>
      <c r="L3" s="99" t="s">
        <v>299</v>
      </c>
      <c r="M3" s="99" t="s">
        <v>300</v>
      </c>
      <c r="N3" s="99" t="s">
        <v>301</v>
      </c>
      <c r="O3" s="340" t="s">
        <v>147</v>
      </c>
      <c r="P3" s="341" t="s">
        <v>302</v>
      </c>
      <c r="Q3" s="427" t="s">
        <v>303</v>
      </c>
    </row>
    <row r="4" s="101" customFormat="true" ht="19.5" hidden="false" customHeight="true" outlineLevel="0" collapsed="false">
      <c r="A4" s="447" t="s">
        <v>306</v>
      </c>
      <c r="B4" s="447"/>
      <c r="C4" s="448" t="n">
        <f aca="false">SUM(C5:C6)</f>
        <v>13248</v>
      </c>
      <c r="D4" s="448" t="n">
        <f aca="false">SUM(D5:D6)</f>
        <v>7</v>
      </c>
      <c r="E4" s="448" t="n">
        <f aca="false">SUM(E5:E6)</f>
        <v>27</v>
      </c>
      <c r="F4" s="448" t="n">
        <f aca="false">SUM(F5:F6)</f>
        <v>52</v>
      </c>
      <c r="G4" s="448" t="n">
        <f aca="false">SUM(G5:G6)</f>
        <v>152</v>
      </c>
      <c r="H4" s="448" t="n">
        <f aca="false">SUM(H5:H6)</f>
        <v>944</v>
      </c>
      <c r="I4" s="449" t="n">
        <f aca="false">SUM(I5:I6)</f>
        <v>4998</v>
      </c>
      <c r="J4" s="450" t="n">
        <f aca="false">SUM(J5:J6)</f>
        <v>5574</v>
      </c>
      <c r="K4" s="448" t="n">
        <f aca="false">SUM(K5:K6)</f>
        <v>1382</v>
      </c>
      <c r="L4" s="448" t="n">
        <f aca="false">SUM(L5:L6)</f>
        <v>106</v>
      </c>
      <c r="M4" s="448" t="n">
        <f aca="false">SUM(M5:M6)</f>
        <v>2</v>
      </c>
      <c r="N4" s="448" t="n">
        <f aca="false">SUM(N5:N6)</f>
        <v>1</v>
      </c>
      <c r="O4" s="449" t="n">
        <f aca="false">SUM(O5:O6)</f>
        <v>3</v>
      </c>
      <c r="P4" s="451" t="n">
        <f aca="false">SUM(D4:H4)</f>
        <v>1182</v>
      </c>
      <c r="Q4" s="452" t="n">
        <v>3.01728471121179</v>
      </c>
      <c r="R4" s="115"/>
    </row>
    <row r="5" s="101" customFormat="true" ht="19.5" hidden="false" customHeight="true" outlineLevel="0" collapsed="false">
      <c r="A5" s="453" t="s">
        <v>307</v>
      </c>
      <c r="B5" s="453"/>
      <c r="C5" s="454" t="n">
        <f aca="false">SUM(D5:O5)</f>
        <v>12993</v>
      </c>
      <c r="D5" s="455" t="n">
        <v>6</v>
      </c>
      <c r="E5" s="455" t="n">
        <v>22</v>
      </c>
      <c r="F5" s="455" t="n">
        <v>43</v>
      </c>
      <c r="G5" s="455" t="n">
        <v>105</v>
      </c>
      <c r="H5" s="455" t="n">
        <v>805</v>
      </c>
      <c r="I5" s="456" t="n">
        <v>4948</v>
      </c>
      <c r="J5" s="457" t="n">
        <v>5570</v>
      </c>
      <c r="K5" s="455" t="n">
        <v>1382</v>
      </c>
      <c r="L5" s="455" t="n">
        <v>106</v>
      </c>
      <c r="M5" s="455" t="n">
        <v>2</v>
      </c>
      <c r="N5" s="455" t="n">
        <v>1</v>
      </c>
      <c r="O5" s="456" t="n">
        <v>3</v>
      </c>
      <c r="P5" s="458" t="n">
        <f aca="false">SUM(D5:H5)</f>
        <v>981</v>
      </c>
      <c r="Q5" s="452" t="n">
        <v>3.03319645881448</v>
      </c>
      <c r="R5" s="115"/>
    </row>
    <row r="6" s="101" customFormat="true" ht="19.5" hidden="false" customHeight="true" outlineLevel="0" collapsed="false">
      <c r="A6" s="453" t="s">
        <v>308</v>
      </c>
      <c r="B6" s="453"/>
      <c r="C6" s="454" t="n">
        <f aca="false">SUM(D6:O6)</f>
        <v>255</v>
      </c>
      <c r="D6" s="434" t="n">
        <f aca="false">SUM(D7:D10)</f>
        <v>1</v>
      </c>
      <c r="E6" s="434" t="n">
        <f aca="false">SUM(E7:E10)</f>
        <v>5</v>
      </c>
      <c r="F6" s="434" t="n">
        <f aca="false">SUM(F7:F10)</f>
        <v>9</v>
      </c>
      <c r="G6" s="434" t="n">
        <f aca="false">SUM(G7:G10)</f>
        <v>47</v>
      </c>
      <c r="H6" s="434" t="n">
        <f aca="false">SUM(H7:H10)</f>
        <v>139</v>
      </c>
      <c r="I6" s="434" t="n">
        <f aca="false">SUM(I7:I10)</f>
        <v>50</v>
      </c>
      <c r="J6" s="434" t="n">
        <f aca="false">SUM(J7:J10)</f>
        <v>4</v>
      </c>
      <c r="K6" s="434" t="n">
        <f aca="false">SUM(K7:K10)</f>
        <v>0</v>
      </c>
      <c r="L6" s="434" t="n">
        <f aca="false">SUM(L7:L10)</f>
        <v>0</v>
      </c>
      <c r="M6" s="434" t="n">
        <f aca="false">SUM(M7:M10)</f>
        <v>0</v>
      </c>
      <c r="N6" s="434" t="n">
        <f aca="false">SUM(N7:N10)</f>
        <v>0</v>
      </c>
      <c r="O6" s="459" t="n">
        <f aca="false">SUM(O7:O10)</f>
        <v>0</v>
      </c>
      <c r="P6" s="458" t="n">
        <f aca="false">SUM(D6:H6)</f>
        <v>201</v>
      </c>
      <c r="Q6" s="452" t="n">
        <v>2.20672156862745</v>
      </c>
      <c r="R6" s="115"/>
    </row>
    <row r="7" s="101" customFormat="true" ht="19.5" hidden="false" customHeight="true" outlineLevel="0" collapsed="false">
      <c r="A7" s="109" t="s">
        <v>309</v>
      </c>
      <c r="B7" s="109"/>
      <c r="C7" s="454" t="n">
        <f aca="false">SUM(D7:O7)</f>
        <v>255</v>
      </c>
      <c r="D7" s="455" t="n">
        <v>1</v>
      </c>
      <c r="E7" s="455" t="n">
        <v>5</v>
      </c>
      <c r="F7" s="455" t="n">
        <v>9</v>
      </c>
      <c r="G7" s="455" t="n">
        <v>47</v>
      </c>
      <c r="H7" s="455" t="n">
        <v>139</v>
      </c>
      <c r="I7" s="455" t="n">
        <v>50</v>
      </c>
      <c r="J7" s="455" t="n">
        <v>4</v>
      </c>
      <c r="K7" s="455" t="n">
        <v>0</v>
      </c>
      <c r="L7" s="455" t="n">
        <v>0</v>
      </c>
      <c r="M7" s="455" t="n">
        <v>0</v>
      </c>
      <c r="N7" s="455" t="n">
        <v>0</v>
      </c>
      <c r="O7" s="456" t="n">
        <v>0</v>
      </c>
      <c r="P7" s="458" t="n">
        <f aca="false">SUM(D7:H7)</f>
        <v>201</v>
      </c>
      <c r="Q7" s="452" t="n">
        <v>2.20672156862745</v>
      </c>
      <c r="R7" s="115"/>
    </row>
    <row r="8" s="101" customFormat="true" ht="19.5" hidden="false" customHeight="true" outlineLevel="0" collapsed="false">
      <c r="A8" s="109" t="s">
        <v>310</v>
      </c>
      <c r="B8" s="109"/>
      <c r="C8" s="454" t="n">
        <f aca="false">SUM(D8:O8)</f>
        <v>0</v>
      </c>
      <c r="D8" s="455" t="n">
        <v>0</v>
      </c>
      <c r="E8" s="455" t="n">
        <v>0</v>
      </c>
      <c r="F8" s="455" t="n">
        <v>0</v>
      </c>
      <c r="G8" s="455" t="n">
        <v>0</v>
      </c>
      <c r="H8" s="455" t="n">
        <v>0</v>
      </c>
      <c r="I8" s="455" t="n">
        <v>0</v>
      </c>
      <c r="J8" s="455" t="n">
        <v>0</v>
      </c>
      <c r="K8" s="455" t="n">
        <v>0</v>
      </c>
      <c r="L8" s="455" t="n">
        <v>0</v>
      </c>
      <c r="M8" s="455" t="n">
        <v>0</v>
      </c>
      <c r="N8" s="455" t="n">
        <v>0</v>
      </c>
      <c r="O8" s="456" t="n">
        <v>0</v>
      </c>
      <c r="P8" s="458" t="n">
        <f aca="false">SUM(D8:H8)</f>
        <v>0</v>
      </c>
      <c r="Q8" s="452" t="n">
        <v>0</v>
      </c>
      <c r="R8" s="115"/>
    </row>
    <row r="9" s="101" customFormat="true" ht="19.5" hidden="false" customHeight="true" outlineLevel="0" collapsed="false">
      <c r="A9" s="109" t="s">
        <v>311</v>
      </c>
      <c r="B9" s="109"/>
      <c r="C9" s="454" t="n">
        <f aca="false">SUM(D9:O9)</f>
        <v>0</v>
      </c>
      <c r="D9" s="455" t="n">
        <v>0</v>
      </c>
      <c r="E9" s="455" t="n">
        <v>0</v>
      </c>
      <c r="F9" s="455" t="n">
        <v>0</v>
      </c>
      <c r="G9" s="455" t="n">
        <v>0</v>
      </c>
      <c r="H9" s="455" t="n">
        <v>0</v>
      </c>
      <c r="I9" s="455" t="n">
        <v>0</v>
      </c>
      <c r="J9" s="455" t="n">
        <v>0</v>
      </c>
      <c r="K9" s="455" t="n">
        <v>0</v>
      </c>
      <c r="L9" s="455" t="n">
        <v>0</v>
      </c>
      <c r="M9" s="455" t="n">
        <v>0</v>
      </c>
      <c r="N9" s="455" t="n">
        <v>0</v>
      </c>
      <c r="O9" s="456" t="n">
        <v>0</v>
      </c>
      <c r="P9" s="458" t="n">
        <f aca="false">SUM(D9:H9)</f>
        <v>0</v>
      </c>
      <c r="Q9" s="460" t="n">
        <v>0</v>
      </c>
      <c r="R9" s="115"/>
    </row>
    <row r="10" customFormat="false" ht="19.5" hidden="false" customHeight="true" outlineLevel="0" collapsed="false">
      <c r="A10" s="461" t="s">
        <v>312</v>
      </c>
      <c r="B10" s="461"/>
      <c r="C10" s="441" t="n">
        <f aca="false">SUM(D10:O10)</f>
        <v>0</v>
      </c>
      <c r="D10" s="462" t="n">
        <v>0</v>
      </c>
      <c r="E10" s="462" t="n">
        <v>0</v>
      </c>
      <c r="F10" s="462" t="n">
        <v>0</v>
      </c>
      <c r="G10" s="462" t="n">
        <v>0</v>
      </c>
      <c r="H10" s="462" t="n">
        <v>0</v>
      </c>
      <c r="I10" s="462" t="n">
        <v>0</v>
      </c>
      <c r="J10" s="462" t="n">
        <v>0</v>
      </c>
      <c r="K10" s="462" t="n">
        <v>0</v>
      </c>
      <c r="L10" s="462" t="n">
        <v>0</v>
      </c>
      <c r="M10" s="462" t="n">
        <v>0</v>
      </c>
      <c r="N10" s="462" t="n">
        <v>0</v>
      </c>
      <c r="O10" s="463" t="n">
        <v>0</v>
      </c>
      <c r="P10" s="464" t="n">
        <f aca="false">SUM(D10:H10)</f>
        <v>0</v>
      </c>
      <c r="Q10" s="465" t="n">
        <v>0</v>
      </c>
    </row>
    <row r="11" customFormat="false" ht="18" hidden="false" customHeight="true" outlineLevel="0" collapsed="false">
      <c r="Q11" s="466"/>
    </row>
    <row r="12" customFormat="false" ht="18" hidden="false" customHeight="true" outlineLevel="0" collapsed="false"/>
    <row r="13" customFormat="false" ht="18" hidden="false" customHeight="true" outlineLevel="0" collapsed="false"/>
    <row r="14" customFormat="false" ht="18" hidden="false" customHeight="true" outlineLevel="0" collapsed="false"/>
    <row r="15" customFormat="false" ht="18" hidden="false" customHeight="true" outlineLevel="0" collapsed="false"/>
    <row r="16" customFormat="false" ht="18" hidden="false" customHeight="true" outlineLevel="0" collapsed="false"/>
    <row r="17" customFormat="false" ht="18" hidden="false" customHeight="true" outlineLevel="0" collapsed="false"/>
    <row r="18" customFormat="false" ht="18" hidden="false" customHeight="true" outlineLevel="0" collapsed="false"/>
    <row r="19" customFormat="false" ht="18" hidden="false" customHeight="true" outlineLevel="0" collapsed="false"/>
    <row r="20" customFormat="false" ht="18" hidden="false" customHeight="true" outlineLevel="0" collapsed="false"/>
    <row r="21" customFormat="false" ht="18" hidden="false" customHeight="true" outlineLevel="0" collapsed="false"/>
    <row r="22" customFormat="false" ht="18" hidden="false" customHeight="true" outlineLevel="0" collapsed="false"/>
    <row r="23" customFormat="false" ht="18" hidden="false" customHeight="true" outlineLevel="0" collapsed="false"/>
    <row r="24" customFormat="false" ht="18" hidden="false" customHeight="true" outlineLevel="0" collapsed="false"/>
    <row r="25" customFormat="false" ht="18" hidden="false" customHeight="true" outlineLevel="0" collapsed="false"/>
    <row r="26" customFormat="false" ht="18" hidden="false" customHeight="true" outlineLevel="0" collapsed="false"/>
    <row r="27" customFormat="false" ht="18" hidden="false" customHeight="true" outlineLevel="0" collapsed="false"/>
    <row r="28" customFormat="false" ht="18" hidden="false" customHeight="true" outlineLevel="0" collapsed="false"/>
    <row r="29" customFormat="false" ht="18" hidden="false" customHeight="true" outlineLevel="0" collapsed="false"/>
    <row r="30" customFormat="false" ht="18" hidden="false" customHeight="true" outlineLevel="0" collapsed="false"/>
    <row r="31" customFormat="false" ht="18" hidden="false" customHeight="true" outlineLevel="0" collapsed="false"/>
    <row r="32" customFormat="false" ht="18" hidden="false" customHeight="true" outlineLevel="0" collapsed="false"/>
    <row r="33" customFormat="false" ht="18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</sheetData>
  <sheetProtection sheet="true" objects="true" scenarios="true"/>
  <mergeCells count="8">
    <mergeCell ref="A3:B3"/>
    <mergeCell ref="A4:B4"/>
    <mergeCell ref="A5:B5"/>
    <mergeCell ref="A6:B6"/>
    <mergeCell ref="A7:B7"/>
    <mergeCell ref="A8:B8"/>
    <mergeCell ref="A9:B9"/>
    <mergeCell ref="A10:B10"/>
  </mergeCells>
  <printOptions headings="false" gridLines="false" gridLinesSet="true" horizontalCentered="false" verticalCentered="false"/>
  <pageMargins left="0.590277777777778" right="0.433333333333333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S260"/>
  <sheetViews>
    <sheetView showFormulas="false" showGridLines="true" showRowColHeaders="true" showZeros="true" rightToLeft="false" tabSelected="false" showOutlineSymbols="true" defaultGridColor="true" view="normal" topLeftCell="A1" colorId="64" zoomScale="70" zoomScaleNormal="7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9.00390625" defaultRowHeight="13.5" customHeight="false" zeroHeight="false" outlineLevelRow="0" outlineLevelCol="0"/>
  <cols>
    <col collapsed="false" customWidth="true" hidden="false" outlineLevel="0" max="1" min="1" style="101" width="17.13"/>
    <col collapsed="false" customWidth="true" hidden="false" outlineLevel="0" max="2" min="2" style="101" width="9.13"/>
    <col collapsed="false" customWidth="true" hidden="false" outlineLevel="0" max="9" min="3" style="101" width="6.26"/>
    <col collapsed="false" customWidth="true" hidden="false" outlineLevel="0" max="12" min="10" style="115" width="6.26"/>
    <col collapsed="false" customWidth="true" hidden="false" outlineLevel="0" max="13" min="13" style="115" width="6.13"/>
    <col collapsed="false" customWidth="true" hidden="false" outlineLevel="0" max="14" min="14" style="101" width="6.13"/>
    <col collapsed="false" customWidth="true" hidden="false" outlineLevel="0" max="15" min="15" style="115" width="6.13"/>
    <col collapsed="false" customWidth="true" hidden="false" outlineLevel="0" max="18" min="16" style="101" width="6.13"/>
    <col collapsed="false" customWidth="true" hidden="false" outlineLevel="0" max="19" min="19" style="101" width="6.26"/>
    <col collapsed="false" customWidth="true" hidden="false" outlineLevel="0" max="22" min="20" style="101" width="6.63"/>
    <col collapsed="false" customWidth="true" hidden="false" outlineLevel="0" max="23" min="23" style="101" width="6.26"/>
    <col collapsed="false" customWidth="true" hidden="false" outlineLevel="0" max="25" min="24" style="101" width="6.13"/>
    <col collapsed="false" customWidth="true" hidden="false" outlineLevel="0" max="26" min="26" style="115" width="6.13"/>
    <col collapsed="false" customWidth="true" hidden="false" outlineLevel="0" max="27" min="27" style="101" width="5.63"/>
    <col collapsed="false" customWidth="true" hidden="false" outlineLevel="0" max="45" min="28" style="101" width="22.37"/>
    <col collapsed="false" customWidth="true" hidden="false" outlineLevel="0" max="46" min="46" style="101" width="29.25"/>
    <col collapsed="false" customWidth="true" hidden="false" outlineLevel="0" max="47" min="47" style="101" width="17.63"/>
    <col collapsed="false" customWidth="false" hidden="false" outlineLevel="0" max="16384" min="48" style="101" width="9"/>
  </cols>
  <sheetData>
    <row r="1" customFormat="false" ht="15" hidden="false" customHeight="false" outlineLevel="0" collapsed="false">
      <c r="A1" s="337" t="s">
        <v>313</v>
      </c>
      <c r="B1" s="337"/>
      <c r="C1" s="337"/>
      <c r="D1" s="337"/>
      <c r="E1" s="337"/>
      <c r="F1" s="337"/>
      <c r="G1" s="395"/>
      <c r="H1" s="395"/>
      <c r="I1" s="395"/>
      <c r="J1" s="394"/>
      <c r="K1" s="394"/>
      <c r="L1" s="394"/>
      <c r="M1" s="394"/>
      <c r="N1" s="395"/>
      <c r="O1" s="394"/>
      <c r="P1" s="395"/>
      <c r="Q1" s="395"/>
      <c r="R1" s="395"/>
      <c r="S1" s="395"/>
      <c r="T1" s="395"/>
      <c r="U1" s="395"/>
      <c r="V1" s="395"/>
      <c r="W1" s="395"/>
      <c r="X1" s="395"/>
      <c r="Y1" s="395"/>
      <c r="Z1" s="394"/>
    </row>
    <row r="2" customFormat="false" ht="15" hidden="false" customHeight="false" outlineLevel="0" collapsed="false">
      <c r="A2" s="337"/>
      <c r="B2" s="337"/>
      <c r="C2" s="337"/>
      <c r="D2" s="337"/>
      <c r="E2" s="337"/>
      <c r="F2" s="337"/>
      <c r="G2" s="395"/>
      <c r="H2" s="395"/>
      <c r="I2" s="395"/>
      <c r="J2" s="394"/>
      <c r="K2" s="394"/>
      <c r="L2" s="394"/>
      <c r="M2" s="394"/>
      <c r="N2" s="395"/>
      <c r="O2" s="394"/>
      <c r="P2" s="395"/>
      <c r="Q2" s="395"/>
      <c r="R2" s="395"/>
      <c r="S2" s="395"/>
      <c r="T2" s="395"/>
      <c r="U2" s="395"/>
      <c r="V2" s="395"/>
      <c r="W2" s="395"/>
      <c r="X2" s="395"/>
      <c r="Y2" s="395"/>
      <c r="Z2" s="161" t="str">
        <f aca="false">'3 月・性別，区別出生数・出生率'!$O$2</f>
        <v>平成30年</v>
      </c>
    </row>
    <row r="3" s="343" customFormat="true" ht="20.85" hidden="false" customHeight="false" outlineLevel="0" collapsed="false">
      <c r="A3" s="397" t="s">
        <v>314</v>
      </c>
      <c r="B3" s="46" t="s">
        <v>69</v>
      </c>
      <c r="C3" s="379" t="s">
        <v>315</v>
      </c>
      <c r="D3" s="99" t="s">
        <v>316</v>
      </c>
      <c r="E3" s="99" t="s">
        <v>317</v>
      </c>
      <c r="F3" s="99" t="s">
        <v>318</v>
      </c>
      <c r="G3" s="99" t="s">
        <v>319</v>
      </c>
      <c r="H3" s="99" t="s">
        <v>320</v>
      </c>
      <c r="I3" s="99" t="s">
        <v>321</v>
      </c>
      <c r="J3" s="99" t="s">
        <v>322</v>
      </c>
      <c r="K3" s="99" t="s">
        <v>323</v>
      </c>
      <c r="L3" s="100" t="s">
        <v>324</v>
      </c>
      <c r="M3" s="98" t="s">
        <v>325</v>
      </c>
      <c r="N3" s="99" t="s">
        <v>326</v>
      </c>
      <c r="O3" s="99" t="s">
        <v>327</v>
      </c>
      <c r="P3" s="99" t="s">
        <v>328</v>
      </c>
      <c r="Q3" s="99" t="s">
        <v>329</v>
      </c>
      <c r="R3" s="99" t="s">
        <v>330</v>
      </c>
      <c r="S3" s="99" t="s">
        <v>331</v>
      </c>
      <c r="T3" s="99" t="s">
        <v>332</v>
      </c>
      <c r="U3" s="99" t="s">
        <v>333</v>
      </c>
      <c r="V3" s="99" t="s">
        <v>334</v>
      </c>
      <c r="W3" s="99" t="s">
        <v>335</v>
      </c>
      <c r="X3" s="99" t="s">
        <v>336</v>
      </c>
      <c r="Y3" s="379" t="s">
        <v>337</v>
      </c>
      <c r="Z3" s="47" t="s">
        <v>147</v>
      </c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</row>
    <row r="4" s="469" customFormat="true" ht="13.5" hidden="false" customHeight="false" outlineLevel="0" collapsed="false">
      <c r="A4" s="467"/>
      <c r="B4" s="468" t="s">
        <v>69</v>
      </c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398"/>
      <c r="Y4" s="398"/>
      <c r="Z4" s="398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</row>
    <row r="5" s="343" customFormat="true" ht="13.5" hidden="false" customHeight="false" outlineLevel="0" collapsed="false">
      <c r="A5" s="470" t="s">
        <v>7</v>
      </c>
      <c r="B5" s="202" t="n">
        <f aca="false">SUM(B20,B35)</f>
        <v>13248</v>
      </c>
      <c r="C5" s="208" t="n">
        <f aca="false">SUM(C20,C35)</f>
        <v>0</v>
      </c>
      <c r="D5" s="208" t="n">
        <f aca="false">SUM(D20,D35)</f>
        <v>1</v>
      </c>
      <c r="E5" s="208" t="n">
        <f aca="false">SUM(E20,E35)</f>
        <v>3</v>
      </c>
      <c r="F5" s="208" t="n">
        <f aca="false">SUM(F20,F35)</f>
        <v>5</v>
      </c>
      <c r="G5" s="208" t="n">
        <f aca="false">SUM(G20,G35)</f>
        <v>7</v>
      </c>
      <c r="H5" s="208" t="n">
        <f aca="false">SUM(H20,H35)</f>
        <v>6</v>
      </c>
      <c r="I5" s="208" t="n">
        <f aca="false">SUM(I20,I35)</f>
        <v>12</v>
      </c>
      <c r="J5" s="208" t="n">
        <f aca="false">SUM(J20,J35)</f>
        <v>3</v>
      </c>
      <c r="K5" s="208" t="n">
        <f aca="false">SUM(K20,K35)</f>
        <v>9</v>
      </c>
      <c r="L5" s="471" t="n">
        <f aca="false">SUM(L20,L35)</f>
        <v>13</v>
      </c>
      <c r="M5" s="472" t="n">
        <f aca="false">SUM(M20,M35)</f>
        <v>17</v>
      </c>
      <c r="N5" s="208" t="n">
        <f aca="false">SUM(N20,N35)</f>
        <v>27</v>
      </c>
      <c r="O5" s="208" t="n">
        <f aca="false">SUM(O20,O35)</f>
        <v>41</v>
      </c>
      <c r="P5" s="208" t="n">
        <f aca="false">SUM(P20,P35)</f>
        <v>87</v>
      </c>
      <c r="Q5" s="208" t="n">
        <f aca="false">SUM(Q20,Q35)</f>
        <v>128</v>
      </c>
      <c r="R5" s="208" t="n">
        <f aca="false">SUM(R20,R35)</f>
        <v>426</v>
      </c>
      <c r="S5" s="208" t="n">
        <f aca="false">SUM(S20,S35)</f>
        <v>1553</v>
      </c>
      <c r="T5" s="208" t="n">
        <f aca="false">SUM(T20,T35)</f>
        <v>3099</v>
      </c>
      <c r="U5" s="208" t="n">
        <f aca="false">SUM(U20,U35)</f>
        <v>3633</v>
      </c>
      <c r="V5" s="208" t="n">
        <f aca="false">SUM(V20,V35)</f>
        <v>3159</v>
      </c>
      <c r="W5" s="208" t="n">
        <f aca="false">SUM(W20,W35)</f>
        <v>1001</v>
      </c>
      <c r="X5" s="208" t="n">
        <f aca="false">SUM(X20,X35)</f>
        <v>11</v>
      </c>
      <c r="Y5" s="208" t="n">
        <f aca="false">SUM(Y20,Y35)</f>
        <v>0</v>
      </c>
      <c r="Z5" s="471" t="n">
        <f aca="false">SUM(Z20,Z35)</f>
        <v>7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</row>
    <row r="6" customFormat="false" ht="13.5" hidden="false" customHeight="false" outlineLevel="0" collapsed="false">
      <c r="A6" s="470" t="s">
        <v>338</v>
      </c>
      <c r="B6" s="202" t="n">
        <f aca="false">SUM(B21,B36)</f>
        <v>7</v>
      </c>
      <c r="C6" s="204" t="n">
        <f aca="false">SUM(C21,C36)</f>
        <v>0</v>
      </c>
      <c r="D6" s="204" t="n">
        <f aca="false">SUM(D21,D36)</f>
        <v>1</v>
      </c>
      <c r="E6" s="204" t="n">
        <f aca="false">SUM(E21,E36)</f>
        <v>2</v>
      </c>
      <c r="F6" s="204" t="n">
        <f aca="false">SUM(F21,F36)</f>
        <v>2</v>
      </c>
      <c r="G6" s="204" t="n">
        <f aca="false">SUM(G21,G36)</f>
        <v>1</v>
      </c>
      <c r="H6" s="204" t="n">
        <f aca="false">SUM(H21,H36)</f>
        <v>0</v>
      </c>
      <c r="I6" s="204" t="n">
        <f aca="false">SUM(I21,I36)</f>
        <v>0</v>
      </c>
      <c r="J6" s="204" t="n">
        <f aca="false">SUM(J21,J36)</f>
        <v>1</v>
      </c>
      <c r="K6" s="204" t="n">
        <f aca="false">SUM(K21,K36)</f>
        <v>0</v>
      </c>
      <c r="L6" s="205" t="n">
        <f aca="false">SUM(L21,L36)</f>
        <v>0</v>
      </c>
      <c r="M6" s="473" t="n">
        <f aca="false">SUM(M21,M36)</f>
        <v>0</v>
      </c>
      <c r="N6" s="204" t="n">
        <f aca="false">SUM(N21,N36)</f>
        <v>0</v>
      </c>
      <c r="O6" s="204" t="n">
        <f aca="false">SUM(O21,O36)</f>
        <v>0</v>
      </c>
      <c r="P6" s="204" t="n">
        <f aca="false">SUM(P21,P36)</f>
        <v>0</v>
      </c>
      <c r="Q6" s="204" t="n">
        <f aca="false">SUM(Q21,Q36)</f>
        <v>0</v>
      </c>
      <c r="R6" s="204" t="n">
        <f aca="false">SUM(R21,R36)</f>
        <v>0</v>
      </c>
      <c r="S6" s="204" t="n">
        <f aca="false">SUM(S21,S36)</f>
        <v>0</v>
      </c>
      <c r="T6" s="204" t="n">
        <f aca="false">SUM(T21,T36)</f>
        <v>0</v>
      </c>
      <c r="U6" s="204" t="n">
        <f aca="false">SUM(U21,U36)</f>
        <v>0</v>
      </c>
      <c r="V6" s="204" t="n">
        <f aca="false">SUM(V21,V36)</f>
        <v>0</v>
      </c>
      <c r="W6" s="204" t="n">
        <f aca="false">SUM(W21,W36)</f>
        <v>0</v>
      </c>
      <c r="X6" s="204" t="n">
        <f aca="false">SUM(X21,X36)</f>
        <v>0</v>
      </c>
      <c r="Y6" s="204" t="n">
        <f aca="false">SUM(Y21,Y36)</f>
        <v>0</v>
      </c>
      <c r="Z6" s="205" t="n">
        <f aca="false">SUM(Z21,Z36)</f>
        <v>0</v>
      </c>
      <c r="AA6" s="350"/>
    </row>
    <row r="7" customFormat="false" ht="13.5" hidden="false" customHeight="false" outlineLevel="0" collapsed="false">
      <c r="A7" s="470" t="s">
        <v>339</v>
      </c>
      <c r="B7" s="202" t="n">
        <f aca="false">SUM(B22,B37)</f>
        <v>27</v>
      </c>
      <c r="C7" s="204" t="n">
        <f aca="false">SUM(C22,C37)</f>
        <v>0</v>
      </c>
      <c r="D7" s="204" t="n">
        <f aca="false">SUM(D22,D37)</f>
        <v>0</v>
      </c>
      <c r="E7" s="204" t="n">
        <f aca="false">SUM(E22,E37)</f>
        <v>1</v>
      </c>
      <c r="F7" s="204" t="n">
        <f aca="false">SUM(F22,F37)</f>
        <v>3</v>
      </c>
      <c r="G7" s="204" t="n">
        <f aca="false">SUM(G22,G37)</f>
        <v>5</v>
      </c>
      <c r="H7" s="204" t="n">
        <f aca="false">SUM(H22,H37)</f>
        <v>4</v>
      </c>
      <c r="I7" s="204" t="n">
        <f aca="false">SUM(I22,I37)</f>
        <v>8</v>
      </c>
      <c r="J7" s="204" t="n">
        <f aca="false">SUM(J22,J37)</f>
        <v>0</v>
      </c>
      <c r="K7" s="204" t="n">
        <f aca="false">SUM(K22,K37)</f>
        <v>1</v>
      </c>
      <c r="L7" s="205" t="n">
        <f aca="false">SUM(L22,L37)</f>
        <v>2</v>
      </c>
      <c r="M7" s="473" t="n">
        <f aca="false">SUM(M22,M37)</f>
        <v>1</v>
      </c>
      <c r="N7" s="204" t="n">
        <f aca="false">SUM(N22,N37)</f>
        <v>1</v>
      </c>
      <c r="O7" s="204" t="n">
        <f aca="false">SUM(O22,O37)</f>
        <v>0</v>
      </c>
      <c r="P7" s="204" t="n">
        <f aca="false">SUM(P22,P37)</f>
        <v>0</v>
      </c>
      <c r="Q7" s="204" t="n">
        <f aca="false">SUM(Q22,Q37)</f>
        <v>1</v>
      </c>
      <c r="R7" s="204" t="n">
        <f aca="false">SUM(R22,R37)</f>
        <v>0</v>
      </c>
      <c r="S7" s="204" t="n">
        <f aca="false">SUM(S22,S37)</f>
        <v>0</v>
      </c>
      <c r="T7" s="204" t="n">
        <f aca="false">SUM(T22,T37)</f>
        <v>0</v>
      </c>
      <c r="U7" s="204" t="n">
        <f aca="false">SUM(U22,U37)</f>
        <v>0</v>
      </c>
      <c r="V7" s="204" t="n">
        <f aca="false">SUM(V22,V37)</f>
        <v>0</v>
      </c>
      <c r="W7" s="204" t="n">
        <f aca="false">SUM(W22,W37)</f>
        <v>0</v>
      </c>
      <c r="X7" s="204" t="n">
        <f aca="false">SUM(X22,X37)</f>
        <v>0</v>
      </c>
      <c r="Y7" s="204" t="n">
        <f aca="false">SUM(Y22,Y37)</f>
        <v>0</v>
      </c>
      <c r="Z7" s="205" t="n">
        <f aca="false">SUM(Z22,Z37)</f>
        <v>0</v>
      </c>
      <c r="AA7" s="350"/>
    </row>
    <row r="8" customFormat="false" ht="13.5" hidden="false" customHeight="false" outlineLevel="0" collapsed="false">
      <c r="A8" s="470" t="s">
        <v>240</v>
      </c>
      <c r="B8" s="202" t="n">
        <f aca="false">SUM(B23,B38)</f>
        <v>52</v>
      </c>
      <c r="C8" s="204" t="n">
        <f aca="false">SUM(C23,C38)</f>
        <v>0</v>
      </c>
      <c r="D8" s="204" t="n">
        <f aca="false">SUM(D23,D38)</f>
        <v>0</v>
      </c>
      <c r="E8" s="204" t="n">
        <f aca="false">SUM(E23,E38)</f>
        <v>0</v>
      </c>
      <c r="F8" s="204" t="n">
        <f aca="false">SUM(F23,F38)</f>
        <v>0</v>
      </c>
      <c r="G8" s="204" t="n">
        <f aca="false">SUM(G23,G38)</f>
        <v>1</v>
      </c>
      <c r="H8" s="204" t="n">
        <f aca="false">SUM(H23,H38)</f>
        <v>2</v>
      </c>
      <c r="I8" s="204" t="n">
        <f aca="false">SUM(I23,I38)</f>
        <v>4</v>
      </c>
      <c r="J8" s="204" t="n">
        <f aca="false">SUM(J23,J38)</f>
        <v>2</v>
      </c>
      <c r="K8" s="204" t="n">
        <f aca="false">SUM(K23,K38)</f>
        <v>6</v>
      </c>
      <c r="L8" s="205" t="n">
        <f aca="false">SUM(L23,L38)</f>
        <v>8</v>
      </c>
      <c r="M8" s="473" t="n">
        <f aca="false">SUM(M23,M38)</f>
        <v>4</v>
      </c>
      <c r="N8" s="204" t="n">
        <f aca="false">SUM(N23,N38)</f>
        <v>8</v>
      </c>
      <c r="O8" s="204" t="n">
        <f aca="false">SUM(O23,O38)</f>
        <v>8</v>
      </c>
      <c r="P8" s="204" t="n">
        <f aca="false">SUM(P23,P38)</f>
        <v>5</v>
      </c>
      <c r="Q8" s="204" t="n">
        <f aca="false">SUM(Q23,Q38)</f>
        <v>2</v>
      </c>
      <c r="R8" s="204" t="n">
        <f aca="false">SUM(R23,R38)</f>
        <v>1</v>
      </c>
      <c r="S8" s="204" t="n">
        <f aca="false">SUM(S23,S38)</f>
        <v>0</v>
      </c>
      <c r="T8" s="204" t="n">
        <f aca="false">SUM(T23,T38)</f>
        <v>1</v>
      </c>
      <c r="U8" s="204" t="n">
        <f aca="false">SUM(U23,U38)</f>
        <v>0</v>
      </c>
      <c r="V8" s="204" t="n">
        <f aca="false">SUM(V23,V38)</f>
        <v>0</v>
      </c>
      <c r="W8" s="204" t="n">
        <f aca="false">SUM(W23,W38)</f>
        <v>0</v>
      </c>
      <c r="X8" s="204" t="n">
        <f aca="false">SUM(X23,X38)</f>
        <v>0</v>
      </c>
      <c r="Y8" s="204" t="n">
        <f aca="false">SUM(Y23,Y38)</f>
        <v>0</v>
      </c>
      <c r="Z8" s="205" t="n">
        <f aca="false">SUM(Z23,Z38)</f>
        <v>0</v>
      </c>
      <c r="AA8" s="350"/>
    </row>
    <row r="9" customFormat="false" ht="13.5" hidden="false" customHeight="false" outlineLevel="0" collapsed="false">
      <c r="A9" s="470" t="s">
        <v>241</v>
      </c>
      <c r="B9" s="202" t="n">
        <f aca="false">SUM(B24,B39)</f>
        <v>152</v>
      </c>
      <c r="C9" s="204" t="n">
        <f aca="false">SUM(C24,C39)</f>
        <v>0</v>
      </c>
      <c r="D9" s="204" t="n">
        <f aca="false">SUM(D24,D39)</f>
        <v>0</v>
      </c>
      <c r="E9" s="204" t="n">
        <f aca="false">SUM(E24,E39)</f>
        <v>0</v>
      </c>
      <c r="F9" s="204" t="n">
        <f aca="false">SUM(F24,F39)</f>
        <v>0</v>
      </c>
      <c r="G9" s="204" t="n">
        <f aca="false">SUM(G24,G39)</f>
        <v>0</v>
      </c>
      <c r="H9" s="204" t="n">
        <f aca="false">SUM(H24,H39)</f>
        <v>0</v>
      </c>
      <c r="I9" s="204" t="n">
        <f aca="false">SUM(I24,I39)</f>
        <v>0</v>
      </c>
      <c r="J9" s="204" t="n">
        <f aca="false">SUM(J24,J39)</f>
        <v>0</v>
      </c>
      <c r="K9" s="204" t="n">
        <f aca="false">SUM(K24,K39)</f>
        <v>0</v>
      </c>
      <c r="L9" s="205" t="n">
        <f aca="false">SUM(L24,L39)</f>
        <v>3</v>
      </c>
      <c r="M9" s="473" t="n">
        <f aca="false">SUM(M24,M39)</f>
        <v>12</v>
      </c>
      <c r="N9" s="204" t="n">
        <f aca="false">SUM(N24,N39)</f>
        <v>13</v>
      </c>
      <c r="O9" s="204" t="n">
        <f aca="false">SUM(O24,O39)</f>
        <v>25</v>
      </c>
      <c r="P9" s="204" t="n">
        <f aca="false">SUM(P24,P39)</f>
        <v>25</v>
      </c>
      <c r="Q9" s="204" t="n">
        <f aca="false">SUM(Q24,Q39)</f>
        <v>17</v>
      </c>
      <c r="R9" s="204" t="n">
        <f aca="false">SUM(R24,R39)</f>
        <v>31</v>
      </c>
      <c r="S9" s="204" t="n">
        <f aca="false">SUM(S24,S39)</f>
        <v>18</v>
      </c>
      <c r="T9" s="204" t="n">
        <f aca="false">SUM(T24,T39)</f>
        <v>7</v>
      </c>
      <c r="U9" s="204" t="n">
        <f aca="false">SUM(U24,U39)</f>
        <v>1</v>
      </c>
      <c r="V9" s="204" t="n">
        <f aca="false">SUM(V24,V39)</f>
        <v>0</v>
      </c>
      <c r="W9" s="204" t="n">
        <f aca="false">SUM(W24,W39)</f>
        <v>0</v>
      </c>
      <c r="X9" s="204" t="n">
        <f aca="false">SUM(X24,X39)</f>
        <v>0</v>
      </c>
      <c r="Y9" s="204" t="n">
        <f aca="false">SUM(Y24,Y39)</f>
        <v>0</v>
      </c>
      <c r="Z9" s="205" t="n">
        <f aca="false">SUM(Z24,Z39)</f>
        <v>0</v>
      </c>
      <c r="AA9" s="350"/>
    </row>
    <row r="10" customFormat="false" ht="13.5" hidden="false" customHeight="false" outlineLevel="0" collapsed="false">
      <c r="A10" s="470" t="s">
        <v>242</v>
      </c>
      <c r="B10" s="202" t="n">
        <f aca="false">SUM(B25,B40)</f>
        <v>944</v>
      </c>
      <c r="C10" s="204" t="n">
        <f aca="false">SUM(C25,C40)</f>
        <v>0</v>
      </c>
      <c r="D10" s="204" t="n">
        <f aca="false">SUM(D25,D40)</f>
        <v>0</v>
      </c>
      <c r="E10" s="204" t="n">
        <f aca="false">SUM(E25,E40)</f>
        <v>0</v>
      </c>
      <c r="F10" s="204" t="n">
        <f aca="false">SUM(F25,F40)</f>
        <v>0</v>
      </c>
      <c r="G10" s="204" t="n">
        <f aca="false">SUM(G25,G40)</f>
        <v>0</v>
      </c>
      <c r="H10" s="204" t="n">
        <f aca="false">SUM(H25,H40)</f>
        <v>0</v>
      </c>
      <c r="I10" s="204" t="n">
        <f aca="false">SUM(I25,I40)</f>
        <v>0</v>
      </c>
      <c r="J10" s="204" t="n">
        <f aca="false">SUM(J25,J40)</f>
        <v>0</v>
      </c>
      <c r="K10" s="204" t="n">
        <f aca="false">SUM(K25,K40)</f>
        <v>0</v>
      </c>
      <c r="L10" s="205" t="n">
        <f aca="false">SUM(L25,L40)</f>
        <v>0</v>
      </c>
      <c r="M10" s="473" t="n">
        <f aca="false">SUM(M25,M40)</f>
        <v>0</v>
      </c>
      <c r="N10" s="204" t="n">
        <f aca="false">SUM(N25,N40)</f>
        <v>4</v>
      </c>
      <c r="O10" s="204" t="n">
        <f aca="false">SUM(O25,O40)</f>
        <v>8</v>
      </c>
      <c r="P10" s="204" t="n">
        <f aca="false">SUM(P25,P40)</f>
        <v>46</v>
      </c>
      <c r="Q10" s="204" t="n">
        <f aca="false">SUM(Q25,Q40)</f>
        <v>73</v>
      </c>
      <c r="R10" s="204" t="n">
        <f aca="false">SUM(R25,R40)</f>
        <v>174</v>
      </c>
      <c r="S10" s="204" t="n">
        <f aca="false">SUM(S25,S40)</f>
        <v>281</v>
      </c>
      <c r="T10" s="204" t="n">
        <f aca="false">SUM(T25,T40)</f>
        <v>209</v>
      </c>
      <c r="U10" s="204" t="n">
        <f aca="false">SUM(U25,U40)</f>
        <v>100</v>
      </c>
      <c r="V10" s="204" t="n">
        <f aca="false">SUM(V25,V40)</f>
        <v>45</v>
      </c>
      <c r="W10" s="204" t="n">
        <f aca="false">SUM(W25,W40)</f>
        <v>4</v>
      </c>
      <c r="X10" s="204" t="n">
        <f aca="false">SUM(X25,X40)</f>
        <v>0</v>
      </c>
      <c r="Y10" s="204" t="n">
        <f aca="false">SUM(Y25,Y40)</f>
        <v>0</v>
      </c>
      <c r="Z10" s="205" t="n">
        <f aca="false">SUM(Z25,Z40)</f>
        <v>0</v>
      </c>
      <c r="AA10" s="350"/>
    </row>
    <row r="11" customFormat="false" ht="13.5" hidden="false" customHeight="false" outlineLevel="0" collapsed="false">
      <c r="A11" s="470" t="s">
        <v>243</v>
      </c>
      <c r="B11" s="202" t="n">
        <f aca="false">SUM(B26,B41)</f>
        <v>4998</v>
      </c>
      <c r="C11" s="204" t="n">
        <f aca="false">SUM(C26,C41)</f>
        <v>0</v>
      </c>
      <c r="D11" s="204" t="n">
        <f aca="false">SUM(D26,D41)</f>
        <v>0</v>
      </c>
      <c r="E11" s="204" t="n">
        <f aca="false">SUM(E26,E41)</f>
        <v>0</v>
      </c>
      <c r="F11" s="204" t="n">
        <f aca="false">SUM(F26,F41)</f>
        <v>0</v>
      </c>
      <c r="G11" s="204" t="n">
        <f aca="false">SUM(G26,G41)</f>
        <v>0</v>
      </c>
      <c r="H11" s="204" t="n">
        <f aca="false">SUM(H26,H41)</f>
        <v>0</v>
      </c>
      <c r="I11" s="204" t="n">
        <f aca="false">SUM(I26,I41)</f>
        <v>0</v>
      </c>
      <c r="J11" s="204" t="n">
        <f aca="false">SUM(J26,J41)</f>
        <v>0</v>
      </c>
      <c r="K11" s="204" t="n">
        <f aca="false">SUM(K26,K41)</f>
        <v>1</v>
      </c>
      <c r="L11" s="205" t="n">
        <f aca="false">SUM(L26,L41)</f>
        <v>0</v>
      </c>
      <c r="M11" s="473" t="n">
        <f aca="false">SUM(M26,M41)</f>
        <v>0</v>
      </c>
      <c r="N11" s="204" t="n">
        <f aca="false">SUM(N26,N41)</f>
        <v>1</v>
      </c>
      <c r="O11" s="204" t="n">
        <f aca="false">SUM(O26,O41)</f>
        <v>0</v>
      </c>
      <c r="P11" s="204" t="n">
        <f aca="false">SUM(P26,P41)</f>
        <v>11</v>
      </c>
      <c r="Q11" s="204" t="n">
        <f aca="false">SUM(Q26,Q41)</f>
        <v>34</v>
      </c>
      <c r="R11" s="204" t="n">
        <f aca="false">SUM(R26,R41)</f>
        <v>185</v>
      </c>
      <c r="S11" s="204" t="n">
        <f aca="false">SUM(S26,S41)</f>
        <v>872</v>
      </c>
      <c r="T11" s="204" t="n">
        <f aca="false">SUM(T26,T41)</f>
        <v>1509</v>
      </c>
      <c r="U11" s="204" t="n">
        <f aca="false">SUM(U26,U41)</f>
        <v>1347</v>
      </c>
      <c r="V11" s="204" t="n">
        <f aca="false">SUM(V26,V41)</f>
        <v>862</v>
      </c>
      <c r="W11" s="204" t="n">
        <f aca="false">SUM(W26,W41)</f>
        <v>172</v>
      </c>
      <c r="X11" s="204" t="n">
        <f aca="false">SUM(X26,X41)</f>
        <v>1</v>
      </c>
      <c r="Y11" s="204" t="n">
        <f aca="false">SUM(Y26,Y41)</f>
        <v>0</v>
      </c>
      <c r="Z11" s="205" t="n">
        <f aca="false">SUM(Z26,Z41)</f>
        <v>3</v>
      </c>
      <c r="AA11" s="350"/>
    </row>
    <row r="12" customFormat="false" ht="13.5" hidden="false" customHeight="false" outlineLevel="0" collapsed="false">
      <c r="A12" s="470" t="s">
        <v>244</v>
      </c>
      <c r="B12" s="202" t="n">
        <f aca="false">SUM(B27,B42)</f>
        <v>5574</v>
      </c>
      <c r="C12" s="204" t="n">
        <f aca="false">SUM(C27,C42)</f>
        <v>0</v>
      </c>
      <c r="D12" s="204" t="n">
        <f aca="false">SUM(D27,D42)</f>
        <v>0</v>
      </c>
      <c r="E12" s="204" t="n">
        <f aca="false">SUM(E27,E42)</f>
        <v>0</v>
      </c>
      <c r="F12" s="204" t="n">
        <f aca="false">SUM(F27,F42)</f>
        <v>0</v>
      </c>
      <c r="G12" s="204" t="n">
        <f aca="false">SUM(G27,G42)</f>
        <v>0</v>
      </c>
      <c r="H12" s="204" t="n">
        <f aca="false">SUM(H27,H42)</f>
        <v>0</v>
      </c>
      <c r="I12" s="204" t="n">
        <f aca="false">SUM(I27,I42)</f>
        <v>0</v>
      </c>
      <c r="J12" s="204" t="n">
        <f aca="false">SUM(J27,J42)</f>
        <v>0</v>
      </c>
      <c r="K12" s="204" t="n">
        <f aca="false">SUM(K27,K42)</f>
        <v>1</v>
      </c>
      <c r="L12" s="205" t="n">
        <f aca="false">SUM(L27,L42)</f>
        <v>0</v>
      </c>
      <c r="M12" s="473" t="n">
        <f aca="false">SUM(M27,M42)</f>
        <v>0</v>
      </c>
      <c r="N12" s="204" t="n">
        <f aca="false">SUM(N27,N42)</f>
        <v>0</v>
      </c>
      <c r="O12" s="204" t="n">
        <f aca="false">SUM(O27,O42)</f>
        <v>0</v>
      </c>
      <c r="P12" s="204" t="n">
        <f aca="false">SUM(P27,P42)</f>
        <v>0</v>
      </c>
      <c r="Q12" s="204" t="n">
        <f aca="false">SUM(Q27,Q42)</f>
        <v>1</v>
      </c>
      <c r="R12" s="204" t="n">
        <f aca="false">SUM(R27,R42)</f>
        <v>31</v>
      </c>
      <c r="S12" s="204" t="n">
        <f aca="false">SUM(S27,S42)</f>
        <v>351</v>
      </c>
      <c r="T12" s="204" t="n">
        <f aca="false">SUM(T27,T42)</f>
        <v>1219</v>
      </c>
      <c r="U12" s="204" t="n">
        <f aca="false">SUM(U27,U42)</f>
        <v>1761</v>
      </c>
      <c r="V12" s="204" t="n">
        <f aca="false">SUM(V27,V42)</f>
        <v>1672</v>
      </c>
      <c r="W12" s="204" t="n">
        <f aca="false">SUM(W27,W42)</f>
        <v>532</v>
      </c>
      <c r="X12" s="204" t="n">
        <f aca="false">SUM(X27,X42)</f>
        <v>5</v>
      </c>
      <c r="Y12" s="204" t="n">
        <f aca="false">SUM(Y27,Y42)</f>
        <v>0</v>
      </c>
      <c r="Z12" s="205" t="n">
        <f aca="false">SUM(Z27,Z42)</f>
        <v>1</v>
      </c>
      <c r="AA12" s="350"/>
    </row>
    <row r="13" customFormat="false" ht="13.5" hidden="false" customHeight="false" outlineLevel="0" collapsed="false">
      <c r="A13" s="470" t="s">
        <v>245</v>
      </c>
      <c r="B13" s="202" t="n">
        <f aca="false">SUM(B28,B43)</f>
        <v>1382</v>
      </c>
      <c r="C13" s="204" t="n">
        <f aca="false">SUM(C28,C43)</f>
        <v>0</v>
      </c>
      <c r="D13" s="204" t="n">
        <f aca="false">SUM(D28,D43)</f>
        <v>0</v>
      </c>
      <c r="E13" s="204" t="n">
        <f aca="false">SUM(E28,E43)</f>
        <v>0</v>
      </c>
      <c r="F13" s="204" t="n">
        <f aca="false">SUM(F28,F43)</f>
        <v>0</v>
      </c>
      <c r="G13" s="204" t="n">
        <f aca="false">SUM(G28,G43)</f>
        <v>0</v>
      </c>
      <c r="H13" s="204" t="n">
        <f aca="false">SUM(H28,H43)</f>
        <v>0</v>
      </c>
      <c r="I13" s="204" t="n">
        <f aca="false">SUM(I28,I43)</f>
        <v>0</v>
      </c>
      <c r="J13" s="204" t="n">
        <f aca="false">SUM(J28,J43)</f>
        <v>0</v>
      </c>
      <c r="K13" s="204" t="n">
        <f aca="false">SUM(K28,K43)</f>
        <v>0</v>
      </c>
      <c r="L13" s="205" t="n">
        <f aca="false">SUM(L28,L43)</f>
        <v>0</v>
      </c>
      <c r="M13" s="473" t="n">
        <f aca="false">SUM(M28,M43)</f>
        <v>0</v>
      </c>
      <c r="N13" s="204" t="n">
        <f aca="false">SUM(N28,N43)</f>
        <v>0</v>
      </c>
      <c r="O13" s="204" t="n">
        <f aca="false">SUM(O28,O43)</f>
        <v>0</v>
      </c>
      <c r="P13" s="204" t="n">
        <f aca="false">SUM(P28,P43)</f>
        <v>0</v>
      </c>
      <c r="Q13" s="204" t="n">
        <f aca="false">SUM(Q28,Q43)</f>
        <v>0</v>
      </c>
      <c r="R13" s="204" t="n">
        <f aca="false">SUM(R28,R43)</f>
        <v>3</v>
      </c>
      <c r="S13" s="204" t="n">
        <f aca="false">SUM(S28,S43)</f>
        <v>31</v>
      </c>
      <c r="T13" s="204" t="n">
        <f aca="false">SUM(T28,T43)</f>
        <v>146</v>
      </c>
      <c r="U13" s="204" t="n">
        <f aca="false">SUM(U28,U43)</f>
        <v>398</v>
      </c>
      <c r="V13" s="204" t="n">
        <f aca="false">SUM(V28,V43)</f>
        <v>543</v>
      </c>
      <c r="W13" s="204" t="n">
        <f aca="false">SUM(W28,W43)</f>
        <v>257</v>
      </c>
      <c r="X13" s="204" t="n">
        <f aca="false">SUM(X28,X43)</f>
        <v>3</v>
      </c>
      <c r="Y13" s="204" t="n">
        <f aca="false">SUM(Y28,Y43)</f>
        <v>0</v>
      </c>
      <c r="Z13" s="205" t="n">
        <f aca="false">SUM(Z28,Z43)</f>
        <v>1</v>
      </c>
      <c r="AA13" s="350"/>
    </row>
    <row r="14" customFormat="false" ht="13.5" hidden="false" customHeight="false" outlineLevel="0" collapsed="false">
      <c r="A14" s="470" t="s">
        <v>246</v>
      </c>
      <c r="B14" s="202" t="n">
        <f aca="false">SUM(B29,B44)</f>
        <v>106</v>
      </c>
      <c r="C14" s="204" t="n">
        <f aca="false">SUM(C29,C44)</f>
        <v>0</v>
      </c>
      <c r="D14" s="204" t="n">
        <f aca="false">SUM(D29,D44)</f>
        <v>0</v>
      </c>
      <c r="E14" s="204" t="n">
        <f aca="false">SUM(E29,E44)</f>
        <v>0</v>
      </c>
      <c r="F14" s="204" t="n">
        <f aca="false">SUM(F29,F44)</f>
        <v>0</v>
      </c>
      <c r="G14" s="204" t="n">
        <f aca="false">SUM(G29,G44)</f>
        <v>0</v>
      </c>
      <c r="H14" s="204" t="n">
        <f aca="false">SUM(H29,H44)</f>
        <v>0</v>
      </c>
      <c r="I14" s="204" t="n">
        <f aca="false">SUM(I29,I44)</f>
        <v>0</v>
      </c>
      <c r="J14" s="204" t="n">
        <f aca="false">SUM(J29,J44)</f>
        <v>0</v>
      </c>
      <c r="K14" s="204" t="n">
        <f aca="false">SUM(K29,K44)</f>
        <v>0</v>
      </c>
      <c r="L14" s="205" t="n">
        <f aca="false">SUM(L29,L44)</f>
        <v>0</v>
      </c>
      <c r="M14" s="473" t="n">
        <f aca="false">SUM(M29,M44)</f>
        <v>0</v>
      </c>
      <c r="N14" s="204" t="n">
        <f aca="false">SUM(N29,N44)</f>
        <v>0</v>
      </c>
      <c r="O14" s="204" t="n">
        <f aca="false">SUM(O29,O44)</f>
        <v>0</v>
      </c>
      <c r="P14" s="204" t="n">
        <f aca="false">SUM(P29,P44)</f>
        <v>0</v>
      </c>
      <c r="Q14" s="204" t="n">
        <f aca="false">SUM(Q29,Q44)</f>
        <v>0</v>
      </c>
      <c r="R14" s="204" t="n">
        <f aca="false">SUM(R29,R44)</f>
        <v>0</v>
      </c>
      <c r="S14" s="204" t="n">
        <f aca="false">SUM(S29,S44)</f>
        <v>0</v>
      </c>
      <c r="T14" s="204" t="n">
        <f aca="false">SUM(T29,T44)</f>
        <v>7</v>
      </c>
      <c r="U14" s="204" t="n">
        <f aca="false">SUM(U29,U44)</f>
        <v>25</v>
      </c>
      <c r="V14" s="204" t="n">
        <f aca="false">SUM(V29,V44)</f>
        <v>36</v>
      </c>
      <c r="W14" s="204" t="n">
        <f aca="false">SUM(W29,W44)</f>
        <v>36</v>
      </c>
      <c r="X14" s="204" t="n">
        <f aca="false">SUM(X29,X44)</f>
        <v>2</v>
      </c>
      <c r="Y14" s="204" t="n">
        <f aca="false">SUM(Y29,Y44)</f>
        <v>0</v>
      </c>
      <c r="Z14" s="205" t="n">
        <f aca="false">SUM(Z29,Z44)</f>
        <v>0</v>
      </c>
      <c r="AA14" s="350"/>
      <c r="CI14" s="343"/>
      <c r="CJ14" s="343"/>
      <c r="CK14" s="343"/>
      <c r="CL14" s="343"/>
      <c r="CM14" s="343"/>
      <c r="CN14" s="343"/>
      <c r="CO14" s="343"/>
      <c r="CP14" s="343"/>
      <c r="CQ14" s="343"/>
      <c r="CR14" s="343"/>
      <c r="CS14" s="343"/>
    </row>
    <row r="15" customFormat="false" ht="13.5" hidden="false" customHeight="false" outlineLevel="0" collapsed="false">
      <c r="A15" s="470" t="s">
        <v>247</v>
      </c>
      <c r="B15" s="202" t="n">
        <f aca="false">SUM(B30,B45)</f>
        <v>2</v>
      </c>
      <c r="C15" s="204" t="n">
        <f aca="false">SUM(C30,C45)</f>
        <v>0</v>
      </c>
      <c r="D15" s="204" t="n">
        <f aca="false">SUM(D30,D45)</f>
        <v>0</v>
      </c>
      <c r="E15" s="204" t="n">
        <f aca="false">SUM(E30,E45)</f>
        <v>0</v>
      </c>
      <c r="F15" s="204" t="n">
        <f aca="false">SUM(F30,F45)</f>
        <v>0</v>
      </c>
      <c r="G15" s="204" t="n">
        <f aca="false">SUM(G30,G45)</f>
        <v>0</v>
      </c>
      <c r="H15" s="204" t="n">
        <f aca="false">SUM(H30,H45)</f>
        <v>0</v>
      </c>
      <c r="I15" s="204" t="n">
        <f aca="false">SUM(I30,I45)</f>
        <v>0</v>
      </c>
      <c r="J15" s="204" t="n">
        <f aca="false">SUM(J30,J45)</f>
        <v>0</v>
      </c>
      <c r="K15" s="204" t="n">
        <f aca="false">SUM(K30,K45)</f>
        <v>0</v>
      </c>
      <c r="L15" s="205" t="n">
        <f aca="false">SUM(L30,L45)</f>
        <v>0</v>
      </c>
      <c r="M15" s="473" t="n">
        <f aca="false">SUM(M30,M45)</f>
        <v>0</v>
      </c>
      <c r="N15" s="204" t="n">
        <f aca="false">SUM(N30,N45)</f>
        <v>0</v>
      </c>
      <c r="O15" s="204" t="n">
        <f aca="false">SUM(O30,O45)</f>
        <v>0</v>
      </c>
      <c r="P15" s="204" t="n">
        <f aca="false">SUM(P30,P45)</f>
        <v>0</v>
      </c>
      <c r="Q15" s="204" t="n">
        <f aca="false">SUM(Q30,Q45)</f>
        <v>0</v>
      </c>
      <c r="R15" s="204" t="n">
        <f aca="false">SUM(R30,R45)</f>
        <v>0</v>
      </c>
      <c r="S15" s="204" t="n">
        <f aca="false">SUM(S30,S45)</f>
        <v>0</v>
      </c>
      <c r="T15" s="204" t="n">
        <f aca="false">SUM(T30,T45)</f>
        <v>1</v>
      </c>
      <c r="U15" s="204" t="n">
        <f aca="false">SUM(U30,U45)</f>
        <v>0</v>
      </c>
      <c r="V15" s="204" t="n">
        <f aca="false">SUM(V30,V45)</f>
        <v>1</v>
      </c>
      <c r="W15" s="204" t="n">
        <f aca="false">SUM(W30,W45)</f>
        <v>0</v>
      </c>
      <c r="X15" s="204" t="n">
        <f aca="false">SUM(X30,X45)</f>
        <v>0</v>
      </c>
      <c r="Y15" s="204" t="n">
        <f aca="false">SUM(Y30,Y45)</f>
        <v>0</v>
      </c>
      <c r="Z15" s="205" t="n">
        <f aca="false">SUM(Z30,Z45)</f>
        <v>0</v>
      </c>
      <c r="AA15" s="350"/>
      <c r="CI15" s="469"/>
      <c r="CJ15" s="469"/>
      <c r="CK15" s="469"/>
      <c r="CL15" s="469"/>
      <c r="CM15" s="469"/>
      <c r="CN15" s="469"/>
      <c r="CO15" s="469"/>
      <c r="CP15" s="469"/>
      <c r="CQ15" s="469"/>
      <c r="CR15" s="469"/>
      <c r="CS15" s="469"/>
    </row>
    <row r="16" customFormat="false" ht="13.5" hidden="false" customHeight="false" outlineLevel="0" collapsed="false">
      <c r="A16" s="470" t="s">
        <v>248</v>
      </c>
      <c r="B16" s="202" t="n">
        <f aca="false">SUM(B31,B46)</f>
        <v>1</v>
      </c>
      <c r="C16" s="204" t="n">
        <f aca="false">SUM(C31,C46)</f>
        <v>0</v>
      </c>
      <c r="D16" s="204" t="n">
        <f aca="false">SUM(D31,D46)</f>
        <v>0</v>
      </c>
      <c r="E16" s="204" t="n">
        <f aca="false">SUM(E31,E46)</f>
        <v>0</v>
      </c>
      <c r="F16" s="204" t="n">
        <f aca="false">SUM(F31,F46)</f>
        <v>0</v>
      </c>
      <c r="G16" s="204" t="n">
        <f aca="false">SUM(G31,G46)</f>
        <v>0</v>
      </c>
      <c r="H16" s="204" t="n">
        <f aca="false">SUM(H31,H46)</f>
        <v>0</v>
      </c>
      <c r="I16" s="204" t="n">
        <f aca="false">SUM(I31,I46)</f>
        <v>0</v>
      </c>
      <c r="J16" s="204" t="n">
        <f aca="false">SUM(J31,J46)</f>
        <v>0</v>
      </c>
      <c r="K16" s="204" t="n">
        <f aca="false">SUM(K31,K46)</f>
        <v>0</v>
      </c>
      <c r="L16" s="205" t="n">
        <f aca="false">SUM(L31,L46)</f>
        <v>0</v>
      </c>
      <c r="M16" s="473" t="n">
        <f aca="false">SUM(M31,M46)</f>
        <v>0</v>
      </c>
      <c r="N16" s="204" t="n">
        <f aca="false">SUM(N31,N46)</f>
        <v>0</v>
      </c>
      <c r="O16" s="204" t="n">
        <f aca="false">SUM(O31,O46)</f>
        <v>0</v>
      </c>
      <c r="P16" s="204" t="n">
        <f aca="false">SUM(P31,P46)</f>
        <v>0</v>
      </c>
      <c r="Q16" s="204" t="n">
        <f aca="false">SUM(Q31,Q46)</f>
        <v>0</v>
      </c>
      <c r="R16" s="204" t="n">
        <f aca="false">SUM(R31,R46)</f>
        <v>0</v>
      </c>
      <c r="S16" s="204" t="n">
        <f aca="false">SUM(S31,S46)</f>
        <v>0</v>
      </c>
      <c r="T16" s="204" t="n">
        <f aca="false">SUM(T31,T46)</f>
        <v>0</v>
      </c>
      <c r="U16" s="204" t="n">
        <f aca="false">SUM(U31,U46)</f>
        <v>1</v>
      </c>
      <c r="V16" s="204" t="n">
        <f aca="false">SUM(V31,V46)</f>
        <v>0</v>
      </c>
      <c r="W16" s="204" t="n">
        <f aca="false">SUM(W31,W46)</f>
        <v>0</v>
      </c>
      <c r="X16" s="204" t="n">
        <f aca="false">SUM(X31,X46)</f>
        <v>0</v>
      </c>
      <c r="Y16" s="204" t="n">
        <f aca="false">SUM(Y31,Y46)</f>
        <v>0</v>
      </c>
      <c r="Z16" s="205" t="n">
        <f aca="false">SUM(Z31,Z46)</f>
        <v>0</v>
      </c>
      <c r="AA16" s="350"/>
      <c r="CI16" s="343"/>
      <c r="CJ16" s="343"/>
      <c r="CK16" s="343"/>
      <c r="CL16" s="343"/>
      <c r="CM16" s="343"/>
      <c r="CN16" s="343"/>
      <c r="CO16" s="343"/>
      <c r="CP16" s="343"/>
      <c r="CQ16" s="343"/>
      <c r="CR16" s="343"/>
      <c r="CS16" s="343"/>
    </row>
    <row r="17" customFormat="false" ht="13.5" hidden="false" customHeight="false" outlineLevel="0" collapsed="false">
      <c r="A17" s="470" t="s">
        <v>147</v>
      </c>
      <c r="B17" s="202" t="n">
        <f aca="false">SUM(B32,B47)</f>
        <v>3</v>
      </c>
      <c r="C17" s="204" t="n">
        <f aca="false">SUM(C32,C47)</f>
        <v>0</v>
      </c>
      <c r="D17" s="204" t="n">
        <f aca="false">SUM(D32,D47)</f>
        <v>0</v>
      </c>
      <c r="E17" s="204" t="n">
        <f aca="false">SUM(E32,E47)</f>
        <v>0</v>
      </c>
      <c r="F17" s="204" t="n">
        <f aca="false">SUM(F32,F47)</f>
        <v>0</v>
      </c>
      <c r="G17" s="204" t="n">
        <f aca="false">SUM(G32,G47)</f>
        <v>0</v>
      </c>
      <c r="H17" s="204" t="n">
        <f aca="false">SUM(H32,H47)</f>
        <v>0</v>
      </c>
      <c r="I17" s="204" t="n">
        <f aca="false">SUM(I32,I47)</f>
        <v>0</v>
      </c>
      <c r="J17" s="204" t="n">
        <f aca="false">SUM(J32,J47)</f>
        <v>0</v>
      </c>
      <c r="K17" s="204" t="n">
        <f aca="false">SUM(K32,K47)</f>
        <v>0</v>
      </c>
      <c r="L17" s="205" t="n">
        <f aca="false">SUM(L32,L47)</f>
        <v>0</v>
      </c>
      <c r="M17" s="473" t="n">
        <f aca="false">SUM(M32,M47)</f>
        <v>0</v>
      </c>
      <c r="N17" s="204" t="n">
        <f aca="false">SUM(N32,N47)</f>
        <v>0</v>
      </c>
      <c r="O17" s="204" t="n">
        <f aca="false">SUM(O32,O47)</f>
        <v>0</v>
      </c>
      <c r="P17" s="204" t="n">
        <f aca="false">SUM(P32,P47)</f>
        <v>0</v>
      </c>
      <c r="Q17" s="204" t="n">
        <f aca="false">SUM(Q32,Q47)</f>
        <v>0</v>
      </c>
      <c r="R17" s="204" t="n">
        <f aca="false">SUM(R32,R47)</f>
        <v>1</v>
      </c>
      <c r="S17" s="204" t="n">
        <f aca="false">SUM(S32,S47)</f>
        <v>0</v>
      </c>
      <c r="T17" s="204" t="n">
        <f aca="false">SUM(T32,T47)</f>
        <v>0</v>
      </c>
      <c r="U17" s="204" t="n">
        <f aca="false">SUM(U32,U47)</f>
        <v>0</v>
      </c>
      <c r="V17" s="204" t="n">
        <f aca="false">SUM(V32,V47)</f>
        <v>0</v>
      </c>
      <c r="W17" s="204" t="n">
        <f aca="false">SUM(W32,W47)</f>
        <v>0</v>
      </c>
      <c r="X17" s="204" t="n">
        <f aca="false">SUM(X32,X47)</f>
        <v>0</v>
      </c>
      <c r="Y17" s="204" t="n">
        <f aca="false">SUM(Y32,Y47)</f>
        <v>0</v>
      </c>
      <c r="Z17" s="205" t="n">
        <f aca="false">SUM(Z32,Z47)</f>
        <v>2</v>
      </c>
      <c r="AA17" s="350"/>
    </row>
    <row r="18" customFormat="false" ht="22.5" hidden="false" customHeight="true" outlineLevel="0" collapsed="false">
      <c r="A18" s="470" t="s">
        <v>340</v>
      </c>
      <c r="B18" s="474" t="n">
        <v>3.01728471121179</v>
      </c>
      <c r="C18" s="475"/>
      <c r="D18" s="475" t="n">
        <v>0.416</v>
      </c>
      <c r="E18" s="475" t="n">
        <v>0.5</v>
      </c>
      <c r="F18" s="475" t="n">
        <v>0.5016</v>
      </c>
      <c r="G18" s="475" t="n">
        <v>0.712428571428571</v>
      </c>
      <c r="H18" s="475" t="n">
        <v>0.914333333333333</v>
      </c>
      <c r="I18" s="475" t="n">
        <v>0.974583333333333</v>
      </c>
      <c r="J18" s="475" t="n">
        <v>0.998666666666667</v>
      </c>
      <c r="K18" s="475" t="n">
        <v>1.52666666666667</v>
      </c>
      <c r="L18" s="476" t="n">
        <v>1.29015384615385</v>
      </c>
      <c r="M18" s="477" t="n">
        <v>1.56517647058824</v>
      </c>
      <c r="N18" s="475" t="n">
        <v>1.64385185185185</v>
      </c>
      <c r="O18" s="475" t="n">
        <v>1.77109756097561</v>
      </c>
      <c r="P18" s="475" t="n">
        <v>2.10391954022988</v>
      </c>
      <c r="Q18" s="475" t="n">
        <v>2.3033046875</v>
      </c>
      <c r="R18" s="475" t="n">
        <v>2.52093176470588</v>
      </c>
      <c r="S18" s="475" t="n">
        <v>2.77789568576948</v>
      </c>
      <c r="T18" s="475" t="n">
        <v>2.96106066473056</v>
      </c>
      <c r="U18" s="475" t="n">
        <v>3.09782080924855</v>
      </c>
      <c r="V18" s="475" t="n">
        <v>3.19665748654638</v>
      </c>
      <c r="W18" s="475" t="n">
        <v>3.31158141858142</v>
      </c>
      <c r="X18" s="475" t="n">
        <v>3.45636363636364</v>
      </c>
      <c r="Y18" s="475" t="n">
        <v>0</v>
      </c>
      <c r="Z18" s="476" t="n">
        <v>3.0066</v>
      </c>
      <c r="AH18" s="343"/>
      <c r="AI18" s="343"/>
      <c r="AJ18" s="343"/>
      <c r="AK18" s="343"/>
      <c r="AL18" s="343"/>
      <c r="AM18" s="343"/>
      <c r="AN18" s="343"/>
      <c r="AO18" s="343"/>
      <c r="AP18" s="343"/>
      <c r="AQ18" s="343"/>
      <c r="AR18" s="343"/>
      <c r="AS18" s="343"/>
      <c r="AT18" s="343"/>
      <c r="AU18" s="343"/>
      <c r="AV18" s="343"/>
      <c r="AW18" s="343"/>
      <c r="AX18" s="343"/>
      <c r="AY18" s="343"/>
      <c r="AZ18" s="343"/>
      <c r="BA18" s="343"/>
      <c r="BB18" s="343"/>
      <c r="BC18" s="343"/>
      <c r="BD18" s="343"/>
      <c r="BE18" s="343"/>
      <c r="BF18" s="343"/>
      <c r="BG18" s="343"/>
      <c r="BH18" s="343"/>
      <c r="BI18" s="343"/>
      <c r="BJ18" s="343"/>
      <c r="BK18" s="343"/>
      <c r="BL18" s="343"/>
      <c r="BM18" s="343"/>
      <c r="BN18" s="343"/>
    </row>
    <row r="19" customFormat="false" ht="13.5" hidden="false" customHeight="false" outlineLevel="0" collapsed="false">
      <c r="A19" s="115"/>
      <c r="B19" s="478" t="s">
        <v>8</v>
      </c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479"/>
      <c r="X19" s="479"/>
      <c r="Y19" s="479"/>
      <c r="Z19" s="479"/>
      <c r="AV19" s="469"/>
      <c r="AW19" s="469"/>
      <c r="AX19" s="469"/>
      <c r="AY19" s="469"/>
      <c r="AZ19" s="469"/>
      <c r="BA19" s="469"/>
      <c r="BB19" s="469"/>
      <c r="BC19" s="469"/>
      <c r="BD19" s="469"/>
      <c r="BE19" s="469"/>
      <c r="BF19" s="469"/>
      <c r="BG19" s="469"/>
      <c r="BH19" s="469"/>
      <c r="BI19" s="469"/>
      <c r="BJ19" s="469"/>
      <c r="BK19" s="469"/>
      <c r="BL19" s="469"/>
      <c r="BM19" s="469"/>
      <c r="BN19" s="469"/>
    </row>
    <row r="20" s="343" customFormat="true" ht="13.5" hidden="false" customHeight="false" outlineLevel="0" collapsed="false">
      <c r="A20" s="470" t="s">
        <v>7</v>
      </c>
      <c r="B20" s="202" t="n">
        <f aca="false">SUM(C20:Z20)</f>
        <v>6744</v>
      </c>
      <c r="C20" s="208" t="n">
        <f aca="false">SUM(C21:C32)</f>
        <v>0</v>
      </c>
      <c r="D20" s="208" t="n">
        <f aca="false">SUM(D21:D32)</f>
        <v>0</v>
      </c>
      <c r="E20" s="208" t="n">
        <f aca="false">SUM(E21:E32)</f>
        <v>2</v>
      </c>
      <c r="F20" s="208" t="n">
        <f aca="false">SUM(F21:F32)</f>
        <v>4</v>
      </c>
      <c r="G20" s="208" t="n">
        <f aca="false">SUM(G21:G32)</f>
        <v>3</v>
      </c>
      <c r="H20" s="208" t="n">
        <f aca="false">SUM(H21:H32)</f>
        <v>3</v>
      </c>
      <c r="I20" s="208" t="n">
        <f aca="false">SUM(I21:I32)</f>
        <v>6</v>
      </c>
      <c r="J20" s="208" t="n">
        <f aca="false">SUM(J21:J32)</f>
        <v>1</v>
      </c>
      <c r="K20" s="208" t="n">
        <f aca="false">SUM(K21:K32)</f>
        <v>5</v>
      </c>
      <c r="L20" s="471" t="n">
        <f aca="false">SUM(L21:L32)</f>
        <v>7</v>
      </c>
      <c r="M20" s="472" t="n">
        <f aca="false">SUM(M21:M32)</f>
        <v>9</v>
      </c>
      <c r="N20" s="208" t="n">
        <f aca="false">SUM(N21:N32)</f>
        <v>17</v>
      </c>
      <c r="O20" s="208" t="n">
        <f aca="false">SUM(O21:O32)</f>
        <v>19</v>
      </c>
      <c r="P20" s="208" t="n">
        <f aca="false">SUM(P21:P32)</f>
        <v>49</v>
      </c>
      <c r="Q20" s="208" t="n">
        <f aca="false">SUM(Q21:Q32)</f>
        <v>66</v>
      </c>
      <c r="R20" s="208" t="n">
        <f aca="false">SUM(R21:R32)</f>
        <v>221</v>
      </c>
      <c r="S20" s="208" t="n">
        <f aca="false">SUM(S21:S32)</f>
        <v>841</v>
      </c>
      <c r="T20" s="208" t="n">
        <f aca="false">SUM(T21:T32)</f>
        <v>1646</v>
      </c>
      <c r="U20" s="208" t="n">
        <f aca="false">SUM(U21:U32)</f>
        <v>1838</v>
      </c>
      <c r="V20" s="208" t="n">
        <f aca="false">SUM(V21:V32)</f>
        <v>1533</v>
      </c>
      <c r="W20" s="208" t="n">
        <f aca="false">SUM(W21:W32)</f>
        <v>464</v>
      </c>
      <c r="X20" s="208" t="n">
        <f aca="false">SUM(X21:X32)</f>
        <v>5</v>
      </c>
      <c r="Y20" s="208" t="n">
        <f aca="false">SUM(Y21:Y32)</f>
        <v>0</v>
      </c>
      <c r="Z20" s="471" t="n">
        <f aca="false">SUM(Z21:Z32)</f>
        <v>5</v>
      </c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01"/>
      <c r="CA20" s="101"/>
      <c r="CB20" s="101"/>
      <c r="CC20" s="101"/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1"/>
      <c r="CQ20" s="101"/>
      <c r="CR20" s="101"/>
      <c r="CS20" s="101"/>
    </row>
    <row r="21" customFormat="false" ht="13.5" hidden="false" customHeight="false" outlineLevel="0" collapsed="false">
      <c r="A21" s="470" t="s">
        <v>338</v>
      </c>
      <c r="B21" s="202" t="n">
        <f aca="false">SUM(C21:Z21)</f>
        <v>3</v>
      </c>
      <c r="C21" s="206"/>
      <c r="D21" s="206" t="n">
        <v>0</v>
      </c>
      <c r="E21" s="206" t="n">
        <v>1</v>
      </c>
      <c r="F21" s="206" t="n">
        <v>2</v>
      </c>
      <c r="G21" s="206" t="n">
        <v>0</v>
      </c>
      <c r="H21" s="206" t="n">
        <v>0</v>
      </c>
      <c r="I21" s="206" t="n">
        <v>0</v>
      </c>
      <c r="J21" s="206" t="n">
        <v>0</v>
      </c>
      <c r="K21" s="206" t="n">
        <v>0</v>
      </c>
      <c r="L21" s="207" t="n">
        <v>0</v>
      </c>
      <c r="M21" s="480" t="n">
        <v>0</v>
      </c>
      <c r="N21" s="206" t="n">
        <v>0</v>
      </c>
      <c r="O21" s="206" t="n">
        <v>0</v>
      </c>
      <c r="P21" s="206" t="n">
        <v>0</v>
      </c>
      <c r="Q21" s="206" t="n">
        <v>0</v>
      </c>
      <c r="R21" s="206" t="n">
        <v>0</v>
      </c>
      <c r="S21" s="206" t="n">
        <v>0</v>
      </c>
      <c r="T21" s="206" t="n">
        <v>0</v>
      </c>
      <c r="U21" s="206" t="n">
        <v>0</v>
      </c>
      <c r="V21" s="206" t="n">
        <v>0</v>
      </c>
      <c r="W21" s="206" t="n">
        <v>0</v>
      </c>
      <c r="X21" s="206" t="n">
        <v>0</v>
      </c>
      <c r="Y21" s="206" t="n">
        <v>0</v>
      </c>
      <c r="Z21" s="207" t="n">
        <v>0</v>
      </c>
      <c r="AA21" s="115"/>
    </row>
    <row r="22" customFormat="false" ht="13.5" hidden="false" customHeight="false" outlineLevel="0" collapsed="false">
      <c r="A22" s="470" t="s">
        <v>339</v>
      </c>
      <c r="B22" s="202" t="n">
        <f aca="false">SUM(C22:Z22)</f>
        <v>15</v>
      </c>
      <c r="C22" s="206"/>
      <c r="D22" s="206" t="n">
        <v>0</v>
      </c>
      <c r="E22" s="206" t="n">
        <v>1</v>
      </c>
      <c r="F22" s="206" t="n">
        <v>2</v>
      </c>
      <c r="G22" s="206" t="n">
        <v>2</v>
      </c>
      <c r="H22" s="206" t="n">
        <v>1</v>
      </c>
      <c r="I22" s="206" t="n">
        <v>4</v>
      </c>
      <c r="J22" s="206" t="n">
        <v>0</v>
      </c>
      <c r="K22" s="206" t="n">
        <v>1</v>
      </c>
      <c r="L22" s="207" t="n">
        <v>2</v>
      </c>
      <c r="M22" s="480" t="n">
        <v>0</v>
      </c>
      <c r="N22" s="206" t="n">
        <v>1</v>
      </c>
      <c r="O22" s="206" t="n">
        <v>0</v>
      </c>
      <c r="P22" s="206" t="n">
        <v>0</v>
      </c>
      <c r="Q22" s="206" t="n">
        <v>1</v>
      </c>
      <c r="R22" s="206" t="n">
        <v>0</v>
      </c>
      <c r="S22" s="206" t="n">
        <v>0</v>
      </c>
      <c r="T22" s="206" t="n">
        <v>0</v>
      </c>
      <c r="U22" s="206" t="n">
        <v>0</v>
      </c>
      <c r="V22" s="206" t="n">
        <v>0</v>
      </c>
      <c r="W22" s="206" t="n">
        <v>0</v>
      </c>
      <c r="X22" s="206" t="n">
        <v>0</v>
      </c>
      <c r="Y22" s="206" t="n">
        <v>0</v>
      </c>
      <c r="Z22" s="207" t="n">
        <v>0</v>
      </c>
      <c r="AA22" s="115"/>
    </row>
    <row r="23" customFormat="false" ht="13.5" hidden="false" customHeight="false" outlineLevel="0" collapsed="false">
      <c r="A23" s="470" t="s">
        <v>240</v>
      </c>
      <c r="B23" s="202" t="n">
        <f aca="false">SUM(C23:Z23)</f>
        <v>23</v>
      </c>
      <c r="C23" s="206"/>
      <c r="D23" s="206" t="n">
        <v>0</v>
      </c>
      <c r="E23" s="206" t="n">
        <v>0</v>
      </c>
      <c r="F23" s="206" t="n">
        <v>0</v>
      </c>
      <c r="G23" s="206" t="n">
        <v>1</v>
      </c>
      <c r="H23" s="206" t="n">
        <v>2</v>
      </c>
      <c r="I23" s="206" t="n">
        <v>2</v>
      </c>
      <c r="J23" s="206" t="n">
        <v>1</v>
      </c>
      <c r="K23" s="206" t="n">
        <v>3</v>
      </c>
      <c r="L23" s="207" t="n">
        <v>2</v>
      </c>
      <c r="M23" s="480" t="n">
        <v>1</v>
      </c>
      <c r="N23" s="206" t="n">
        <v>4</v>
      </c>
      <c r="O23" s="206" t="n">
        <v>2</v>
      </c>
      <c r="P23" s="206" t="n">
        <v>3</v>
      </c>
      <c r="Q23" s="206" t="n">
        <v>1</v>
      </c>
      <c r="R23" s="206" t="n">
        <v>1</v>
      </c>
      <c r="S23" s="206" t="n">
        <v>0</v>
      </c>
      <c r="T23" s="206" t="n">
        <v>0</v>
      </c>
      <c r="U23" s="206" t="n">
        <v>0</v>
      </c>
      <c r="V23" s="206" t="n">
        <v>0</v>
      </c>
      <c r="W23" s="206" t="n">
        <v>0</v>
      </c>
      <c r="X23" s="206" t="n">
        <v>0</v>
      </c>
      <c r="Y23" s="206" t="n">
        <v>0</v>
      </c>
      <c r="Z23" s="207" t="n">
        <v>0</v>
      </c>
      <c r="AA23" s="115"/>
    </row>
    <row r="24" customFormat="false" ht="13.5" hidden="false" customHeight="false" outlineLevel="0" collapsed="false">
      <c r="A24" s="470" t="s">
        <v>241</v>
      </c>
      <c r="B24" s="202" t="n">
        <f aca="false">SUM(C24:Z24)</f>
        <v>84</v>
      </c>
      <c r="C24" s="206"/>
      <c r="D24" s="206" t="n">
        <v>0</v>
      </c>
      <c r="E24" s="206" t="n">
        <v>0</v>
      </c>
      <c r="F24" s="206" t="n">
        <v>0</v>
      </c>
      <c r="G24" s="206" t="n">
        <v>0</v>
      </c>
      <c r="H24" s="206" t="n">
        <v>0</v>
      </c>
      <c r="I24" s="206" t="n">
        <v>0</v>
      </c>
      <c r="J24" s="206" t="n">
        <v>0</v>
      </c>
      <c r="K24" s="206" t="n">
        <v>0</v>
      </c>
      <c r="L24" s="207" t="n">
        <v>3</v>
      </c>
      <c r="M24" s="480" t="n">
        <v>8</v>
      </c>
      <c r="N24" s="206" t="n">
        <v>9</v>
      </c>
      <c r="O24" s="206" t="n">
        <v>11</v>
      </c>
      <c r="P24" s="206" t="n">
        <v>13</v>
      </c>
      <c r="Q24" s="206" t="n">
        <v>8</v>
      </c>
      <c r="R24" s="206" t="n">
        <v>16</v>
      </c>
      <c r="S24" s="206" t="n">
        <v>10</v>
      </c>
      <c r="T24" s="206" t="n">
        <v>6</v>
      </c>
      <c r="U24" s="206" t="n">
        <v>0</v>
      </c>
      <c r="V24" s="206" t="n">
        <v>0</v>
      </c>
      <c r="W24" s="206" t="n">
        <v>0</v>
      </c>
      <c r="X24" s="206" t="n">
        <v>0</v>
      </c>
      <c r="Y24" s="206" t="n">
        <v>0</v>
      </c>
      <c r="Z24" s="207" t="n">
        <v>0</v>
      </c>
      <c r="AA24" s="115"/>
    </row>
    <row r="25" customFormat="false" ht="15.75" hidden="false" customHeight="true" outlineLevel="0" collapsed="false">
      <c r="A25" s="470" t="s">
        <v>242</v>
      </c>
      <c r="B25" s="202" t="n">
        <f aca="false">SUM(C25:Z25)</f>
        <v>405</v>
      </c>
      <c r="C25" s="206"/>
      <c r="D25" s="206" t="n">
        <v>0</v>
      </c>
      <c r="E25" s="206" t="n">
        <v>0</v>
      </c>
      <c r="F25" s="206" t="n">
        <v>0</v>
      </c>
      <c r="G25" s="206" t="n">
        <v>0</v>
      </c>
      <c r="H25" s="206" t="n">
        <v>0</v>
      </c>
      <c r="I25" s="206" t="n">
        <v>0</v>
      </c>
      <c r="J25" s="206" t="n">
        <v>0</v>
      </c>
      <c r="K25" s="206" t="n">
        <v>0</v>
      </c>
      <c r="L25" s="207" t="n">
        <v>0</v>
      </c>
      <c r="M25" s="480" t="n">
        <v>0</v>
      </c>
      <c r="N25" s="206" t="n">
        <v>2</v>
      </c>
      <c r="O25" s="206" t="n">
        <v>6</v>
      </c>
      <c r="P25" s="206" t="n">
        <v>23</v>
      </c>
      <c r="Q25" s="206" t="n">
        <v>32</v>
      </c>
      <c r="R25" s="206" t="n">
        <v>82</v>
      </c>
      <c r="S25" s="206" t="n">
        <v>128</v>
      </c>
      <c r="T25" s="206" t="n">
        <v>79</v>
      </c>
      <c r="U25" s="206" t="n">
        <v>31</v>
      </c>
      <c r="V25" s="206" t="n">
        <v>21</v>
      </c>
      <c r="W25" s="206" t="n">
        <v>1</v>
      </c>
      <c r="X25" s="206" t="n">
        <v>0</v>
      </c>
      <c r="Y25" s="206" t="n">
        <v>0</v>
      </c>
      <c r="Z25" s="207" t="n">
        <v>0</v>
      </c>
      <c r="AA25" s="115"/>
    </row>
    <row r="26" customFormat="false" ht="15.75" hidden="false" customHeight="true" outlineLevel="0" collapsed="false">
      <c r="A26" s="470" t="s">
        <v>243</v>
      </c>
      <c r="B26" s="202" t="n">
        <f aca="false">SUM(C26:Z26)</f>
        <v>2318</v>
      </c>
      <c r="C26" s="206"/>
      <c r="D26" s="206" t="n">
        <v>0</v>
      </c>
      <c r="E26" s="206" t="n">
        <v>0</v>
      </c>
      <c r="F26" s="206" t="n">
        <v>0</v>
      </c>
      <c r="G26" s="206" t="n">
        <v>0</v>
      </c>
      <c r="H26" s="206" t="n">
        <v>0</v>
      </c>
      <c r="I26" s="206" t="n">
        <v>0</v>
      </c>
      <c r="J26" s="206" t="n">
        <v>0</v>
      </c>
      <c r="K26" s="206" t="n">
        <v>0</v>
      </c>
      <c r="L26" s="207" t="n">
        <v>0</v>
      </c>
      <c r="M26" s="480" t="n">
        <v>0</v>
      </c>
      <c r="N26" s="206" t="n">
        <v>1</v>
      </c>
      <c r="O26" s="206" t="n">
        <v>0</v>
      </c>
      <c r="P26" s="206" t="n">
        <v>10</v>
      </c>
      <c r="Q26" s="206" t="n">
        <v>24</v>
      </c>
      <c r="R26" s="206" t="n">
        <v>103</v>
      </c>
      <c r="S26" s="206" t="n">
        <v>472</v>
      </c>
      <c r="T26" s="206" t="n">
        <v>713</v>
      </c>
      <c r="U26" s="206" t="n">
        <v>585</v>
      </c>
      <c r="V26" s="206" t="n">
        <v>339</v>
      </c>
      <c r="W26" s="206" t="n">
        <v>68</v>
      </c>
      <c r="X26" s="206" t="n">
        <v>1</v>
      </c>
      <c r="Y26" s="206" t="n">
        <v>0</v>
      </c>
      <c r="Z26" s="207" t="n">
        <v>2</v>
      </c>
      <c r="AA26" s="115"/>
      <c r="CE26" s="343"/>
      <c r="CF26" s="343"/>
      <c r="CG26" s="343"/>
      <c r="CH26" s="343"/>
    </row>
    <row r="27" customFormat="false" ht="15.75" hidden="false" customHeight="true" outlineLevel="0" collapsed="false">
      <c r="A27" s="470" t="s">
        <v>244</v>
      </c>
      <c r="B27" s="202" t="n">
        <f aca="false">SUM(C27:Z27)</f>
        <v>2992</v>
      </c>
      <c r="C27" s="206"/>
      <c r="D27" s="206" t="n">
        <v>0</v>
      </c>
      <c r="E27" s="206" t="n">
        <v>0</v>
      </c>
      <c r="F27" s="206" t="n">
        <v>0</v>
      </c>
      <c r="G27" s="206" t="n">
        <v>0</v>
      </c>
      <c r="H27" s="206" t="n">
        <v>0</v>
      </c>
      <c r="I27" s="206" t="n">
        <v>0</v>
      </c>
      <c r="J27" s="206" t="n">
        <v>0</v>
      </c>
      <c r="K27" s="206" t="n">
        <v>1</v>
      </c>
      <c r="L27" s="207" t="n">
        <v>0</v>
      </c>
      <c r="M27" s="480" t="n">
        <v>0</v>
      </c>
      <c r="N27" s="206" t="n">
        <v>0</v>
      </c>
      <c r="O27" s="206" t="n">
        <v>0</v>
      </c>
      <c r="P27" s="206" t="n">
        <v>0</v>
      </c>
      <c r="Q27" s="206" t="n">
        <v>0</v>
      </c>
      <c r="R27" s="206" t="n">
        <v>17</v>
      </c>
      <c r="S27" s="206" t="n">
        <v>209</v>
      </c>
      <c r="T27" s="206" t="n">
        <v>743</v>
      </c>
      <c r="U27" s="206" t="n">
        <v>957</v>
      </c>
      <c r="V27" s="206" t="n">
        <v>830</v>
      </c>
      <c r="W27" s="206" t="n">
        <v>232</v>
      </c>
      <c r="X27" s="206" t="n">
        <v>2</v>
      </c>
      <c r="Y27" s="206" t="n">
        <v>0</v>
      </c>
      <c r="Z27" s="207" t="n">
        <v>1</v>
      </c>
      <c r="AA27" s="115"/>
      <c r="CE27" s="469"/>
      <c r="CF27" s="469"/>
      <c r="CG27" s="469"/>
      <c r="CH27" s="469"/>
    </row>
    <row r="28" customFormat="false" ht="15.75" hidden="false" customHeight="true" outlineLevel="0" collapsed="false">
      <c r="A28" s="470" t="s">
        <v>245</v>
      </c>
      <c r="B28" s="202" t="n">
        <f aca="false">SUM(C28:Z28)</f>
        <v>833</v>
      </c>
      <c r="C28" s="206"/>
      <c r="D28" s="206" t="n">
        <v>0</v>
      </c>
      <c r="E28" s="206" t="n">
        <v>0</v>
      </c>
      <c r="F28" s="206" t="n">
        <v>0</v>
      </c>
      <c r="G28" s="206" t="n">
        <v>0</v>
      </c>
      <c r="H28" s="206" t="n">
        <v>0</v>
      </c>
      <c r="I28" s="206" t="n">
        <v>0</v>
      </c>
      <c r="J28" s="206" t="n">
        <v>0</v>
      </c>
      <c r="K28" s="206" t="n">
        <v>0</v>
      </c>
      <c r="L28" s="207" t="n">
        <v>0</v>
      </c>
      <c r="M28" s="480" t="n">
        <v>0</v>
      </c>
      <c r="N28" s="206" t="n">
        <v>0</v>
      </c>
      <c r="O28" s="206" t="n">
        <v>0</v>
      </c>
      <c r="P28" s="206" t="n">
        <v>0</v>
      </c>
      <c r="Q28" s="206" t="n">
        <v>0</v>
      </c>
      <c r="R28" s="206" t="n">
        <v>1</v>
      </c>
      <c r="S28" s="206" t="n">
        <v>22</v>
      </c>
      <c r="T28" s="206" t="n">
        <v>100</v>
      </c>
      <c r="U28" s="206" t="n">
        <v>249</v>
      </c>
      <c r="V28" s="206" t="n">
        <v>319</v>
      </c>
      <c r="W28" s="206" t="n">
        <v>139</v>
      </c>
      <c r="X28" s="206" t="n">
        <v>2</v>
      </c>
      <c r="Y28" s="206" t="n">
        <v>0</v>
      </c>
      <c r="Z28" s="207" t="n">
        <v>1</v>
      </c>
      <c r="AA28" s="115"/>
      <c r="CE28" s="343"/>
      <c r="CF28" s="343"/>
      <c r="CG28" s="343"/>
      <c r="CH28" s="343"/>
    </row>
    <row r="29" customFormat="false" ht="15.75" hidden="false" customHeight="true" outlineLevel="0" collapsed="false">
      <c r="A29" s="470" t="s">
        <v>246</v>
      </c>
      <c r="B29" s="202" t="n">
        <f aca="false">SUM(C29:Z29)</f>
        <v>67</v>
      </c>
      <c r="C29" s="206"/>
      <c r="D29" s="206" t="n">
        <v>0</v>
      </c>
      <c r="E29" s="206" t="n">
        <v>0</v>
      </c>
      <c r="F29" s="206" t="n">
        <v>0</v>
      </c>
      <c r="G29" s="206" t="n">
        <v>0</v>
      </c>
      <c r="H29" s="206" t="n">
        <v>0</v>
      </c>
      <c r="I29" s="206" t="n">
        <v>0</v>
      </c>
      <c r="J29" s="206" t="n">
        <v>0</v>
      </c>
      <c r="K29" s="206" t="n">
        <v>0</v>
      </c>
      <c r="L29" s="207" t="n">
        <v>0</v>
      </c>
      <c r="M29" s="480" t="n">
        <v>0</v>
      </c>
      <c r="N29" s="206" t="n">
        <v>0</v>
      </c>
      <c r="O29" s="206" t="n">
        <v>0</v>
      </c>
      <c r="P29" s="206" t="n">
        <v>0</v>
      </c>
      <c r="Q29" s="206" t="n">
        <v>0</v>
      </c>
      <c r="R29" s="206" t="n">
        <v>0</v>
      </c>
      <c r="S29" s="206" t="n">
        <v>0</v>
      </c>
      <c r="T29" s="206" t="n">
        <v>5</v>
      </c>
      <c r="U29" s="206" t="n">
        <v>15</v>
      </c>
      <c r="V29" s="206" t="n">
        <v>23</v>
      </c>
      <c r="W29" s="206" t="n">
        <v>24</v>
      </c>
      <c r="X29" s="206" t="n">
        <v>0</v>
      </c>
      <c r="Y29" s="206" t="n">
        <v>0</v>
      </c>
      <c r="Z29" s="207" t="n">
        <v>0</v>
      </c>
      <c r="AA29" s="115"/>
    </row>
    <row r="30" customFormat="false" ht="15.75" hidden="false" customHeight="true" outlineLevel="0" collapsed="false">
      <c r="A30" s="470" t="s">
        <v>247</v>
      </c>
      <c r="B30" s="202" t="n">
        <f aca="false">SUM(C30:Z30)</f>
        <v>1</v>
      </c>
      <c r="C30" s="206"/>
      <c r="D30" s="206" t="n">
        <v>0</v>
      </c>
      <c r="E30" s="206" t="n">
        <v>0</v>
      </c>
      <c r="F30" s="206" t="n">
        <v>0</v>
      </c>
      <c r="G30" s="206" t="n">
        <v>0</v>
      </c>
      <c r="H30" s="206" t="n">
        <v>0</v>
      </c>
      <c r="I30" s="206" t="n">
        <v>0</v>
      </c>
      <c r="J30" s="206" t="n">
        <v>0</v>
      </c>
      <c r="K30" s="206" t="n">
        <v>0</v>
      </c>
      <c r="L30" s="207" t="n">
        <v>0</v>
      </c>
      <c r="M30" s="480" t="n">
        <v>0</v>
      </c>
      <c r="N30" s="206" t="n">
        <v>0</v>
      </c>
      <c r="O30" s="206" t="n">
        <v>0</v>
      </c>
      <c r="P30" s="206" t="n">
        <v>0</v>
      </c>
      <c r="Q30" s="206" t="n">
        <v>0</v>
      </c>
      <c r="R30" s="206" t="n">
        <v>0</v>
      </c>
      <c r="S30" s="206" t="n">
        <v>0</v>
      </c>
      <c r="T30" s="206" t="n">
        <v>0</v>
      </c>
      <c r="U30" s="206" t="n">
        <v>0</v>
      </c>
      <c r="V30" s="206" t="n">
        <v>1</v>
      </c>
      <c r="W30" s="206" t="n">
        <v>0</v>
      </c>
      <c r="X30" s="206" t="n">
        <v>0</v>
      </c>
      <c r="Y30" s="206" t="n">
        <v>0</v>
      </c>
      <c r="Z30" s="207" t="n">
        <v>0</v>
      </c>
      <c r="AA30" s="115"/>
    </row>
    <row r="31" customFormat="false" ht="15.75" hidden="false" customHeight="true" outlineLevel="0" collapsed="false">
      <c r="A31" s="470" t="s">
        <v>248</v>
      </c>
      <c r="B31" s="202" t="n">
        <f aca="false">SUM(C31:Z31)</f>
        <v>1</v>
      </c>
      <c r="C31" s="206"/>
      <c r="D31" s="206" t="n">
        <v>0</v>
      </c>
      <c r="E31" s="206" t="n">
        <v>0</v>
      </c>
      <c r="F31" s="206" t="n">
        <v>0</v>
      </c>
      <c r="G31" s="206" t="n">
        <v>0</v>
      </c>
      <c r="H31" s="206" t="n">
        <v>0</v>
      </c>
      <c r="I31" s="206" t="n">
        <v>0</v>
      </c>
      <c r="J31" s="206" t="n">
        <v>0</v>
      </c>
      <c r="K31" s="206" t="n">
        <v>0</v>
      </c>
      <c r="L31" s="207" t="n">
        <v>0</v>
      </c>
      <c r="M31" s="480" t="n">
        <v>0</v>
      </c>
      <c r="N31" s="206" t="n">
        <v>0</v>
      </c>
      <c r="O31" s="206" t="n">
        <v>0</v>
      </c>
      <c r="P31" s="206" t="n">
        <v>0</v>
      </c>
      <c r="Q31" s="206" t="n">
        <v>0</v>
      </c>
      <c r="R31" s="206" t="n">
        <v>0</v>
      </c>
      <c r="S31" s="206" t="n">
        <v>0</v>
      </c>
      <c r="T31" s="206" t="n">
        <v>0</v>
      </c>
      <c r="U31" s="206" t="n">
        <v>1</v>
      </c>
      <c r="V31" s="206" t="n">
        <v>0</v>
      </c>
      <c r="W31" s="206" t="n">
        <v>0</v>
      </c>
      <c r="X31" s="206" t="n">
        <v>0</v>
      </c>
      <c r="Y31" s="206" t="n">
        <v>0</v>
      </c>
      <c r="Z31" s="207" t="n">
        <v>0</v>
      </c>
      <c r="AA31" s="115"/>
      <c r="CI31" s="343"/>
      <c r="CJ31" s="343"/>
      <c r="CK31" s="343"/>
      <c r="CL31" s="343"/>
      <c r="CM31" s="343"/>
      <c r="CN31" s="343"/>
      <c r="CO31" s="343"/>
      <c r="CP31" s="343"/>
      <c r="CQ31" s="343"/>
      <c r="CR31" s="343"/>
      <c r="CS31" s="343"/>
    </row>
    <row r="32" customFormat="false" ht="15.75" hidden="false" customHeight="true" outlineLevel="0" collapsed="false">
      <c r="A32" s="470" t="s">
        <v>147</v>
      </c>
      <c r="B32" s="202" t="n">
        <f aca="false">SUM(C32:Z32)</f>
        <v>2</v>
      </c>
      <c r="C32" s="206"/>
      <c r="D32" s="206" t="n">
        <v>0</v>
      </c>
      <c r="E32" s="206" t="n">
        <v>0</v>
      </c>
      <c r="F32" s="206" t="n">
        <v>0</v>
      </c>
      <c r="G32" s="206" t="n">
        <v>0</v>
      </c>
      <c r="H32" s="206" t="n">
        <v>0</v>
      </c>
      <c r="I32" s="206" t="n">
        <v>0</v>
      </c>
      <c r="J32" s="206" t="n">
        <v>0</v>
      </c>
      <c r="K32" s="206" t="n">
        <v>0</v>
      </c>
      <c r="L32" s="207" t="n">
        <v>0</v>
      </c>
      <c r="M32" s="480" t="n">
        <v>0</v>
      </c>
      <c r="N32" s="206" t="n">
        <v>0</v>
      </c>
      <c r="O32" s="206" t="n">
        <v>0</v>
      </c>
      <c r="P32" s="206" t="n">
        <v>0</v>
      </c>
      <c r="Q32" s="206" t="n">
        <v>0</v>
      </c>
      <c r="R32" s="206" t="n">
        <v>1</v>
      </c>
      <c r="S32" s="206" t="n">
        <v>0</v>
      </c>
      <c r="T32" s="206" t="n">
        <v>0</v>
      </c>
      <c r="U32" s="206" t="n">
        <v>0</v>
      </c>
      <c r="V32" s="206" t="n">
        <v>0</v>
      </c>
      <c r="W32" s="206" t="n">
        <v>0</v>
      </c>
      <c r="X32" s="206" t="n">
        <v>0</v>
      </c>
      <c r="Y32" s="206" t="n">
        <v>0</v>
      </c>
      <c r="Z32" s="207" t="n">
        <v>1</v>
      </c>
      <c r="AA32" s="115"/>
    </row>
    <row r="33" customFormat="false" ht="22.5" hidden="false" customHeight="true" outlineLevel="0" collapsed="false">
      <c r="A33" s="470" t="s">
        <v>340</v>
      </c>
      <c r="B33" s="474" t="n">
        <v>3.05580628893504</v>
      </c>
      <c r="C33" s="475"/>
      <c r="D33" s="475" t="n">
        <v>0</v>
      </c>
      <c r="E33" s="475" t="n">
        <v>0.502</v>
      </c>
      <c r="F33" s="475" t="n">
        <v>0.478</v>
      </c>
      <c r="G33" s="475" t="n">
        <v>0.865666666666667</v>
      </c>
      <c r="H33" s="475" t="n">
        <v>1.04766666666667</v>
      </c>
      <c r="I33" s="475" t="n">
        <v>0.9545</v>
      </c>
      <c r="J33" s="475" t="n">
        <v>1.328</v>
      </c>
      <c r="K33" s="475" t="n">
        <v>1.4632</v>
      </c>
      <c r="L33" s="476" t="n">
        <v>1.25242857142857</v>
      </c>
      <c r="M33" s="477" t="n">
        <v>1.62444444444444</v>
      </c>
      <c r="N33" s="475" t="n">
        <v>1.65494117647059</v>
      </c>
      <c r="O33" s="475" t="n">
        <v>1.89863157894737</v>
      </c>
      <c r="P33" s="475" t="n">
        <v>2.13887755102041</v>
      </c>
      <c r="Q33" s="475" t="n">
        <v>2.34056060606061</v>
      </c>
      <c r="R33" s="475" t="n">
        <v>2.5493</v>
      </c>
      <c r="S33" s="475" t="n">
        <v>2.81143281807372</v>
      </c>
      <c r="T33" s="475" t="n">
        <v>3.00887788578371</v>
      </c>
      <c r="U33" s="475" t="n">
        <v>3.15143525571273</v>
      </c>
      <c r="V33" s="475" t="n">
        <v>3.24364318330072</v>
      </c>
      <c r="W33" s="475" t="n">
        <v>3.36371336206897</v>
      </c>
      <c r="X33" s="475" t="n">
        <v>3.3188</v>
      </c>
      <c r="Y33" s="475" t="n">
        <v>0</v>
      </c>
      <c r="Z33" s="476" t="n">
        <v>3.067</v>
      </c>
      <c r="AA33" s="115"/>
    </row>
    <row r="34" s="469" customFormat="true" ht="15.75" hidden="false" customHeight="true" outlineLevel="0" collapsed="false">
      <c r="A34" s="481"/>
      <c r="B34" s="478" t="s">
        <v>9</v>
      </c>
      <c r="C34" s="479"/>
      <c r="D34" s="479"/>
      <c r="E34" s="479"/>
      <c r="F34" s="479"/>
      <c r="G34" s="479"/>
      <c r="H34" s="479"/>
      <c r="I34" s="479"/>
      <c r="J34" s="479"/>
      <c r="K34" s="479"/>
      <c r="L34" s="479"/>
      <c r="M34" s="479"/>
      <c r="N34" s="479"/>
      <c r="O34" s="479"/>
      <c r="P34" s="479"/>
      <c r="Q34" s="479"/>
      <c r="R34" s="479"/>
      <c r="S34" s="479"/>
      <c r="T34" s="479"/>
      <c r="U34" s="479"/>
      <c r="V34" s="479"/>
      <c r="W34" s="479"/>
      <c r="X34" s="479"/>
      <c r="Y34" s="479"/>
      <c r="Z34" s="479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1"/>
      <c r="BX34" s="101"/>
      <c r="BY34" s="101"/>
      <c r="BZ34" s="101"/>
      <c r="CA34" s="101"/>
      <c r="CB34" s="101"/>
      <c r="CC34" s="101"/>
      <c r="CD34" s="101"/>
      <c r="CE34" s="101"/>
      <c r="CF34" s="101"/>
      <c r="CG34" s="101"/>
      <c r="CH34" s="101"/>
      <c r="CI34" s="101"/>
      <c r="CJ34" s="101"/>
      <c r="CK34" s="101"/>
      <c r="CL34" s="101"/>
      <c r="CM34" s="101"/>
      <c r="CN34" s="101"/>
      <c r="CO34" s="101"/>
      <c r="CP34" s="101"/>
      <c r="CQ34" s="101"/>
      <c r="CR34" s="101"/>
      <c r="CS34" s="101"/>
    </row>
    <row r="35" s="343" customFormat="true" ht="15.75" hidden="false" customHeight="true" outlineLevel="0" collapsed="false">
      <c r="A35" s="470" t="s">
        <v>7</v>
      </c>
      <c r="B35" s="202" t="n">
        <f aca="false">SUM(C35:Z35)</f>
        <v>6504</v>
      </c>
      <c r="C35" s="208" t="n">
        <f aca="false">SUM(C36:C47)</f>
        <v>0</v>
      </c>
      <c r="D35" s="208" t="n">
        <f aca="false">SUM(D36:D47)</f>
        <v>1</v>
      </c>
      <c r="E35" s="208" t="n">
        <f aca="false">SUM(E36:E47)</f>
        <v>1</v>
      </c>
      <c r="F35" s="208" t="n">
        <f aca="false">SUM(F36:F47)</f>
        <v>1</v>
      </c>
      <c r="G35" s="208" t="n">
        <f aca="false">SUM(G36:G47)</f>
        <v>4</v>
      </c>
      <c r="H35" s="208" t="n">
        <f aca="false">SUM(H36:H47)</f>
        <v>3</v>
      </c>
      <c r="I35" s="208" t="n">
        <f aca="false">SUM(I36:I47)</f>
        <v>6</v>
      </c>
      <c r="J35" s="208" t="n">
        <f aca="false">SUM(J36:J47)</f>
        <v>2</v>
      </c>
      <c r="K35" s="208" t="n">
        <f aca="false">SUM(K36:K47)</f>
        <v>4</v>
      </c>
      <c r="L35" s="471" t="n">
        <f aca="false">SUM(L36:L47)</f>
        <v>6</v>
      </c>
      <c r="M35" s="472" t="n">
        <f aca="false">SUM(M36:M47)</f>
        <v>8</v>
      </c>
      <c r="N35" s="208" t="n">
        <f aca="false">SUM(N36:N47)</f>
        <v>10</v>
      </c>
      <c r="O35" s="208" t="n">
        <f aca="false">SUM(O36:O47)</f>
        <v>22</v>
      </c>
      <c r="P35" s="208" t="n">
        <f aca="false">SUM(P36:P47)</f>
        <v>38</v>
      </c>
      <c r="Q35" s="208" t="n">
        <f aca="false">SUM(Q36:Q47)</f>
        <v>62</v>
      </c>
      <c r="R35" s="208" t="n">
        <f aca="false">SUM(R36:R47)</f>
        <v>205</v>
      </c>
      <c r="S35" s="208" t="n">
        <f aca="false">SUM(S36:S47)</f>
        <v>712</v>
      </c>
      <c r="T35" s="208" t="n">
        <f aca="false">SUM(T36:T47)</f>
        <v>1453</v>
      </c>
      <c r="U35" s="208" t="n">
        <f aca="false">SUM(U36:U47)</f>
        <v>1795</v>
      </c>
      <c r="V35" s="208" t="n">
        <f aca="false">SUM(V36:V47)</f>
        <v>1626</v>
      </c>
      <c r="W35" s="208" t="n">
        <f aca="false">SUM(W36:W47)</f>
        <v>537</v>
      </c>
      <c r="X35" s="208" t="n">
        <f aca="false">SUM(X36:X47)</f>
        <v>6</v>
      </c>
      <c r="Y35" s="208" t="n">
        <f aca="false">SUM(Y36:Y47)</f>
        <v>0</v>
      </c>
      <c r="Z35" s="471" t="n">
        <f aca="false">SUM(Z36:Z47)</f>
        <v>2</v>
      </c>
      <c r="BO35" s="101"/>
      <c r="BP35" s="101"/>
      <c r="BQ35" s="101"/>
      <c r="BR35" s="101"/>
      <c r="BS35" s="101"/>
      <c r="BT35" s="101"/>
      <c r="BU35" s="101"/>
      <c r="BV35" s="101"/>
      <c r="BW35" s="101"/>
      <c r="BX35" s="101"/>
      <c r="BY35" s="101"/>
      <c r="BZ35" s="101"/>
      <c r="CA35" s="101"/>
      <c r="CB35" s="101"/>
      <c r="CC35" s="101"/>
      <c r="CD35" s="101"/>
      <c r="CE35" s="101"/>
      <c r="CF35" s="101"/>
      <c r="CG35" s="101"/>
      <c r="CH35" s="101"/>
      <c r="CI35" s="101"/>
      <c r="CJ35" s="101"/>
      <c r="CK35" s="101"/>
      <c r="CL35" s="101"/>
      <c r="CM35" s="101"/>
      <c r="CN35" s="101"/>
      <c r="CO35" s="101"/>
      <c r="CP35" s="101"/>
      <c r="CQ35" s="101"/>
      <c r="CR35" s="101"/>
      <c r="CS35" s="101"/>
    </row>
    <row r="36" customFormat="false" ht="15.75" hidden="false" customHeight="true" outlineLevel="0" collapsed="false">
      <c r="A36" s="470" t="s">
        <v>338</v>
      </c>
      <c r="B36" s="202" t="n">
        <f aca="false">SUM(C36:Z36)</f>
        <v>4</v>
      </c>
      <c r="C36" s="206"/>
      <c r="D36" s="206" t="n">
        <v>1</v>
      </c>
      <c r="E36" s="206" t="n">
        <v>1</v>
      </c>
      <c r="F36" s="206" t="n">
        <v>0</v>
      </c>
      <c r="G36" s="206" t="n">
        <v>1</v>
      </c>
      <c r="H36" s="206" t="n">
        <v>0</v>
      </c>
      <c r="I36" s="206" t="n">
        <v>0</v>
      </c>
      <c r="J36" s="206" t="n">
        <v>1</v>
      </c>
      <c r="K36" s="206" t="n">
        <v>0</v>
      </c>
      <c r="L36" s="207" t="n">
        <v>0</v>
      </c>
      <c r="M36" s="480" t="n">
        <v>0</v>
      </c>
      <c r="N36" s="206" t="n">
        <v>0</v>
      </c>
      <c r="O36" s="206" t="n">
        <v>0</v>
      </c>
      <c r="P36" s="206" t="n">
        <v>0</v>
      </c>
      <c r="Q36" s="206" t="n">
        <v>0</v>
      </c>
      <c r="R36" s="206" t="n">
        <v>0</v>
      </c>
      <c r="S36" s="206" t="n">
        <v>0</v>
      </c>
      <c r="T36" s="206" t="n">
        <v>0</v>
      </c>
      <c r="U36" s="206" t="n">
        <v>0</v>
      </c>
      <c r="V36" s="206" t="n">
        <v>0</v>
      </c>
      <c r="W36" s="206" t="n">
        <v>0</v>
      </c>
      <c r="X36" s="206" t="n">
        <v>0</v>
      </c>
      <c r="Y36" s="206" t="n">
        <v>0</v>
      </c>
      <c r="Z36" s="207" t="n">
        <v>0</v>
      </c>
      <c r="AA36" s="115"/>
      <c r="BO36" s="343"/>
      <c r="BP36" s="343"/>
      <c r="BQ36" s="343"/>
    </row>
    <row r="37" customFormat="false" ht="15.75" hidden="false" customHeight="true" outlineLevel="0" collapsed="false">
      <c r="A37" s="470" t="s">
        <v>339</v>
      </c>
      <c r="B37" s="202" t="n">
        <f aca="false">SUM(C37:Z37)</f>
        <v>12</v>
      </c>
      <c r="C37" s="206"/>
      <c r="D37" s="206" t="n">
        <v>0</v>
      </c>
      <c r="E37" s="206" t="n">
        <v>0</v>
      </c>
      <c r="F37" s="206" t="n">
        <v>1</v>
      </c>
      <c r="G37" s="206" t="n">
        <v>3</v>
      </c>
      <c r="H37" s="206" t="n">
        <v>3</v>
      </c>
      <c r="I37" s="206" t="n">
        <v>4</v>
      </c>
      <c r="J37" s="206" t="n">
        <v>0</v>
      </c>
      <c r="K37" s="206" t="n">
        <v>0</v>
      </c>
      <c r="L37" s="207" t="n">
        <v>0</v>
      </c>
      <c r="M37" s="480" t="n">
        <v>1</v>
      </c>
      <c r="N37" s="206" t="n">
        <v>0</v>
      </c>
      <c r="O37" s="206" t="n">
        <v>0</v>
      </c>
      <c r="P37" s="206" t="n">
        <v>0</v>
      </c>
      <c r="Q37" s="206" t="n">
        <v>0</v>
      </c>
      <c r="R37" s="206" t="n">
        <v>0</v>
      </c>
      <c r="S37" s="206" t="n">
        <v>0</v>
      </c>
      <c r="T37" s="206" t="n">
        <v>0</v>
      </c>
      <c r="U37" s="206" t="n">
        <v>0</v>
      </c>
      <c r="V37" s="206" t="n">
        <v>0</v>
      </c>
      <c r="W37" s="206" t="n">
        <v>0</v>
      </c>
      <c r="X37" s="206" t="n">
        <v>0</v>
      </c>
      <c r="Y37" s="206" t="n">
        <v>0</v>
      </c>
      <c r="Z37" s="207" t="n">
        <v>0</v>
      </c>
      <c r="AA37" s="115"/>
      <c r="BO37" s="469"/>
      <c r="BP37" s="469"/>
      <c r="BQ37" s="469"/>
    </row>
    <row r="38" customFormat="false" ht="15.75" hidden="false" customHeight="true" outlineLevel="0" collapsed="false">
      <c r="A38" s="470" t="s">
        <v>240</v>
      </c>
      <c r="B38" s="202" t="n">
        <f aca="false">SUM(C38:Z38)</f>
        <v>29</v>
      </c>
      <c r="C38" s="206"/>
      <c r="D38" s="206" t="n">
        <v>0</v>
      </c>
      <c r="E38" s="206" t="n">
        <v>0</v>
      </c>
      <c r="F38" s="206" t="n">
        <v>0</v>
      </c>
      <c r="G38" s="206" t="n">
        <v>0</v>
      </c>
      <c r="H38" s="206" t="n">
        <v>0</v>
      </c>
      <c r="I38" s="206" t="n">
        <v>2</v>
      </c>
      <c r="J38" s="206" t="n">
        <v>1</v>
      </c>
      <c r="K38" s="206" t="n">
        <v>3</v>
      </c>
      <c r="L38" s="207" t="n">
        <v>6</v>
      </c>
      <c r="M38" s="480" t="n">
        <v>3</v>
      </c>
      <c r="N38" s="206" t="n">
        <v>4</v>
      </c>
      <c r="O38" s="206" t="n">
        <v>6</v>
      </c>
      <c r="P38" s="206" t="n">
        <v>2</v>
      </c>
      <c r="Q38" s="206" t="n">
        <v>1</v>
      </c>
      <c r="R38" s="206" t="n">
        <v>0</v>
      </c>
      <c r="S38" s="206" t="n">
        <v>0</v>
      </c>
      <c r="T38" s="206" t="n">
        <v>1</v>
      </c>
      <c r="U38" s="206" t="n">
        <v>0</v>
      </c>
      <c r="V38" s="206" t="n">
        <v>0</v>
      </c>
      <c r="W38" s="206" t="n">
        <v>0</v>
      </c>
      <c r="X38" s="206" t="n">
        <v>0</v>
      </c>
      <c r="Y38" s="206" t="n">
        <v>0</v>
      </c>
      <c r="Z38" s="207" t="n">
        <v>0</v>
      </c>
      <c r="AA38" s="115"/>
      <c r="BO38" s="343"/>
      <c r="BP38" s="343"/>
      <c r="BQ38" s="343"/>
      <c r="BR38" s="343"/>
      <c r="BS38" s="343"/>
      <c r="BT38" s="343"/>
      <c r="BU38" s="343"/>
      <c r="BV38" s="343"/>
      <c r="BW38" s="343"/>
      <c r="BX38" s="343"/>
      <c r="BY38" s="343"/>
      <c r="BZ38" s="343"/>
      <c r="CA38" s="343"/>
      <c r="CB38" s="343"/>
      <c r="CC38" s="343"/>
      <c r="CD38" s="343"/>
    </row>
    <row r="39" customFormat="false" ht="15.75" hidden="false" customHeight="true" outlineLevel="0" collapsed="false">
      <c r="A39" s="470" t="s">
        <v>241</v>
      </c>
      <c r="B39" s="202" t="n">
        <f aca="false">SUM(C39:Z39)</f>
        <v>68</v>
      </c>
      <c r="C39" s="206"/>
      <c r="D39" s="206" t="n">
        <v>0</v>
      </c>
      <c r="E39" s="206" t="n">
        <v>0</v>
      </c>
      <c r="F39" s="206" t="n">
        <v>0</v>
      </c>
      <c r="G39" s="206" t="n">
        <v>0</v>
      </c>
      <c r="H39" s="206" t="n">
        <v>0</v>
      </c>
      <c r="I39" s="206" t="n">
        <v>0</v>
      </c>
      <c r="J39" s="206" t="n">
        <v>0</v>
      </c>
      <c r="K39" s="206" t="n">
        <v>0</v>
      </c>
      <c r="L39" s="207" t="n">
        <v>0</v>
      </c>
      <c r="M39" s="480" t="n">
        <v>4</v>
      </c>
      <c r="N39" s="206" t="n">
        <v>4</v>
      </c>
      <c r="O39" s="206" t="n">
        <v>14</v>
      </c>
      <c r="P39" s="206" t="n">
        <v>12</v>
      </c>
      <c r="Q39" s="206" t="n">
        <v>9</v>
      </c>
      <c r="R39" s="206" t="n">
        <v>15</v>
      </c>
      <c r="S39" s="206" t="n">
        <v>8</v>
      </c>
      <c r="T39" s="206" t="n">
        <v>1</v>
      </c>
      <c r="U39" s="206" t="n">
        <v>1</v>
      </c>
      <c r="V39" s="206" t="n">
        <v>0</v>
      </c>
      <c r="W39" s="206" t="n">
        <v>0</v>
      </c>
      <c r="X39" s="206" t="n">
        <v>0</v>
      </c>
      <c r="Y39" s="206" t="n">
        <v>0</v>
      </c>
      <c r="Z39" s="207" t="n">
        <v>0</v>
      </c>
      <c r="AA39" s="115"/>
      <c r="BR39" s="469"/>
      <c r="BS39" s="469"/>
      <c r="BT39" s="469"/>
      <c r="BU39" s="469"/>
      <c r="BV39" s="469"/>
      <c r="BW39" s="469"/>
      <c r="BX39" s="469"/>
      <c r="BY39" s="469"/>
      <c r="BZ39" s="469"/>
      <c r="CA39" s="469"/>
      <c r="CB39" s="469"/>
      <c r="CC39" s="469"/>
      <c r="CD39" s="469"/>
    </row>
    <row r="40" customFormat="false" ht="15.75" hidden="false" customHeight="true" outlineLevel="0" collapsed="false">
      <c r="A40" s="470" t="s">
        <v>242</v>
      </c>
      <c r="B40" s="202" t="n">
        <f aca="false">SUM(C40:Z40)</f>
        <v>539</v>
      </c>
      <c r="C40" s="206"/>
      <c r="D40" s="206" t="n">
        <v>0</v>
      </c>
      <c r="E40" s="206" t="n">
        <v>0</v>
      </c>
      <c r="F40" s="206" t="n">
        <v>0</v>
      </c>
      <c r="G40" s="206" t="n">
        <v>0</v>
      </c>
      <c r="H40" s="206" t="n">
        <v>0</v>
      </c>
      <c r="I40" s="206" t="n">
        <v>0</v>
      </c>
      <c r="J40" s="206" t="n">
        <v>0</v>
      </c>
      <c r="K40" s="206" t="n">
        <v>0</v>
      </c>
      <c r="L40" s="207" t="n">
        <v>0</v>
      </c>
      <c r="M40" s="480" t="n">
        <v>0</v>
      </c>
      <c r="N40" s="206" t="n">
        <v>2</v>
      </c>
      <c r="O40" s="206" t="n">
        <v>2</v>
      </c>
      <c r="P40" s="206" t="n">
        <v>23</v>
      </c>
      <c r="Q40" s="206" t="n">
        <v>41</v>
      </c>
      <c r="R40" s="206" t="n">
        <v>92</v>
      </c>
      <c r="S40" s="206" t="n">
        <v>153</v>
      </c>
      <c r="T40" s="206" t="n">
        <v>130</v>
      </c>
      <c r="U40" s="206" t="n">
        <v>69</v>
      </c>
      <c r="V40" s="206" t="n">
        <v>24</v>
      </c>
      <c r="W40" s="206" t="n">
        <v>3</v>
      </c>
      <c r="X40" s="206" t="n">
        <v>0</v>
      </c>
      <c r="Y40" s="206" t="n">
        <v>0</v>
      </c>
      <c r="Z40" s="207" t="n">
        <v>0</v>
      </c>
      <c r="AA40" s="115"/>
      <c r="BR40" s="343"/>
      <c r="BS40" s="343"/>
      <c r="BT40" s="343"/>
      <c r="BU40" s="343"/>
      <c r="BV40" s="343"/>
      <c r="BW40" s="343"/>
      <c r="BX40" s="343"/>
      <c r="BY40" s="343"/>
      <c r="BZ40" s="343"/>
      <c r="CA40" s="343"/>
      <c r="CB40" s="343"/>
      <c r="CC40" s="343"/>
      <c r="CD40" s="343"/>
    </row>
    <row r="41" customFormat="false" ht="15.75" hidden="false" customHeight="true" outlineLevel="0" collapsed="false">
      <c r="A41" s="470" t="s">
        <v>243</v>
      </c>
      <c r="B41" s="202" t="n">
        <f aca="false">SUM(C41:Z41)</f>
        <v>2680</v>
      </c>
      <c r="C41" s="206"/>
      <c r="D41" s="206" t="n">
        <v>0</v>
      </c>
      <c r="E41" s="206" t="n">
        <v>0</v>
      </c>
      <c r="F41" s="206" t="n">
        <v>0</v>
      </c>
      <c r="G41" s="206" t="n">
        <v>0</v>
      </c>
      <c r="H41" s="206" t="n">
        <v>0</v>
      </c>
      <c r="I41" s="206" t="n">
        <v>0</v>
      </c>
      <c r="J41" s="206" t="n">
        <v>0</v>
      </c>
      <c r="K41" s="206" t="n">
        <v>1</v>
      </c>
      <c r="L41" s="207" t="n">
        <v>0</v>
      </c>
      <c r="M41" s="480" t="n">
        <v>0</v>
      </c>
      <c r="N41" s="206" t="n">
        <v>0</v>
      </c>
      <c r="O41" s="206" t="n">
        <v>0</v>
      </c>
      <c r="P41" s="206" t="n">
        <v>1</v>
      </c>
      <c r="Q41" s="206" t="n">
        <v>10</v>
      </c>
      <c r="R41" s="206" t="n">
        <v>82</v>
      </c>
      <c r="S41" s="206" t="n">
        <v>400</v>
      </c>
      <c r="T41" s="206" t="n">
        <v>796</v>
      </c>
      <c r="U41" s="206" t="n">
        <v>762</v>
      </c>
      <c r="V41" s="206" t="n">
        <v>523</v>
      </c>
      <c r="W41" s="206" t="n">
        <v>104</v>
      </c>
      <c r="X41" s="206" t="n">
        <v>0</v>
      </c>
      <c r="Y41" s="206" t="n">
        <v>0</v>
      </c>
      <c r="Z41" s="207" t="n">
        <v>1</v>
      </c>
      <c r="AA41" s="115"/>
    </row>
    <row r="42" customFormat="false" ht="15.75" hidden="false" customHeight="true" outlineLevel="0" collapsed="false">
      <c r="A42" s="470" t="s">
        <v>244</v>
      </c>
      <c r="B42" s="202" t="n">
        <f aca="false">SUM(C42:Z42)</f>
        <v>2582</v>
      </c>
      <c r="C42" s="206"/>
      <c r="D42" s="206" t="n">
        <v>0</v>
      </c>
      <c r="E42" s="206" t="n">
        <v>0</v>
      </c>
      <c r="F42" s="206" t="n">
        <v>0</v>
      </c>
      <c r="G42" s="206" t="n">
        <v>0</v>
      </c>
      <c r="H42" s="206" t="n">
        <v>0</v>
      </c>
      <c r="I42" s="206" t="n">
        <v>0</v>
      </c>
      <c r="J42" s="206" t="n">
        <v>0</v>
      </c>
      <c r="K42" s="206" t="n">
        <v>0</v>
      </c>
      <c r="L42" s="207" t="n">
        <v>0</v>
      </c>
      <c r="M42" s="480" t="n">
        <v>0</v>
      </c>
      <c r="N42" s="206" t="n">
        <v>0</v>
      </c>
      <c r="O42" s="206" t="n">
        <v>0</v>
      </c>
      <c r="P42" s="206" t="n">
        <v>0</v>
      </c>
      <c r="Q42" s="206" t="n">
        <v>1</v>
      </c>
      <c r="R42" s="206" t="n">
        <v>14</v>
      </c>
      <c r="S42" s="206" t="n">
        <v>142</v>
      </c>
      <c r="T42" s="206" t="n">
        <v>476</v>
      </c>
      <c r="U42" s="206" t="n">
        <v>804</v>
      </c>
      <c r="V42" s="206" t="n">
        <v>842</v>
      </c>
      <c r="W42" s="206" t="n">
        <v>300</v>
      </c>
      <c r="X42" s="206" t="n">
        <v>3</v>
      </c>
      <c r="Y42" s="206" t="n">
        <v>0</v>
      </c>
      <c r="Z42" s="207" t="n">
        <v>0</v>
      </c>
      <c r="AA42" s="115"/>
    </row>
    <row r="43" customFormat="false" ht="15.75" hidden="false" customHeight="true" outlineLevel="0" collapsed="false">
      <c r="A43" s="470" t="s">
        <v>245</v>
      </c>
      <c r="B43" s="202" t="n">
        <f aca="false">SUM(C43:Z43)</f>
        <v>549</v>
      </c>
      <c r="C43" s="206"/>
      <c r="D43" s="206" t="n">
        <v>0</v>
      </c>
      <c r="E43" s="206" t="n">
        <v>0</v>
      </c>
      <c r="F43" s="206" t="n">
        <v>0</v>
      </c>
      <c r="G43" s="206" t="n">
        <v>0</v>
      </c>
      <c r="H43" s="206" t="n">
        <v>0</v>
      </c>
      <c r="I43" s="206" t="n">
        <v>0</v>
      </c>
      <c r="J43" s="206" t="n">
        <v>0</v>
      </c>
      <c r="K43" s="206" t="n">
        <v>0</v>
      </c>
      <c r="L43" s="207" t="n">
        <v>0</v>
      </c>
      <c r="M43" s="480" t="n">
        <v>0</v>
      </c>
      <c r="N43" s="206" t="n">
        <v>0</v>
      </c>
      <c r="O43" s="206" t="n">
        <v>0</v>
      </c>
      <c r="P43" s="206" t="n">
        <v>0</v>
      </c>
      <c r="Q43" s="206" t="n">
        <v>0</v>
      </c>
      <c r="R43" s="206" t="n">
        <v>2</v>
      </c>
      <c r="S43" s="206" t="n">
        <v>9</v>
      </c>
      <c r="T43" s="206" t="n">
        <v>46</v>
      </c>
      <c r="U43" s="206" t="n">
        <v>149</v>
      </c>
      <c r="V43" s="206" t="n">
        <v>224</v>
      </c>
      <c r="W43" s="206" t="n">
        <v>118</v>
      </c>
      <c r="X43" s="206" t="n">
        <v>1</v>
      </c>
      <c r="Y43" s="206" t="n">
        <v>0</v>
      </c>
      <c r="Z43" s="207" t="n">
        <v>0</v>
      </c>
      <c r="AA43" s="115"/>
      <c r="CE43" s="343"/>
      <c r="CF43" s="343"/>
      <c r="CG43" s="343"/>
      <c r="CH43" s="343"/>
    </row>
    <row r="44" customFormat="false" ht="15.75" hidden="false" customHeight="true" outlineLevel="0" collapsed="false">
      <c r="A44" s="470" t="s">
        <v>246</v>
      </c>
      <c r="B44" s="202" t="n">
        <f aca="false">SUM(C44:Z44)</f>
        <v>39</v>
      </c>
      <c r="C44" s="206"/>
      <c r="D44" s="206" t="n">
        <v>0</v>
      </c>
      <c r="E44" s="206" t="n">
        <v>0</v>
      </c>
      <c r="F44" s="206" t="n">
        <v>0</v>
      </c>
      <c r="G44" s="206" t="n">
        <v>0</v>
      </c>
      <c r="H44" s="206" t="n">
        <v>0</v>
      </c>
      <c r="I44" s="206" t="n">
        <v>0</v>
      </c>
      <c r="J44" s="206" t="n">
        <v>0</v>
      </c>
      <c r="K44" s="206" t="n">
        <v>0</v>
      </c>
      <c r="L44" s="207" t="n">
        <v>0</v>
      </c>
      <c r="M44" s="480" t="n">
        <v>0</v>
      </c>
      <c r="N44" s="206" t="n">
        <v>0</v>
      </c>
      <c r="O44" s="206" t="n">
        <v>0</v>
      </c>
      <c r="P44" s="206" t="n">
        <v>0</v>
      </c>
      <c r="Q44" s="206" t="n">
        <v>0</v>
      </c>
      <c r="R44" s="206" t="n">
        <v>0</v>
      </c>
      <c r="S44" s="206" t="n">
        <v>0</v>
      </c>
      <c r="T44" s="206" t="n">
        <v>2</v>
      </c>
      <c r="U44" s="206" t="n">
        <v>10</v>
      </c>
      <c r="V44" s="206" t="n">
        <v>13</v>
      </c>
      <c r="W44" s="206" t="n">
        <v>12</v>
      </c>
      <c r="X44" s="206" t="n">
        <v>2</v>
      </c>
      <c r="Y44" s="206" t="n">
        <v>0</v>
      </c>
      <c r="Z44" s="207" t="n">
        <v>0</v>
      </c>
      <c r="AA44" s="115"/>
    </row>
    <row r="45" customFormat="false" ht="15.75" hidden="false" customHeight="true" outlineLevel="0" collapsed="false">
      <c r="A45" s="470" t="s">
        <v>247</v>
      </c>
      <c r="B45" s="202" t="n">
        <f aca="false">SUM(C45:Z45)</f>
        <v>1</v>
      </c>
      <c r="C45" s="206"/>
      <c r="D45" s="206" t="n">
        <v>0</v>
      </c>
      <c r="E45" s="206" t="n">
        <v>0</v>
      </c>
      <c r="F45" s="206" t="n">
        <v>0</v>
      </c>
      <c r="G45" s="206" t="n">
        <v>0</v>
      </c>
      <c r="H45" s="206" t="n">
        <v>0</v>
      </c>
      <c r="I45" s="206" t="n">
        <v>0</v>
      </c>
      <c r="J45" s="206" t="n">
        <v>0</v>
      </c>
      <c r="K45" s="206" t="n">
        <v>0</v>
      </c>
      <c r="L45" s="207" t="n">
        <v>0</v>
      </c>
      <c r="M45" s="480" t="n">
        <v>0</v>
      </c>
      <c r="N45" s="206" t="n">
        <v>0</v>
      </c>
      <c r="O45" s="206" t="n">
        <v>0</v>
      </c>
      <c r="P45" s="206" t="n">
        <v>0</v>
      </c>
      <c r="Q45" s="206" t="n">
        <v>0</v>
      </c>
      <c r="R45" s="206" t="n">
        <v>0</v>
      </c>
      <c r="S45" s="206" t="n">
        <v>0</v>
      </c>
      <c r="T45" s="206" t="n">
        <v>1</v>
      </c>
      <c r="U45" s="206" t="n">
        <v>0</v>
      </c>
      <c r="V45" s="206" t="n">
        <v>0</v>
      </c>
      <c r="W45" s="206" t="n">
        <v>0</v>
      </c>
      <c r="X45" s="206" t="n">
        <v>0</v>
      </c>
      <c r="Y45" s="206" t="n">
        <v>0</v>
      </c>
      <c r="Z45" s="207" t="n">
        <v>0</v>
      </c>
      <c r="AA45" s="115"/>
      <c r="CI45" s="469"/>
      <c r="CJ45" s="469"/>
      <c r="CK45" s="469"/>
      <c r="CL45" s="469"/>
      <c r="CM45" s="469"/>
      <c r="CN45" s="469"/>
      <c r="CO45" s="469"/>
      <c r="CP45" s="469"/>
      <c r="CQ45" s="469"/>
      <c r="CR45" s="469"/>
      <c r="CS45" s="469"/>
    </row>
    <row r="46" customFormat="false" ht="15.75" hidden="false" customHeight="true" outlineLevel="0" collapsed="false">
      <c r="A46" s="470" t="s">
        <v>248</v>
      </c>
      <c r="B46" s="202" t="n">
        <f aca="false">SUM(C46:Z46)</f>
        <v>0</v>
      </c>
      <c r="C46" s="206"/>
      <c r="D46" s="206" t="n">
        <v>0</v>
      </c>
      <c r="E46" s="206" t="n">
        <v>0</v>
      </c>
      <c r="F46" s="206" t="n">
        <v>0</v>
      </c>
      <c r="G46" s="206" t="n">
        <v>0</v>
      </c>
      <c r="H46" s="206" t="n">
        <v>0</v>
      </c>
      <c r="I46" s="206" t="n">
        <v>0</v>
      </c>
      <c r="J46" s="206" t="n">
        <v>0</v>
      </c>
      <c r="K46" s="206" t="n">
        <v>0</v>
      </c>
      <c r="L46" s="207" t="n">
        <v>0</v>
      </c>
      <c r="M46" s="480" t="n">
        <v>0</v>
      </c>
      <c r="N46" s="206" t="n">
        <v>0</v>
      </c>
      <c r="O46" s="206" t="n">
        <v>0</v>
      </c>
      <c r="P46" s="206" t="n">
        <v>0</v>
      </c>
      <c r="Q46" s="206" t="n">
        <v>0</v>
      </c>
      <c r="R46" s="206" t="n">
        <v>0</v>
      </c>
      <c r="S46" s="206" t="n">
        <v>0</v>
      </c>
      <c r="T46" s="206" t="n">
        <v>0</v>
      </c>
      <c r="U46" s="206" t="n">
        <v>0</v>
      </c>
      <c r="V46" s="206" t="n">
        <v>0</v>
      </c>
      <c r="W46" s="206" t="n">
        <v>0</v>
      </c>
      <c r="X46" s="206" t="n">
        <v>0</v>
      </c>
      <c r="Y46" s="206" t="n">
        <v>0</v>
      </c>
      <c r="Z46" s="207" t="n">
        <v>0</v>
      </c>
      <c r="AA46" s="115"/>
      <c r="CI46" s="343"/>
      <c r="CJ46" s="343"/>
      <c r="CK46" s="343"/>
      <c r="CL46" s="343"/>
      <c r="CM46" s="343"/>
      <c r="CN46" s="343"/>
      <c r="CO46" s="343"/>
      <c r="CP46" s="343"/>
      <c r="CQ46" s="343"/>
      <c r="CR46" s="343"/>
      <c r="CS46" s="343"/>
    </row>
    <row r="47" customFormat="false" ht="15.75" hidden="false" customHeight="true" outlineLevel="0" collapsed="false">
      <c r="A47" s="470" t="s">
        <v>147</v>
      </c>
      <c r="B47" s="202" t="n">
        <f aca="false">SUM(C47:Z47)</f>
        <v>1</v>
      </c>
      <c r="C47" s="206"/>
      <c r="D47" s="206" t="n">
        <v>0</v>
      </c>
      <c r="E47" s="206" t="n">
        <v>0</v>
      </c>
      <c r="F47" s="206" t="n">
        <v>0</v>
      </c>
      <c r="G47" s="206" t="n">
        <v>0</v>
      </c>
      <c r="H47" s="206" t="n">
        <v>0</v>
      </c>
      <c r="I47" s="206" t="n">
        <v>0</v>
      </c>
      <c r="J47" s="206" t="n">
        <v>0</v>
      </c>
      <c r="K47" s="206" t="n">
        <v>0</v>
      </c>
      <c r="L47" s="207" t="n">
        <v>0</v>
      </c>
      <c r="M47" s="480" t="n">
        <v>0</v>
      </c>
      <c r="N47" s="206" t="n">
        <v>0</v>
      </c>
      <c r="O47" s="206" t="n">
        <v>0</v>
      </c>
      <c r="P47" s="206" t="n">
        <v>0</v>
      </c>
      <c r="Q47" s="206" t="n">
        <v>0</v>
      </c>
      <c r="R47" s="206" t="n">
        <v>0</v>
      </c>
      <c r="S47" s="206" t="n">
        <v>0</v>
      </c>
      <c r="T47" s="206" t="n">
        <v>0</v>
      </c>
      <c r="U47" s="206" t="n">
        <v>0</v>
      </c>
      <c r="V47" s="206" t="n">
        <v>0</v>
      </c>
      <c r="W47" s="206" t="n">
        <v>0</v>
      </c>
      <c r="X47" s="206" t="n">
        <v>0</v>
      </c>
      <c r="Y47" s="206" t="n">
        <v>0</v>
      </c>
      <c r="Z47" s="207" t="n">
        <v>1</v>
      </c>
      <c r="AA47" s="115"/>
    </row>
    <row r="48" customFormat="false" ht="22.5" hidden="false" customHeight="true" outlineLevel="0" collapsed="false">
      <c r="A48" s="482" t="s">
        <v>340</v>
      </c>
      <c r="B48" s="308" t="n">
        <v>2.97734737813317</v>
      </c>
      <c r="C48" s="309"/>
      <c r="D48" s="309" t="n">
        <v>0.416</v>
      </c>
      <c r="E48" s="309" t="n">
        <v>0.496</v>
      </c>
      <c r="F48" s="309" t="n">
        <v>0.596</v>
      </c>
      <c r="G48" s="309" t="n">
        <v>0.5975</v>
      </c>
      <c r="H48" s="309" t="n">
        <v>0.781</v>
      </c>
      <c r="I48" s="309" t="n">
        <v>0.994666666666666</v>
      </c>
      <c r="J48" s="309" t="n">
        <v>0.834</v>
      </c>
      <c r="K48" s="309" t="n">
        <v>1.606</v>
      </c>
      <c r="L48" s="310" t="n">
        <v>1.33416666666667</v>
      </c>
      <c r="M48" s="483" t="n">
        <v>1.4985</v>
      </c>
      <c r="N48" s="309" t="n">
        <v>1.625</v>
      </c>
      <c r="O48" s="309" t="n">
        <v>1.66095454545455</v>
      </c>
      <c r="P48" s="309" t="n">
        <v>2.05884210526316</v>
      </c>
      <c r="Q48" s="309" t="n">
        <v>2.26364516129032</v>
      </c>
      <c r="R48" s="309" t="n">
        <v>2.49048780487805</v>
      </c>
      <c r="S48" s="309" t="n">
        <v>2.73828230337078</v>
      </c>
      <c r="T48" s="309" t="n">
        <v>2.90689194769442</v>
      </c>
      <c r="U48" s="309" t="n">
        <v>3.04292200557103</v>
      </c>
      <c r="V48" s="309" t="n">
        <v>3.15235916359164</v>
      </c>
      <c r="W48" s="309" t="n">
        <v>3.26653631284916</v>
      </c>
      <c r="X48" s="309" t="n">
        <v>3.571</v>
      </c>
      <c r="Y48" s="309" t="n">
        <v>0</v>
      </c>
      <c r="Z48" s="310" t="n">
        <v>2.765</v>
      </c>
      <c r="AA48" s="115"/>
    </row>
    <row r="49" s="101" customFormat="true" ht="15.75" hidden="false" customHeight="true" outlineLevel="0" collapsed="false">
      <c r="A49" s="115"/>
      <c r="Z49" s="115"/>
      <c r="AH49" s="469"/>
      <c r="AI49" s="469"/>
      <c r="AJ49" s="469"/>
      <c r="AK49" s="469"/>
      <c r="AL49" s="469"/>
      <c r="AM49" s="469"/>
      <c r="AN49" s="469"/>
      <c r="AO49" s="469"/>
      <c r="AP49" s="469"/>
      <c r="AQ49" s="469"/>
      <c r="AR49" s="469"/>
      <c r="AS49" s="469"/>
      <c r="AT49" s="469"/>
      <c r="AU49" s="469"/>
      <c r="AV49" s="469"/>
      <c r="AW49" s="469"/>
      <c r="AX49" s="469"/>
      <c r="AY49" s="469"/>
      <c r="AZ49" s="469"/>
      <c r="BA49" s="469"/>
      <c r="BB49" s="469"/>
      <c r="BC49" s="469"/>
      <c r="BD49" s="469"/>
      <c r="BE49" s="469"/>
      <c r="BF49" s="469"/>
      <c r="BG49" s="469"/>
      <c r="BH49" s="469"/>
      <c r="BI49" s="469"/>
      <c r="BJ49" s="469"/>
      <c r="BK49" s="469"/>
      <c r="BL49" s="469"/>
      <c r="BM49" s="469"/>
      <c r="BN49" s="469"/>
    </row>
    <row r="50" s="101" customFormat="true" ht="15.75" hidden="false" customHeight="true" outlineLevel="0" collapsed="false">
      <c r="A50" s="115"/>
      <c r="Z50" s="115"/>
      <c r="AB50" s="484"/>
      <c r="AC50" s="484"/>
      <c r="AD50" s="484"/>
      <c r="AE50" s="484"/>
      <c r="AF50" s="484"/>
      <c r="AG50" s="484"/>
      <c r="AH50" s="485"/>
      <c r="AI50" s="485"/>
      <c r="AJ50" s="485"/>
      <c r="AK50" s="485"/>
      <c r="AL50" s="343"/>
      <c r="AM50" s="343"/>
      <c r="AN50" s="343"/>
      <c r="AO50" s="343"/>
      <c r="AP50" s="343"/>
      <c r="AQ50" s="343"/>
      <c r="AR50" s="343"/>
      <c r="AS50" s="343"/>
      <c r="AT50" s="343"/>
      <c r="AU50" s="343"/>
      <c r="AV50" s="343"/>
      <c r="AW50" s="343"/>
      <c r="AX50" s="343"/>
      <c r="AY50" s="343"/>
      <c r="AZ50" s="343"/>
      <c r="BA50" s="343"/>
      <c r="BB50" s="343"/>
      <c r="BC50" s="343"/>
      <c r="BD50" s="343"/>
      <c r="BE50" s="343"/>
      <c r="BF50" s="343"/>
      <c r="BG50" s="343"/>
      <c r="BH50" s="343"/>
      <c r="BI50" s="343"/>
      <c r="BJ50" s="343"/>
      <c r="BK50" s="343"/>
      <c r="BL50" s="343"/>
      <c r="BM50" s="343"/>
      <c r="BN50" s="343"/>
    </row>
    <row r="51" s="101" customFormat="true" ht="15.75" hidden="false" customHeight="true" outlineLevel="0" collapsed="false">
      <c r="A51" s="115"/>
      <c r="Z51" s="115"/>
      <c r="AB51" s="485"/>
      <c r="AC51" s="485"/>
      <c r="AD51" s="485"/>
      <c r="AE51" s="485"/>
      <c r="AF51" s="485"/>
      <c r="AG51" s="485"/>
      <c r="AH51" s="486"/>
      <c r="AI51" s="486"/>
      <c r="AJ51" s="486"/>
      <c r="AK51" s="486"/>
    </row>
    <row r="52" s="101" customFormat="true" ht="15.75" hidden="false" customHeight="true" outlineLevel="0" collapsed="false">
      <c r="A52" s="115"/>
      <c r="Z52" s="115"/>
      <c r="AB52" s="486"/>
      <c r="AC52" s="486"/>
      <c r="AD52" s="486"/>
      <c r="AE52" s="486"/>
      <c r="AF52" s="486"/>
      <c r="AG52" s="486"/>
      <c r="AH52" s="486"/>
      <c r="AI52" s="486"/>
      <c r="AJ52" s="486"/>
      <c r="AK52" s="486"/>
    </row>
    <row r="53" s="101" customFormat="true" ht="15.75" hidden="false" customHeight="true" outlineLevel="0" collapsed="false">
      <c r="A53" s="115"/>
      <c r="Z53" s="115"/>
      <c r="BO53" s="343"/>
      <c r="BP53" s="343"/>
      <c r="BQ53" s="343"/>
    </row>
    <row r="54" s="101" customFormat="true" ht="15.75" hidden="false" customHeight="true" outlineLevel="0" collapsed="false">
      <c r="A54" s="115"/>
      <c r="Z54" s="115"/>
    </row>
    <row r="55" s="343" customFormat="true" ht="13.5" hidden="false" customHeight="false" outlineLevel="0" collapsed="false">
      <c r="A55" s="469"/>
      <c r="Z55" s="469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  <c r="AM55" s="101"/>
      <c r="AN55" s="101"/>
      <c r="AO55" s="101"/>
      <c r="AP55" s="101"/>
      <c r="AQ55" s="101"/>
      <c r="AR55" s="101"/>
      <c r="AS55" s="101"/>
      <c r="AT55" s="101"/>
      <c r="AU55" s="101"/>
      <c r="AV55" s="101"/>
      <c r="AW55" s="101"/>
      <c r="AX55" s="101"/>
      <c r="AY55" s="101"/>
      <c r="AZ55" s="101"/>
      <c r="BA55" s="101"/>
      <c r="BB55" s="101"/>
      <c r="BC55" s="101"/>
      <c r="BD55" s="101"/>
      <c r="BE55" s="101"/>
      <c r="BF55" s="101"/>
      <c r="BG55" s="101"/>
      <c r="BH55" s="101"/>
      <c r="BI55" s="101"/>
      <c r="BJ55" s="101"/>
      <c r="BK55" s="101"/>
      <c r="BL55" s="101"/>
      <c r="BM55" s="101"/>
      <c r="BN55" s="101"/>
      <c r="BO55" s="101"/>
      <c r="BP55" s="101"/>
      <c r="BQ55" s="101"/>
      <c r="CE55" s="101"/>
      <c r="CF55" s="101"/>
      <c r="CG55" s="101"/>
      <c r="CH55" s="101"/>
      <c r="CI55" s="101"/>
      <c r="CJ55" s="101"/>
      <c r="CK55" s="101"/>
      <c r="CL55" s="101"/>
      <c r="CM55" s="101"/>
      <c r="CN55" s="101"/>
      <c r="CO55" s="101"/>
      <c r="CP55" s="101"/>
      <c r="CQ55" s="101"/>
      <c r="CR55" s="101"/>
      <c r="CS55" s="101"/>
    </row>
    <row r="56" s="343" customFormat="true" ht="18.75" hidden="false" customHeight="true" outlineLevel="0" collapsed="false">
      <c r="A56" s="469"/>
      <c r="Z56" s="469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  <c r="AR56" s="101"/>
      <c r="AS56" s="101"/>
      <c r="AT56" s="101"/>
      <c r="AU56" s="101"/>
      <c r="AV56" s="101"/>
      <c r="AW56" s="101"/>
      <c r="AX56" s="101"/>
      <c r="AY56" s="101"/>
      <c r="AZ56" s="101"/>
      <c r="BA56" s="101"/>
      <c r="BB56" s="101"/>
      <c r="BC56" s="101"/>
      <c r="BD56" s="101"/>
      <c r="BE56" s="101"/>
      <c r="BF56" s="101"/>
      <c r="BG56" s="101"/>
      <c r="BH56" s="101"/>
      <c r="BI56" s="101"/>
      <c r="BJ56" s="101"/>
      <c r="BK56" s="101"/>
      <c r="BL56" s="101"/>
      <c r="BM56" s="101"/>
      <c r="BN56" s="101"/>
      <c r="BO56" s="101"/>
      <c r="BP56" s="101"/>
      <c r="BQ56" s="101"/>
      <c r="BR56" s="101"/>
      <c r="BS56" s="101"/>
      <c r="BT56" s="101"/>
      <c r="BU56" s="101"/>
      <c r="BV56" s="101"/>
      <c r="BW56" s="101"/>
      <c r="BX56" s="101"/>
      <c r="BY56" s="101"/>
      <c r="BZ56" s="101"/>
      <c r="CA56" s="101"/>
      <c r="CB56" s="101"/>
      <c r="CC56" s="101"/>
      <c r="CD56" s="101"/>
      <c r="CE56" s="101"/>
      <c r="CF56" s="101"/>
      <c r="CG56" s="101"/>
      <c r="CH56" s="101"/>
      <c r="CI56" s="101"/>
      <c r="CJ56" s="101"/>
      <c r="CK56" s="101"/>
      <c r="CL56" s="101"/>
      <c r="CM56" s="101"/>
      <c r="CN56" s="101"/>
      <c r="CO56" s="101"/>
      <c r="CP56" s="101"/>
      <c r="CQ56" s="101"/>
      <c r="CR56" s="101"/>
      <c r="CS56" s="101"/>
    </row>
    <row r="57" s="101" customFormat="true" ht="13.5" hidden="false" customHeight="true" outlineLevel="0" collapsed="false">
      <c r="A57" s="115"/>
      <c r="Z57" s="115"/>
      <c r="CE57" s="469"/>
      <c r="CF57" s="469"/>
      <c r="CG57" s="469"/>
      <c r="CH57" s="469"/>
    </row>
    <row r="58" s="101" customFormat="true" ht="13.5" hidden="false" customHeight="true" outlineLevel="0" collapsed="false">
      <c r="A58" s="115"/>
      <c r="Z58" s="115"/>
      <c r="CE58" s="343"/>
      <c r="CF58" s="343"/>
      <c r="CG58" s="343"/>
      <c r="CH58" s="343"/>
    </row>
    <row r="59" s="101" customFormat="true" ht="13.5" hidden="false" customHeight="true" outlineLevel="0" collapsed="false">
      <c r="A59" s="115"/>
      <c r="Z59" s="115"/>
    </row>
    <row r="60" s="101" customFormat="true" ht="13.5" hidden="false" customHeight="true" outlineLevel="0" collapsed="false">
      <c r="A60" s="115"/>
      <c r="Z60" s="115"/>
    </row>
    <row r="61" s="101" customFormat="true" ht="13.5" hidden="false" customHeight="true" outlineLevel="0" collapsed="false">
      <c r="A61" s="115"/>
      <c r="Z61" s="115"/>
    </row>
    <row r="62" s="101" customFormat="true" ht="13.5" hidden="false" customHeight="true" outlineLevel="0" collapsed="false">
      <c r="A62" s="115"/>
      <c r="Z62" s="115"/>
    </row>
    <row r="63" s="101" customFormat="true" ht="13.5" hidden="false" customHeight="true" outlineLevel="0" collapsed="false">
      <c r="A63" s="115"/>
      <c r="Z63" s="115"/>
    </row>
    <row r="64" s="101" customFormat="true" ht="13.5" hidden="false" customHeight="true" outlineLevel="0" collapsed="false">
      <c r="A64" s="115"/>
      <c r="Z64" s="115"/>
    </row>
    <row r="65" s="101" customFormat="true" ht="13.5" hidden="false" customHeight="true" outlineLevel="0" collapsed="false">
      <c r="A65" s="115"/>
      <c r="Z65" s="115"/>
    </row>
    <row r="66" s="101" customFormat="true" ht="13.5" hidden="false" customHeight="true" outlineLevel="0" collapsed="false">
      <c r="A66" s="115"/>
      <c r="Z66" s="115"/>
      <c r="CI66" s="343"/>
      <c r="CJ66" s="343"/>
      <c r="CK66" s="343"/>
      <c r="CL66" s="343"/>
      <c r="CM66" s="343"/>
      <c r="CN66" s="343"/>
      <c r="CO66" s="343"/>
      <c r="CP66" s="343"/>
      <c r="CQ66" s="343"/>
      <c r="CR66" s="343"/>
      <c r="CS66" s="343"/>
    </row>
    <row r="67" s="101" customFormat="true" ht="13.5" hidden="false" customHeight="true" outlineLevel="0" collapsed="false">
      <c r="A67" s="115"/>
      <c r="Z67" s="115"/>
      <c r="BO67" s="469"/>
      <c r="BP67" s="469"/>
      <c r="BQ67" s="469"/>
      <c r="CI67" s="343"/>
      <c r="CJ67" s="343"/>
      <c r="CK67" s="343"/>
      <c r="CL67" s="343"/>
      <c r="CM67" s="343"/>
      <c r="CN67" s="343"/>
      <c r="CO67" s="343"/>
      <c r="CP67" s="343"/>
      <c r="CQ67" s="343"/>
      <c r="CR67" s="343"/>
      <c r="CS67" s="343"/>
    </row>
    <row r="68" s="101" customFormat="true" ht="13.5" hidden="false" customHeight="true" outlineLevel="0" collapsed="false">
      <c r="A68" s="115"/>
      <c r="Z68" s="115"/>
      <c r="BO68" s="343"/>
      <c r="BP68" s="343"/>
      <c r="BQ68" s="343"/>
    </row>
    <row r="69" s="101" customFormat="true" ht="13.5" hidden="false" customHeight="true" outlineLevel="0" collapsed="false">
      <c r="A69" s="115"/>
      <c r="Z69" s="115"/>
      <c r="BR69" s="469"/>
      <c r="BS69" s="469"/>
      <c r="BT69" s="469"/>
      <c r="BU69" s="469"/>
      <c r="BV69" s="469"/>
      <c r="BW69" s="469"/>
      <c r="BX69" s="469"/>
      <c r="BY69" s="469"/>
      <c r="BZ69" s="469"/>
      <c r="CA69" s="469"/>
      <c r="CB69" s="469"/>
      <c r="CC69" s="469"/>
      <c r="CD69" s="469"/>
    </row>
    <row r="70" s="101" customFormat="true" ht="13.5" hidden="false" customHeight="true" outlineLevel="0" collapsed="false">
      <c r="A70" s="115"/>
      <c r="Z70" s="115"/>
      <c r="AH70" s="343"/>
      <c r="AI70" s="343"/>
      <c r="AJ70" s="343"/>
      <c r="AK70" s="343"/>
      <c r="AL70" s="343"/>
      <c r="AM70" s="343"/>
      <c r="AN70" s="343"/>
      <c r="AO70" s="343"/>
      <c r="AP70" s="343"/>
      <c r="AQ70" s="343"/>
      <c r="AR70" s="343"/>
      <c r="AS70" s="343"/>
      <c r="AT70" s="343"/>
      <c r="AU70" s="343"/>
      <c r="AV70" s="343"/>
      <c r="AW70" s="343"/>
      <c r="AX70" s="343"/>
      <c r="AY70" s="343"/>
      <c r="AZ70" s="343"/>
      <c r="BA70" s="343"/>
      <c r="BB70" s="343"/>
      <c r="BC70" s="343"/>
      <c r="BD70" s="343"/>
      <c r="BE70" s="343"/>
      <c r="BF70" s="343"/>
      <c r="BG70" s="343"/>
      <c r="BH70" s="343"/>
      <c r="BI70" s="343"/>
      <c r="BJ70" s="343"/>
      <c r="BK70" s="343"/>
      <c r="BL70" s="343"/>
      <c r="BM70" s="343"/>
      <c r="BN70" s="343"/>
      <c r="BR70" s="343"/>
      <c r="BS70" s="343"/>
      <c r="BT70" s="343"/>
      <c r="BU70" s="343"/>
      <c r="BV70" s="343"/>
      <c r="BW70" s="343"/>
      <c r="BX70" s="343"/>
      <c r="BY70" s="343"/>
      <c r="BZ70" s="343"/>
      <c r="CA70" s="343"/>
      <c r="CB70" s="343"/>
      <c r="CC70" s="343"/>
      <c r="CD70" s="343"/>
    </row>
    <row r="71" s="101" customFormat="true" ht="13.5" hidden="false" customHeight="true" outlineLevel="0" collapsed="false">
      <c r="A71" s="115"/>
      <c r="Z71" s="115"/>
      <c r="AB71" s="343"/>
      <c r="AC71" s="343"/>
      <c r="AD71" s="343"/>
      <c r="AE71" s="343"/>
      <c r="AF71" s="343"/>
      <c r="AG71" s="343"/>
      <c r="AH71" s="343"/>
      <c r="AI71" s="343"/>
      <c r="AJ71" s="343"/>
      <c r="AK71" s="343"/>
      <c r="AL71" s="343"/>
      <c r="AM71" s="343"/>
      <c r="AN71" s="343"/>
      <c r="AO71" s="343"/>
      <c r="AP71" s="343"/>
      <c r="AQ71" s="343"/>
      <c r="AR71" s="343"/>
      <c r="AS71" s="343"/>
      <c r="AT71" s="343"/>
      <c r="AU71" s="343"/>
      <c r="AV71" s="343"/>
      <c r="AW71" s="343"/>
      <c r="AX71" s="343"/>
      <c r="AY71" s="343"/>
      <c r="AZ71" s="343"/>
      <c r="BA71" s="343"/>
      <c r="BB71" s="343"/>
      <c r="BC71" s="343"/>
      <c r="BD71" s="343"/>
      <c r="BE71" s="343"/>
      <c r="BF71" s="343"/>
      <c r="BG71" s="343"/>
      <c r="BH71" s="343"/>
      <c r="BI71" s="343"/>
      <c r="BJ71" s="343"/>
      <c r="BK71" s="343"/>
      <c r="BL71" s="343"/>
      <c r="BM71" s="343"/>
      <c r="BN71" s="343"/>
    </row>
    <row r="72" s="101" customFormat="true" ht="13.5" hidden="false" customHeight="true" outlineLevel="0" collapsed="false">
      <c r="A72" s="115"/>
      <c r="Z72" s="115"/>
      <c r="AB72" s="343"/>
      <c r="AC72" s="343"/>
      <c r="AD72" s="343"/>
      <c r="AE72" s="343"/>
      <c r="AF72" s="343"/>
      <c r="AG72" s="343"/>
    </row>
    <row r="73" s="101" customFormat="true" ht="13.5" hidden="false" customHeight="true" outlineLevel="0" collapsed="false">
      <c r="A73" s="115"/>
      <c r="Z73" s="115"/>
    </row>
    <row r="74" s="101" customFormat="true" ht="13.5" hidden="false" customHeight="true" outlineLevel="0" collapsed="false">
      <c r="A74" s="115"/>
      <c r="Z74" s="115"/>
    </row>
    <row r="75" s="101" customFormat="true" ht="13.5" hidden="false" customHeight="true" outlineLevel="0" collapsed="false">
      <c r="A75" s="115"/>
      <c r="Z75" s="115"/>
    </row>
    <row r="76" s="101" customFormat="true" ht="13.5" hidden="false" customHeight="true" outlineLevel="0" collapsed="false">
      <c r="A76" s="115"/>
      <c r="Z76" s="115"/>
    </row>
    <row r="77" s="101" customFormat="true" ht="13.5" hidden="false" customHeight="true" outlineLevel="0" collapsed="false">
      <c r="A77" s="115"/>
      <c r="Z77" s="115"/>
    </row>
    <row r="78" s="101" customFormat="true" ht="13.5" hidden="false" customHeight="true" outlineLevel="0" collapsed="false">
      <c r="A78" s="115"/>
      <c r="Z78" s="115"/>
      <c r="CE78" s="343"/>
      <c r="CF78" s="343"/>
      <c r="CG78" s="343"/>
      <c r="CH78" s="343"/>
    </row>
    <row r="79" s="101" customFormat="true" ht="13.5" hidden="false" customHeight="true" outlineLevel="0" collapsed="false">
      <c r="A79" s="115"/>
      <c r="Z79" s="115"/>
      <c r="CE79" s="343"/>
      <c r="CF79" s="343"/>
      <c r="CG79" s="343"/>
      <c r="CH79" s="343"/>
    </row>
    <row r="80" s="101" customFormat="true" ht="13.5" hidden="false" customHeight="true" outlineLevel="0" collapsed="false">
      <c r="A80" s="115"/>
      <c r="Z80" s="115"/>
    </row>
    <row r="81" s="101" customFormat="true" ht="13.5" hidden="false" customHeight="true" outlineLevel="0" collapsed="false">
      <c r="A81" s="115"/>
      <c r="Z81" s="115"/>
    </row>
    <row r="82" s="469" customFormat="true" ht="24.75" hidden="false" customHeight="true" outlineLevel="0" collapsed="false">
      <c r="AB82" s="101"/>
      <c r="AC82" s="101"/>
      <c r="AD82" s="101"/>
      <c r="AE82" s="101"/>
      <c r="AF82" s="101"/>
      <c r="AG82" s="101"/>
      <c r="AH82" s="101"/>
      <c r="AI82" s="101"/>
      <c r="AJ82" s="101"/>
      <c r="AK82" s="101"/>
      <c r="AL82" s="101"/>
      <c r="AM82" s="101"/>
      <c r="AN82" s="101"/>
      <c r="AO82" s="101"/>
      <c r="AP82" s="101"/>
      <c r="AQ82" s="101"/>
      <c r="AR82" s="101"/>
      <c r="AS82" s="101"/>
      <c r="AT82" s="101"/>
      <c r="AU82" s="101"/>
      <c r="AV82" s="101"/>
      <c r="AW82" s="101"/>
      <c r="AX82" s="101"/>
      <c r="AY82" s="101"/>
      <c r="AZ82" s="101"/>
      <c r="BA82" s="101"/>
      <c r="BB82" s="101"/>
      <c r="BC82" s="101"/>
      <c r="BD82" s="101"/>
      <c r="BE82" s="101"/>
      <c r="BF82" s="101"/>
      <c r="BG82" s="101"/>
      <c r="BH82" s="101"/>
      <c r="BI82" s="101"/>
      <c r="BJ82" s="101"/>
      <c r="BK82" s="101"/>
      <c r="BL82" s="101"/>
      <c r="BM82" s="101"/>
      <c r="BN82" s="101"/>
      <c r="BO82" s="101"/>
      <c r="BP82" s="101"/>
      <c r="BQ82" s="101"/>
      <c r="BR82" s="101"/>
      <c r="BS82" s="101"/>
      <c r="BT82" s="101"/>
      <c r="BU82" s="101"/>
      <c r="BV82" s="101"/>
      <c r="BW82" s="101"/>
      <c r="BX82" s="101"/>
      <c r="BY82" s="101"/>
      <c r="BZ82" s="101"/>
      <c r="CA82" s="101"/>
      <c r="CB82" s="101"/>
      <c r="CC82" s="101"/>
      <c r="CD82" s="101"/>
      <c r="CE82" s="101"/>
      <c r="CF82" s="101"/>
      <c r="CG82" s="101"/>
      <c r="CH82" s="101"/>
      <c r="CI82" s="101"/>
      <c r="CJ82" s="101"/>
      <c r="CK82" s="101"/>
      <c r="CL82" s="101"/>
      <c r="CM82" s="101"/>
      <c r="CN82" s="101"/>
      <c r="CO82" s="101"/>
      <c r="CP82" s="101"/>
      <c r="CQ82" s="101"/>
      <c r="CR82" s="101"/>
      <c r="CS82" s="101"/>
    </row>
    <row r="83" s="101" customFormat="true" ht="13.5" hidden="false" customHeight="true" outlineLevel="0" collapsed="false">
      <c r="A83" s="115"/>
      <c r="Z83" s="115"/>
    </row>
    <row r="84" s="101" customFormat="true" ht="13.5" hidden="false" customHeight="true" outlineLevel="0" collapsed="false">
      <c r="A84" s="115"/>
      <c r="Z84" s="115"/>
    </row>
    <row r="85" s="101" customFormat="true" ht="13.5" hidden="false" customHeight="true" outlineLevel="0" collapsed="false">
      <c r="A85" s="115"/>
      <c r="Z85" s="115"/>
    </row>
    <row r="86" s="101" customFormat="true" ht="13.5" hidden="false" customHeight="true" outlineLevel="0" collapsed="false">
      <c r="A86" s="115"/>
      <c r="Z86" s="115"/>
    </row>
    <row r="87" s="101" customFormat="true" ht="13.5" hidden="false" customHeight="true" outlineLevel="0" collapsed="false">
      <c r="A87" s="115"/>
      <c r="Z87" s="115"/>
    </row>
    <row r="88" s="101" customFormat="true" ht="13.5" hidden="false" customHeight="true" outlineLevel="0" collapsed="false">
      <c r="A88" s="115"/>
      <c r="Z88" s="115"/>
      <c r="BO88" s="343"/>
      <c r="BP88" s="343"/>
      <c r="BQ88" s="343"/>
    </row>
    <row r="89" s="101" customFormat="true" ht="13.5" hidden="false" customHeight="true" outlineLevel="0" collapsed="false">
      <c r="A89" s="115"/>
      <c r="Z89" s="115"/>
      <c r="BO89" s="343"/>
      <c r="BP89" s="343"/>
      <c r="BQ89" s="343"/>
    </row>
    <row r="90" s="101" customFormat="true" ht="13.5" hidden="false" customHeight="true" outlineLevel="0" collapsed="false">
      <c r="A90" s="115"/>
      <c r="Z90" s="115"/>
      <c r="BR90" s="343"/>
      <c r="BS90" s="343"/>
      <c r="BT90" s="343"/>
      <c r="BU90" s="343"/>
      <c r="BV90" s="343"/>
      <c r="BW90" s="343"/>
      <c r="BX90" s="343"/>
      <c r="BY90" s="343"/>
      <c r="BZ90" s="343"/>
      <c r="CA90" s="343"/>
      <c r="CB90" s="343"/>
      <c r="CC90" s="343"/>
      <c r="CD90" s="343"/>
    </row>
    <row r="91" s="101" customFormat="true" ht="13.5" hidden="false" customHeight="true" outlineLevel="0" collapsed="false">
      <c r="A91" s="115"/>
      <c r="Z91" s="115"/>
      <c r="BR91" s="343"/>
      <c r="BS91" s="343"/>
      <c r="BT91" s="343"/>
      <c r="BU91" s="343"/>
      <c r="BV91" s="343"/>
      <c r="BW91" s="343"/>
      <c r="BX91" s="343"/>
      <c r="BY91" s="343"/>
      <c r="BZ91" s="343"/>
      <c r="CA91" s="343"/>
      <c r="CB91" s="343"/>
      <c r="CC91" s="343"/>
      <c r="CD91" s="343"/>
    </row>
    <row r="92" s="101" customFormat="true" ht="13.5" hidden="false" customHeight="true" outlineLevel="0" collapsed="false">
      <c r="A92" s="115"/>
      <c r="Z92" s="115"/>
    </row>
    <row r="93" s="101" customFormat="true" ht="13.5" hidden="false" customHeight="true" outlineLevel="0" collapsed="false">
      <c r="A93" s="115"/>
      <c r="Z93" s="115"/>
      <c r="CI93" s="469"/>
      <c r="CJ93" s="469"/>
      <c r="CK93" s="469"/>
      <c r="CL93" s="469"/>
      <c r="CM93" s="469"/>
      <c r="CN93" s="469"/>
      <c r="CO93" s="469"/>
      <c r="CP93" s="469"/>
      <c r="CQ93" s="469"/>
      <c r="CR93" s="469"/>
      <c r="CS93" s="469"/>
    </row>
    <row r="94" s="101" customFormat="true" ht="13.5" hidden="false" customHeight="true" outlineLevel="0" collapsed="false">
      <c r="A94" s="115"/>
      <c r="Z94" s="115"/>
    </row>
    <row r="95" s="101" customFormat="true" ht="13.5" hidden="false" customHeight="true" outlineLevel="0" collapsed="false">
      <c r="A95" s="115"/>
      <c r="Z95" s="115"/>
    </row>
    <row r="96" s="101" customFormat="true" ht="13.5" hidden="false" customHeight="true" outlineLevel="0" collapsed="false">
      <c r="A96" s="115"/>
      <c r="Z96" s="115"/>
    </row>
    <row r="97" s="101" customFormat="true" ht="13.5" hidden="false" customHeight="true" outlineLevel="0" collapsed="false">
      <c r="A97" s="115"/>
      <c r="Z97" s="115"/>
      <c r="AH97" s="469"/>
      <c r="AI97" s="469"/>
      <c r="AJ97" s="469"/>
      <c r="AK97" s="469"/>
      <c r="AL97" s="469"/>
      <c r="AM97" s="469"/>
      <c r="AN97" s="469"/>
      <c r="AO97" s="469"/>
      <c r="AP97" s="469"/>
      <c r="AQ97" s="469"/>
      <c r="AR97" s="469"/>
      <c r="AS97" s="469"/>
      <c r="AT97" s="469"/>
      <c r="AU97" s="469"/>
      <c r="AV97" s="469"/>
      <c r="AW97" s="469"/>
      <c r="AX97" s="469"/>
      <c r="AY97" s="469"/>
      <c r="AZ97" s="469"/>
      <c r="BA97" s="469"/>
      <c r="BB97" s="469"/>
      <c r="BC97" s="469"/>
      <c r="BD97" s="469"/>
      <c r="BE97" s="469"/>
      <c r="BF97" s="469"/>
      <c r="BG97" s="469"/>
      <c r="BH97" s="469"/>
      <c r="BI97" s="469"/>
      <c r="BJ97" s="469"/>
      <c r="BK97" s="469"/>
      <c r="BL97" s="469"/>
      <c r="BM97" s="469"/>
      <c r="BN97" s="469"/>
    </row>
    <row r="98" s="101" customFormat="true" ht="13.5" hidden="false" customHeight="true" outlineLevel="0" collapsed="false">
      <c r="A98" s="115"/>
      <c r="Z98" s="115"/>
      <c r="AB98" s="469"/>
      <c r="AC98" s="469"/>
      <c r="AD98" s="469"/>
      <c r="AE98" s="469"/>
      <c r="AF98" s="469"/>
      <c r="AG98" s="469"/>
    </row>
    <row r="99" s="101" customFormat="true" ht="13.5" hidden="false" customHeight="true" outlineLevel="0" collapsed="false">
      <c r="A99" s="115"/>
      <c r="Z99" s="115"/>
    </row>
    <row r="100" s="101" customFormat="true" ht="13.5" hidden="false" customHeight="true" outlineLevel="0" collapsed="false">
      <c r="A100" s="115"/>
      <c r="Z100" s="115"/>
    </row>
    <row r="101" s="101" customFormat="true" ht="13.5" hidden="false" customHeight="true" outlineLevel="0" collapsed="false">
      <c r="A101" s="115"/>
      <c r="Z101" s="115"/>
    </row>
    <row r="102" s="101" customFormat="true" ht="13.5" hidden="false" customHeight="true" outlineLevel="0" collapsed="false">
      <c r="A102" s="115"/>
      <c r="Z102" s="115"/>
    </row>
    <row r="103" s="101" customFormat="true" ht="13.5" hidden="false" customHeight="true" outlineLevel="0" collapsed="false">
      <c r="A103" s="115"/>
      <c r="Z103" s="115"/>
    </row>
    <row r="104" s="101" customFormat="true" ht="13.5" hidden="false" customHeight="true" outlineLevel="0" collapsed="false">
      <c r="A104" s="115"/>
      <c r="Z104" s="115"/>
    </row>
    <row r="105" s="101" customFormat="true" ht="13.5" hidden="false" customHeight="true" outlineLevel="0" collapsed="false">
      <c r="A105" s="115"/>
      <c r="Z105" s="115"/>
      <c r="CE105" s="469"/>
      <c r="CF105" s="469"/>
      <c r="CG105" s="469"/>
      <c r="CH105" s="469"/>
    </row>
    <row r="106" s="101" customFormat="true" ht="13.5" hidden="false" customHeight="true" outlineLevel="0" collapsed="false">
      <c r="A106" s="115"/>
      <c r="Z106" s="115"/>
    </row>
    <row r="107" s="101" customFormat="true" ht="13.5" hidden="false" customHeight="true" outlineLevel="0" collapsed="false">
      <c r="A107" s="115"/>
      <c r="Z107" s="115"/>
    </row>
    <row r="108" s="101" customFormat="true" ht="13.5" hidden="false" customHeight="false" outlineLevel="0" collapsed="false">
      <c r="A108" s="115"/>
      <c r="Z108" s="115"/>
    </row>
    <row r="109" s="101" customFormat="true" ht="13.5" hidden="false" customHeight="false" outlineLevel="0" collapsed="false">
      <c r="A109" s="115"/>
      <c r="Z109" s="115"/>
    </row>
    <row r="110" s="101" customFormat="true" ht="13.5" hidden="false" customHeight="false" outlineLevel="0" collapsed="false">
      <c r="A110" s="115"/>
      <c r="Z110" s="115"/>
    </row>
    <row r="111" s="101" customFormat="true" ht="13.5" hidden="false" customHeight="false" outlineLevel="0" collapsed="false">
      <c r="A111" s="115"/>
      <c r="Z111" s="115"/>
    </row>
    <row r="112" s="101" customFormat="true" ht="13.5" hidden="false" customHeight="false" outlineLevel="0" collapsed="false">
      <c r="A112" s="115"/>
      <c r="Z112" s="115"/>
    </row>
    <row r="113" s="101" customFormat="true" ht="13.5" hidden="false" customHeight="false" outlineLevel="0" collapsed="false">
      <c r="A113" s="115"/>
      <c r="Z113" s="115"/>
    </row>
    <row r="114" s="101" customFormat="true" ht="13.5" hidden="false" customHeight="false" outlineLevel="0" collapsed="false">
      <c r="A114" s="115"/>
      <c r="Z114" s="115"/>
    </row>
    <row r="115" s="101" customFormat="true" ht="13.5" hidden="false" customHeight="false" outlineLevel="0" collapsed="false">
      <c r="A115" s="115"/>
      <c r="Z115" s="115"/>
      <c r="BO115" s="469"/>
      <c r="BP115" s="469"/>
      <c r="BQ115" s="469"/>
    </row>
    <row r="116" s="101" customFormat="true" ht="13.5" hidden="false" customHeight="false" outlineLevel="0" collapsed="false">
      <c r="A116" s="115"/>
      <c r="Z116" s="115"/>
    </row>
    <row r="117" s="101" customFormat="true" ht="13.5" hidden="false" customHeight="false" outlineLevel="0" collapsed="false">
      <c r="A117" s="115"/>
      <c r="Z117" s="115"/>
      <c r="BR117" s="469"/>
      <c r="BS117" s="469"/>
      <c r="BT117" s="469"/>
      <c r="BU117" s="469"/>
      <c r="BV117" s="469"/>
      <c r="BW117" s="469"/>
      <c r="BX117" s="469"/>
      <c r="BY117" s="469"/>
      <c r="BZ117" s="469"/>
      <c r="CA117" s="469"/>
      <c r="CB117" s="469"/>
      <c r="CC117" s="469"/>
      <c r="CD117" s="469"/>
    </row>
    <row r="118" s="101" customFormat="true" ht="13.5" hidden="false" customHeight="false" outlineLevel="0" collapsed="false">
      <c r="A118" s="115"/>
      <c r="Z118" s="115"/>
    </row>
    <row r="119" s="101" customFormat="true" ht="13.5" hidden="false" customHeight="false" outlineLevel="0" collapsed="false">
      <c r="A119" s="115"/>
      <c r="Z119" s="115"/>
    </row>
    <row r="120" s="101" customFormat="true" ht="13.5" hidden="false" customHeight="false" outlineLevel="0" collapsed="false">
      <c r="A120" s="115"/>
      <c r="Z120" s="115"/>
    </row>
    <row r="121" s="101" customFormat="true" ht="13.5" hidden="false" customHeight="false" outlineLevel="0" collapsed="false">
      <c r="A121" s="115"/>
      <c r="Z121" s="115"/>
    </row>
    <row r="122" s="101" customFormat="true" ht="13.5" hidden="false" customHeight="false" outlineLevel="0" collapsed="false">
      <c r="A122" s="115"/>
      <c r="Z122" s="115"/>
    </row>
    <row r="123" s="101" customFormat="true" ht="13.5" hidden="false" customHeight="false" outlineLevel="0" collapsed="false">
      <c r="A123" s="115"/>
      <c r="Z123" s="115"/>
    </row>
    <row r="124" s="101" customFormat="true" ht="13.5" hidden="false" customHeight="false" outlineLevel="0" collapsed="false">
      <c r="A124" s="115"/>
      <c r="Z124" s="115"/>
    </row>
    <row r="125" s="101" customFormat="true" ht="13.5" hidden="false" customHeight="false" outlineLevel="0" collapsed="false">
      <c r="A125" s="115"/>
      <c r="Z125" s="115"/>
    </row>
    <row r="126" s="101" customFormat="true" ht="13.5" hidden="false" customHeight="false" outlineLevel="0" collapsed="false">
      <c r="A126" s="115"/>
      <c r="Z126" s="115"/>
    </row>
    <row r="127" s="101" customFormat="true" ht="13.5" hidden="false" customHeight="false" outlineLevel="0" collapsed="false">
      <c r="A127" s="115"/>
      <c r="Z127" s="115"/>
    </row>
    <row r="128" s="101" customFormat="true" ht="13.5" hidden="false" customHeight="false" outlineLevel="0" collapsed="false">
      <c r="A128" s="115"/>
      <c r="Z128" s="115"/>
    </row>
    <row r="129" s="101" customFormat="true" ht="13.5" hidden="false" customHeight="false" outlineLevel="0" collapsed="false">
      <c r="A129" s="115"/>
      <c r="Z129" s="115"/>
    </row>
    <row r="130" s="101" customFormat="true" ht="13.5" hidden="false" customHeight="false" outlineLevel="0" collapsed="false">
      <c r="A130" s="115"/>
      <c r="Z130" s="115"/>
    </row>
    <row r="131" s="101" customFormat="true" ht="13.5" hidden="false" customHeight="false" outlineLevel="0" collapsed="false">
      <c r="A131" s="115"/>
      <c r="Z131" s="115"/>
    </row>
    <row r="132" s="101" customFormat="true" ht="13.5" hidden="false" customHeight="false" outlineLevel="0" collapsed="false">
      <c r="A132" s="115"/>
      <c r="Z132" s="115"/>
    </row>
    <row r="133" s="101" customFormat="true" ht="13.5" hidden="false" customHeight="false" outlineLevel="0" collapsed="false">
      <c r="A133" s="115"/>
      <c r="Z133" s="115"/>
    </row>
    <row r="134" s="101" customFormat="true" ht="13.5" hidden="false" customHeight="false" outlineLevel="0" collapsed="false">
      <c r="A134" s="115"/>
      <c r="Z134" s="115"/>
    </row>
    <row r="135" s="101" customFormat="true" ht="13.5" hidden="false" customHeight="false" outlineLevel="0" collapsed="false">
      <c r="A135" s="115"/>
      <c r="Z135" s="115"/>
    </row>
    <row r="136" s="101" customFormat="true" ht="13.5" hidden="false" customHeight="false" outlineLevel="0" collapsed="false">
      <c r="A136" s="115"/>
      <c r="Z136" s="115"/>
    </row>
    <row r="137" s="101" customFormat="true" ht="13.5" hidden="false" customHeight="false" outlineLevel="0" collapsed="false">
      <c r="A137" s="115"/>
      <c r="Z137" s="115"/>
    </row>
    <row r="138" s="101" customFormat="true" ht="13.5" hidden="false" customHeight="false" outlineLevel="0" collapsed="false">
      <c r="A138" s="115"/>
      <c r="Z138" s="115"/>
    </row>
    <row r="139" s="101" customFormat="true" ht="13.5" hidden="false" customHeight="false" outlineLevel="0" collapsed="false">
      <c r="A139" s="115"/>
      <c r="Z139" s="115"/>
    </row>
    <row r="140" s="101" customFormat="true" ht="13.5" hidden="false" customHeight="false" outlineLevel="0" collapsed="false">
      <c r="A140" s="115"/>
      <c r="Z140" s="115"/>
    </row>
    <row r="141" s="101" customFormat="true" ht="13.5" hidden="false" customHeight="false" outlineLevel="0" collapsed="false">
      <c r="A141" s="115"/>
      <c r="Z141" s="115"/>
    </row>
    <row r="142" s="101" customFormat="true" ht="13.5" hidden="false" customHeight="false" outlineLevel="0" collapsed="false">
      <c r="A142" s="115"/>
      <c r="Z142" s="115"/>
    </row>
    <row r="143" s="101" customFormat="true" ht="13.5" hidden="false" customHeight="false" outlineLevel="0" collapsed="false">
      <c r="A143" s="115"/>
      <c r="Z143" s="115"/>
    </row>
    <row r="144" s="101" customFormat="true" ht="13.5" hidden="false" customHeight="false" outlineLevel="0" collapsed="false">
      <c r="A144" s="115"/>
      <c r="Z144" s="115"/>
    </row>
    <row r="145" s="101" customFormat="true" ht="13.5" hidden="false" customHeight="false" outlineLevel="0" collapsed="false">
      <c r="A145" s="115"/>
      <c r="Z145" s="115"/>
    </row>
    <row r="146" s="101" customFormat="true" ht="13.5" hidden="false" customHeight="false" outlineLevel="0" collapsed="false">
      <c r="A146" s="115"/>
      <c r="Z146" s="115"/>
    </row>
    <row r="147" s="101" customFormat="true" ht="13.5" hidden="false" customHeight="false" outlineLevel="0" collapsed="false">
      <c r="A147" s="115"/>
      <c r="Z147" s="115"/>
    </row>
    <row r="148" s="101" customFormat="true" ht="13.5" hidden="false" customHeight="false" outlineLevel="0" collapsed="false">
      <c r="A148" s="115"/>
      <c r="Z148" s="115"/>
    </row>
    <row r="149" s="101" customFormat="true" ht="13.5" hidden="false" customHeight="false" outlineLevel="0" collapsed="false">
      <c r="A149" s="115"/>
      <c r="Z149" s="115"/>
    </row>
    <row r="150" s="101" customFormat="true" ht="13.5" hidden="false" customHeight="false" outlineLevel="0" collapsed="false">
      <c r="A150" s="115"/>
      <c r="Z150" s="115"/>
    </row>
    <row r="151" s="101" customFormat="true" ht="13.5" hidden="false" customHeight="false" outlineLevel="0" collapsed="false">
      <c r="A151" s="115"/>
      <c r="Z151" s="115"/>
    </row>
    <row r="152" s="101" customFormat="true" ht="13.5" hidden="false" customHeight="false" outlineLevel="0" collapsed="false">
      <c r="A152" s="115"/>
      <c r="Z152" s="115"/>
    </row>
    <row r="153" s="101" customFormat="true" ht="13.5" hidden="false" customHeight="false" outlineLevel="0" collapsed="false">
      <c r="A153" s="115"/>
      <c r="Z153" s="115"/>
    </row>
    <row r="154" s="101" customFormat="true" ht="13.5" hidden="false" customHeight="false" outlineLevel="0" collapsed="false">
      <c r="A154" s="115"/>
      <c r="Z154" s="115"/>
    </row>
    <row r="155" s="101" customFormat="true" ht="13.5" hidden="false" customHeight="false" outlineLevel="0" collapsed="false">
      <c r="A155" s="115"/>
      <c r="Z155" s="115"/>
    </row>
    <row r="156" s="101" customFormat="true" ht="13.5" hidden="false" customHeight="false" outlineLevel="0" collapsed="false">
      <c r="A156" s="115"/>
      <c r="Z156" s="115"/>
    </row>
    <row r="157" s="101" customFormat="true" ht="13.5" hidden="false" customHeight="false" outlineLevel="0" collapsed="false">
      <c r="A157" s="115"/>
      <c r="Z157" s="115"/>
    </row>
    <row r="158" s="101" customFormat="true" ht="13.5" hidden="false" customHeight="false" outlineLevel="0" collapsed="false">
      <c r="A158" s="115"/>
      <c r="Z158" s="115"/>
    </row>
    <row r="159" s="101" customFormat="true" ht="13.5" hidden="false" customHeight="false" outlineLevel="0" collapsed="false">
      <c r="A159" s="115"/>
      <c r="Z159" s="115"/>
    </row>
    <row r="160" s="101" customFormat="true" ht="13.5" hidden="false" customHeight="false" outlineLevel="0" collapsed="false">
      <c r="A160" s="115"/>
      <c r="Z160" s="115"/>
    </row>
    <row r="161" s="101" customFormat="true" ht="13.5" hidden="false" customHeight="false" outlineLevel="0" collapsed="false">
      <c r="A161" s="115"/>
      <c r="Z161" s="115"/>
    </row>
    <row r="162" s="101" customFormat="true" ht="13.5" hidden="false" customHeight="false" outlineLevel="0" collapsed="false">
      <c r="A162" s="115"/>
      <c r="Z162" s="115"/>
    </row>
    <row r="163" s="101" customFormat="true" ht="13.5" hidden="false" customHeight="false" outlineLevel="0" collapsed="false">
      <c r="A163" s="115"/>
      <c r="Z163" s="115"/>
    </row>
    <row r="164" s="101" customFormat="true" ht="13.5" hidden="false" customHeight="false" outlineLevel="0" collapsed="false">
      <c r="A164" s="115"/>
      <c r="Z164" s="115"/>
    </row>
    <row r="165" s="101" customFormat="true" ht="13.5" hidden="false" customHeight="false" outlineLevel="0" collapsed="false">
      <c r="A165" s="115"/>
      <c r="Z165" s="115"/>
    </row>
    <row r="166" s="101" customFormat="true" ht="13.5" hidden="false" customHeight="false" outlineLevel="0" collapsed="false">
      <c r="A166" s="115"/>
      <c r="Z166" s="115"/>
    </row>
    <row r="167" s="101" customFormat="true" ht="13.5" hidden="false" customHeight="false" outlineLevel="0" collapsed="false">
      <c r="A167" s="115"/>
      <c r="Z167" s="115"/>
    </row>
    <row r="168" s="101" customFormat="true" ht="13.5" hidden="false" customHeight="false" outlineLevel="0" collapsed="false">
      <c r="A168" s="115"/>
      <c r="Z168" s="115"/>
    </row>
    <row r="169" s="101" customFormat="true" ht="13.5" hidden="false" customHeight="false" outlineLevel="0" collapsed="false">
      <c r="A169" s="115"/>
      <c r="Z169" s="115"/>
    </row>
    <row r="170" s="101" customFormat="true" ht="13.5" hidden="false" customHeight="false" outlineLevel="0" collapsed="false">
      <c r="A170" s="115"/>
      <c r="Z170" s="115"/>
    </row>
    <row r="171" s="101" customFormat="true" ht="13.5" hidden="false" customHeight="false" outlineLevel="0" collapsed="false">
      <c r="A171" s="115"/>
      <c r="Z171" s="115"/>
    </row>
    <row r="172" s="101" customFormat="true" ht="13.5" hidden="false" customHeight="false" outlineLevel="0" collapsed="false">
      <c r="A172" s="115"/>
      <c r="Z172" s="115"/>
    </row>
    <row r="173" s="101" customFormat="true" ht="13.5" hidden="false" customHeight="false" outlineLevel="0" collapsed="false">
      <c r="A173" s="115"/>
      <c r="Z173" s="115"/>
    </row>
    <row r="174" s="101" customFormat="true" ht="13.5" hidden="false" customHeight="false" outlineLevel="0" collapsed="false">
      <c r="A174" s="115"/>
      <c r="Z174" s="115"/>
    </row>
    <row r="175" s="101" customFormat="true" ht="13.5" hidden="false" customHeight="false" outlineLevel="0" collapsed="false">
      <c r="A175" s="115"/>
      <c r="Z175" s="115"/>
    </row>
    <row r="176" s="101" customFormat="true" ht="13.5" hidden="false" customHeight="false" outlineLevel="0" collapsed="false">
      <c r="A176" s="115"/>
      <c r="Z176" s="115"/>
    </row>
    <row r="177" s="101" customFormat="true" ht="13.5" hidden="false" customHeight="false" outlineLevel="0" collapsed="false">
      <c r="A177" s="115"/>
      <c r="Z177" s="115"/>
    </row>
    <row r="178" s="101" customFormat="true" ht="13.5" hidden="false" customHeight="false" outlineLevel="0" collapsed="false">
      <c r="A178" s="115"/>
      <c r="Z178" s="115"/>
    </row>
    <row r="179" s="101" customFormat="true" ht="13.5" hidden="false" customHeight="false" outlineLevel="0" collapsed="false">
      <c r="A179" s="115"/>
      <c r="Z179" s="115"/>
    </row>
    <row r="180" s="101" customFormat="true" ht="13.5" hidden="false" customHeight="false" outlineLevel="0" collapsed="false">
      <c r="A180" s="115"/>
      <c r="Z180" s="115"/>
    </row>
    <row r="181" s="101" customFormat="true" ht="13.5" hidden="false" customHeight="false" outlineLevel="0" collapsed="false">
      <c r="A181" s="115"/>
      <c r="Z181" s="115"/>
    </row>
    <row r="182" s="101" customFormat="true" ht="13.5" hidden="false" customHeight="false" outlineLevel="0" collapsed="false">
      <c r="A182" s="115"/>
      <c r="Z182" s="115"/>
    </row>
    <row r="183" s="101" customFormat="true" ht="13.5" hidden="false" customHeight="false" outlineLevel="0" collapsed="false">
      <c r="A183" s="115"/>
      <c r="Z183" s="115"/>
    </row>
    <row r="184" s="101" customFormat="true" ht="13.5" hidden="false" customHeight="false" outlineLevel="0" collapsed="false">
      <c r="A184" s="115"/>
      <c r="Z184" s="115"/>
    </row>
    <row r="185" s="101" customFormat="true" ht="13.5" hidden="false" customHeight="false" outlineLevel="0" collapsed="false">
      <c r="A185" s="115"/>
      <c r="Z185" s="115"/>
    </row>
    <row r="186" s="101" customFormat="true" ht="13.5" hidden="false" customHeight="false" outlineLevel="0" collapsed="false">
      <c r="A186" s="115"/>
      <c r="Z186" s="115"/>
    </row>
    <row r="187" s="101" customFormat="true" ht="13.5" hidden="false" customHeight="false" outlineLevel="0" collapsed="false">
      <c r="A187" s="115"/>
      <c r="Z187" s="115"/>
    </row>
    <row r="188" s="101" customFormat="true" ht="13.5" hidden="false" customHeight="false" outlineLevel="0" collapsed="false">
      <c r="A188" s="115"/>
      <c r="Z188" s="115"/>
    </row>
    <row r="189" s="101" customFormat="true" ht="13.5" hidden="false" customHeight="false" outlineLevel="0" collapsed="false">
      <c r="A189" s="115"/>
      <c r="Z189" s="115"/>
    </row>
    <row r="190" s="101" customFormat="true" ht="13.5" hidden="false" customHeight="false" outlineLevel="0" collapsed="false">
      <c r="A190" s="115"/>
      <c r="Z190" s="115"/>
    </row>
    <row r="191" s="101" customFormat="true" ht="13.5" hidden="false" customHeight="false" outlineLevel="0" collapsed="false">
      <c r="A191" s="115"/>
      <c r="Z191" s="115"/>
    </row>
    <row r="192" s="101" customFormat="true" ht="13.5" hidden="false" customHeight="false" outlineLevel="0" collapsed="false">
      <c r="A192" s="115"/>
      <c r="Z192" s="115"/>
    </row>
    <row r="193" s="101" customFormat="true" ht="13.5" hidden="false" customHeight="false" outlineLevel="0" collapsed="false">
      <c r="A193" s="115"/>
      <c r="Z193" s="115"/>
    </row>
    <row r="194" s="101" customFormat="true" ht="13.5" hidden="false" customHeight="false" outlineLevel="0" collapsed="false">
      <c r="A194" s="115"/>
      <c r="Z194" s="115"/>
    </row>
    <row r="195" s="101" customFormat="true" ht="13.5" hidden="false" customHeight="false" outlineLevel="0" collapsed="false">
      <c r="A195" s="115"/>
      <c r="Z195" s="115"/>
    </row>
    <row r="196" s="101" customFormat="true" ht="13.5" hidden="false" customHeight="false" outlineLevel="0" collapsed="false">
      <c r="A196" s="115"/>
      <c r="Z196" s="115"/>
    </row>
    <row r="197" s="101" customFormat="true" ht="13.5" hidden="false" customHeight="false" outlineLevel="0" collapsed="false">
      <c r="A197" s="115"/>
      <c r="Z197" s="115"/>
    </row>
    <row r="198" s="101" customFormat="true" ht="13.5" hidden="false" customHeight="false" outlineLevel="0" collapsed="false">
      <c r="A198" s="115"/>
      <c r="Z198" s="115"/>
    </row>
    <row r="199" s="101" customFormat="true" ht="13.5" hidden="false" customHeight="false" outlineLevel="0" collapsed="false">
      <c r="A199" s="115"/>
      <c r="Z199" s="115"/>
    </row>
    <row r="200" s="101" customFormat="true" ht="13.5" hidden="false" customHeight="false" outlineLevel="0" collapsed="false">
      <c r="A200" s="115"/>
      <c r="Z200" s="115"/>
    </row>
    <row r="201" s="101" customFormat="true" ht="13.5" hidden="false" customHeight="false" outlineLevel="0" collapsed="false">
      <c r="A201" s="115"/>
      <c r="Z201" s="115"/>
    </row>
    <row r="202" s="101" customFormat="true" ht="13.5" hidden="false" customHeight="false" outlineLevel="0" collapsed="false">
      <c r="A202" s="115"/>
      <c r="Z202" s="115"/>
    </row>
    <row r="203" s="101" customFormat="true" ht="13.5" hidden="false" customHeight="false" outlineLevel="0" collapsed="false">
      <c r="A203" s="115"/>
      <c r="Z203" s="115"/>
    </row>
    <row r="204" s="101" customFormat="true" ht="13.5" hidden="false" customHeight="false" outlineLevel="0" collapsed="false">
      <c r="A204" s="115"/>
      <c r="Z204" s="115"/>
    </row>
    <row r="205" s="101" customFormat="true" ht="13.5" hidden="false" customHeight="false" outlineLevel="0" collapsed="false">
      <c r="A205" s="115"/>
      <c r="Z205" s="115"/>
    </row>
    <row r="206" s="101" customFormat="true" ht="13.5" hidden="false" customHeight="false" outlineLevel="0" collapsed="false">
      <c r="A206" s="115"/>
      <c r="Z206" s="115"/>
    </row>
    <row r="207" s="101" customFormat="true" ht="13.5" hidden="false" customHeight="false" outlineLevel="0" collapsed="false">
      <c r="A207" s="115"/>
      <c r="Z207" s="115"/>
    </row>
    <row r="208" s="101" customFormat="true" ht="13.5" hidden="false" customHeight="false" outlineLevel="0" collapsed="false">
      <c r="A208" s="115"/>
      <c r="Z208" s="115"/>
    </row>
    <row r="209" s="101" customFormat="true" ht="13.5" hidden="false" customHeight="false" outlineLevel="0" collapsed="false">
      <c r="A209" s="115"/>
      <c r="Z209" s="115"/>
    </row>
    <row r="210" s="101" customFormat="true" ht="13.5" hidden="false" customHeight="false" outlineLevel="0" collapsed="false">
      <c r="A210" s="115"/>
      <c r="Z210" s="115"/>
    </row>
    <row r="211" s="101" customFormat="true" ht="13.5" hidden="false" customHeight="false" outlineLevel="0" collapsed="false">
      <c r="A211" s="115"/>
      <c r="Z211" s="115"/>
    </row>
    <row r="212" s="101" customFormat="true" ht="13.5" hidden="false" customHeight="false" outlineLevel="0" collapsed="false">
      <c r="A212" s="115"/>
      <c r="Z212" s="115"/>
    </row>
    <row r="213" s="101" customFormat="true" ht="13.5" hidden="false" customHeight="false" outlineLevel="0" collapsed="false">
      <c r="A213" s="115"/>
      <c r="Z213" s="115"/>
    </row>
    <row r="214" s="101" customFormat="true" ht="13.5" hidden="false" customHeight="false" outlineLevel="0" collapsed="false">
      <c r="A214" s="115"/>
      <c r="Z214" s="115"/>
    </row>
    <row r="215" s="101" customFormat="true" ht="13.5" hidden="false" customHeight="false" outlineLevel="0" collapsed="false">
      <c r="A215" s="115"/>
      <c r="Z215" s="115"/>
    </row>
    <row r="216" s="101" customFormat="true" ht="13.5" hidden="false" customHeight="false" outlineLevel="0" collapsed="false">
      <c r="A216" s="115"/>
      <c r="Z216" s="115"/>
    </row>
    <row r="217" s="101" customFormat="true" ht="13.5" hidden="false" customHeight="false" outlineLevel="0" collapsed="false">
      <c r="A217" s="115"/>
      <c r="Z217" s="115"/>
    </row>
    <row r="218" s="101" customFormat="true" ht="13.5" hidden="false" customHeight="false" outlineLevel="0" collapsed="false">
      <c r="A218" s="115"/>
      <c r="Z218" s="115"/>
    </row>
    <row r="219" s="101" customFormat="true" ht="13.5" hidden="false" customHeight="false" outlineLevel="0" collapsed="false">
      <c r="A219" s="115"/>
      <c r="Z219" s="115"/>
    </row>
    <row r="220" s="101" customFormat="true" ht="13.5" hidden="false" customHeight="false" outlineLevel="0" collapsed="false">
      <c r="A220" s="115"/>
      <c r="Z220" s="115"/>
    </row>
    <row r="221" s="101" customFormat="true" ht="13.5" hidden="false" customHeight="false" outlineLevel="0" collapsed="false">
      <c r="A221" s="115"/>
      <c r="Z221" s="115"/>
    </row>
    <row r="222" s="101" customFormat="true" ht="13.5" hidden="false" customHeight="false" outlineLevel="0" collapsed="false">
      <c r="A222" s="115"/>
      <c r="Z222" s="115"/>
    </row>
    <row r="223" s="101" customFormat="true" ht="13.5" hidden="false" customHeight="false" outlineLevel="0" collapsed="false">
      <c r="A223" s="115"/>
      <c r="Z223" s="115"/>
    </row>
    <row r="224" s="101" customFormat="true" ht="13.5" hidden="false" customHeight="false" outlineLevel="0" collapsed="false">
      <c r="A224" s="115"/>
      <c r="Z224" s="115"/>
    </row>
    <row r="225" s="101" customFormat="true" ht="13.5" hidden="false" customHeight="false" outlineLevel="0" collapsed="false">
      <c r="A225" s="115"/>
      <c r="Z225" s="115"/>
    </row>
    <row r="226" s="101" customFormat="true" ht="13.5" hidden="false" customHeight="false" outlineLevel="0" collapsed="false">
      <c r="A226" s="115"/>
      <c r="Z226" s="115"/>
    </row>
    <row r="227" s="101" customFormat="true" ht="13.5" hidden="false" customHeight="false" outlineLevel="0" collapsed="false">
      <c r="A227" s="115"/>
      <c r="Z227" s="115"/>
    </row>
    <row r="228" s="101" customFormat="true" ht="13.5" hidden="false" customHeight="false" outlineLevel="0" collapsed="false">
      <c r="A228" s="115"/>
      <c r="Z228" s="115"/>
    </row>
    <row r="229" s="101" customFormat="true" ht="13.5" hidden="false" customHeight="false" outlineLevel="0" collapsed="false">
      <c r="A229" s="115"/>
      <c r="Z229" s="115"/>
    </row>
    <row r="230" s="101" customFormat="true" ht="13.5" hidden="false" customHeight="false" outlineLevel="0" collapsed="false">
      <c r="A230" s="115"/>
      <c r="Z230" s="115"/>
    </row>
    <row r="231" s="101" customFormat="true" ht="13.5" hidden="false" customHeight="false" outlineLevel="0" collapsed="false">
      <c r="A231" s="115"/>
      <c r="Z231" s="115"/>
    </row>
    <row r="232" s="101" customFormat="true" ht="13.5" hidden="false" customHeight="false" outlineLevel="0" collapsed="false">
      <c r="A232" s="115"/>
      <c r="Z232" s="115"/>
    </row>
    <row r="233" s="101" customFormat="true" ht="13.5" hidden="false" customHeight="false" outlineLevel="0" collapsed="false">
      <c r="A233" s="115"/>
      <c r="Z233" s="115"/>
    </row>
    <row r="234" s="101" customFormat="true" ht="13.5" hidden="false" customHeight="false" outlineLevel="0" collapsed="false">
      <c r="A234" s="115"/>
      <c r="Z234" s="115"/>
    </row>
    <row r="235" s="101" customFormat="true" ht="13.5" hidden="false" customHeight="false" outlineLevel="0" collapsed="false">
      <c r="A235" s="115"/>
      <c r="Z235" s="115"/>
    </row>
    <row r="236" s="101" customFormat="true" ht="13.5" hidden="false" customHeight="false" outlineLevel="0" collapsed="false">
      <c r="A236" s="115"/>
      <c r="Z236" s="115"/>
    </row>
    <row r="237" s="101" customFormat="true" ht="13.5" hidden="false" customHeight="false" outlineLevel="0" collapsed="false">
      <c r="A237" s="115"/>
      <c r="Z237" s="115"/>
    </row>
    <row r="238" s="101" customFormat="true" ht="13.5" hidden="false" customHeight="false" outlineLevel="0" collapsed="false">
      <c r="A238" s="115"/>
      <c r="Z238" s="115"/>
    </row>
    <row r="239" s="101" customFormat="true" ht="13.5" hidden="false" customHeight="false" outlineLevel="0" collapsed="false">
      <c r="A239" s="115"/>
      <c r="Z239" s="115"/>
    </row>
    <row r="240" s="101" customFormat="true" ht="13.5" hidden="false" customHeight="false" outlineLevel="0" collapsed="false">
      <c r="A240" s="115"/>
      <c r="Z240" s="115"/>
    </row>
    <row r="241" s="101" customFormat="true" ht="13.5" hidden="false" customHeight="false" outlineLevel="0" collapsed="false">
      <c r="A241" s="115"/>
      <c r="Z241" s="115"/>
    </row>
    <row r="242" s="101" customFormat="true" ht="13.5" hidden="false" customHeight="false" outlineLevel="0" collapsed="false">
      <c r="A242" s="115"/>
      <c r="Z242" s="115"/>
    </row>
    <row r="243" s="101" customFormat="true" ht="13.5" hidden="false" customHeight="false" outlineLevel="0" collapsed="false">
      <c r="A243" s="115"/>
      <c r="Z243" s="115"/>
    </row>
    <row r="244" s="101" customFormat="true" ht="13.5" hidden="false" customHeight="false" outlineLevel="0" collapsed="false">
      <c r="A244" s="115"/>
      <c r="Z244" s="115"/>
    </row>
    <row r="245" s="101" customFormat="true" ht="13.5" hidden="false" customHeight="false" outlineLevel="0" collapsed="false">
      <c r="A245" s="115"/>
      <c r="Z245" s="115"/>
    </row>
    <row r="246" s="101" customFormat="true" ht="13.5" hidden="false" customHeight="false" outlineLevel="0" collapsed="false">
      <c r="A246" s="115"/>
      <c r="Z246" s="115"/>
    </row>
    <row r="247" s="101" customFormat="true" ht="13.5" hidden="false" customHeight="false" outlineLevel="0" collapsed="false">
      <c r="A247" s="115"/>
      <c r="Z247" s="115"/>
    </row>
    <row r="248" s="101" customFormat="true" ht="13.5" hidden="false" customHeight="false" outlineLevel="0" collapsed="false">
      <c r="A248" s="115"/>
      <c r="Z248" s="115"/>
    </row>
    <row r="249" s="101" customFormat="true" ht="13.5" hidden="false" customHeight="false" outlineLevel="0" collapsed="false">
      <c r="A249" s="115"/>
      <c r="Z249" s="115"/>
    </row>
    <row r="250" s="101" customFormat="true" ht="13.5" hidden="false" customHeight="false" outlineLevel="0" collapsed="false">
      <c r="A250" s="115"/>
      <c r="Z250" s="115"/>
    </row>
    <row r="251" s="101" customFormat="true" ht="13.5" hidden="false" customHeight="false" outlineLevel="0" collapsed="false">
      <c r="A251" s="115"/>
      <c r="Z251" s="115"/>
    </row>
    <row r="252" s="101" customFormat="true" ht="13.5" hidden="false" customHeight="false" outlineLevel="0" collapsed="false">
      <c r="A252" s="115"/>
      <c r="Z252" s="115"/>
    </row>
    <row r="253" s="101" customFormat="true" ht="13.5" hidden="false" customHeight="false" outlineLevel="0" collapsed="false">
      <c r="A253" s="115"/>
      <c r="Z253" s="115"/>
    </row>
    <row r="254" s="101" customFormat="true" ht="13.5" hidden="false" customHeight="false" outlineLevel="0" collapsed="false">
      <c r="A254" s="115"/>
      <c r="Z254" s="115"/>
    </row>
    <row r="255" s="101" customFormat="true" ht="13.5" hidden="false" customHeight="false" outlineLevel="0" collapsed="false">
      <c r="A255" s="115"/>
      <c r="Z255" s="115"/>
    </row>
    <row r="256" s="101" customFormat="true" ht="13.5" hidden="false" customHeight="false" outlineLevel="0" collapsed="false">
      <c r="A256" s="115"/>
      <c r="Z256" s="115"/>
    </row>
    <row r="257" s="101" customFormat="true" ht="13.5" hidden="false" customHeight="false" outlineLevel="0" collapsed="false">
      <c r="A257" s="115"/>
      <c r="Z257" s="115"/>
    </row>
    <row r="258" s="101" customFormat="true" ht="13.5" hidden="false" customHeight="false" outlineLevel="0" collapsed="false">
      <c r="A258" s="115"/>
      <c r="Z258" s="115"/>
    </row>
    <row r="259" s="101" customFormat="true" ht="13.5" hidden="false" customHeight="false" outlineLevel="0" collapsed="false">
      <c r="A259" s="115"/>
      <c r="Z259" s="115"/>
    </row>
    <row r="260" s="101" customFormat="true" ht="13.5" hidden="false" customHeight="false" outlineLevel="0" collapsed="false">
      <c r="A260" s="115"/>
      <c r="Z260" s="115"/>
    </row>
  </sheetData>
  <sheetProtection sheet="true" objects="true" scenarios="true"/>
  <printOptions headings="false" gridLines="false" gridLinesSet="true" horizontalCentered="false" verticalCentered="false"/>
  <pageMargins left="0.820138888888889" right="0.640277777777778" top="1" bottom="0.509722222222222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F69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93" width="9"/>
    <col collapsed="false" customWidth="true" hidden="false" outlineLevel="0" max="2" min="2" style="0" width="6"/>
    <col collapsed="false" customWidth="true" hidden="false" outlineLevel="0" max="3" min="3" style="0" width="4.87"/>
    <col collapsed="false" customWidth="true" hidden="false" outlineLevel="0" max="4" min="4" style="0" width="3.63"/>
    <col collapsed="false" customWidth="true" hidden="false" outlineLevel="0" max="5" min="5" style="0" width="3.75"/>
    <col collapsed="false" customWidth="true" hidden="false" outlineLevel="0" max="7" min="6" style="0" width="3.63"/>
    <col collapsed="false" customWidth="true" hidden="false" outlineLevel="0" max="9" min="8" style="0" width="3.75"/>
    <col collapsed="false" customWidth="true" hidden="false" outlineLevel="0" max="10" min="10" style="0" width="3.63"/>
    <col collapsed="false" customWidth="true" hidden="false" outlineLevel="0" max="15" min="11" style="0" width="3.75"/>
    <col collapsed="false" customWidth="true" hidden="false" outlineLevel="0" max="20" min="16" style="0" width="4.63"/>
    <col collapsed="false" customWidth="true" hidden="false" outlineLevel="0" max="21" min="21" style="0" width="4.76"/>
    <col collapsed="false" customWidth="true" hidden="false" outlineLevel="0" max="23" min="22" style="0" width="4.63"/>
    <col collapsed="false" customWidth="true" hidden="false" outlineLevel="0" max="28" min="24" style="0" width="3.75"/>
    <col collapsed="false" customWidth="true" hidden="false" outlineLevel="0" max="31" min="29" style="0" width="3.87"/>
    <col collapsed="false" customWidth="true" hidden="false" outlineLevel="0" max="36" min="32" style="0" width="3.25"/>
    <col collapsed="false" customWidth="true" hidden="false" outlineLevel="0" max="41" min="37" style="0" width="3.13"/>
    <col collapsed="false" customWidth="true" hidden="false" outlineLevel="0" max="42" min="42" style="0" width="3.25"/>
    <col collapsed="false" customWidth="true" hidden="false" outlineLevel="0" max="43" min="43" style="0" width="3.13"/>
    <col collapsed="false" customWidth="true" hidden="false" outlineLevel="0" max="44" min="44" style="0" width="4.26"/>
    <col collapsed="false" customWidth="true" hidden="false" outlineLevel="0" max="45" min="45" style="93" width="3.37"/>
    <col collapsed="false" customWidth="true" hidden="false" outlineLevel="0" max="49" min="47" style="167" width="4.5"/>
    <col collapsed="false" customWidth="true" hidden="false" outlineLevel="0" max="73" min="50" style="0" width="4.5"/>
    <col collapsed="false" customWidth="true" hidden="false" outlineLevel="0" max="74" min="74" style="0" width="6.88"/>
    <col collapsed="false" customWidth="true" hidden="false" outlineLevel="0" max="75" min="75" style="0" width="6.5"/>
  </cols>
  <sheetData>
    <row r="1" customFormat="false" ht="13.8" hidden="false" customHeight="false" outlineLevel="0" collapsed="false">
      <c r="A1" s="95" t="s">
        <v>341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1"/>
    </row>
    <row r="2" customFormat="false" ht="13.8" hidden="false" customHeight="false" outlineLevel="0" collapsed="false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161" t="str">
        <f aca="false">'3 月・性別，区別出生数・出生率'!$O$2</f>
        <v>平成30年</v>
      </c>
    </row>
    <row r="3" s="490" customFormat="true" ht="27" hidden="false" customHeight="true" outlineLevel="0" collapsed="false">
      <c r="A3" s="397" t="s">
        <v>342</v>
      </c>
      <c r="B3" s="339" t="s">
        <v>69</v>
      </c>
      <c r="C3" s="487" t="s">
        <v>138</v>
      </c>
      <c r="D3" s="487" t="s">
        <v>343</v>
      </c>
      <c r="E3" s="487" t="s">
        <v>344</v>
      </c>
      <c r="F3" s="487" t="s">
        <v>345</v>
      </c>
      <c r="G3" s="487" t="s">
        <v>346</v>
      </c>
      <c r="H3" s="487" t="s">
        <v>347</v>
      </c>
      <c r="I3" s="487" t="s">
        <v>348</v>
      </c>
      <c r="J3" s="487" t="s">
        <v>349</v>
      </c>
      <c r="K3" s="487" t="s">
        <v>350</v>
      </c>
      <c r="L3" s="487" t="s">
        <v>351</v>
      </c>
      <c r="M3" s="487" t="s">
        <v>352</v>
      </c>
      <c r="N3" s="487" t="s">
        <v>353</v>
      </c>
      <c r="O3" s="487" t="s">
        <v>354</v>
      </c>
      <c r="P3" s="487" t="s">
        <v>355</v>
      </c>
      <c r="Q3" s="487" t="s">
        <v>356</v>
      </c>
      <c r="R3" s="487" t="s">
        <v>357</v>
      </c>
      <c r="S3" s="487" t="s">
        <v>358</v>
      </c>
      <c r="T3" s="488" t="s">
        <v>359</v>
      </c>
      <c r="U3" s="489" t="s">
        <v>360</v>
      </c>
      <c r="V3" s="487" t="s">
        <v>361</v>
      </c>
      <c r="W3" s="487" t="s">
        <v>362</v>
      </c>
      <c r="X3" s="487" t="s">
        <v>363</v>
      </c>
      <c r="Y3" s="487" t="s">
        <v>364</v>
      </c>
      <c r="Z3" s="487" t="s">
        <v>365</v>
      </c>
      <c r="AA3" s="487" t="s">
        <v>366</v>
      </c>
      <c r="AB3" s="487" t="s">
        <v>367</v>
      </c>
      <c r="AC3" s="487" t="s">
        <v>368</v>
      </c>
      <c r="AD3" s="487" t="s">
        <v>369</v>
      </c>
      <c r="AE3" s="487" t="s">
        <v>370</v>
      </c>
      <c r="AF3" s="487" t="s">
        <v>371</v>
      </c>
      <c r="AG3" s="487" t="s">
        <v>372</v>
      </c>
      <c r="AH3" s="487" t="s">
        <v>373</v>
      </c>
      <c r="AI3" s="487" t="s">
        <v>374</v>
      </c>
      <c r="AJ3" s="487" t="s">
        <v>375</v>
      </c>
      <c r="AK3" s="487" t="s">
        <v>376</v>
      </c>
      <c r="AL3" s="487" t="s">
        <v>377</v>
      </c>
      <c r="AM3" s="487" t="s">
        <v>378</v>
      </c>
      <c r="AN3" s="487" t="s">
        <v>379</v>
      </c>
      <c r="AO3" s="487" t="s">
        <v>380</v>
      </c>
      <c r="AP3" s="487" t="s">
        <v>381</v>
      </c>
      <c r="AQ3" s="487" t="s">
        <v>382</v>
      </c>
      <c r="AR3" s="487" t="s">
        <v>383</v>
      </c>
      <c r="AS3" s="488" t="s">
        <v>147</v>
      </c>
      <c r="AU3" s="167"/>
      <c r="AV3" s="167"/>
      <c r="AW3" s="167"/>
    </row>
    <row r="4" s="93" customFormat="true" ht="18" hidden="false" customHeight="true" outlineLevel="0" collapsed="false">
      <c r="A4" s="229"/>
      <c r="B4" s="468" t="s">
        <v>69</v>
      </c>
      <c r="C4" s="491"/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  <c r="Q4" s="491"/>
      <c r="R4" s="491"/>
      <c r="S4" s="491"/>
      <c r="T4" s="491"/>
      <c r="U4" s="491"/>
      <c r="V4" s="491"/>
      <c r="W4" s="491"/>
      <c r="X4" s="491"/>
      <c r="Y4" s="491"/>
      <c r="Z4" s="491"/>
      <c r="AA4" s="491"/>
      <c r="AB4" s="491"/>
      <c r="AC4" s="491"/>
      <c r="AD4" s="491"/>
      <c r="AE4" s="491"/>
      <c r="AF4" s="491"/>
      <c r="AG4" s="491"/>
      <c r="AH4" s="491"/>
      <c r="AI4" s="491"/>
      <c r="AJ4" s="491"/>
      <c r="AK4" s="491"/>
      <c r="AL4" s="491"/>
      <c r="AM4" s="491"/>
      <c r="AN4" s="491"/>
      <c r="AO4" s="491"/>
      <c r="AP4" s="491"/>
      <c r="AQ4" s="229"/>
      <c r="AR4" s="229"/>
      <c r="AS4" s="229"/>
      <c r="AU4" s="167"/>
      <c r="AV4" s="167"/>
      <c r="AW4" s="167"/>
      <c r="BX4" s="490"/>
      <c r="BY4" s="490"/>
      <c r="BZ4" s="490"/>
      <c r="CA4" s="490"/>
      <c r="CB4" s="490"/>
      <c r="CC4" s="490"/>
      <c r="CD4" s="490"/>
      <c r="CE4" s="490"/>
      <c r="CF4" s="490"/>
      <c r="CG4" s="490"/>
      <c r="CH4" s="490"/>
      <c r="CI4" s="490"/>
      <c r="CJ4" s="490"/>
      <c r="CK4" s="490"/>
      <c r="CL4" s="490"/>
      <c r="CM4" s="490"/>
      <c r="CN4" s="490"/>
      <c r="CO4" s="490"/>
      <c r="CP4" s="490"/>
      <c r="CQ4" s="490"/>
      <c r="CR4" s="490"/>
      <c r="CS4" s="490"/>
      <c r="CT4" s="490"/>
      <c r="CU4" s="490"/>
      <c r="CV4" s="490"/>
      <c r="CW4" s="490"/>
      <c r="CX4" s="490"/>
      <c r="CY4" s="490"/>
      <c r="CZ4" s="490"/>
      <c r="DA4" s="490"/>
      <c r="DB4" s="490"/>
      <c r="DC4" s="490"/>
      <c r="DD4" s="490"/>
      <c r="DE4" s="490"/>
      <c r="DF4" s="490"/>
    </row>
    <row r="5" customFormat="false" ht="18" hidden="false" customHeight="true" outlineLevel="0" collapsed="false">
      <c r="A5" s="297" t="s">
        <v>204</v>
      </c>
      <c r="B5" s="492" t="n">
        <f aca="false">SUM(B13,B21)</f>
        <v>13248</v>
      </c>
      <c r="C5" s="492" t="n">
        <f aca="false">SUM(C13,C21)</f>
        <v>3</v>
      </c>
      <c r="D5" s="492" t="n">
        <f aca="false">SUM(D13,D21)</f>
        <v>0</v>
      </c>
      <c r="E5" s="492" t="n">
        <f aca="false">SUM(E13,E21)</f>
        <v>7</v>
      </c>
      <c r="F5" s="492" t="n">
        <f aca="false">SUM(F13,F21)</f>
        <v>13</v>
      </c>
      <c r="G5" s="492" t="n">
        <f aca="false">SUM(G13,G21)</f>
        <v>24</v>
      </c>
      <c r="H5" s="492" t="n">
        <f aca="false">SUM(H13,H21)</f>
        <v>58</v>
      </c>
      <c r="I5" s="492" t="n">
        <f aca="false">SUM(I13,I21)</f>
        <v>125</v>
      </c>
      <c r="J5" s="492" t="n">
        <f aca="false">SUM(J13,J21)</f>
        <v>177</v>
      </c>
      <c r="K5" s="492" t="n">
        <f aca="false">SUM(K13,K21)</f>
        <v>229</v>
      </c>
      <c r="L5" s="492" t="n">
        <f aca="false">SUM(L13,L21)</f>
        <v>277</v>
      </c>
      <c r="M5" s="492" t="n">
        <f aca="false">SUM(M13,M21)</f>
        <v>317</v>
      </c>
      <c r="N5" s="492" t="n">
        <f aca="false">SUM(N13,N21)</f>
        <v>391</v>
      </c>
      <c r="O5" s="492" t="n">
        <f aca="false">SUM(O13,O21)</f>
        <v>516</v>
      </c>
      <c r="P5" s="492" t="n">
        <f aca="false">SUM(P13,P21)</f>
        <v>654</v>
      </c>
      <c r="Q5" s="492" t="n">
        <f aca="false">SUM(Q13,Q21)</f>
        <v>808</v>
      </c>
      <c r="R5" s="492" t="n">
        <f aca="false">SUM(R13,R21)</f>
        <v>877</v>
      </c>
      <c r="S5" s="492" t="n">
        <f aca="false">SUM(S13,S21)</f>
        <v>926</v>
      </c>
      <c r="T5" s="493" t="n">
        <f aca="false">SUM(T13,T21)</f>
        <v>1003</v>
      </c>
      <c r="U5" s="494" t="n">
        <f aca="false">SUM(U13,U21)</f>
        <v>926</v>
      </c>
      <c r="V5" s="492" t="n">
        <f aca="false">SUM(V13,V21)</f>
        <v>956</v>
      </c>
      <c r="W5" s="492" t="n">
        <f aca="false">SUM(W13,W21)</f>
        <v>972</v>
      </c>
      <c r="X5" s="492" t="n">
        <f aca="false">SUM(X13,X21)</f>
        <v>844</v>
      </c>
      <c r="Y5" s="492" t="n">
        <f aca="false">SUM(Y13,Y21)</f>
        <v>768</v>
      </c>
      <c r="Z5" s="492" t="n">
        <f aca="false">SUM(Z13,Z21)</f>
        <v>655</v>
      </c>
      <c r="AA5" s="492" t="n">
        <f aca="false">SUM(AA13,AA21)</f>
        <v>529</v>
      </c>
      <c r="AB5" s="492" t="n">
        <f aca="false">SUM(AB13,AB21)</f>
        <v>434</v>
      </c>
      <c r="AC5" s="492" t="n">
        <f aca="false">SUM(AC13,AC21)</f>
        <v>312</v>
      </c>
      <c r="AD5" s="492" t="n">
        <f aca="false">SUM(AD13,AD21)</f>
        <v>214</v>
      </c>
      <c r="AE5" s="492" t="n">
        <f aca="false">SUM(AE13,AE21)</f>
        <v>116</v>
      </c>
      <c r="AF5" s="492" t="n">
        <f aca="false">SUM(AF13,AF21)</f>
        <v>60</v>
      </c>
      <c r="AG5" s="492" t="n">
        <f aca="false">SUM(AG13,AG21)</f>
        <v>37</v>
      </c>
      <c r="AH5" s="492" t="n">
        <f aca="false">SUM(AH13,AH21)</f>
        <v>11</v>
      </c>
      <c r="AI5" s="492" t="n">
        <f aca="false">SUM(AI13,AI21)</f>
        <v>8</v>
      </c>
      <c r="AJ5" s="492" t="n">
        <f aca="false">SUM(AJ13,AJ21)</f>
        <v>1</v>
      </c>
      <c r="AK5" s="492" t="n">
        <f aca="false">SUM(AK13,AK21)</f>
        <v>0</v>
      </c>
      <c r="AL5" s="492" t="n">
        <f aca="false">SUM(AL13,AL21)</f>
        <v>0</v>
      </c>
      <c r="AM5" s="492" t="n">
        <f aca="false">SUM(AM13,AM21)</f>
        <v>0</v>
      </c>
      <c r="AN5" s="492" t="n">
        <f aca="false">SUM(AN13,AN21)</f>
        <v>0</v>
      </c>
      <c r="AO5" s="492" t="n">
        <f aca="false">SUM(AO13,AO21)</f>
        <v>0</v>
      </c>
      <c r="AP5" s="492" t="n">
        <f aca="false">SUM(AP13,AP21)</f>
        <v>0</v>
      </c>
      <c r="AQ5" s="492" t="n">
        <f aca="false">SUM(AQ13,AQ21)</f>
        <v>0</v>
      </c>
      <c r="AR5" s="492" t="n">
        <f aca="false">SUM(AR13,AR21)</f>
        <v>0</v>
      </c>
      <c r="AS5" s="493" t="n">
        <f aca="false">SUM(AS13,AS21)</f>
        <v>0</v>
      </c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</row>
    <row r="6" customFormat="false" ht="18" hidden="false" customHeight="true" outlineLevel="0" collapsed="false">
      <c r="A6" s="297" t="s">
        <v>384</v>
      </c>
      <c r="B6" s="492" t="n">
        <f aca="false">SUM(B14,B22)</f>
        <v>6691</v>
      </c>
      <c r="C6" s="495" t="n">
        <f aca="false">SUM(C14,C22)</f>
        <v>3</v>
      </c>
      <c r="D6" s="495" t="n">
        <f aca="false">SUM(D14,D22)</f>
        <v>0</v>
      </c>
      <c r="E6" s="495" t="n">
        <f aca="false">SUM(E14,E22)</f>
        <v>7</v>
      </c>
      <c r="F6" s="495" t="n">
        <f aca="false">SUM(F14,F22)</f>
        <v>13</v>
      </c>
      <c r="G6" s="495" t="n">
        <f aca="false">SUM(G14,G22)</f>
        <v>22</v>
      </c>
      <c r="H6" s="495" t="n">
        <f aca="false">SUM(H14,H22)</f>
        <v>53</v>
      </c>
      <c r="I6" s="495" t="n">
        <f aca="false">SUM(I14,I22)</f>
        <v>104</v>
      </c>
      <c r="J6" s="495" t="n">
        <f aca="false">SUM(J14,J22)</f>
        <v>137</v>
      </c>
      <c r="K6" s="495" t="n">
        <f aca="false">SUM(K14,K22)</f>
        <v>168</v>
      </c>
      <c r="L6" s="495" t="n">
        <f aca="false">SUM(L14,L22)</f>
        <v>177</v>
      </c>
      <c r="M6" s="495" t="n">
        <f aca="false">SUM(M14,M22)</f>
        <v>215</v>
      </c>
      <c r="N6" s="495" t="n">
        <f aca="false">SUM(N14,N22)</f>
        <v>256</v>
      </c>
      <c r="O6" s="495" t="n">
        <f aca="false">SUM(O14,O22)</f>
        <v>355</v>
      </c>
      <c r="P6" s="495" t="n">
        <f aca="false">SUM(P14,P22)</f>
        <v>440</v>
      </c>
      <c r="Q6" s="495" t="n">
        <f aca="false">SUM(Q14,Q22)</f>
        <v>497</v>
      </c>
      <c r="R6" s="495" t="n">
        <f aca="false">SUM(R14,R22)</f>
        <v>538</v>
      </c>
      <c r="S6" s="495" t="n">
        <f aca="false">SUM(S14,S22)</f>
        <v>509</v>
      </c>
      <c r="T6" s="496" t="n">
        <f aca="false">SUM(T14,T22)</f>
        <v>523</v>
      </c>
      <c r="U6" s="497" t="n">
        <f aca="false">SUM(U14,U22)</f>
        <v>437</v>
      </c>
      <c r="V6" s="495" t="n">
        <f aca="false">SUM(V14,V22)</f>
        <v>378</v>
      </c>
      <c r="W6" s="495" t="n">
        <f aca="false">SUM(W14,W22)</f>
        <v>389</v>
      </c>
      <c r="X6" s="495" t="n">
        <f aca="false">SUM(X14,X22)</f>
        <v>343</v>
      </c>
      <c r="Y6" s="495" t="n">
        <f aca="false">SUM(Y14,Y22)</f>
        <v>279</v>
      </c>
      <c r="Z6" s="495" t="n">
        <f aca="false">SUM(Z14,Z22)</f>
        <v>230</v>
      </c>
      <c r="AA6" s="495" t="n">
        <f aca="false">SUM(AA14,AA22)</f>
        <v>184</v>
      </c>
      <c r="AB6" s="495" t="n">
        <f aca="false">SUM(AB14,AB22)</f>
        <v>159</v>
      </c>
      <c r="AC6" s="495" t="n">
        <f aca="false">SUM(AC14,AC22)</f>
        <v>110</v>
      </c>
      <c r="AD6" s="495" t="n">
        <f aca="false">SUM(AD14,AD22)</f>
        <v>72</v>
      </c>
      <c r="AE6" s="495" t="n">
        <f aca="false">SUM(AE14,AE22)</f>
        <v>39</v>
      </c>
      <c r="AF6" s="495" t="n">
        <f aca="false">SUM(AF14,AF22)</f>
        <v>25</v>
      </c>
      <c r="AG6" s="495" t="n">
        <f aca="false">SUM(AG14,AG22)</f>
        <v>19</v>
      </c>
      <c r="AH6" s="495" t="n">
        <f aca="false">SUM(AH14,AH22)</f>
        <v>5</v>
      </c>
      <c r="AI6" s="495" t="n">
        <f aca="false">SUM(AI14,AI22)</f>
        <v>5</v>
      </c>
      <c r="AJ6" s="495" t="n">
        <f aca="false">SUM(AJ14,AJ22)</f>
        <v>0</v>
      </c>
      <c r="AK6" s="495" t="n">
        <f aca="false">SUM(AK14,AK22)</f>
        <v>0</v>
      </c>
      <c r="AL6" s="495" t="n">
        <f aca="false">SUM(AL14,AL22)</f>
        <v>0</v>
      </c>
      <c r="AM6" s="495" t="n">
        <f aca="false">SUM(AM14,AM22)</f>
        <v>0</v>
      </c>
      <c r="AN6" s="495" t="n">
        <f aca="false">SUM(AN14,AN22)</f>
        <v>0</v>
      </c>
      <c r="AO6" s="495" t="n">
        <f aca="false">SUM(AO14,AO22)</f>
        <v>0</v>
      </c>
      <c r="AP6" s="495" t="n">
        <f aca="false">SUM(AP14,AP22)</f>
        <v>0</v>
      </c>
      <c r="AQ6" s="495" t="n">
        <f aca="false">SUM(AQ14,AQ22)</f>
        <v>0</v>
      </c>
      <c r="AR6" s="495" t="n">
        <f aca="false">SUM(AR14,AR22)</f>
        <v>0</v>
      </c>
      <c r="AS6" s="496" t="n">
        <f aca="false">SUM(AS14,AS22)</f>
        <v>0</v>
      </c>
    </row>
    <row r="7" customFormat="false" ht="18" hidden="false" customHeight="true" outlineLevel="0" collapsed="false">
      <c r="A7" s="297" t="s">
        <v>385</v>
      </c>
      <c r="B7" s="492" t="n">
        <f aca="false">SUM(B15,B23)</f>
        <v>4753</v>
      </c>
      <c r="C7" s="495" t="n">
        <f aca="false">SUM(C15,C23)</f>
        <v>0</v>
      </c>
      <c r="D7" s="495" t="n">
        <f aca="false">SUM(D15,D23)</f>
        <v>0</v>
      </c>
      <c r="E7" s="495" t="n">
        <f aca="false">SUM(E15,E23)</f>
        <v>0</v>
      </c>
      <c r="F7" s="495" t="n">
        <f aca="false">SUM(F15,F23)</f>
        <v>0</v>
      </c>
      <c r="G7" s="495" t="n">
        <f aca="false">SUM(G15,G23)</f>
        <v>2</v>
      </c>
      <c r="H7" s="495" t="n">
        <f aca="false">SUM(H15,H23)</f>
        <v>4</v>
      </c>
      <c r="I7" s="495" t="n">
        <f aca="false">SUM(I15,I23)</f>
        <v>21</v>
      </c>
      <c r="J7" s="495" t="n">
        <f aca="false">SUM(J15,J23)</f>
        <v>38</v>
      </c>
      <c r="K7" s="495" t="n">
        <f aca="false">SUM(K15,K23)</f>
        <v>56</v>
      </c>
      <c r="L7" s="495" t="n">
        <f aca="false">SUM(L15,L23)</f>
        <v>82</v>
      </c>
      <c r="M7" s="495" t="n">
        <f aca="false">SUM(M15,M23)</f>
        <v>86</v>
      </c>
      <c r="N7" s="495" t="n">
        <f aca="false">SUM(N15,N23)</f>
        <v>104</v>
      </c>
      <c r="O7" s="495" t="n">
        <f aca="false">SUM(O15,O23)</f>
        <v>124</v>
      </c>
      <c r="P7" s="495" t="n">
        <f aca="false">SUM(P15,P23)</f>
        <v>160</v>
      </c>
      <c r="Q7" s="495" t="n">
        <f aca="false">SUM(Q15,Q23)</f>
        <v>259</v>
      </c>
      <c r="R7" s="495" t="n">
        <f aca="false">SUM(R15,R23)</f>
        <v>274</v>
      </c>
      <c r="S7" s="495" t="n">
        <f aca="false">SUM(S15,S23)</f>
        <v>328</v>
      </c>
      <c r="T7" s="496" t="n">
        <f aca="false">SUM(T15,T23)</f>
        <v>367</v>
      </c>
      <c r="U7" s="497" t="n">
        <f aca="false">SUM(U15,U23)</f>
        <v>347</v>
      </c>
      <c r="V7" s="495" t="n">
        <f aca="false">SUM(V15,V23)</f>
        <v>407</v>
      </c>
      <c r="W7" s="495" t="n">
        <f aca="false">SUM(W15,W23)</f>
        <v>410</v>
      </c>
      <c r="X7" s="495" t="n">
        <f aca="false">SUM(X15,X23)</f>
        <v>361</v>
      </c>
      <c r="Y7" s="495" t="n">
        <f aca="false">SUM(Y15,Y23)</f>
        <v>314</v>
      </c>
      <c r="Z7" s="495" t="n">
        <f aca="false">SUM(Z15,Z23)</f>
        <v>277</v>
      </c>
      <c r="AA7" s="495" t="n">
        <f aca="false">SUM(AA15,AA23)</f>
        <v>237</v>
      </c>
      <c r="AB7" s="495" t="n">
        <f aca="false">SUM(AB15,AB23)</f>
        <v>175</v>
      </c>
      <c r="AC7" s="495" t="n">
        <f aca="false">SUM(AC15,AC23)</f>
        <v>131</v>
      </c>
      <c r="AD7" s="495" t="n">
        <f aca="false">SUM(AD15,AD23)</f>
        <v>90</v>
      </c>
      <c r="AE7" s="495" t="n">
        <f aca="false">SUM(AE15,AE23)</f>
        <v>55</v>
      </c>
      <c r="AF7" s="495" t="n">
        <f aca="false">SUM(AF15,AF23)</f>
        <v>26</v>
      </c>
      <c r="AG7" s="495" t="n">
        <f aca="false">SUM(AG15,AG23)</f>
        <v>12</v>
      </c>
      <c r="AH7" s="495" t="n">
        <f aca="false">SUM(AH15,AH23)</f>
        <v>3</v>
      </c>
      <c r="AI7" s="495" t="n">
        <f aca="false">SUM(AI15,AI23)</f>
        <v>2</v>
      </c>
      <c r="AJ7" s="495" t="n">
        <f aca="false">SUM(AJ15,AJ23)</f>
        <v>1</v>
      </c>
      <c r="AK7" s="495" t="n">
        <f aca="false">SUM(AK15,AK23)</f>
        <v>0</v>
      </c>
      <c r="AL7" s="495" t="n">
        <f aca="false">SUM(AL15,AL23)</f>
        <v>0</v>
      </c>
      <c r="AM7" s="495" t="n">
        <f aca="false">SUM(AM15,AM23)</f>
        <v>0</v>
      </c>
      <c r="AN7" s="495" t="n">
        <f aca="false">SUM(AN15,AN23)</f>
        <v>0</v>
      </c>
      <c r="AO7" s="495" t="n">
        <f aca="false">SUM(AO15,AO23)</f>
        <v>0</v>
      </c>
      <c r="AP7" s="495" t="n">
        <f aca="false">SUM(AP15,AP23)</f>
        <v>0</v>
      </c>
      <c r="AQ7" s="495" t="n">
        <f aca="false">SUM(AQ15,AQ23)</f>
        <v>0</v>
      </c>
      <c r="AR7" s="495" t="n">
        <f aca="false">SUM(AR15,AR23)</f>
        <v>0</v>
      </c>
      <c r="AS7" s="496" t="n">
        <f aca="false">SUM(AS15,AS23)</f>
        <v>0</v>
      </c>
    </row>
    <row r="8" customFormat="false" ht="18" hidden="false" customHeight="true" outlineLevel="0" collapsed="false">
      <c r="A8" s="297" t="s">
        <v>386</v>
      </c>
      <c r="B8" s="492" t="n">
        <f aca="false">SUM(B16,B24)</f>
        <v>1413</v>
      </c>
      <c r="C8" s="495" t="n">
        <f aca="false">SUM(C16,C24)</f>
        <v>0</v>
      </c>
      <c r="D8" s="495" t="n">
        <f aca="false">SUM(D16,D24)</f>
        <v>0</v>
      </c>
      <c r="E8" s="495" t="n">
        <f aca="false">SUM(E16,E24)</f>
        <v>0</v>
      </c>
      <c r="F8" s="495" t="n">
        <f aca="false">SUM(F16,F24)</f>
        <v>0</v>
      </c>
      <c r="G8" s="495" t="n">
        <f aca="false">SUM(G16,G24)</f>
        <v>0</v>
      </c>
      <c r="H8" s="495" t="n">
        <f aca="false">SUM(H16,H24)</f>
        <v>1</v>
      </c>
      <c r="I8" s="495" t="n">
        <f aca="false">SUM(I16,I24)</f>
        <v>0</v>
      </c>
      <c r="J8" s="495" t="n">
        <f aca="false">SUM(J16,J24)</f>
        <v>2</v>
      </c>
      <c r="K8" s="495" t="n">
        <f aca="false">SUM(K16,K24)</f>
        <v>5</v>
      </c>
      <c r="L8" s="495" t="n">
        <f aca="false">SUM(L16,L24)</f>
        <v>17</v>
      </c>
      <c r="M8" s="495" t="n">
        <f aca="false">SUM(M16,M24)</f>
        <v>14</v>
      </c>
      <c r="N8" s="495" t="n">
        <f aca="false">SUM(N16,N24)</f>
        <v>28</v>
      </c>
      <c r="O8" s="495" t="n">
        <f aca="false">SUM(O16,O24)</f>
        <v>33</v>
      </c>
      <c r="P8" s="495" t="n">
        <f aca="false">SUM(P16,P24)</f>
        <v>40</v>
      </c>
      <c r="Q8" s="495" t="n">
        <f aca="false">SUM(Q16,Q24)</f>
        <v>42</v>
      </c>
      <c r="R8" s="495" t="n">
        <f aca="false">SUM(R16,R24)</f>
        <v>53</v>
      </c>
      <c r="S8" s="495" t="n">
        <f aca="false">SUM(S16,S24)</f>
        <v>70</v>
      </c>
      <c r="T8" s="496" t="n">
        <f aca="false">SUM(T16,T24)</f>
        <v>97</v>
      </c>
      <c r="U8" s="497" t="n">
        <f aca="false">SUM(U16,U24)</f>
        <v>118</v>
      </c>
      <c r="V8" s="495" t="n">
        <f aca="false">SUM(V16,V24)</f>
        <v>127</v>
      </c>
      <c r="W8" s="495" t="n">
        <f aca="false">SUM(W16,W24)</f>
        <v>135</v>
      </c>
      <c r="X8" s="495" t="n">
        <f aca="false">SUM(X16,X24)</f>
        <v>105</v>
      </c>
      <c r="Y8" s="495" t="n">
        <f aca="false">SUM(Y16,Y24)</f>
        <v>139</v>
      </c>
      <c r="Z8" s="495" t="n">
        <f aca="false">SUM(Z16,Z24)</f>
        <v>118</v>
      </c>
      <c r="AA8" s="495" t="n">
        <f aca="false">SUM(AA16,AA24)</f>
        <v>84</v>
      </c>
      <c r="AB8" s="495" t="n">
        <f aca="false">SUM(AB16,AB24)</f>
        <v>75</v>
      </c>
      <c r="AC8" s="495" t="n">
        <f aca="false">SUM(AC16,AC24)</f>
        <v>46</v>
      </c>
      <c r="AD8" s="495" t="n">
        <f aca="false">SUM(AD16,AD24)</f>
        <v>35</v>
      </c>
      <c r="AE8" s="495" t="n">
        <f aca="false">SUM(AE16,AE24)</f>
        <v>17</v>
      </c>
      <c r="AF8" s="495" t="n">
        <f aca="false">SUM(AF16,AF24)</f>
        <v>5</v>
      </c>
      <c r="AG8" s="495" t="n">
        <f aca="false">SUM(AG16,AG24)</f>
        <v>4</v>
      </c>
      <c r="AH8" s="495" t="n">
        <f aca="false">SUM(AH16,AH24)</f>
        <v>3</v>
      </c>
      <c r="AI8" s="495" t="n">
        <f aca="false">SUM(AI16,AI24)</f>
        <v>0</v>
      </c>
      <c r="AJ8" s="495" t="n">
        <f aca="false">SUM(AJ16,AJ24)</f>
        <v>0</v>
      </c>
      <c r="AK8" s="495" t="n">
        <f aca="false">SUM(AK16,AK24)</f>
        <v>0</v>
      </c>
      <c r="AL8" s="495" t="n">
        <f aca="false">SUM(AL16,AL24)</f>
        <v>0</v>
      </c>
      <c r="AM8" s="495" t="n">
        <f aca="false">SUM(AM16,AM24)</f>
        <v>0</v>
      </c>
      <c r="AN8" s="495" t="n">
        <f aca="false">SUM(AN16,AN24)</f>
        <v>0</v>
      </c>
      <c r="AO8" s="495" t="n">
        <f aca="false">SUM(AO16,AO24)</f>
        <v>0</v>
      </c>
      <c r="AP8" s="495" t="n">
        <f aca="false">SUM(AP16,AP24)</f>
        <v>0</v>
      </c>
      <c r="AQ8" s="495" t="n">
        <f aca="false">SUM(AQ16,AQ24)</f>
        <v>0</v>
      </c>
      <c r="AR8" s="495" t="n">
        <f aca="false">SUM(AR16,AR24)</f>
        <v>0</v>
      </c>
      <c r="AS8" s="496" t="n">
        <f aca="false">SUM(AS16,AS24)</f>
        <v>0</v>
      </c>
    </row>
    <row r="9" customFormat="false" ht="18" hidden="false" customHeight="true" outlineLevel="0" collapsed="false">
      <c r="A9" s="297" t="s">
        <v>387</v>
      </c>
      <c r="B9" s="492" t="n">
        <f aca="false">SUM(B17,B25)</f>
        <v>287</v>
      </c>
      <c r="C9" s="495" t="n">
        <f aca="false">SUM(C17,C25)</f>
        <v>0</v>
      </c>
      <c r="D9" s="495" t="n">
        <f aca="false">SUM(D17,D25)</f>
        <v>0</v>
      </c>
      <c r="E9" s="495" t="n">
        <f aca="false">SUM(E17,E25)</f>
        <v>0</v>
      </c>
      <c r="F9" s="495" t="n">
        <f aca="false">SUM(F17,F25)</f>
        <v>0</v>
      </c>
      <c r="G9" s="495" t="n">
        <f aca="false">SUM(G17,G25)</f>
        <v>0</v>
      </c>
      <c r="H9" s="495" t="n">
        <f aca="false">SUM(H17,H25)</f>
        <v>0</v>
      </c>
      <c r="I9" s="495" t="n">
        <f aca="false">SUM(I17,I25)</f>
        <v>0</v>
      </c>
      <c r="J9" s="495" t="n">
        <f aca="false">SUM(J17,J25)</f>
        <v>0</v>
      </c>
      <c r="K9" s="495" t="n">
        <f aca="false">SUM(K17,K25)</f>
        <v>0</v>
      </c>
      <c r="L9" s="495" t="n">
        <f aca="false">SUM(L17,L25)</f>
        <v>1</v>
      </c>
      <c r="M9" s="495" t="n">
        <f aca="false">SUM(M17,M25)</f>
        <v>2</v>
      </c>
      <c r="N9" s="495" t="n">
        <f aca="false">SUM(N17,N25)</f>
        <v>2</v>
      </c>
      <c r="O9" s="495" t="n">
        <f aca="false">SUM(O17,O25)</f>
        <v>3</v>
      </c>
      <c r="P9" s="495" t="n">
        <f aca="false">SUM(P17,P25)</f>
        <v>11</v>
      </c>
      <c r="Q9" s="495" t="n">
        <f aca="false">SUM(Q17,Q25)</f>
        <v>9</v>
      </c>
      <c r="R9" s="495" t="n">
        <f aca="false">SUM(R17,R25)</f>
        <v>10</v>
      </c>
      <c r="S9" s="495" t="n">
        <f aca="false">SUM(S17,S25)</f>
        <v>14</v>
      </c>
      <c r="T9" s="496" t="n">
        <f aca="false">SUM(T17,T25)</f>
        <v>12</v>
      </c>
      <c r="U9" s="497" t="n">
        <f aca="false">SUM(U17,U25)</f>
        <v>17</v>
      </c>
      <c r="V9" s="495" t="n">
        <f aca="false">SUM(V17,V25)</f>
        <v>31</v>
      </c>
      <c r="W9" s="495" t="n">
        <f aca="false">SUM(W17,W25)</f>
        <v>27</v>
      </c>
      <c r="X9" s="495" t="n">
        <f aca="false">SUM(X17,X25)</f>
        <v>26</v>
      </c>
      <c r="Y9" s="495" t="n">
        <f aca="false">SUM(Y17,Y25)</f>
        <v>30</v>
      </c>
      <c r="Z9" s="495" t="n">
        <f aca="false">SUM(Z17,Z25)</f>
        <v>17</v>
      </c>
      <c r="AA9" s="495" t="n">
        <f aca="false">SUM(AA17,AA25)</f>
        <v>20</v>
      </c>
      <c r="AB9" s="495" t="n">
        <f aca="false">SUM(AB17,AB25)</f>
        <v>18</v>
      </c>
      <c r="AC9" s="495" t="n">
        <f aca="false">SUM(AC17,AC25)</f>
        <v>17</v>
      </c>
      <c r="AD9" s="495" t="n">
        <f aca="false">SUM(AD17,AD25)</f>
        <v>11</v>
      </c>
      <c r="AE9" s="495" t="n">
        <f aca="false">SUM(AE17,AE25)</f>
        <v>4</v>
      </c>
      <c r="AF9" s="495" t="n">
        <f aca="false">SUM(AF17,AF25)</f>
        <v>4</v>
      </c>
      <c r="AG9" s="495" t="n">
        <f aca="false">SUM(AG17,AG25)</f>
        <v>1</v>
      </c>
      <c r="AH9" s="495" t="n">
        <f aca="false">SUM(AH17,AH25)</f>
        <v>0</v>
      </c>
      <c r="AI9" s="495" t="n">
        <f aca="false">SUM(AI17,AI25)</f>
        <v>0</v>
      </c>
      <c r="AJ9" s="495" t="n">
        <f aca="false">SUM(AJ17,AJ25)</f>
        <v>0</v>
      </c>
      <c r="AK9" s="495" t="n">
        <f aca="false">SUM(AK17,AK25)</f>
        <v>0</v>
      </c>
      <c r="AL9" s="495" t="n">
        <f aca="false">SUM(AL17,AL25)</f>
        <v>0</v>
      </c>
      <c r="AM9" s="495" t="n">
        <f aca="false">SUM(AM17,AM25)</f>
        <v>0</v>
      </c>
      <c r="AN9" s="495" t="n">
        <f aca="false">SUM(AN17,AN25)</f>
        <v>0</v>
      </c>
      <c r="AO9" s="495" t="n">
        <f aca="false">SUM(AO17,AO25)</f>
        <v>0</v>
      </c>
      <c r="AP9" s="495" t="n">
        <f aca="false">SUM(AP17,AP25)</f>
        <v>0</v>
      </c>
      <c r="AQ9" s="495" t="n">
        <f aca="false">SUM(AQ17,AQ25)</f>
        <v>0</v>
      </c>
      <c r="AR9" s="495" t="n">
        <f aca="false">SUM(AR17,AR25)</f>
        <v>0</v>
      </c>
      <c r="AS9" s="496" t="n">
        <f aca="false">SUM(AS17,AS25)</f>
        <v>0</v>
      </c>
    </row>
    <row r="10" customFormat="false" ht="18" hidden="false" customHeight="true" outlineLevel="0" collapsed="false">
      <c r="A10" s="297" t="s">
        <v>388</v>
      </c>
      <c r="B10" s="492" t="n">
        <f aca="false">SUM(B18,B26)</f>
        <v>52</v>
      </c>
      <c r="C10" s="495" t="n">
        <f aca="false">SUM(C18,C26)</f>
        <v>0</v>
      </c>
      <c r="D10" s="495" t="n">
        <f aca="false">SUM(D18,D26)</f>
        <v>0</v>
      </c>
      <c r="E10" s="495" t="n">
        <f aca="false">SUM(E18,E26)</f>
        <v>0</v>
      </c>
      <c r="F10" s="495" t="n">
        <f aca="false">SUM(F18,F26)</f>
        <v>0</v>
      </c>
      <c r="G10" s="495" t="n">
        <f aca="false">SUM(G18,G26)</f>
        <v>0</v>
      </c>
      <c r="H10" s="495" t="n">
        <f aca="false">SUM(H18,H26)</f>
        <v>0</v>
      </c>
      <c r="I10" s="495" t="n">
        <f aca="false">SUM(I18,I26)</f>
        <v>0</v>
      </c>
      <c r="J10" s="495" t="n">
        <f aca="false">SUM(J18,J26)</f>
        <v>0</v>
      </c>
      <c r="K10" s="495" t="n">
        <f aca="false">SUM(K18,K26)</f>
        <v>0</v>
      </c>
      <c r="L10" s="495" t="n">
        <f aca="false">SUM(L18,L26)</f>
        <v>0</v>
      </c>
      <c r="M10" s="495" t="n">
        <f aca="false">SUM(M18,M26)</f>
        <v>0</v>
      </c>
      <c r="N10" s="495" t="n">
        <f aca="false">SUM(N18,N26)</f>
        <v>1</v>
      </c>
      <c r="O10" s="495" t="n">
        <f aca="false">SUM(O18,O26)</f>
        <v>1</v>
      </c>
      <c r="P10" s="495" t="n">
        <f aca="false">SUM(P18,P26)</f>
        <v>3</v>
      </c>
      <c r="Q10" s="495" t="n">
        <f aca="false">SUM(Q18,Q26)</f>
        <v>1</v>
      </c>
      <c r="R10" s="495" t="n">
        <f aca="false">SUM(R18,R26)</f>
        <v>2</v>
      </c>
      <c r="S10" s="495" t="n">
        <f aca="false">SUM(S18,S26)</f>
        <v>5</v>
      </c>
      <c r="T10" s="496" t="n">
        <f aca="false">SUM(T18,T26)</f>
        <v>4</v>
      </c>
      <c r="U10" s="497" t="n">
        <f aca="false">SUM(U18,U26)</f>
        <v>7</v>
      </c>
      <c r="V10" s="495" t="n">
        <f aca="false">SUM(V18,V26)</f>
        <v>13</v>
      </c>
      <c r="W10" s="495" t="n">
        <f aca="false">SUM(W18,W26)</f>
        <v>11</v>
      </c>
      <c r="X10" s="495" t="n">
        <f aca="false">SUM(X18,X26)</f>
        <v>9</v>
      </c>
      <c r="Y10" s="495" t="n">
        <f aca="false">SUM(Y18,Y26)</f>
        <v>6</v>
      </c>
      <c r="Z10" s="495" t="n">
        <f aca="false">SUM(Z18,Z26)</f>
        <v>13</v>
      </c>
      <c r="AA10" s="495" t="n">
        <f aca="false">SUM(AA18,AA26)</f>
        <v>4</v>
      </c>
      <c r="AB10" s="495" t="n">
        <f aca="false">SUM(AB18,AB26)</f>
        <v>7</v>
      </c>
      <c r="AC10" s="495" t="n">
        <f aca="false">SUM(AC18,AC26)</f>
        <v>8</v>
      </c>
      <c r="AD10" s="495" t="n">
        <f aca="false">SUM(AD18,AD26)</f>
        <v>6</v>
      </c>
      <c r="AE10" s="495" t="n">
        <f aca="false">SUM(AE18,AE26)</f>
        <v>1</v>
      </c>
      <c r="AF10" s="495" t="n">
        <f aca="false">SUM(AF18,AF26)</f>
        <v>0</v>
      </c>
      <c r="AG10" s="495" t="n">
        <f aca="false">SUM(AG18,AG26)</f>
        <v>1</v>
      </c>
      <c r="AH10" s="495" t="n">
        <f aca="false">SUM(AH18,AH26)</f>
        <v>0</v>
      </c>
      <c r="AI10" s="495" t="n">
        <f aca="false">SUM(AI18,AI26)</f>
        <v>1</v>
      </c>
      <c r="AJ10" s="495" t="n">
        <f aca="false">SUM(AJ18,AJ26)</f>
        <v>0</v>
      </c>
      <c r="AK10" s="495" t="n">
        <f aca="false">SUM(AK18,AK26)</f>
        <v>0</v>
      </c>
      <c r="AL10" s="495" t="n">
        <f aca="false">SUM(AL18,AL26)</f>
        <v>0</v>
      </c>
      <c r="AM10" s="495" t="n">
        <f aca="false">SUM(AM18,AM26)</f>
        <v>0</v>
      </c>
      <c r="AN10" s="495" t="n">
        <f aca="false">SUM(AN18,AN26)</f>
        <v>0</v>
      </c>
      <c r="AO10" s="495" t="n">
        <f aca="false">SUM(AO18,AO26)</f>
        <v>0</v>
      </c>
      <c r="AP10" s="495" t="n">
        <f aca="false">SUM(AP18,AP26)</f>
        <v>0</v>
      </c>
      <c r="AQ10" s="495" t="n">
        <f aca="false">SUM(AQ18,AQ26)</f>
        <v>0</v>
      </c>
      <c r="AR10" s="495" t="n">
        <f aca="false">SUM(AR18,AR26)</f>
        <v>0</v>
      </c>
      <c r="AS10" s="496" t="n">
        <f aca="false">SUM(AS18,AS26)</f>
        <v>0</v>
      </c>
    </row>
    <row r="11" customFormat="false" ht="18" hidden="false" customHeight="true" outlineLevel="0" collapsed="false">
      <c r="A11" s="297" t="s">
        <v>389</v>
      </c>
      <c r="B11" s="492" t="n">
        <f aca="false">SUM(B19,B27)</f>
        <v>0</v>
      </c>
      <c r="C11" s="495" t="n">
        <f aca="false">SUM(C19,C27)</f>
        <v>0</v>
      </c>
      <c r="D11" s="495" t="n">
        <f aca="false">SUM(D19,D27)</f>
        <v>0</v>
      </c>
      <c r="E11" s="495" t="n">
        <f aca="false">SUM(E19,E27)</f>
        <v>0</v>
      </c>
      <c r="F11" s="495" t="n">
        <f aca="false">SUM(F19,F27)</f>
        <v>0</v>
      </c>
      <c r="G11" s="495" t="n">
        <f aca="false">SUM(G19,G27)</f>
        <v>0</v>
      </c>
      <c r="H11" s="495" t="n">
        <f aca="false">SUM(H19,H27)</f>
        <v>0</v>
      </c>
      <c r="I11" s="495" t="n">
        <f aca="false">SUM(I19,I27)</f>
        <v>0</v>
      </c>
      <c r="J11" s="495" t="n">
        <f aca="false">SUM(J19,J27)</f>
        <v>0</v>
      </c>
      <c r="K11" s="495" t="n">
        <f aca="false">SUM(K19,K27)</f>
        <v>0</v>
      </c>
      <c r="L11" s="495" t="n">
        <f aca="false">SUM(L19,L27)</f>
        <v>0</v>
      </c>
      <c r="M11" s="495" t="n">
        <f aca="false">SUM(M19,M27)</f>
        <v>0</v>
      </c>
      <c r="N11" s="495" t="n">
        <f aca="false">SUM(N19,N27)</f>
        <v>0</v>
      </c>
      <c r="O11" s="495" t="n">
        <f aca="false">SUM(O19,O27)</f>
        <v>0</v>
      </c>
      <c r="P11" s="495" t="n">
        <f aca="false">SUM(P19,P27)</f>
        <v>0</v>
      </c>
      <c r="Q11" s="495" t="n">
        <f aca="false">SUM(Q19,Q27)</f>
        <v>0</v>
      </c>
      <c r="R11" s="495" t="n">
        <f aca="false">SUM(R19,R27)</f>
        <v>0</v>
      </c>
      <c r="S11" s="495" t="n">
        <f aca="false">SUM(S19,S27)</f>
        <v>0</v>
      </c>
      <c r="T11" s="496" t="n">
        <f aca="false">SUM(T19,T27)</f>
        <v>0</v>
      </c>
      <c r="U11" s="497" t="n">
        <f aca="false">SUM(U19,U27)</f>
        <v>0</v>
      </c>
      <c r="V11" s="495" t="n">
        <f aca="false">SUM(V19,V27)</f>
        <v>0</v>
      </c>
      <c r="W11" s="495" t="n">
        <f aca="false">SUM(W19,W27)</f>
        <v>0</v>
      </c>
      <c r="X11" s="495" t="n">
        <f aca="false">SUM(X19,X27)</f>
        <v>0</v>
      </c>
      <c r="Y11" s="495" t="n">
        <f aca="false">SUM(Y19,Y27)</f>
        <v>0</v>
      </c>
      <c r="Z11" s="495" t="n">
        <f aca="false">SUM(Z19,Z27)</f>
        <v>0</v>
      </c>
      <c r="AA11" s="495" t="n">
        <f aca="false">SUM(AA19,AA27)</f>
        <v>0</v>
      </c>
      <c r="AB11" s="495" t="n">
        <f aca="false">SUM(AB19,AB27)</f>
        <v>0</v>
      </c>
      <c r="AC11" s="495" t="n">
        <f aca="false">SUM(AC19,AC27)</f>
        <v>0</v>
      </c>
      <c r="AD11" s="495" t="n">
        <f aca="false">SUM(AD19,AD27)</f>
        <v>0</v>
      </c>
      <c r="AE11" s="495" t="n">
        <f aca="false">SUM(AE19,AE27)</f>
        <v>0</v>
      </c>
      <c r="AF11" s="495" t="n">
        <f aca="false">SUM(AF19,AF27)</f>
        <v>0</v>
      </c>
      <c r="AG11" s="495" t="n">
        <f aca="false">SUM(AG19,AG27)</f>
        <v>0</v>
      </c>
      <c r="AH11" s="495" t="n">
        <f aca="false">SUM(AH19,AH27)</f>
        <v>0</v>
      </c>
      <c r="AI11" s="495" t="n">
        <f aca="false">SUM(AI19,AI27)</f>
        <v>0</v>
      </c>
      <c r="AJ11" s="495" t="n">
        <f aca="false">SUM(AJ19,AJ27)</f>
        <v>0</v>
      </c>
      <c r="AK11" s="495" t="n">
        <f aca="false">SUM(AK19,AK27)</f>
        <v>0</v>
      </c>
      <c r="AL11" s="495" t="n">
        <f aca="false">SUM(AL19,AL27)</f>
        <v>0</v>
      </c>
      <c r="AM11" s="495" t="n">
        <f aca="false">SUM(AM19,AM27)</f>
        <v>0</v>
      </c>
      <c r="AN11" s="495" t="n">
        <f aca="false">SUM(AN19,AN27)</f>
        <v>0</v>
      </c>
      <c r="AO11" s="495" t="n">
        <f aca="false">SUM(AO19,AO27)</f>
        <v>0</v>
      </c>
      <c r="AP11" s="495" t="n">
        <f aca="false">SUM(AP19,AP27)</f>
        <v>0</v>
      </c>
      <c r="AQ11" s="495" t="n">
        <f aca="false">SUM(AQ19,AQ27)</f>
        <v>0</v>
      </c>
      <c r="AR11" s="495" t="n">
        <f aca="false">SUM(AR19,AR27)</f>
        <v>0</v>
      </c>
      <c r="AS11" s="496" t="n">
        <f aca="false">SUM(AS19,AS27)</f>
        <v>0</v>
      </c>
    </row>
    <row r="12" customFormat="false" ht="18" hidden="false" customHeight="true" outlineLevel="0" collapsed="false">
      <c r="A12" s="102"/>
      <c r="B12" s="498" t="s">
        <v>8</v>
      </c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499"/>
      <c r="AQ12" s="499"/>
      <c r="AR12" s="499"/>
      <c r="AS12" s="499"/>
    </row>
    <row r="13" customFormat="false" ht="18" hidden="false" customHeight="true" outlineLevel="0" collapsed="false">
      <c r="A13" s="297" t="s">
        <v>204</v>
      </c>
      <c r="B13" s="492" t="n">
        <f aca="false">SUM(C13:AS13)</f>
        <v>6744</v>
      </c>
      <c r="C13" s="492" t="n">
        <f aca="false">SUM(C14:C19)</f>
        <v>0</v>
      </c>
      <c r="D13" s="492" t="n">
        <f aca="false">SUM(D14:D19)</f>
        <v>0</v>
      </c>
      <c r="E13" s="492" t="n">
        <f aca="false">SUM(E14:E19)</f>
        <v>3</v>
      </c>
      <c r="F13" s="492" t="n">
        <f aca="false">SUM(F14:F19)</f>
        <v>11</v>
      </c>
      <c r="G13" s="492" t="n">
        <f aca="false">SUM(G14:G19)</f>
        <v>12</v>
      </c>
      <c r="H13" s="492" t="n">
        <f aca="false">SUM(H14:H19)</f>
        <v>34</v>
      </c>
      <c r="I13" s="492" t="n">
        <f aca="false">SUM(I14:I19)</f>
        <v>66</v>
      </c>
      <c r="J13" s="492" t="n">
        <f aca="false">SUM(J14:J19)</f>
        <v>92</v>
      </c>
      <c r="K13" s="492" t="n">
        <f aca="false">SUM(K14:K19)</f>
        <v>105</v>
      </c>
      <c r="L13" s="492" t="n">
        <f aca="false">SUM(L14:L19)</f>
        <v>142</v>
      </c>
      <c r="M13" s="492" t="n">
        <f aca="false">SUM(M14:M19)</f>
        <v>157</v>
      </c>
      <c r="N13" s="492" t="n">
        <f aca="false">SUM(N14:N19)</f>
        <v>205</v>
      </c>
      <c r="O13" s="492" t="n">
        <f aca="false">SUM(O14:O19)</f>
        <v>242</v>
      </c>
      <c r="P13" s="492" t="n">
        <f aca="false">SUM(P14:P19)</f>
        <v>317</v>
      </c>
      <c r="Q13" s="492" t="n">
        <f aca="false">SUM(Q14:Q19)</f>
        <v>406</v>
      </c>
      <c r="R13" s="492" t="n">
        <f aca="false">SUM(R14:R19)</f>
        <v>449</v>
      </c>
      <c r="S13" s="492" t="n">
        <f aca="false">SUM(S14:S19)</f>
        <v>489</v>
      </c>
      <c r="T13" s="493" t="n">
        <f aca="false">SUM(T14:T19)</f>
        <v>496</v>
      </c>
      <c r="U13" s="494" t="n">
        <f aca="false">SUM(U14:U19)</f>
        <v>500</v>
      </c>
      <c r="V13" s="492" t="n">
        <f aca="false">SUM(V14:V19)</f>
        <v>464</v>
      </c>
      <c r="W13" s="492" t="n">
        <f aca="false">SUM(W14:W19)</f>
        <v>498</v>
      </c>
      <c r="X13" s="492" t="n">
        <f aca="false">SUM(X14:X19)</f>
        <v>434</v>
      </c>
      <c r="Y13" s="492" t="n">
        <f aca="false">SUM(Y14:Y19)</f>
        <v>388</v>
      </c>
      <c r="Z13" s="492" t="n">
        <f aca="false">SUM(Z14:Z19)</f>
        <v>331</v>
      </c>
      <c r="AA13" s="492" t="n">
        <f aca="false">SUM(AA14:AA19)</f>
        <v>279</v>
      </c>
      <c r="AB13" s="492" t="n">
        <f aca="false">SUM(AB14:AB19)</f>
        <v>234</v>
      </c>
      <c r="AC13" s="492" t="n">
        <f aca="false">SUM(AC14:AC19)</f>
        <v>158</v>
      </c>
      <c r="AD13" s="492" t="n">
        <f aca="false">SUM(AD14:AD19)</f>
        <v>117</v>
      </c>
      <c r="AE13" s="492" t="n">
        <f aca="false">SUM(AE14:AE19)</f>
        <v>52</v>
      </c>
      <c r="AF13" s="492" t="n">
        <f aca="false">SUM(AF14:AF19)</f>
        <v>23</v>
      </c>
      <c r="AG13" s="492" t="n">
        <f aca="false">SUM(AG14:AG19)</f>
        <v>28</v>
      </c>
      <c r="AH13" s="492" t="n">
        <f aca="false">SUM(AH14:AH19)</f>
        <v>6</v>
      </c>
      <c r="AI13" s="492" t="n">
        <f aca="false">SUM(AI14:AI19)</f>
        <v>5</v>
      </c>
      <c r="AJ13" s="492" t="n">
        <f aca="false">SUM(AJ14:AJ19)</f>
        <v>1</v>
      </c>
      <c r="AK13" s="492" t="n">
        <f aca="false">SUM(AK14:AK19)</f>
        <v>0</v>
      </c>
      <c r="AL13" s="492" t="n">
        <f aca="false">SUM(AL14:AL19)</f>
        <v>0</v>
      </c>
      <c r="AM13" s="492" t="n">
        <f aca="false">SUM(AM14:AM19)</f>
        <v>0</v>
      </c>
      <c r="AN13" s="492" t="n">
        <f aca="false">SUM(AN14:AN19)</f>
        <v>0</v>
      </c>
      <c r="AO13" s="492" t="n">
        <f aca="false">SUM(AO14:AO19)</f>
        <v>0</v>
      </c>
      <c r="AP13" s="492" t="n">
        <f aca="false">SUM(AP14:AP19)</f>
        <v>0</v>
      </c>
      <c r="AQ13" s="492" t="n">
        <f aca="false">SUM(AQ14:AQ19)</f>
        <v>0</v>
      </c>
      <c r="AR13" s="492" t="n">
        <f aca="false">SUM(AR14:AR19)</f>
        <v>0</v>
      </c>
      <c r="AS13" s="493" t="n">
        <f aca="false">SUM(AS14:AS19)</f>
        <v>0</v>
      </c>
    </row>
    <row r="14" customFormat="false" ht="18" hidden="false" customHeight="true" outlineLevel="0" collapsed="false">
      <c r="A14" s="297" t="s">
        <v>384</v>
      </c>
      <c r="B14" s="492" t="n">
        <f aca="false">SUM(C14:AS14)</f>
        <v>3415</v>
      </c>
      <c r="C14" s="500" t="n">
        <v>0</v>
      </c>
      <c r="D14" s="500" t="n">
        <v>0</v>
      </c>
      <c r="E14" s="500" t="n">
        <v>3</v>
      </c>
      <c r="F14" s="500" t="n">
        <v>11</v>
      </c>
      <c r="G14" s="500" t="n">
        <v>11</v>
      </c>
      <c r="H14" s="500" t="n">
        <v>30</v>
      </c>
      <c r="I14" s="500" t="n">
        <v>54</v>
      </c>
      <c r="J14" s="500" t="n">
        <v>72</v>
      </c>
      <c r="K14" s="500" t="n">
        <v>81</v>
      </c>
      <c r="L14" s="500" t="n">
        <v>85</v>
      </c>
      <c r="M14" s="500" t="n">
        <v>104</v>
      </c>
      <c r="N14" s="500" t="n">
        <v>135</v>
      </c>
      <c r="O14" s="500" t="n">
        <v>166</v>
      </c>
      <c r="P14" s="500" t="n">
        <v>213</v>
      </c>
      <c r="Q14" s="500" t="n">
        <v>246</v>
      </c>
      <c r="R14" s="500" t="n">
        <v>279</v>
      </c>
      <c r="S14" s="500" t="n">
        <v>261</v>
      </c>
      <c r="T14" s="501" t="n">
        <v>260</v>
      </c>
      <c r="U14" s="502" t="n">
        <v>246</v>
      </c>
      <c r="V14" s="500" t="n">
        <v>181</v>
      </c>
      <c r="W14" s="500" t="n">
        <v>200</v>
      </c>
      <c r="X14" s="500" t="n">
        <v>183</v>
      </c>
      <c r="Y14" s="500" t="n">
        <v>142</v>
      </c>
      <c r="Z14" s="500" t="n">
        <v>119</v>
      </c>
      <c r="AA14" s="500" t="n">
        <v>99</v>
      </c>
      <c r="AB14" s="500" t="n">
        <v>82</v>
      </c>
      <c r="AC14" s="500" t="n">
        <v>61</v>
      </c>
      <c r="AD14" s="500" t="n">
        <v>48</v>
      </c>
      <c r="AE14" s="500" t="n">
        <v>13</v>
      </c>
      <c r="AF14" s="500" t="n">
        <v>11</v>
      </c>
      <c r="AG14" s="500" t="n">
        <v>14</v>
      </c>
      <c r="AH14" s="500" t="n">
        <v>2</v>
      </c>
      <c r="AI14" s="500" t="n">
        <v>3</v>
      </c>
      <c r="AJ14" s="500" t="n">
        <v>0</v>
      </c>
      <c r="AK14" s="500" t="n">
        <v>0</v>
      </c>
      <c r="AL14" s="500" t="n">
        <v>0</v>
      </c>
      <c r="AM14" s="500" t="n">
        <v>0</v>
      </c>
      <c r="AN14" s="500" t="n">
        <v>0</v>
      </c>
      <c r="AO14" s="500" t="n">
        <v>0</v>
      </c>
      <c r="AP14" s="500" t="n">
        <v>0</v>
      </c>
      <c r="AQ14" s="500" t="n">
        <v>0</v>
      </c>
      <c r="AR14" s="500" t="n">
        <v>0</v>
      </c>
      <c r="AS14" s="501" t="n">
        <v>0</v>
      </c>
      <c r="AT14" s="93"/>
    </row>
    <row r="15" customFormat="false" ht="18" hidden="false" customHeight="true" outlineLevel="0" collapsed="false">
      <c r="A15" s="297" t="s">
        <v>385</v>
      </c>
      <c r="B15" s="492" t="n">
        <f aca="false">SUM(C15:AS15)</f>
        <v>2398</v>
      </c>
      <c r="C15" s="500" t="n">
        <v>0</v>
      </c>
      <c r="D15" s="500" t="n">
        <v>0</v>
      </c>
      <c r="E15" s="500" t="n">
        <v>0</v>
      </c>
      <c r="F15" s="500" t="n">
        <v>0</v>
      </c>
      <c r="G15" s="500" t="n">
        <v>1</v>
      </c>
      <c r="H15" s="500" t="n">
        <v>3</v>
      </c>
      <c r="I15" s="500" t="n">
        <v>12</v>
      </c>
      <c r="J15" s="500" t="n">
        <v>19</v>
      </c>
      <c r="K15" s="500" t="n">
        <v>22</v>
      </c>
      <c r="L15" s="500" t="n">
        <v>46</v>
      </c>
      <c r="M15" s="500" t="n">
        <v>43</v>
      </c>
      <c r="N15" s="500" t="n">
        <v>58</v>
      </c>
      <c r="O15" s="500" t="n">
        <v>54</v>
      </c>
      <c r="P15" s="500" t="n">
        <v>80</v>
      </c>
      <c r="Q15" s="500" t="n">
        <v>134</v>
      </c>
      <c r="R15" s="500" t="n">
        <v>135</v>
      </c>
      <c r="S15" s="500" t="n">
        <v>174</v>
      </c>
      <c r="T15" s="501" t="n">
        <v>179</v>
      </c>
      <c r="U15" s="502" t="n">
        <v>177</v>
      </c>
      <c r="V15" s="500" t="n">
        <v>212</v>
      </c>
      <c r="W15" s="500" t="n">
        <v>211</v>
      </c>
      <c r="X15" s="500" t="n">
        <v>188</v>
      </c>
      <c r="Y15" s="500" t="n">
        <v>149</v>
      </c>
      <c r="Z15" s="500" t="n">
        <v>135</v>
      </c>
      <c r="AA15" s="500" t="n">
        <v>127</v>
      </c>
      <c r="AB15" s="500" t="n">
        <v>95</v>
      </c>
      <c r="AC15" s="500" t="n">
        <v>59</v>
      </c>
      <c r="AD15" s="500" t="n">
        <v>42</v>
      </c>
      <c r="AE15" s="500" t="n">
        <v>22</v>
      </c>
      <c r="AF15" s="500" t="n">
        <v>7</v>
      </c>
      <c r="AG15" s="500" t="n">
        <v>10</v>
      </c>
      <c r="AH15" s="500" t="n">
        <v>2</v>
      </c>
      <c r="AI15" s="500" t="n">
        <v>1</v>
      </c>
      <c r="AJ15" s="500" t="n">
        <v>1</v>
      </c>
      <c r="AK15" s="500" t="n">
        <v>0</v>
      </c>
      <c r="AL15" s="500" t="n">
        <v>0</v>
      </c>
      <c r="AM15" s="500" t="n">
        <v>0</v>
      </c>
      <c r="AN15" s="500" t="n">
        <v>0</v>
      </c>
      <c r="AO15" s="500" t="n">
        <v>0</v>
      </c>
      <c r="AP15" s="500" t="n">
        <v>0</v>
      </c>
      <c r="AQ15" s="500" t="n">
        <v>0</v>
      </c>
      <c r="AR15" s="500" t="n">
        <v>0</v>
      </c>
      <c r="AS15" s="501" t="n">
        <v>0</v>
      </c>
      <c r="AT15" s="93"/>
    </row>
    <row r="16" s="93" customFormat="true" ht="18" hidden="false" customHeight="true" outlineLevel="0" collapsed="false">
      <c r="A16" s="297" t="s">
        <v>386</v>
      </c>
      <c r="B16" s="492" t="n">
        <f aca="false">SUM(C16:AS16)</f>
        <v>739</v>
      </c>
      <c r="C16" s="500" t="n">
        <v>0</v>
      </c>
      <c r="D16" s="500" t="n">
        <v>0</v>
      </c>
      <c r="E16" s="500" t="n">
        <v>0</v>
      </c>
      <c r="F16" s="500" t="n">
        <v>0</v>
      </c>
      <c r="G16" s="500" t="n">
        <v>0</v>
      </c>
      <c r="H16" s="500" t="n">
        <v>1</v>
      </c>
      <c r="I16" s="500" t="n">
        <v>0</v>
      </c>
      <c r="J16" s="500" t="n">
        <v>1</v>
      </c>
      <c r="K16" s="500" t="n">
        <v>2</v>
      </c>
      <c r="L16" s="500" t="n">
        <v>10</v>
      </c>
      <c r="M16" s="500" t="n">
        <v>9</v>
      </c>
      <c r="N16" s="500" t="n">
        <v>12</v>
      </c>
      <c r="O16" s="500" t="n">
        <v>19</v>
      </c>
      <c r="P16" s="500" t="n">
        <v>19</v>
      </c>
      <c r="Q16" s="500" t="n">
        <v>22</v>
      </c>
      <c r="R16" s="500" t="n">
        <v>30</v>
      </c>
      <c r="S16" s="500" t="n">
        <v>43</v>
      </c>
      <c r="T16" s="501" t="n">
        <v>50</v>
      </c>
      <c r="U16" s="502" t="n">
        <v>65</v>
      </c>
      <c r="V16" s="500" t="n">
        <v>54</v>
      </c>
      <c r="W16" s="500" t="n">
        <v>69</v>
      </c>
      <c r="X16" s="500" t="n">
        <v>49</v>
      </c>
      <c r="Y16" s="500" t="n">
        <v>80</v>
      </c>
      <c r="Z16" s="500" t="n">
        <v>63</v>
      </c>
      <c r="AA16" s="500" t="n">
        <v>37</v>
      </c>
      <c r="AB16" s="500" t="n">
        <v>43</v>
      </c>
      <c r="AC16" s="500" t="n">
        <v>23</v>
      </c>
      <c r="AD16" s="500" t="n">
        <v>19</v>
      </c>
      <c r="AE16" s="500" t="n">
        <v>13</v>
      </c>
      <c r="AF16" s="500" t="n">
        <v>2</v>
      </c>
      <c r="AG16" s="500" t="n">
        <v>2</v>
      </c>
      <c r="AH16" s="500" t="n">
        <v>2</v>
      </c>
      <c r="AI16" s="500" t="n">
        <v>0</v>
      </c>
      <c r="AJ16" s="500" t="n">
        <v>0</v>
      </c>
      <c r="AK16" s="500" t="n">
        <v>0</v>
      </c>
      <c r="AL16" s="500" t="n">
        <v>0</v>
      </c>
      <c r="AM16" s="500" t="n">
        <v>0</v>
      </c>
      <c r="AN16" s="500" t="n">
        <v>0</v>
      </c>
      <c r="AO16" s="500" t="n">
        <v>0</v>
      </c>
      <c r="AP16" s="500" t="n">
        <v>0</v>
      </c>
      <c r="AQ16" s="500" t="n">
        <v>0</v>
      </c>
      <c r="AR16" s="500" t="n">
        <v>0</v>
      </c>
      <c r="AS16" s="501" t="n">
        <v>0</v>
      </c>
      <c r="AU16" s="167"/>
      <c r="AV16" s="167"/>
      <c r="AW16" s="167"/>
    </row>
    <row r="17" s="93" customFormat="true" ht="18" hidden="false" customHeight="true" outlineLevel="0" collapsed="false">
      <c r="A17" s="297" t="s">
        <v>387</v>
      </c>
      <c r="B17" s="492" t="n">
        <f aca="false">SUM(C17:AS17)</f>
        <v>140</v>
      </c>
      <c r="C17" s="500" t="n">
        <v>0</v>
      </c>
      <c r="D17" s="500" t="n">
        <v>0</v>
      </c>
      <c r="E17" s="500" t="n">
        <v>0</v>
      </c>
      <c r="F17" s="500" t="n">
        <v>0</v>
      </c>
      <c r="G17" s="500" t="n">
        <v>0</v>
      </c>
      <c r="H17" s="500" t="n">
        <v>0</v>
      </c>
      <c r="I17" s="500" t="n">
        <v>0</v>
      </c>
      <c r="J17" s="500" t="n">
        <v>0</v>
      </c>
      <c r="K17" s="500" t="n">
        <v>0</v>
      </c>
      <c r="L17" s="500" t="n">
        <v>1</v>
      </c>
      <c r="M17" s="500" t="n">
        <v>1</v>
      </c>
      <c r="N17" s="500" t="n">
        <v>0</v>
      </c>
      <c r="O17" s="500" t="n">
        <v>2</v>
      </c>
      <c r="P17" s="500" t="n">
        <v>5</v>
      </c>
      <c r="Q17" s="500" t="n">
        <v>3</v>
      </c>
      <c r="R17" s="500" t="n">
        <v>4</v>
      </c>
      <c r="S17" s="500" t="n">
        <v>8</v>
      </c>
      <c r="T17" s="501" t="n">
        <v>5</v>
      </c>
      <c r="U17" s="502" t="n">
        <v>9</v>
      </c>
      <c r="V17" s="500" t="n">
        <v>10</v>
      </c>
      <c r="W17" s="500" t="n">
        <v>13</v>
      </c>
      <c r="X17" s="500" t="n">
        <v>10</v>
      </c>
      <c r="Y17" s="500" t="n">
        <v>14</v>
      </c>
      <c r="Z17" s="500" t="n">
        <v>7</v>
      </c>
      <c r="AA17" s="500" t="n">
        <v>15</v>
      </c>
      <c r="AB17" s="500" t="n">
        <v>10</v>
      </c>
      <c r="AC17" s="500" t="n">
        <v>12</v>
      </c>
      <c r="AD17" s="500" t="n">
        <v>4</v>
      </c>
      <c r="AE17" s="500" t="n">
        <v>3</v>
      </c>
      <c r="AF17" s="500" t="n">
        <v>3</v>
      </c>
      <c r="AG17" s="500" t="n">
        <v>1</v>
      </c>
      <c r="AH17" s="500" t="n">
        <v>0</v>
      </c>
      <c r="AI17" s="500" t="n">
        <v>0</v>
      </c>
      <c r="AJ17" s="500" t="n">
        <v>0</v>
      </c>
      <c r="AK17" s="500" t="n">
        <v>0</v>
      </c>
      <c r="AL17" s="500" t="n">
        <v>0</v>
      </c>
      <c r="AM17" s="500" t="n">
        <v>0</v>
      </c>
      <c r="AN17" s="500" t="n">
        <v>0</v>
      </c>
      <c r="AO17" s="500" t="n">
        <v>0</v>
      </c>
      <c r="AP17" s="500" t="n">
        <v>0</v>
      </c>
      <c r="AQ17" s="500" t="n">
        <v>0</v>
      </c>
      <c r="AR17" s="500" t="n">
        <v>0</v>
      </c>
      <c r="AS17" s="501" t="n">
        <v>0</v>
      </c>
      <c r="AU17" s="167"/>
      <c r="AV17" s="167"/>
      <c r="AW17" s="167"/>
    </row>
    <row r="18" customFormat="false" ht="18" hidden="false" customHeight="true" outlineLevel="0" collapsed="false">
      <c r="A18" s="297" t="s">
        <v>388</v>
      </c>
      <c r="B18" s="492" t="n">
        <v>0</v>
      </c>
      <c r="C18" s="500" t="n">
        <v>0</v>
      </c>
      <c r="D18" s="500" t="n">
        <v>0</v>
      </c>
      <c r="E18" s="500" t="n">
        <v>0</v>
      </c>
      <c r="F18" s="500" t="n">
        <v>0</v>
      </c>
      <c r="G18" s="500" t="n">
        <v>0</v>
      </c>
      <c r="H18" s="500" t="n">
        <v>0</v>
      </c>
      <c r="I18" s="500" t="n">
        <v>0</v>
      </c>
      <c r="J18" s="500" t="n">
        <v>0</v>
      </c>
      <c r="K18" s="500" t="n">
        <v>0</v>
      </c>
      <c r="L18" s="500" t="n">
        <v>0</v>
      </c>
      <c r="M18" s="500" t="n">
        <v>0</v>
      </c>
      <c r="N18" s="500" t="n">
        <v>0</v>
      </c>
      <c r="O18" s="500" t="n">
        <v>1</v>
      </c>
      <c r="P18" s="500" t="n">
        <v>0</v>
      </c>
      <c r="Q18" s="500" t="n">
        <v>1</v>
      </c>
      <c r="R18" s="500" t="n">
        <v>1</v>
      </c>
      <c r="S18" s="500" t="n">
        <v>3</v>
      </c>
      <c r="T18" s="501" t="n">
        <v>2</v>
      </c>
      <c r="U18" s="502" t="n">
        <v>3</v>
      </c>
      <c r="V18" s="500" t="n">
        <v>7</v>
      </c>
      <c r="W18" s="500" t="n">
        <v>5</v>
      </c>
      <c r="X18" s="500" t="n">
        <v>4</v>
      </c>
      <c r="Y18" s="500" t="n">
        <v>3</v>
      </c>
      <c r="Z18" s="500" t="n">
        <v>7</v>
      </c>
      <c r="AA18" s="500" t="n">
        <v>1</v>
      </c>
      <c r="AB18" s="500" t="n">
        <v>4</v>
      </c>
      <c r="AC18" s="500" t="n">
        <v>3</v>
      </c>
      <c r="AD18" s="500" t="n">
        <v>4</v>
      </c>
      <c r="AE18" s="500" t="n">
        <v>1</v>
      </c>
      <c r="AF18" s="500" t="n">
        <v>0</v>
      </c>
      <c r="AG18" s="500" t="n">
        <v>1</v>
      </c>
      <c r="AH18" s="500" t="n">
        <v>0</v>
      </c>
      <c r="AI18" s="500" t="n">
        <v>1</v>
      </c>
      <c r="AJ18" s="500" t="n">
        <v>0</v>
      </c>
      <c r="AK18" s="500" t="n">
        <v>0</v>
      </c>
      <c r="AL18" s="500" t="n">
        <v>0</v>
      </c>
      <c r="AM18" s="500" t="n">
        <v>0</v>
      </c>
      <c r="AN18" s="500" t="n">
        <v>0</v>
      </c>
      <c r="AO18" s="500" t="n">
        <v>0</v>
      </c>
      <c r="AP18" s="500" t="n">
        <v>0</v>
      </c>
      <c r="AQ18" s="500" t="n">
        <v>0</v>
      </c>
      <c r="AR18" s="500" t="n">
        <v>0</v>
      </c>
      <c r="AS18" s="501" t="n">
        <v>0</v>
      </c>
      <c r="AT18" s="93"/>
      <c r="AU18" s="166"/>
      <c r="AV18" s="166"/>
      <c r="AW18" s="166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</row>
    <row r="19" customFormat="false" ht="18" hidden="false" customHeight="true" outlineLevel="0" collapsed="false">
      <c r="A19" s="297" t="s">
        <v>389</v>
      </c>
      <c r="B19" s="492" t="n">
        <f aca="false">SUM(C19:AS19)</f>
        <v>0</v>
      </c>
      <c r="C19" s="500" t="n">
        <v>0</v>
      </c>
      <c r="D19" s="500" t="n">
        <v>0</v>
      </c>
      <c r="E19" s="500" t="n">
        <v>0</v>
      </c>
      <c r="F19" s="500" t="n">
        <v>0</v>
      </c>
      <c r="G19" s="500" t="n">
        <v>0</v>
      </c>
      <c r="H19" s="500" t="n">
        <v>0</v>
      </c>
      <c r="I19" s="500" t="n">
        <v>0</v>
      </c>
      <c r="J19" s="500" t="n">
        <v>0</v>
      </c>
      <c r="K19" s="500" t="n">
        <v>0</v>
      </c>
      <c r="L19" s="500" t="n">
        <v>0</v>
      </c>
      <c r="M19" s="500" t="n">
        <v>0</v>
      </c>
      <c r="N19" s="500" t="n">
        <v>0</v>
      </c>
      <c r="O19" s="500" t="n">
        <v>0</v>
      </c>
      <c r="P19" s="500" t="n">
        <v>0</v>
      </c>
      <c r="Q19" s="500" t="n">
        <v>0</v>
      </c>
      <c r="R19" s="500" t="n">
        <v>0</v>
      </c>
      <c r="S19" s="500" t="n">
        <v>0</v>
      </c>
      <c r="T19" s="501" t="n">
        <v>0</v>
      </c>
      <c r="U19" s="502" t="n">
        <v>0</v>
      </c>
      <c r="V19" s="500" t="n">
        <v>0</v>
      </c>
      <c r="W19" s="500" t="n">
        <v>0</v>
      </c>
      <c r="X19" s="500" t="n">
        <v>0</v>
      </c>
      <c r="Y19" s="500" t="n">
        <v>0</v>
      </c>
      <c r="Z19" s="500" t="n">
        <v>0</v>
      </c>
      <c r="AA19" s="500" t="n">
        <v>0</v>
      </c>
      <c r="AB19" s="500" t="n">
        <v>0</v>
      </c>
      <c r="AC19" s="500" t="n">
        <v>0</v>
      </c>
      <c r="AD19" s="500" t="n">
        <v>0</v>
      </c>
      <c r="AE19" s="500" t="n">
        <v>0</v>
      </c>
      <c r="AF19" s="500" t="n">
        <v>0</v>
      </c>
      <c r="AG19" s="500" t="n">
        <v>0</v>
      </c>
      <c r="AH19" s="500" t="n">
        <v>0</v>
      </c>
      <c r="AI19" s="500" t="n">
        <v>0</v>
      </c>
      <c r="AJ19" s="500" t="n">
        <v>0</v>
      </c>
      <c r="AK19" s="500" t="n">
        <v>0</v>
      </c>
      <c r="AL19" s="500" t="n">
        <v>0</v>
      </c>
      <c r="AM19" s="500" t="n">
        <v>0</v>
      </c>
      <c r="AN19" s="500" t="n">
        <v>0</v>
      </c>
      <c r="AO19" s="500" t="n">
        <v>0</v>
      </c>
      <c r="AP19" s="500" t="n">
        <v>0</v>
      </c>
      <c r="AQ19" s="500" t="n">
        <v>0</v>
      </c>
      <c r="AR19" s="500" t="n">
        <v>0</v>
      </c>
      <c r="AS19" s="501" t="n">
        <v>0</v>
      </c>
      <c r="AT19" s="93"/>
    </row>
    <row r="20" customFormat="false" ht="18" hidden="false" customHeight="true" outlineLevel="0" collapsed="false">
      <c r="A20" s="102"/>
      <c r="B20" s="498" t="s">
        <v>9</v>
      </c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503"/>
      <c r="U20" s="503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499"/>
      <c r="AQ20" s="499"/>
      <c r="AR20" s="499"/>
      <c r="AS20" s="499"/>
      <c r="AT20" s="93"/>
    </row>
    <row r="21" customFormat="false" ht="18" hidden="false" customHeight="true" outlineLevel="0" collapsed="false">
      <c r="A21" s="297" t="s">
        <v>204</v>
      </c>
      <c r="B21" s="492" t="n">
        <f aca="false">SUM(C21:AS21)</f>
        <v>6504</v>
      </c>
      <c r="C21" s="492" t="n">
        <f aca="false">SUM(C22:C27)</f>
        <v>3</v>
      </c>
      <c r="D21" s="492" t="n">
        <f aca="false">SUM(D22:D27)</f>
        <v>0</v>
      </c>
      <c r="E21" s="492" t="n">
        <f aca="false">SUM(E22:E27)</f>
        <v>4</v>
      </c>
      <c r="F21" s="492" t="n">
        <f aca="false">SUM(F22:F27)</f>
        <v>2</v>
      </c>
      <c r="G21" s="492" t="n">
        <f aca="false">SUM(G22:G27)</f>
        <v>12</v>
      </c>
      <c r="H21" s="492" t="n">
        <f aca="false">SUM(H22:H27)</f>
        <v>24</v>
      </c>
      <c r="I21" s="492" t="n">
        <f aca="false">SUM(I22:I27)</f>
        <v>59</v>
      </c>
      <c r="J21" s="492" t="n">
        <f aca="false">SUM(J22:J27)</f>
        <v>85</v>
      </c>
      <c r="K21" s="492" t="n">
        <f aca="false">SUM(K22:K27)</f>
        <v>124</v>
      </c>
      <c r="L21" s="492" t="n">
        <f aca="false">SUM(L22:L27)</f>
        <v>135</v>
      </c>
      <c r="M21" s="492" t="n">
        <f aca="false">SUM(M22:M27)</f>
        <v>160</v>
      </c>
      <c r="N21" s="492" t="n">
        <f aca="false">SUM(N22:N27)</f>
        <v>186</v>
      </c>
      <c r="O21" s="492" t="n">
        <f aca="false">SUM(O22:O27)</f>
        <v>274</v>
      </c>
      <c r="P21" s="492" t="n">
        <f aca="false">SUM(P22:P27)</f>
        <v>337</v>
      </c>
      <c r="Q21" s="492" t="n">
        <f aca="false">SUM(Q22:Q27)</f>
        <v>402</v>
      </c>
      <c r="R21" s="492" t="n">
        <f aca="false">SUM(R22:R27)</f>
        <v>428</v>
      </c>
      <c r="S21" s="492" t="n">
        <f aca="false">SUM(S22:S27)</f>
        <v>437</v>
      </c>
      <c r="T21" s="493" t="n">
        <f aca="false">SUM(T22:T27)</f>
        <v>507</v>
      </c>
      <c r="U21" s="494" t="n">
        <f aca="false">SUM(U22:U27)</f>
        <v>426</v>
      </c>
      <c r="V21" s="492" t="n">
        <f aca="false">SUM(V22:V27)</f>
        <v>492</v>
      </c>
      <c r="W21" s="492" t="n">
        <f aca="false">SUM(W22:W27)</f>
        <v>474</v>
      </c>
      <c r="X21" s="492" t="n">
        <f aca="false">SUM(X22:X27)</f>
        <v>410</v>
      </c>
      <c r="Y21" s="492" t="n">
        <f aca="false">SUM(Y22:Y27)</f>
        <v>380</v>
      </c>
      <c r="Z21" s="492" t="n">
        <f aca="false">SUM(Z22:Z27)</f>
        <v>324</v>
      </c>
      <c r="AA21" s="492" t="n">
        <f aca="false">SUM(AA22:AA27)</f>
        <v>250</v>
      </c>
      <c r="AB21" s="492" t="n">
        <f aca="false">SUM(AB22:AB27)</f>
        <v>200</v>
      </c>
      <c r="AC21" s="492" t="n">
        <f aca="false">SUM(AC22:AC27)</f>
        <v>154</v>
      </c>
      <c r="AD21" s="492" t="n">
        <f aca="false">SUM(AD22:AD27)</f>
        <v>97</v>
      </c>
      <c r="AE21" s="492" t="n">
        <f aca="false">SUM(AE22:AE27)</f>
        <v>64</v>
      </c>
      <c r="AF21" s="492" t="n">
        <f aca="false">SUM(AF22:AF27)</f>
        <v>37</v>
      </c>
      <c r="AG21" s="492" t="n">
        <f aca="false">SUM(AG22:AG27)</f>
        <v>9</v>
      </c>
      <c r="AH21" s="492" t="n">
        <f aca="false">SUM(AH22:AH27)</f>
        <v>5</v>
      </c>
      <c r="AI21" s="492" t="n">
        <f aca="false">SUM(AI22:AI27)</f>
        <v>3</v>
      </c>
      <c r="AJ21" s="492" t="n">
        <f aca="false">SUM(AJ22:AJ27)</f>
        <v>0</v>
      </c>
      <c r="AK21" s="492" t="n">
        <f aca="false">SUM(AK22:AK27)</f>
        <v>0</v>
      </c>
      <c r="AL21" s="492" t="n">
        <f aca="false">SUM(AL22:AL27)</f>
        <v>0</v>
      </c>
      <c r="AM21" s="492" t="n">
        <f aca="false">SUM(AM22:AM27)</f>
        <v>0</v>
      </c>
      <c r="AN21" s="492" t="n">
        <f aca="false">SUM(AN22:AN27)</f>
        <v>0</v>
      </c>
      <c r="AO21" s="492" t="n">
        <f aca="false">SUM(AO22:AO27)</f>
        <v>0</v>
      </c>
      <c r="AP21" s="492" t="n">
        <f aca="false">SUM(AP22:AP27)</f>
        <v>0</v>
      </c>
      <c r="AQ21" s="492" t="n">
        <f aca="false">SUM(AQ22:AQ27)</f>
        <v>0</v>
      </c>
      <c r="AR21" s="492" t="n">
        <f aca="false">SUM(AR22:AR27)</f>
        <v>0</v>
      </c>
      <c r="AS21" s="493" t="n">
        <f aca="false">SUM(AS22:AS27)</f>
        <v>0</v>
      </c>
      <c r="AT21" s="93"/>
    </row>
    <row r="22" customFormat="false" ht="18" hidden="false" customHeight="true" outlineLevel="0" collapsed="false">
      <c r="A22" s="297" t="s">
        <v>384</v>
      </c>
      <c r="B22" s="492" t="n">
        <f aca="false">SUM(C22:AS22)</f>
        <v>3276</v>
      </c>
      <c r="C22" s="500" t="n">
        <v>3</v>
      </c>
      <c r="D22" s="500" t="n">
        <v>0</v>
      </c>
      <c r="E22" s="500" t="n">
        <v>4</v>
      </c>
      <c r="F22" s="500" t="n">
        <v>2</v>
      </c>
      <c r="G22" s="500" t="n">
        <v>11</v>
      </c>
      <c r="H22" s="500" t="n">
        <v>23</v>
      </c>
      <c r="I22" s="500" t="n">
        <v>50</v>
      </c>
      <c r="J22" s="500" t="n">
        <v>65</v>
      </c>
      <c r="K22" s="500" t="n">
        <v>87</v>
      </c>
      <c r="L22" s="500" t="n">
        <v>92</v>
      </c>
      <c r="M22" s="500" t="n">
        <v>111</v>
      </c>
      <c r="N22" s="500" t="n">
        <v>121</v>
      </c>
      <c r="O22" s="500" t="n">
        <v>189</v>
      </c>
      <c r="P22" s="500" t="n">
        <v>227</v>
      </c>
      <c r="Q22" s="500" t="n">
        <v>251</v>
      </c>
      <c r="R22" s="500" t="n">
        <v>259</v>
      </c>
      <c r="S22" s="500" t="n">
        <v>248</v>
      </c>
      <c r="T22" s="501" t="n">
        <v>263</v>
      </c>
      <c r="U22" s="502" t="n">
        <v>191</v>
      </c>
      <c r="V22" s="500" t="n">
        <v>197</v>
      </c>
      <c r="W22" s="500" t="n">
        <v>189</v>
      </c>
      <c r="X22" s="500" t="n">
        <v>160</v>
      </c>
      <c r="Y22" s="500" t="n">
        <v>137</v>
      </c>
      <c r="Z22" s="500" t="n">
        <v>111</v>
      </c>
      <c r="AA22" s="500" t="n">
        <v>85</v>
      </c>
      <c r="AB22" s="500" t="n">
        <v>77</v>
      </c>
      <c r="AC22" s="500" t="n">
        <v>49</v>
      </c>
      <c r="AD22" s="500" t="n">
        <v>24</v>
      </c>
      <c r="AE22" s="500" t="n">
        <v>26</v>
      </c>
      <c r="AF22" s="500" t="n">
        <v>14</v>
      </c>
      <c r="AG22" s="500" t="n">
        <v>5</v>
      </c>
      <c r="AH22" s="500" t="n">
        <v>3</v>
      </c>
      <c r="AI22" s="500" t="n">
        <v>2</v>
      </c>
      <c r="AJ22" s="500" t="n">
        <v>0</v>
      </c>
      <c r="AK22" s="500" t="n">
        <v>0</v>
      </c>
      <c r="AL22" s="500" t="n">
        <v>0</v>
      </c>
      <c r="AM22" s="500" t="n">
        <v>0</v>
      </c>
      <c r="AN22" s="500" t="n">
        <v>0</v>
      </c>
      <c r="AO22" s="500" t="n">
        <v>0</v>
      </c>
      <c r="AP22" s="500" t="n">
        <v>0</v>
      </c>
      <c r="AQ22" s="500" t="n">
        <v>0</v>
      </c>
      <c r="AR22" s="500" t="n">
        <v>0</v>
      </c>
      <c r="AS22" s="501" t="n">
        <v>0</v>
      </c>
      <c r="AT22" s="93"/>
    </row>
    <row r="23" customFormat="false" ht="18" hidden="false" customHeight="true" outlineLevel="0" collapsed="false">
      <c r="A23" s="297" t="s">
        <v>385</v>
      </c>
      <c r="B23" s="492" t="n">
        <f aca="false">SUM(C23:AS23)</f>
        <v>2355</v>
      </c>
      <c r="C23" s="500" t="n">
        <v>0</v>
      </c>
      <c r="D23" s="500" t="n">
        <v>0</v>
      </c>
      <c r="E23" s="500" t="n">
        <v>0</v>
      </c>
      <c r="F23" s="500" t="n">
        <v>0</v>
      </c>
      <c r="G23" s="500" t="n">
        <v>1</v>
      </c>
      <c r="H23" s="500" t="n">
        <v>1</v>
      </c>
      <c r="I23" s="500" t="n">
        <v>9</v>
      </c>
      <c r="J23" s="500" t="n">
        <v>19</v>
      </c>
      <c r="K23" s="500" t="n">
        <v>34</v>
      </c>
      <c r="L23" s="500" t="n">
        <v>36</v>
      </c>
      <c r="M23" s="500" t="n">
        <v>43</v>
      </c>
      <c r="N23" s="500" t="n">
        <v>46</v>
      </c>
      <c r="O23" s="500" t="n">
        <v>70</v>
      </c>
      <c r="P23" s="500" t="n">
        <v>80</v>
      </c>
      <c r="Q23" s="500" t="n">
        <v>125</v>
      </c>
      <c r="R23" s="500" t="n">
        <v>139</v>
      </c>
      <c r="S23" s="500" t="n">
        <v>154</v>
      </c>
      <c r="T23" s="501" t="n">
        <v>188</v>
      </c>
      <c r="U23" s="502" t="n">
        <v>170</v>
      </c>
      <c r="V23" s="500" t="n">
        <v>195</v>
      </c>
      <c r="W23" s="500" t="n">
        <v>199</v>
      </c>
      <c r="X23" s="500" t="n">
        <v>173</v>
      </c>
      <c r="Y23" s="500" t="n">
        <v>165</v>
      </c>
      <c r="Z23" s="500" t="n">
        <v>142</v>
      </c>
      <c r="AA23" s="500" t="n">
        <v>110</v>
      </c>
      <c r="AB23" s="500" t="n">
        <v>80</v>
      </c>
      <c r="AC23" s="500" t="n">
        <v>72</v>
      </c>
      <c r="AD23" s="500" t="n">
        <v>48</v>
      </c>
      <c r="AE23" s="500" t="n">
        <v>33</v>
      </c>
      <c r="AF23" s="500" t="n">
        <v>19</v>
      </c>
      <c r="AG23" s="500" t="n">
        <v>2</v>
      </c>
      <c r="AH23" s="500" t="n">
        <v>1</v>
      </c>
      <c r="AI23" s="500" t="n">
        <v>1</v>
      </c>
      <c r="AJ23" s="500" t="n">
        <v>0</v>
      </c>
      <c r="AK23" s="500" t="n">
        <v>0</v>
      </c>
      <c r="AL23" s="500" t="n">
        <v>0</v>
      </c>
      <c r="AM23" s="500" t="n">
        <v>0</v>
      </c>
      <c r="AN23" s="500" t="n">
        <v>0</v>
      </c>
      <c r="AO23" s="500" t="n">
        <v>0</v>
      </c>
      <c r="AP23" s="500" t="n">
        <v>0</v>
      </c>
      <c r="AQ23" s="500" t="n">
        <v>0</v>
      </c>
      <c r="AR23" s="500" t="n">
        <v>0</v>
      </c>
      <c r="AS23" s="501" t="n">
        <v>0</v>
      </c>
      <c r="AT23" s="93"/>
    </row>
    <row r="24" s="93" customFormat="true" ht="18" hidden="false" customHeight="true" outlineLevel="0" collapsed="false">
      <c r="A24" s="297" t="s">
        <v>386</v>
      </c>
      <c r="B24" s="492" t="n">
        <f aca="false">SUM(C24:AS24)</f>
        <v>674</v>
      </c>
      <c r="C24" s="500" t="n">
        <v>0</v>
      </c>
      <c r="D24" s="500" t="n">
        <v>0</v>
      </c>
      <c r="E24" s="500" t="n">
        <v>0</v>
      </c>
      <c r="F24" s="500" t="n">
        <v>0</v>
      </c>
      <c r="G24" s="500" t="n">
        <v>0</v>
      </c>
      <c r="H24" s="500" t="n">
        <v>0</v>
      </c>
      <c r="I24" s="500" t="n">
        <v>0</v>
      </c>
      <c r="J24" s="500" t="n">
        <v>1</v>
      </c>
      <c r="K24" s="500" t="n">
        <v>3</v>
      </c>
      <c r="L24" s="500" t="n">
        <v>7</v>
      </c>
      <c r="M24" s="500" t="n">
        <v>5</v>
      </c>
      <c r="N24" s="500" t="n">
        <v>16</v>
      </c>
      <c r="O24" s="500" t="n">
        <v>14</v>
      </c>
      <c r="P24" s="500" t="n">
        <v>21</v>
      </c>
      <c r="Q24" s="500" t="n">
        <v>20</v>
      </c>
      <c r="R24" s="500" t="n">
        <v>23</v>
      </c>
      <c r="S24" s="500" t="n">
        <v>27</v>
      </c>
      <c r="T24" s="501" t="n">
        <v>47</v>
      </c>
      <c r="U24" s="502" t="n">
        <v>53</v>
      </c>
      <c r="V24" s="500" t="n">
        <v>73</v>
      </c>
      <c r="W24" s="500" t="n">
        <v>66</v>
      </c>
      <c r="X24" s="500" t="n">
        <v>56</v>
      </c>
      <c r="Y24" s="500" t="n">
        <v>59</v>
      </c>
      <c r="Z24" s="500" t="n">
        <v>55</v>
      </c>
      <c r="AA24" s="500" t="n">
        <v>47</v>
      </c>
      <c r="AB24" s="500" t="n">
        <v>32</v>
      </c>
      <c r="AC24" s="500" t="n">
        <v>23</v>
      </c>
      <c r="AD24" s="500" t="n">
        <v>16</v>
      </c>
      <c r="AE24" s="500" t="n">
        <v>4</v>
      </c>
      <c r="AF24" s="500" t="n">
        <v>3</v>
      </c>
      <c r="AG24" s="500" t="n">
        <v>2</v>
      </c>
      <c r="AH24" s="500" t="n">
        <v>1</v>
      </c>
      <c r="AI24" s="500" t="n">
        <v>0</v>
      </c>
      <c r="AJ24" s="500" t="n">
        <v>0</v>
      </c>
      <c r="AK24" s="500" t="n">
        <v>0</v>
      </c>
      <c r="AL24" s="500" t="n">
        <v>0</v>
      </c>
      <c r="AM24" s="500" t="n">
        <v>0</v>
      </c>
      <c r="AN24" s="500" t="n">
        <v>0</v>
      </c>
      <c r="AO24" s="500" t="n">
        <v>0</v>
      </c>
      <c r="AP24" s="500" t="n">
        <v>0</v>
      </c>
      <c r="AQ24" s="500" t="n">
        <v>0</v>
      </c>
      <c r="AR24" s="500" t="n">
        <v>0</v>
      </c>
      <c r="AS24" s="501" t="n">
        <v>0</v>
      </c>
      <c r="AU24" s="167"/>
      <c r="AV24" s="167"/>
      <c r="AW24" s="167"/>
    </row>
    <row r="25" s="93" customFormat="true" ht="18" hidden="false" customHeight="true" outlineLevel="0" collapsed="false">
      <c r="A25" s="297" t="s">
        <v>387</v>
      </c>
      <c r="B25" s="492" t="n">
        <f aca="false">SUM(C25:AS25)</f>
        <v>147</v>
      </c>
      <c r="C25" s="500" t="n">
        <v>0</v>
      </c>
      <c r="D25" s="500" t="n">
        <v>0</v>
      </c>
      <c r="E25" s="500" t="n">
        <v>0</v>
      </c>
      <c r="F25" s="500" t="n">
        <v>0</v>
      </c>
      <c r="G25" s="500" t="n">
        <v>0</v>
      </c>
      <c r="H25" s="500" t="n">
        <v>0</v>
      </c>
      <c r="I25" s="500" t="n">
        <v>0</v>
      </c>
      <c r="J25" s="500" t="n">
        <v>0</v>
      </c>
      <c r="K25" s="500" t="n">
        <v>0</v>
      </c>
      <c r="L25" s="500" t="n">
        <v>0</v>
      </c>
      <c r="M25" s="500" t="n">
        <v>1</v>
      </c>
      <c r="N25" s="500" t="n">
        <v>2</v>
      </c>
      <c r="O25" s="500" t="n">
        <v>1</v>
      </c>
      <c r="P25" s="500" t="n">
        <v>6</v>
      </c>
      <c r="Q25" s="500" t="n">
        <v>6</v>
      </c>
      <c r="R25" s="500" t="n">
        <v>6</v>
      </c>
      <c r="S25" s="500" t="n">
        <v>6</v>
      </c>
      <c r="T25" s="501" t="n">
        <v>7</v>
      </c>
      <c r="U25" s="502" t="n">
        <v>8</v>
      </c>
      <c r="V25" s="500" t="n">
        <v>21</v>
      </c>
      <c r="W25" s="500" t="n">
        <v>14</v>
      </c>
      <c r="X25" s="500" t="n">
        <v>16</v>
      </c>
      <c r="Y25" s="500" t="n">
        <v>16</v>
      </c>
      <c r="Z25" s="500" t="n">
        <v>10</v>
      </c>
      <c r="AA25" s="500" t="n">
        <v>5</v>
      </c>
      <c r="AB25" s="500" t="n">
        <v>8</v>
      </c>
      <c r="AC25" s="500" t="n">
        <v>5</v>
      </c>
      <c r="AD25" s="500" t="n">
        <v>7</v>
      </c>
      <c r="AE25" s="500" t="n">
        <v>1</v>
      </c>
      <c r="AF25" s="500" t="n">
        <v>1</v>
      </c>
      <c r="AG25" s="500" t="n">
        <v>0</v>
      </c>
      <c r="AH25" s="500" t="n">
        <v>0</v>
      </c>
      <c r="AI25" s="500" t="n">
        <v>0</v>
      </c>
      <c r="AJ25" s="500" t="n">
        <v>0</v>
      </c>
      <c r="AK25" s="500" t="n">
        <v>0</v>
      </c>
      <c r="AL25" s="500" t="n">
        <v>0</v>
      </c>
      <c r="AM25" s="500" t="n">
        <v>0</v>
      </c>
      <c r="AN25" s="500" t="n">
        <v>0</v>
      </c>
      <c r="AO25" s="500" t="n">
        <v>0</v>
      </c>
      <c r="AP25" s="500" t="n">
        <v>0</v>
      </c>
      <c r="AQ25" s="500" t="n">
        <v>0</v>
      </c>
      <c r="AR25" s="500" t="n">
        <v>0</v>
      </c>
      <c r="AS25" s="501" t="n">
        <v>0</v>
      </c>
      <c r="AU25" s="166"/>
      <c r="AV25" s="166"/>
      <c r="AW25" s="166"/>
    </row>
    <row r="26" customFormat="false" ht="18" hidden="false" customHeight="true" outlineLevel="0" collapsed="false">
      <c r="A26" s="297" t="s">
        <v>388</v>
      </c>
      <c r="B26" s="492" t="n">
        <f aca="false">SUM(C26:AS26)</f>
        <v>52</v>
      </c>
      <c r="C26" s="500" t="n">
        <v>0</v>
      </c>
      <c r="D26" s="500" t="n">
        <v>0</v>
      </c>
      <c r="E26" s="500" t="n">
        <v>0</v>
      </c>
      <c r="F26" s="500" t="n">
        <v>0</v>
      </c>
      <c r="G26" s="500" t="n">
        <v>0</v>
      </c>
      <c r="H26" s="500" t="n">
        <v>0</v>
      </c>
      <c r="I26" s="500" t="n">
        <v>0</v>
      </c>
      <c r="J26" s="500" t="n">
        <v>0</v>
      </c>
      <c r="K26" s="500" t="n">
        <v>0</v>
      </c>
      <c r="L26" s="500" t="n">
        <v>0</v>
      </c>
      <c r="M26" s="500" t="n">
        <v>0</v>
      </c>
      <c r="N26" s="500" t="n">
        <v>1</v>
      </c>
      <c r="O26" s="500" t="n">
        <v>0</v>
      </c>
      <c r="P26" s="500" t="n">
        <v>3</v>
      </c>
      <c r="Q26" s="500" t="n">
        <v>0</v>
      </c>
      <c r="R26" s="500" t="n">
        <v>1</v>
      </c>
      <c r="S26" s="500" t="n">
        <v>2</v>
      </c>
      <c r="T26" s="501" t="n">
        <v>2</v>
      </c>
      <c r="U26" s="502" t="n">
        <v>4</v>
      </c>
      <c r="V26" s="500" t="n">
        <v>6</v>
      </c>
      <c r="W26" s="500" t="n">
        <v>6</v>
      </c>
      <c r="X26" s="500" t="n">
        <v>5</v>
      </c>
      <c r="Y26" s="500" t="n">
        <v>3</v>
      </c>
      <c r="Z26" s="500" t="n">
        <v>6</v>
      </c>
      <c r="AA26" s="500" t="n">
        <v>3</v>
      </c>
      <c r="AB26" s="500" t="n">
        <v>3</v>
      </c>
      <c r="AC26" s="500" t="n">
        <v>5</v>
      </c>
      <c r="AD26" s="500" t="n">
        <v>2</v>
      </c>
      <c r="AE26" s="500" t="n">
        <v>0</v>
      </c>
      <c r="AF26" s="500" t="n">
        <v>0</v>
      </c>
      <c r="AG26" s="500" t="n">
        <v>0</v>
      </c>
      <c r="AH26" s="500" t="n">
        <v>0</v>
      </c>
      <c r="AI26" s="500" t="n">
        <v>0</v>
      </c>
      <c r="AJ26" s="500" t="n">
        <v>0</v>
      </c>
      <c r="AK26" s="500" t="n">
        <v>0</v>
      </c>
      <c r="AL26" s="500" t="n">
        <v>0</v>
      </c>
      <c r="AM26" s="500" t="n">
        <v>0</v>
      </c>
      <c r="AN26" s="500" t="n">
        <v>0</v>
      </c>
      <c r="AO26" s="500" t="n">
        <v>0</v>
      </c>
      <c r="AP26" s="500" t="n">
        <v>0</v>
      </c>
      <c r="AQ26" s="500" t="n">
        <v>0</v>
      </c>
      <c r="AR26" s="500" t="n">
        <v>0</v>
      </c>
      <c r="AS26" s="501" t="n">
        <v>0</v>
      </c>
      <c r="AT26" s="93"/>
      <c r="AU26" s="166"/>
      <c r="AV26" s="166"/>
      <c r="AW26" s="166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3"/>
      <c r="BZ26" s="93"/>
      <c r="CA26" s="93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93"/>
      <c r="CW26" s="93"/>
      <c r="CX26" s="93"/>
      <c r="CY26" s="93"/>
      <c r="CZ26" s="93"/>
      <c r="DA26" s="93"/>
      <c r="DB26" s="93"/>
      <c r="DC26" s="93"/>
      <c r="DD26" s="93"/>
      <c r="DE26" s="93"/>
      <c r="DF26" s="93"/>
    </row>
    <row r="27" customFormat="false" ht="18" hidden="false" customHeight="true" outlineLevel="0" collapsed="false">
      <c r="A27" s="307" t="s">
        <v>389</v>
      </c>
      <c r="B27" s="504" t="n">
        <f aca="false">SUM(C27:AS27)</f>
        <v>0</v>
      </c>
      <c r="C27" s="505" t="n">
        <v>0</v>
      </c>
      <c r="D27" s="505" t="n">
        <v>0</v>
      </c>
      <c r="E27" s="505" t="n">
        <v>0</v>
      </c>
      <c r="F27" s="505" t="n">
        <v>0</v>
      </c>
      <c r="G27" s="505" t="n">
        <v>0</v>
      </c>
      <c r="H27" s="505" t="n">
        <v>0</v>
      </c>
      <c r="I27" s="505" t="n">
        <v>0</v>
      </c>
      <c r="J27" s="505" t="n">
        <v>0</v>
      </c>
      <c r="K27" s="505" t="n">
        <v>0</v>
      </c>
      <c r="L27" s="505" t="n">
        <v>0</v>
      </c>
      <c r="M27" s="505" t="n">
        <v>0</v>
      </c>
      <c r="N27" s="505" t="n">
        <v>0</v>
      </c>
      <c r="O27" s="505" t="n">
        <v>0</v>
      </c>
      <c r="P27" s="505" t="n">
        <v>0</v>
      </c>
      <c r="Q27" s="505" t="n">
        <v>0</v>
      </c>
      <c r="R27" s="505" t="n">
        <v>0</v>
      </c>
      <c r="S27" s="505" t="n">
        <v>0</v>
      </c>
      <c r="T27" s="506" t="n">
        <v>0</v>
      </c>
      <c r="U27" s="507" t="n">
        <v>0</v>
      </c>
      <c r="V27" s="505" t="n">
        <v>0</v>
      </c>
      <c r="W27" s="505" t="n">
        <v>0</v>
      </c>
      <c r="X27" s="505" t="n">
        <v>0</v>
      </c>
      <c r="Y27" s="505" t="n">
        <v>0</v>
      </c>
      <c r="Z27" s="505" t="n">
        <v>0</v>
      </c>
      <c r="AA27" s="505" t="n">
        <v>0</v>
      </c>
      <c r="AB27" s="505" t="n">
        <v>0</v>
      </c>
      <c r="AC27" s="505" t="n">
        <v>0</v>
      </c>
      <c r="AD27" s="505" t="n">
        <v>0</v>
      </c>
      <c r="AE27" s="505" t="n">
        <v>0</v>
      </c>
      <c r="AF27" s="505" t="n">
        <v>0</v>
      </c>
      <c r="AG27" s="505" t="n">
        <v>0</v>
      </c>
      <c r="AH27" s="505" t="n">
        <v>0</v>
      </c>
      <c r="AI27" s="505" t="n">
        <v>0</v>
      </c>
      <c r="AJ27" s="505" t="n">
        <v>0</v>
      </c>
      <c r="AK27" s="505" t="n">
        <v>0</v>
      </c>
      <c r="AL27" s="505" t="n">
        <v>0</v>
      </c>
      <c r="AM27" s="505" t="n">
        <v>0</v>
      </c>
      <c r="AN27" s="505" t="n">
        <v>0</v>
      </c>
      <c r="AO27" s="505" t="n">
        <v>0</v>
      </c>
      <c r="AP27" s="505" t="n">
        <v>0</v>
      </c>
      <c r="AQ27" s="505" t="n">
        <v>0</v>
      </c>
      <c r="AR27" s="505" t="n">
        <v>0</v>
      </c>
      <c r="AS27" s="506" t="n">
        <v>0</v>
      </c>
      <c r="AT27" s="93"/>
    </row>
    <row r="28" customFormat="false" ht="18" hidden="false" customHeight="true" outlineLevel="0" collapsed="false"/>
    <row r="29" customFormat="false" ht="18" hidden="false" customHeight="true" outlineLevel="0" collapsed="false"/>
    <row r="30" customFormat="false" ht="18" hidden="false" customHeight="true" outlineLevel="0" collapsed="false"/>
    <row r="31" customFormat="false" ht="18" hidden="false" customHeight="true" outlineLevel="0" collapsed="false"/>
    <row r="32" s="93" customFormat="true" ht="18" hidden="false" customHeight="true" outlineLevel="0" collapsed="false">
      <c r="AU32" s="167"/>
      <c r="AV32" s="167"/>
      <c r="AW32" s="167"/>
    </row>
    <row r="33" customFormat="false" ht="18" hidden="false" customHeight="true" outlineLevel="0" collapsed="false">
      <c r="AU33" s="166"/>
      <c r="AV33" s="166"/>
      <c r="AW33" s="166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3"/>
      <c r="BS33" s="93"/>
      <c r="BT33" s="93"/>
      <c r="BU33" s="93"/>
      <c r="BV33" s="93"/>
      <c r="BW33" s="93"/>
      <c r="BX33" s="93"/>
      <c r="BY33" s="93"/>
      <c r="BZ33" s="93"/>
      <c r="CA33" s="93"/>
      <c r="CB33" s="93"/>
      <c r="CC33" s="93"/>
      <c r="CD33" s="93"/>
      <c r="CE33" s="93"/>
      <c r="CF33" s="93"/>
      <c r="CG33" s="93"/>
      <c r="CH33" s="93"/>
      <c r="CI33" s="93"/>
      <c r="CJ33" s="93"/>
      <c r="CK33" s="93"/>
      <c r="CL33" s="93"/>
      <c r="CM33" s="93"/>
      <c r="CN33" s="93"/>
      <c r="CO33" s="93"/>
      <c r="CP33" s="93"/>
      <c r="CQ33" s="93"/>
      <c r="CR33" s="93"/>
      <c r="CS33" s="93"/>
      <c r="CT33" s="93"/>
      <c r="CU33" s="93"/>
      <c r="CV33" s="93"/>
      <c r="CW33" s="93"/>
      <c r="CX33" s="93"/>
      <c r="CY33" s="93"/>
      <c r="CZ33" s="93"/>
      <c r="DA33" s="93"/>
      <c r="DB33" s="93"/>
      <c r="DC33" s="93"/>
      <c r="DD33" s="93"/>
      <c r="DE33" s="93"/>
      <c r="DF33" s="93"/>
    </row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  <row r="42" customFormat="false" ht="18" hidden="false" customHeight="true" outlineLevel="0" collapsed="false"/>
    <row r="43" customFormat="false" ht="18" hidden="false" customHeight="true" outlineLevel="0" collapsed="false"/>
    <row r="44" customFormat="false" ht="18" hidden="false" customHeight="true" outlineLevel="0" collapsed="false"/>
    <row r="45" customFormat="false" ht="18" hidden="false" customHeight="true" outlineLevel="0" collapsed="false"/>
    <row r="46" customFormat="false" ht="18" hidden="false" customHeight="true" outlineLevel="0" collapsed="false"/>
    <row r="47" customFormat="false" ht="18" hidden="false" customHeight="true" outlineLevel="0" collapsed="false"/>
    <row r="48" customFormat="false" ht="18" hidden="false" customHeight="true" outlineLevel="0" collapsed="false">
      <c r="B48" s="0" t="n">
        <v>0</v>
      </c>
    </row>
    <row r="49" customFormat="false" ht="18" hidden="false" customHeight="true" outlineLevel="0" collapsed="false"/>
    <row r="50" customFormat="false" ht="18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54" customFormat="false" ht="18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7" customFormat="false" ht="18" hidden="false" customHeight="true" outlineLevel="0" collapsed="false"/>
    <row r="58" customFormat="false" ht="18" hidden="false" customHeight="true" outlineLevel="0" collapsed="false"/>
    <row r="59" customFormat="false" ht="18" hidden="false" customHeight="true" outlineLevel="0" collapsed="false"/>
    <row r="60" customFormat="false" ht="18" hidden="false" customHeight="true" outlineLevel="0" collapsed="false"/>
    <row r="61" customFormat="false" ht="18" hidden="false" customHeight="true" outlineLevel="0" collapsed="false"/>
    <row r="62" customFormat="false" ht="18" hidden="false" customHeight="true" outlineLevel="0" collapsed="false"/>
    <row r="63" customFormat="false" ht="18" hidden="false" customHeight="true" outlineLevel="0" collapsed="false"/>
    <row r="64" customFormat="false" ht="18" hidden="false" customHeight="true" outlineLevel="0" collapsed="false"/>
    <row r="65" customFormat="false" ht="18" hidden="false" customHeight="true" outlineLevel="0" collapsed="false"/>
    <row r="66" customFormat="false" ht="18" hidden="false" customHeight="true" outlineLevel="0" collapsed="false"/>
    <row r="67" customFormat="false" ht="18" hidden="false" customHeight="true" outlineLevel="0" collapsed="false"/>
    <row r="68" customFormat="false" ht="18" hidden="false" customHeight="true" outlineLevel="0" collapsed="false"/>
    <row r="69" customFormat="false" ht="18" hidden="false" customHeight="true" outlineLevel="0" collapsed="false"/>
  </sheetData>
  <printOptions headings="false" gridLines="false" gridLinesSet="true" horizontalCentered="false" verticalCentered="false"/>
  <pageMargins left="0.779861111111111" right="0.6" top="1" bottom="0.393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L50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6.37"/>
    <col collapsed="false" customWidth="true" hidden="false" outlineLevel="0" max="2" min="2" style="93" width="3.87"/>
    <col collapsed="false" customWidth="true" hidden="false" outlineLevel="0" max="11" min="3" style="0" width="7.88"/>
    <col collapsed="false" customWidth="true" hidden="false" outlineLevel="0" max="12" min="12" style="93" width="7.88"/>
    <col collapsed="false" customWidth="true" hidden="false" outlineLevel="0" max="13" min="13" style="0" width="15.37"/>
    <col collapsed="false" customWidth="true" hidden="false" outlineLevel="0" max="14" min="14" style="0" width="6.37"/>
    <col collapsed="false" customWidth="true" hidden="false" outlineLevel="0" max="15" min="15" style="93" width="3.13"/>
    <col collapsed="false" customWidth="true" hidden="false" outlineLevel="0" max="24" min="16" style="0" width="7.88"/>
    <col collapsed="false" customWidth="true" hidden="false" outlineLevel="0" max="25" min="25" style="93" width="7.88"/>
    <col collapsed="false" customWidth="true" hidden="false" outlineLevel="0" max="27" min="27" style="0" width="14.87"/>
    <col collapsed="false" customWidth="true" hidden="false" outlineLevel="0" max="28" min="28" style="0" width="11.26"/>
    <col collapsed="false" customWidth="true" hidden="false" outlineLevel="0" max="35" min="29" style="0" width="15.26"/>
    <col collapsed="false" customWidth="true" hidden="false" outlineLevel="0" max="36" min="36" style="0" width="9.63"/>
    <col collapsed="false" customWidth="true" hidden="false" outlineLevel="0" max="43" min="37" style="0" width="12.63"/>
    <col collapsed="false" customWidth="true" hidden="false" outlineLevel="0" max="44" min="44" style="0" width="15.37"/>
    <col collapsed="false" customWidth="true" hidden="false" outlineLevel="0" max="45" min="45" style="0" width="6.5"/>
  </cols>
  <sheetData>
    <row r="1" customFormat="false" ht="15" hidden="false" customHeight="false" outlineLevel="0" collapsed="false">
      <c r="A1" s="508" t="s">
        <v>390</v>
      </c>
      <c r="B1" s="509"/>
      <c r="C1" s="508"/>
      <c r="D1" s="508"/>
      <c r="E1" s="508"/>
      <c r="F1" s="508"/>
      <c r="N1" s="508"/>
      <c r="O1" s="509"/>
      <c r="P1" s="508"/>
      <c r="Q1" s="508"/>
      <c r="R1" s="508"/>
      <c r="S1" s="508"/>
    </row>
    <row r="2" customFormat="false" ht="7.5" hidden="false" customHeight="true" outlineLevel="0" collapsed="false">
      <c r="A2" s="508"/>
      <c r="B2" s="509"/>
      <c r="C2" s="508"/>
      <c r="D2" s="508"/>
      <c r="E2" s="508"/>
      <c r="F2" s="508"/>
      <c r="N2" s="508"/>
      <c r="O2" s="509"/>
      <c r="P2" s="508"/>
      <c r="Q2" s="508"/>
      <c r="R2" s="508"/>
      <c r="S2" s="508"/>
    </row>
    <row r="3" s="511" customFormat="true" ht="13.8" hidden="false" customHeight="false" outlineLevel="0" collapsed="false">
      <c r="A3" s="510" t="s">
        <v>391</v>
      </c>
      <c r="B3" s="510"/>
      <c r="C3" s="510"/>
      <c r="D3" s="510"/>
      <c r="E3" s="510"/>
      <c r="F3" s="510"/>
      <c r="G3" s="510"/>
      <c r="H3" s="510"/>
      <c r="I3" s="510"/>
      <c r="J3" s="510"/>
      <c r="K3" s="510"/>
      <c r="L3" s="510"/>
      <c r="N3" s="510" t="s">
        <v>392</v>
      </c>
      <c r="O3" s="510"/>
      <c r="P3" s="510"/>
      <c r="Q3" s="510"/>
      <c r="R3" s="510"/>
      <c r="S3" s="510"/>
      <c r="T3" s="510"/>
      <c r="U3" s="510"/>
      <c r="V3" s="510"/>
      <c r="W3" s="510"/>
      <c r="X3" s="510"/>
      <c r="Y3" s="510"/>
    </row>
    <row r="4" customFormat="false" ht="15.75" hidden="false" customHeight="true" outlineLevel="0" collapsed="false">
      <c r="A4" s="512" t="s">
        <v>149</v>
      </c>
      <c r="B4" s="512"/>
      <c r="C4" s="513" t="s">
        <v>69</v>
      </c>
      <c r="D4" s="513" t="s">
        <v>393</v>
      </c>
      <c r="E4" s="513" t="s">
        <v>139</v>
      </c>
      <c r="F4" s="513" t="s">
        <v>140</v>
      </c>
      <c r="G4" s="513" t="s">
        <v>141</v>
      </c>
      <c r="H4" s="513" t="s">
        <v>142</v>
      </c>
      <c r="I4" s="513" t="s">
        <v>143</v>
      </c>
      <c r="J4" s="513" t="s">
        <v>144</v>
      </c>
      <c r="K4" s="513" t="s">
        <v>394</v>
      </c>
      <c r="L4" s="514" t="s">
        <v>147</v>
      </c>
      <c r="N4" s="512" t="s">
        <v>149</v>
      </c>
      <c r="O4" s="512"/>
      <c r="P4" s="513" t="s">
        <v>69</v>
      </c>
      <c r="Q4" s="513" t="s">
        <v>393</v>
      </c>
      <c r="R4" s="513" t="s">
        <v>139</v>
      </c>
      <c r="S4" s="513" t="s">
        <v>140</v>
      </c>
      <c r="T4" s="513" t="s">
        <v>141</v>
      </c>
      <c r="U4" s="513" t="s">
        <v>142</v>
      </c>
      <c r="V4" s="513" t="s">
        <v>143</v>
      </c>
      <c r="W4" s="513" t="s">
        <v>144</v>
      </c>
      <c r="X4" s="513" t="s">
        <v>394</v>
      </c>
      <c r="Y4" s="514" t="s">
        <v>147</v>
      </c>
    </row>
    <row r="5" s="93" customFormat="true" ht="18" hidden="false" customHeight="true" outlineLevel="0" collapsed="false">
      <c r="A5" s="515"/>
      <c r="B5" s="516"/>
      <c r="C5" s="517" t="s">
        <v>395</v>
      </c>
      <c r="D5" s="517"/>
      <c r="E5" s="517"/>
      <c r="F5" s="517"/>
      <c r="G5" s="517"/>
      <c r="H5" s="517"/>
      <c r="I5" s="517"/>
      <c r="J5" s="517"/>
      <c r="K5" s="517"/>
      <c r="L5" s="517"/>
      <c r="N5" s="518"/>
      <c r="O5" s="519"/>
      <c r="P5" s="517" t="s">
        <v>395</v>
      </c>
      <c r="Q5" s="517"/>
      <c r="R5" s="517"/>
      <c r="S5" s="517"/>
      <c r="T5" s="517"/>
      <c r="U5" s="517"/>
      <c r="V5" s="517"/>
      <c r="W5" s="517"/>
      <c r="X5" s="517"/>
      <c r="Y5" s="517"/>
    </row>
    <row r="6" customFormat="false" ht="14.25" hidden="false" customHeight="true" outlineLevel="0" collapsed="false">
      <c r="A6" s="520" t="s">
        <v>396</v>
      </c>
      <c r="B6" s="521"/>
      <c r="C6" s="522" t="n">
        <f aca="false">SUM(C9,C12,C15,C18,C21,C24,C27,C30,C33,C36)</f>
        <v>0</v>
      </c>
      <c r="D6" s="522" t="n">
        <f aca="false">SUM(D9,D12,D15,D18,D21,D24,D27,D30,D33,D36)</f>
        <v>0</v>
      </c>
      <c r="E6" s="522" t="n">
        <f aca="false">SUM(E9,E12,E15,E18,E21,E24,E27,E30,E33,E36)</f>
        <v>0</v>
      </c>
      <c r="F6" s="522" t="n">
        <f aca="false">SUM(F9,F12,F15,F18,F21,F24,F27,F30,F33,F36)</f>
        <v>0</v>
      </c>
      <c r="G6" s="522" t="n">
        <f aca="false">SUM(G9,G12,G15,G18,G21,G24,G27,G30,G33,G36)</f>
        <v>0</v>
      </c>
      <c r="H6" s="522" t="n">
        <f aca="false">SUM(H9,H12,H15,H18,H21,H24,H27,H30,H33,H36)</f>
        <v>0</v>
      </c>
      <c r="I6" s="522" t="n">
        <f aca="false">SUM(I9,I12,I15,I18,I21,I24,I27,I30,I33,I36)</f>
        <v>0</v>
      </c>
      <c r="J6" s="522" t="n">
        <f aca="false">SUM(J9,J12,J15,J18,J21,J24,J27,J30,J33,J36)</f>
        <v>0</v>
      </c>
      <c r="K6" s="522" t="n">
        <f aca="false">SUM(K9,K12,K15,K18,K21,K24,K27,K30,K33,K36)</f>
        <v>0</v>
      </c>
      <c r="L6" s="523" t="n">
        <f aca="false">SUM(L9,L12,L15,L18,L21,L24,L27,L30,L33,L36)</f>
        <v>0</v>
      </c>
      <c r="N6" s="524" t="s">
        <v>396</v>
      </c>
      <c r="O6" s="525"/>
      <c r="P6" s="522" t="n">
        <f aca="false">SUM(P9,P12,P15,P18,P21,P24,P27,P30,P33,P36)</f>
        <v>0</v>
      </c>
      <c r="Q6" s="522" t="n">
        <f aca="false">SUM(Q9,Q12,Q15,Q18,Q21,Q24,Q27,Q30,Q33,Q36)</f>
        <v>0</v>
      </c>
      <c r="R6" s="522" t="n">
        <f aca="false">SUM(R9,R12,R15,R18,R21,R24,R27,R30,R33,R36)</f>
        <v>0</v>
      </c>
      <c r="S6" s="522" t="n">
        <f aca="false">SUM(S9,S12,S15,S18,S21,S24,S27,S30,S33,S36)</f>
        <v>0</v>
      </c>
      <c r="T6" s="522" t="n">
        <f aca="false">SUM(T9,T12,T15,T18,T21,T24,T27,T30,T33,T36)</f>
        <v>0</v>
      </c>
      <c r="U6" s="522" t="n">
        <f aca="false">SUM(U9,U12,U15,U18,U21,U24,U27,U30,U33,U36)</f>
        <v>0</v>
      </c>
      <c r="V6" s="522" t="n">
        <f aca="false">SUM(V9,V12,V15,V18,V21,V24,V27,V30,V33,V36)</f>
        <v>0</v>
      </c>
      <c r="W6" s="522" t="n">
        <f aca="false">SUM(W9,W12,W15,W18,W21,W24,W27,W30,W33,W36)</f>
        <v>0</v>
      </c>
      <c r="X6" s="522" t="n">
        <f aca="false">SUM(X9,X12,X15,X18,X21,X24,X27,X30,X33,X36)</f>
        <v>0</v>
      </c>
      <c r="Y6" s="523" t="n">
        <f aca="false">SUM(Y9,Y12,Y15,Y18,Y21,Y24,Y27,Y30,Y33,Y36)</f>
        <v>0</v>
      </c>
      <c r="AA6" s="511"/>
      <c r="AB6" s="511"/>
      <c r="AC6" s="511"/>
      <c r="AD6" s="511"/>
      <c r="AE6" s="511"/>
      <c r="AF6" s="511"/>
      <c r="AG6" s="511"/>
      <c r="AH6" s="511"/>
      <c r="AI6" s="511"/>
      <c r="AJ6" s="511"/>
      <c r="AK6" s="511"/>
      <c r="AL6" s="511"/>
      <c r="AM6" s="511"/>
      <c r="AN6" s="511"/>
      <c r="AO6" s="511"/>
      <c r="AP6" s="511"/>
      <c r="AQ6" s="511"/>
      <c r="AR6" s="511"/>
      <c r="AS6" s="511"/>
      <c r="AT6" s="511"/>
      <c r="AU6" s="511"/>
      <c r="AV6" s="511"/>
      <c r="AW6" s="511"/>
      <c r="AX6" s="511"/>
      <c r="AY6" s="511"/>
      <c r="AZ6" s="511"/>
      <c r="BA6" s="511"/>
      <c r="BB6" s="511"/>
      <c r="BC6" s="511"/>
      <c r="BD6" s="511"/>
      <c r="BE6" s="511"/>
      <c r="BF6" s="511"/>
      <c r="BG6" s="511"/>
      <c r="BH6" s="511"/>
      <c r="BI6" s="511"/>
      <c r="BJ6" s="511"/>
      <c r="BK6" s="511"/>
      <c r="BL6" s="511"/>
      <c r="BM6" s="511"/>
      <c r="BN6" s="511"/>
      <c r="BO6" s="511"/>
      <c r="BP6" s="511"/>
      <c r="BQ6" s="511"/>
      <c r="BR6" s="511"/>
      <c r="BS6" s="511"/>
      <c r="BT6" s="511"/>
      <c r="BU6" s="511"/>
      <c r="BV6" s="511"/>
      <c r="BW6" s="511"/>
      <c r="BX6" s="511"/>
      <c r="BY6" s="511"/>
      <c r="BZ6" s="511"/>
      <c r="CA6" s="511"/>
      <c r="CB6" s="511"/>
      <c r="CC6" s="511"/>
      <c r="CD6" s="511"/>
      <c r="CE6" s="511"/>
      <c r="CF6" s="511"/>
      <c r="CG6" s="511"/>
      <c r="CH6" s="511"/>
      <c r="CI6" s="511"/>
      <c r="CJ6" s="511"/>
      <c r="CK6" s="511"/>
      <c r="CL6" s="511"/>
    </row>
    <row r="7" customFormat="false" ht="14.25" hidden="false" customHeight="true" outlineLevel="0" collapsed="false">
      <c r="A7" s="520"/>
      <c r="B7" s="526" t="s">
        <v>8</v>
      </c>
      <c r="C7" s="527" t="n">
        <f aca="false">SUM(C10,C13,C16,C19,C22,C25,C28,C31,C34,C37)</f>
        <v>0</v>
      </c>
      <c r="D7" s="527" t="n">
        <f aca="false">SUM(D10,D13,D16,D19,D22,D25,D28,D31,D34,D37)</f>
        <v>0</v>
      </c>
      <c r="E7" s="527" t="n">
        <f aca="false">SUM(E10,E13,E16,E19,E22,E25,E28,E31,E34,E37)</f>
        <v>0</v>
      </c>
      <c r="F7" s="527" t="n">
        <f aca="false">SUM(F10,F13,F16,F19,F22,F25,F28,F31,F34,F37)</f>
        <v>0</v>
      </c>
      <c r="G7" s="527" t="n">
        <f aca="false">SUM(G10,G13,G16,G19,G22,G25,G28,G31,G34,G37)</f>
        <v>0</v>
      </c>
      <c r="H7" s="527" t="n">
        <f aca="false">SUM(H10,H13,H16,H19,H22,H25,H28,H31,H34,H37)</f>
        <v>0</v>
      </c>
      <c r="I7" s="527" t="n">
        <f aca="false">SUM(I10,I13,I16,I19,I22,I25,I28,I31,I34,I37)</f>
        <v>0</v>
      </c>
      <c r="J7" s="527" t="n">
        <f aca="false">SUM(J10,J13,J16,J19,J22,J25,J28,J31,J34,J37)</f>
        <v>0</v>
      </c>
      <c r="K7" s="527" t="n">
        <f aca="false">SUM(K10,K13,K16,K19,K22,K25,K28,K31,K34,K37)</f>
        <v>0</v>
      </c>
      <c r="L7" s="528" t="n">
        <f aca="false">SUM(L10,L13,L16,L19,L22,L25,L28,L31,L34,L37)</f>
        <v>0</v>
      </c>
      <c r="N7" s="520"/>
      <c r="O7" s="526" t="s">
        <v>8</v>
      </c>
      <c r="P7" s="527" t="n">
        <f aca="false">SUM(P10,P13,P16,P19,P22,P25,P28,P31,P34,P37)</f>
        <v>0</v>
      </c>
      <c r="Q7" s="527" t="n">
        <f aca="false">SUM(Q10,Q13,Q16,Q19,Q22,Q25,Q28,Q31,Q34,Q37)</f>
        <v>0</v>
      </c>
      <c r="R7" s="527" t="n">
        <f aca="false">SUM(R10,R13,R16,R19,R22,R25,R28,R31,R34,R37)</f>
        <v>0</v>
      </c>
      <c r="S7" s="527" t="n">
        <f aca="false">SUM(S10,S13,S16,S19,S22,S25,S28,S31,S34,S37)</f>
        <v>0</v>
      </c>
      <c r="T7" s="527" t="n">
        <f aca="false">SUM(T10,T13,T16,T19,T22,T25,T28,T31,T34,T37)</f>
        <v>0</v>
      </c>
      <c r="U7" s="527" t="n">
        <f aca="false">SUM(U10,U13,U16,U19,U22,U25,U28,U31,U34,U37)</f>
        <v>0</v>
      </c>
      <c r="V7" s="527" t="n">
        <f aca="false">SUM(V10,V13,V16,V19,V22,V25,V28,V31,V34,V37)</f>
        <v>0</v>
      </c>
      <c r="W7" s="527" t="n">
        <f aca="false">SUM(W10,W13,W16,W19,W22,W25,W28,W31,W34,W37)</f>
        <v>0</v>
      </c>
      <c r="X7" s="527" t="n">
        <f aca="false">SUM(X10,X13,X16,X19,X22,X25,X28,X31,X34,X37)</f>
        <v>0</v>
      </c>
      <c r="Y7" s="528" t="n">
        <f aca="false">SUM(Y10,Y13,Y16,Y19,Y22,Y25,Y28,Y31,Y34,Y37)</f>
        <v>0</v>
      </c>
      <c r="AA7" s="529" t="s">
        <v>397</v>
      </c>
      <c r="AB7" s="530"/>
      <c r="AC7" s="529" t="s">
        <v>398</v>
      </c>
      <c r="AD7" s="530" t="s">
        <v>399</v>
      </c>
      <c r="AE7" s="530"/>
      <c r="AF7" s="530"/>
      <c r="AG7" s="530"/>
      <c r="AH7" s="530"/>
      <c r="AI7" s="530"/>
      <c r="AJ7" s="530"/>
      <c r="AK7" s="530"/>
      <c r="AL7" s="530"/>
      <c r="AM7" s="530"/>
      <c r="AN7" s="530"/>
      <c r="AO7" s="530"/>
      <c r="AP7" s="530"/>
      <c r="AQ7" s="530"/>
      <c r="AR7" s="530"/>
      <c r="AS7" s="531"/>
    </row>
    <row r="8" customFormat="false" ht="14.25" hidden="false" customHeight="true" outlineLevel="0" collapsed="false">
      <c r="A8" s="520"/>
      <c r="B8" s="526" t="s">
        <v>9</v>
      </c>
      <c r="C8" s="527" t="n">
        <f aca="false">SUM(C11,C14,C17,C20,C23,C26,C29,C32,C35,C38)</f>
        <v>0</v>
      </c>
      <c r="D8" s="527" t="n">
        <f aca="false">SUM(D11,D14,D17,D20,D23,D26,D29,D32,D35,D38)</f>
        <v>0</v>
      </c>
      <c r="E8" s="527" t="n">
        <f aca="false">SUM(E11,E14,E17,E20,E23,E26,E29,E32,E35,E38)</f>
        <v>0</v>
      </c>
      <c r="F8" s="527" t="n">
        <f aca="false">SUM(F11,F14,F17,F20,F23,F26,F29,F32,F35,F38)</f>
        <v>0</v>
      </c>
      <c r="G8" s="527" t="n">
        <f aca="false">SUM(G11,G14,G17,G20,G23,G26,G29,G32,G35,G38)</f>
        <v>0</v>
      </c>
      <c r="H8" s="527" t="n">
        <f aca="false">SUM(H11,H14,H17,H20,H23,H26,H29,H32,H35,H38)</f>
        <v>0</v>
      </c>
      <c r="I8" s="527" t="n">
        <f aca="false">SUM(I11,I14,I17,I20,I23,I26,I29,I32,I35,I38)</f>
        <v>0</v>
      </c>
      <c r="J8" s="527" t="n">
        <f aca="false">SUM(J11,J14,J17,J20,J23,J26,J29,J32,J35,J38)</f>
        <v>0</v>
      </c>
      <c r="K8" s="527" t="n">
        <f aca="false">SUM(K11,K14,K17,K20,K23,K26,K29,K32,K35,K38)</f>
        <v>0</v>
      </c>
      <c r="L8" s="528" t="n">
        <f aca="false">SUM(L11,L14,L17,L20,L23,L26,L29,L32,L35,L38)</f>
        <v>0</v>
      </c>
      <c r="N8" s="520"/>
      <c r="O8" s="526" t="s">
        <v>9</v>
      </c>
      <c r="P8" s="527" t="n">
        <f aca="false">SUM(P11,P14,P17,P20,P23,P26,P29,P32,P35,P38)</f>
        <v>0</v>
      </c>
      <c r="Q8" s="527" t="n">
        <f aca="false">SUM(Q11,Q14,Q17,Q20,Q23,Q26,Q29,Q32,Q35,Q38)</f>
        <v>0</v>
      </c>
      <c r="R8" s="527" t="n">
        <f aca="false">SUM(R11,R14,R17,R20,R23,R26,R29,R32,R35,R38)</f>
        <v>0</v>
      </c>
      <c r="S8" s="527" t="n">
        <f aca="false">SUM(S11,S14,S17,S20,S23,S26,S29,S32,S35,S38)</f>
        <v>0</v>
      </c>
      <c r="T8" s="527" t="n">
        <f aca="false">SUM(T11,T14,T17,T20,T23,T26,T29,T32,T35,T38)</f>
        <v>0</v>
      </c>
      <c r="U8" s="527" t="n">
        <f aca="false">SUM(U11,U14,U17,U20,U23,U26,U29,U32,U35,U38)</f>
        <v>0</v>
      </c>
      <c r="V8" s="527" t="n">
        <f aca="false">SUM(V11,V14,V17,V20,V23,V26,V29,V32,V35,V38)</f>
        <v>0</v>
      </c>
      <c r="W8" s="527" t="n">
        <f aca="false">SUM(W11,W14,W17,W20,W23,W26,W29,W32,W35,W38)</f>
        <v>0</v>
      </c>
      <c r="X8" s="527" t="n">
        <f aca="false">SUM(X11,X14,X17,X20,X23,X26,X29,X32,X35,X38)</f>
        <v>0</v>
      </c>
      <c r="Y8" s="528" t="n">
        <f aca="false">SUM(Y11,Y14,Y17,Y20,Y23,Y26,Y29,Y32,Y35,Y38)</f>
        <v>0</v>
      </c>
      <c r="AA8" s="532"/>
      <c r="AB8" s="533"/>
      <c r="AC8" s="529" t="s">
        <v>391</v>
      </c>
      <c r="AD8" s="530"/>
      <c r="AE8" s="530"/>
      <c r="AF8" s="530"/>
      <c r="AG8" s="530"/>
      <c r="AH8" s="530"/>
      <c r="AI8" s="530"/>
      <c r="AJ8" s="529" t="s">
        <v>400</v>
      </c>
      <c r="AK8" s="529" t="s">
        <v>401</v>
      </c>
      <c r="AL8" s="530"/>
      <c r="AM8" s="530"/>
      <c r="AN8" s="530"/>
      <c r="AO8" s="530"/>
      <c r="AP8" s="530"/>
      <c r="AQ8" s="530"/>
      <c r="AR8" s="529" t="s">
        <v>402</v>
      </c>
      <c r="AS8" s="534" t="s">
        <v>403</v>
      </c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</row>
    <row r="9" customFormat="false" ht="14.25" hidden="false" customHeight="true" outlineLevel="0" collapsed="false">
      <c r="A9" s="520" t="s">
        <v>404</v>
      </c>
      <c r="B9" s="535"/>
      <c r="C9" s="527" t="n">
        <f aca="false">SUM(D9:L9)</f>
        <v>0</v>
      </c>
      <c r="D9" s="536" t="n">
        <f aca="false">SUM(D10:D11)</f>
        <v>0</v>
      </c>
      <c r="E9" s="536" t="n">
        <f aca="false">SUM(E10:E11)</f>
        <v>0</v>
      </c>
      <c r="F9" s="536" t="n">
        <f aca="false">SUM(F10:F11)</f>
        <v>0</v>
      </c>
      <c r="G9" s="536" t="n">
        <f aca="false">SUM(G10:G11)</f>
        <v>0</v>
      </c>
      <c r="H9" s="536" t="n">
        <f aca="false">SUM(H10:H11)</f>
        <v>0</v>
      </c>
      <c r="I9" s="536" t="n">
        <f aca="false">SUM(I10:I11)</f>
        <v>0</v>
      </c>
      <c r="J9" s="536" t="n">
        <f aca="false">SUM(J10:J11)</f>
        <v>0</v>
      </c>
      <c r="K9" s="536" t="n">
        <f aca="false">SUM(K10:K11)</f>
        <v>0</v>
      </c>
      <c r="L9" s="537" t="n">
        <f aca="false">SUM(L10:L11)</f>
        <v>0</v>
      </c>
      <c r="N9" s="520" t="s">
        <v>404</v>
      </c>
      <c r="O9" s="535"/>
      <c r="P9" s="527" t="n">
        <f aca="false">SUM(Q9:Y9)</f>
        <v>0</v>
      </c>
      <c r="Q9" s="536" t="n">
        <f aca="false">SUM(Q10:Q11)</f>
        <v>0</v>
      </c>
      <c r="R9" s="536" t="n">
        <f aca="false">SUM(R10:R11)</f>
        <v>0</v>
      </c>
      <c r="S9" s="536" t="n">
        <f aca="false">SUM(S10:S11)</f>
        <v>0</v>
      </c>
      <c r="T9" s="536" t="n">
        <f aca="false">SUM(T10:T11)</f>
        <v>0</v>
      </c>
      <c r="U9" s="536" t="n">
        <f aca="false">SUM(U10:U11)</f>
        <v>0</v>
      </c>
      <c r="V9" s="536" t="n">
        <f aca="false">SUM(V10:V11)</f>
        <v>0</v>
      </c>
      <c r="W9" s="536" t="n">
        <f aca="false">SUM(W10:W11)</f>
        <v>0</v>
      </c>
      <c r="X9" s="536" t="n">
        <f aca="false">SUM(X10:X11)</f>
        <v>0</v>
      </c>
      <c r="Y9" s="537" t="n">
        <f aca="false">SUM(Y10:Y11)</f>
        <v>0</v>
      </c>
      <c r="AA9" s="529" t="s">
        <v>405</v>
      </c>
      <c r="AB9" s="529" t="s">
        <v>406</v>
      </c>
      <c r="AC9" s="529" t="s">
        <v>139</v>
      </c>
      <c r="AD9" s="538" t="s">
        <v>140</v>
      </c>
      <c r="AE9" s="538" t="s">
        <v>141</v>
      </c>
      <c r="AF9" s="538" t="s">
        <v>142</v>
      </c>
      <c r="AG9" s="538" t="s">
        <v>143</v>
      </c>
      <c r="AH9" s="538" t="s">
        <v>144</v>
      </c>
      <c r="AI9" s="538" t="s">
        <v>145</v>
      </c>
      <c r="AJ9" s="532"/>
      <c r="AK9" s="529" t="s">
        <v>139</v>
      </c>
      <c r="AL9" s="538" t="s">
        <v>140</v>
      </c>
      <c r="AM9" s="538" t="s">
        <v>141</v>
      </c>
      <c r="AN9" s="538" t="s">
        <v>142</v>
      </c>
      <c r="AO9" s="538" t="s">
        <v>143</v>
      </c>
      <c r="AP9" s="538" t="s">
        <v>144</v>
      </c>
      <c r="AQ9" s="538" t="s">
        <v>145</v>
      </c>
      <c r="AR9" s="532"/>
      <c r="AS9" s="539"/>
    </row>
    <row r="10" customFormat="false" ht="14.25" hidden="false" customHeight="true" outlineLevel="0" collapsed="false">
      <c r="A10" s="520"/>
      <c r="B10" s="526" t="s">
        <v>8</v>
      </c>
      <c r="C10" s="527" t="n">
        <f aca="false">SUM(D10:L10)</f>
        <v>0</v>
      </c>
      <c r="D10" s="540"/>
      <c r="E10" s="540"/>
      <c r="F10" s="540"/>
      <c r="G10" s="540"/>
      <c r="H10" s="540"/>
      <c r="I10" s="540"/>
      <c r="J10" s="540"/>
      <c r="K10" s="540"/>
      <c r="L10" s="540"/>
      <c r="N10" s="520"/>
      <c r="O10" s="526" t="s">
        <v>8</v>
      </c>
      <c r="P10" s="527" t="n">
        <f aca="false">SUM(Q10:Y10)</f>
        <v>0</v>
      </c>
      <c r="Q10" s="540"/>
      <c r="R10" s="540"/>
      <c r="S10" s="540"/>
      <c r="T10" s="540"/>
      <c r="U10" s="540"/>
      <c r="V10" s="540"/>
      <c r="W10" s="540"/>
      <c r="X10" s="540"/>
      <c r="Y10" s="540"/>
      <c r="AA10" s="529" t="s">
        <v>407</v>
      </c>
      <c r="AB10" s="529" t="s">
        <v>408</v>
      </c>
      <c r="AC10" s="541" t="n">
        <v>8</v>
      </c>
      <c r="AD10" s="542" t="n">
        <v>69</v>
      </c>
      <c r="AE10" s="542" t="n">
        <v>205</v>
      </c>
      <c r="AF10" s="542" t="n">
        <v>257</v>
      </c>
      <c r="AG10" s="542" t="n">
        <v>94</v>
      </c>
      <c r="AH10" s="542" t="n">
        <v>14</v>
      </c>
      <c r="AI10" s="542" t="n">
        <v>0</v>
      </c>
      <c r="AJ10" s="541" t="n">
        <v>647</v>
      </c>
      <c r="AK10" s="541" t="n">
        <v>0</v>
      </c>
      <c r="AL10" s="542" t="n">
        <v>6</v>
      </c>
      <c r="AM10" s="542" t="n">
        <v>5</v>
      </c>
      <c r="AN10" s="542" t="n">
        <v>10</v>
      </c>
      <c r="AO10" s="542" t="n">
        <v>6</v>
      </c>
      <c r="AP10" s="542" t="n">
        <v>0</v>
      </c>
      <c r="AQ10" s="542" t="n">
        <v>0</v>
      </c>
      <c r="AR10" s="541" t="n">
        <v>27</v>
      </c>
      <c r="AS10" s="543" t="n">
        <v>674</v>
      </c>
    </row>
    <row r="11" customFormat="false" ht="14.25" hidden="false" customHeight="true" outlineLevel="0" collapsed="false">
      <c r="A11" s="520"/>
      <c r="B11" s="526" t="s">
        <v>9</v>
      </c>
      <c r="C11" s="527" t="n">
        <f aca="false">SUM(D11:L11)</f>
        <v>0</v>
      </c>
      <c r="D11" s="540"/>
      <c r="E11" s="540"/>
      <c r="F11" s="540"/>
      <c r="G11" s="540"/>
      <c r="H11" s="540"/>
      <c r="I11" s="540"/>
      <c r="J11" s="540"/>
      <c r="K11" s="540"/>
      <c r="L11" s="540"/>
      <c r="N11" s="520"/>
      <c r="O11" s="526" t="s">
        <v>9</v>
      </c>
      <c r="P11" s="527" t="n">
        <f aca="false">SUM(Q11:Y11)</f>
        <v>0</v>
      </c>
      <c r="Q11" s="540"/>
      <c r="R11" s="540"/>
      <c r="S11" s="540"/>
      <c r="T11" s="540"/>
      <c r="U11" s="540"/>
      <c r="V11" s="540"/>
      <c r="W11" s="540"/>
      <c r="X11" s="540"/>
      <c r="Y11" s="540"/>
      <c r="AA11" s="532"/>
      <c r="AB11" s="544" t="s">
        <v>409</v>
      </c>
      <c r="AC11" s="545" t="n">
        <v>10</v>
      </c>
      <c r="AD11" s="546" t="n">
        <v>82</v>
      </c>
      <c r="AE11" s="546" t="n">
        <v>228</v>
      </c>
      <c r="AF11" s="546" t="n">
        <v>241</v>
      </c>
      <c r="AG11" s="546" t="n">
        <v>105</v>
      </c>
      <c r="AH11" s="546" t="n">
        <v>9</v>
      </c>
      <c r="AI11" s="546" t="n">
        <v>1</v>
      </c>
      <c r="AJ11" s="545" t="n">
        <v>676</v>
      </c>
      <c r="AK11" s="545" t="n">
        <v>1</v>
      </c>
      <c r="AL11" s="546" t="n">
        <v>8</v>
      </c>
      <c r="AM11" s="546" t="n">
        <v>8</v>
      </c>
      <c r="AN11" s="546" t="n">
        <v>5</v>
      </c>
      <c r="AO11" s="546" t="n">
        <v>7</v>
      </c>
      <c r="AP11" s="546" t="n">
        <v>0</v>
      </c>
      <c r="AQ11" s="546" t="n">
        <v>1</v>
      </c>
      <c r="AR11" s="545" t="n">
        <v>30</v>
      </c>
      <c r="AS11" s="547" t="n">
        <v>706</v>
      </c>
    </row>
    <row r="12" customFormat="false" ht="14.25" hidden="false" customHeight="true" outlineLevel="0" collapsed="false">
      <c r="A12" s="520" t="s">
        <v>107</v>
      </c>
      <c r="B12" s="535"/>
      <c r="C12" s="548" t="n">
        <f aca="false">SUM(D12:L12)</f>
        <v>0</v>
      </c>
      <c r="D12" s="536" t="n">
        <f aca="false">SUM(D13:D14)</f>
        <v>0</v>
      </c>
      <c r="E12" s="536" t="n">
        <f aca="false">SUM(E13:E14)</f>
        <v>0</v>
      </c>
      <c r="F12" s="536" t="n">
        <f aca="false">SUM(F13:F14)</f>
        <v>0</v>
      </c>
      <c r="G12" s="536" t="n">
        <f aca="false">SUM(G13:G14)</f>
        <v>0</v>
      </c>
      <c r="H12" s="536" t="n">
        <f aca="false">SUM(H13:H14)</f>
        <v>0</v>
      </c>
      <c r="I12" s="536" t="n">
        <f aca="false">SUM(I13:I14)</f>
        <v>0</v>
      </c>
      <c r="J12" s="536" t="n">
        <f aca="false">SUM(J13:J14)</f>
        <v>0</v>
      </c>
      <c r="K12" s="536" t="n">
        <f aca="false">SUM(K13:K14)</f>
        <v>0</v>
      </c>
      <c r="L12" s="537" t="n">
        <f aca="false">SUM(L13:L14)</f>
        <v>0</v>
      </c>
      <c r="N12" s="520" t="s">
        <v>107</v>
      </c>
      <c r="O12" s="535"/>
      <c r="P12" s="548" t="n">
        <f aca="false">SUM(Q12:Y12)</f>
        <v>0</v>
      </c>
      <c r="Q12" s="536"/>
      <c r="R12" s="536"/>
      <c r="S12" s="536"/>
      <c r="T12" s="536"/>
      <c r="U12" s="536"/>
      <c r="V12" s="536"/>
      <c r="W12" s="536"/>
      <c r="X12" s="536"/>
      <c r="Y12" s="537"/>
      <c r="AA12" s="529" t="s">
        <v>410</v>
      </c>
      <c r="AB12" s="530"/>
      <c r="AC12" s="541" t="n">
        <v>18</v>
      </c>
      <c r="AD12" s="542" t="n">
        <v>151</v>
      </c>
      <c r="AE12" s="542" t="n">
        <v>433</v>
      </c>
      <c r="AF12" s="542" t="n">
        <v>498</v>
      </c>
      <c r="AG12" s="542" t="n">
        <v>199</v>
      </c>
      <c r="AH12" s="542" t="n">
        <v>23</v>
      </c>
      <c r="AI12" s="542" t="n">
        <v>1</v>
      </c>
      <c r="AJ12" s="541" t="n">
        <v>1323</v>
      </c>
      <c r="AK12" s="541" t="n">
        <v>1</v>
      </c>
      <c r="AL12" s="542" t="n">
        <v>14</v>
      </c>
      <c r="AM12" s="542" t="n">
        <v>13</v>
      </c>
      <c r="AN12" s="542" t="n">
        <v>15</v>
      </c>
      <c r="AO12" s="542" t="n">
        <v>13</v>
      </c>
      <c r="AP12" s="542" t="n">
        <v>0</v>
      </c>
      <c r="AQ12" s="542" t="n">
        <v>1</v>
      </c>
      <c r="AR12" s="541" t="n">
        <v>57</v>
      </c>
      <c r="AS12" s="543" t="n">
        <v>1380</v>
      </c>
    </row>
    <row r="13" customFormat="false" ht="14.25" hidden="false" customHeight="true" outlineLevel="0" collapsed="false">
      <c r="A13" s="520"/>
      <c r="B13" s="526" t="s">
        <v>8</v>
      </c>
      <c r="C13" s="527" t="n">
        <f aca="false">SUM(D13:L13)</f>
        <v>0</v>
      </c>
      <c r="D13" s="540"/>
      <c r="E13" s="540"/>
      <c r="F13" s="540"/>
      <c r="G13" s="540"/>
      <c r="H13" s="540"/>
      <c r="I13" s="540"/>
      <c r="J13" s="540"/>
      <c r="K13" s="540"/>
      <c r="L13" s="540"/>
      <c r="N13" s="520"/>
      <c r="O13" s="526" t="s">
        <v>8</v>
      </c>
      <c r="P13" s="527" t="n">
        <f aca="false">SUM(Q13:Y13)</f>
        <v>0</v>
      </c>
      <c r="Q13" s="540"/>
      <c r="R13" s="540"/>
      <c r="S13" s="540"/>
      <c r="T13" s="540"/>
      <c r="U13" s="540"/>
      <c r="V13" s="540"/>
      <c r="W13" s="540"/>
      <c r="X13" s="540"/>
      <c r="Y13" s="540"/>
      <c r="AA13" s="529" t="s">
        <v>411</v>
      </c>
      <c r="AB13" s="529" t="s">
        <v>408</v>
      </c>
      <c r="AC13" s="541" t="n">
        <v>16</v>
      </c>
      <c r="AD13" s="542" t="n">
        <v>157</v>
      </c>
      <c r="AE13" s="542" t="n">
        <v>360</v>
      </c>
      <c r="AF13" s="542" t="n">
        <v>360</v>
      </c>
      <c r="AG13" s="542" t="n">
        <v>110</v>
      </c>
      <c r="AH13" s="542" t="n">
        <v>10</v>
      </c>
      <c r="AI13" s="542" t="n">
        <v>0</v>
      </c>
      <c r="AJ13" s="541" t="n">
        <v>1013</v>
      </c>
      <c r="AK13" s="541" t="n">
        <v>2</v>
      </c>
      <c r="AL13" s="542" t="n">
        <v>5</v>
      </c>
      <c r="AM13" s="542" t="n">
        <v>6</v>
      </c>
      <c r="AN13" s="542" t="n">
        <v>7</v>
      </c>
      <c r="AO13" s="542" t="n">
        <v>3</v>
      </c>
      <c r="AP13" s="542" t="n">
        <v>1</v>
      </c>
      <c r="AQ13" s="542" t="n">
        <v>0</v>
      </c>
      <c r="AR13" s="541" t="n">
        <v>24</v>
      </c>
      <c r="AS13" s="543" t="n">
        <v>1037</v>
      </c>
    </row>
    <row r="14" customFormat="false" ht="14.25" hidden="false" customHeight="true" outlineLevel="0" collapsed="false">
      <c r="A14" s="520"/>
      <c r="B14" s="526" t="s">
        <v>9</v>
      </c>
      <c r="C14" s="527" t="n">
        <f aca="false">SUM(D14:L14)</f>
        <v>0</v>
      </c>
      <c r="D14" s="540"/>
      <c r="E14" s="540"/>
      <c r="F14" s="540"/>
      <c r="G14" s="540"/>
      <c r="H14" s="540"/>
      <c r="I14" s="540"/>
      <c r="J14" s="540"/>
      <c r="K14" s="540"/>
      <c r="L14" s="540"/>
      <c r="N14" s="520"/>
      <c r="O14" s="526" t="s">
        <v>9</v>
      </c>
      <c r="P14" s="527" t="n">
        <f aca="false">SUM(Q14:Y14)</f>
        <v>0</v>
      </c>
      <c r="Q14" s="540"/>
      <c r="R14" s="540"/>
      <c r="S14" s="540"/>
      <c r="T14" s="540"/>
      <c r="U14" s="540"/>
      <c r="V14" s="540"/>
      <c r="W14" s="540"/>
      <c r="X14" s="540"/>
      <c r="Y14" s="540"/>
      <c r="AA14" s="532"/>
      <c r="AB14" s="544" t="s">
        <v>409</v>
      </c>
      <c r="AC14" s="545" t="n">
        <v>17</v>
      </c>
      <c r="AD14" s="546" t="n">
        <v>127</v>
      </c>
      <c r="AE14" s="546" t="n">
        <v>338</v>
      </c>
      <c r="AF14" s="546" t="n">
        <v>303</v>
      </c>
      <c r="AG14" s="546" t="n">
        <v>126</v>
      </c>
      <c r="AH14" s="546" t="n">
        <v>14</v>
      </c>
      <c r="AI14" s="546" t="n">
        <v>0</v>
      </c>
      <c r="AJ14" s="545" t="n">
        <v>925</v>
      </c>
      <c r="AK14" s="545" t="n">
        <v>6</v>
      </c>
      <c r="AL14" s="546" t="n">
        <v>1</v>
      </c>
      <c r="AM14" s="546" t="n">
        <v>5</v>
      </c>
      <c r="AN14" s="546" t="n">
        <v>3</v>
      </c>
      <c r="AO14" s="546" t="n">
        <v>3</v>
      </c>
      <c r="AP14" s="546" t="n">
        <v>2</v>
      </c>
      <c r="AQ14" s="546" t="n">
        <v>0</v>
      </c>
      <c r="AR14" s="545" t="n">
        <v>20</v>
      </c>
      <c r="AS14" s="547" t="n">
        <v>945</v>
      </c>
    </row>
    <row r="15" customFormat="false" ht="14.25" hidden="false" customHeight="true" outlineLevel="0" collapsed="false">
      <c r="A15" s="520" t="s">
        <v>108</v>
      </c>
      <c r="B15" s="535"/>
      <c r="C15" s="548" t="n">
        <f aca="false">SUM(D15:L15)</f>
        <v>0</v>
      </c>
      <c r="D15" s="536" t="n">
        <f aca="false">SUM(D16:D17)</f>
        <v>0</v>
      </c>
      <c r="E15" s="536" t="n">
        <f aca="false">SUM(E16:E17)</f>
        <v>0</v>
      </c>
      <c r="F15" s="536" t="n">
        <f aca="false">SUM(F16:F17)</f>
        <v>0</v>
      </c>
      <c r="G15" s="536" t="n">
        <f aca="false">SUM(G16:G17)</f>
        <v>0</v>
      </c>
      <c r="H15" s="536" t="n">
        <f aca="false">SUM(H16:H17)</f>
        <v>0</v>
      </c>
      <c r="I15" s="536" t="n">
        <f aca="false">SUM(I16:I17)</f>
        <v>0</v>
      </c>
      <c r="J15" s="536" t="n">
        <f aca="false">SUM(J16:J17)</f>
        <v>0</v>
      </c>
      <c r="K15" s="536" t="n">
        <f aca="false">SUM(K16:K17)</f>
        <v>0</v>
      </c>
      <c r="L15" s="537" t="n">
        <f aca="false">SUM(L16:L17)</f>
        <v>0</v>
      </c>
      <c r="N15" s="520" t="s">
        <v>108</v>
      </c>
      <c r="O15" s="535"/>
      <c r="P15" s="548" t="n">
        <f aca="false">SUM(Q15:Y15)</f>
        <v>0</v>
      </c>
      <c r="Q15" s="536" t="n">
        <f aca="false">SUM(Q16:Q17)</f>
        <v>0</v>
      </c>
      <c r="R15" s="536" t="n">
        <f aca="false">SUM(R16:R17)</f>
        <v>0</v>
      </c>
      <c r="S15" s="536" t="n">
        <f aca="false">SUM(S16:S17)</f>
        <v>0</v>
      </c>
      <c r="T15" s="536" t="n">
        <f aca="false">SUM(T16:T17)</f>
        <v>0</v>
      </c>
      <c r="U15" s="536" t="n">
        <f aca="false">SUM(U16:U17)</f>
        <v>0</v>
      </c>
      <c r="V15" s="536" t="n">
        <f aca="false">SUM(V16:V17)</f>
        <v>0</v>
      </c>
      <c r="W15" s="536" t="n">
        <f aca="false">SUM(W16:W17)</f>
        <v>0</v>
      </c>
      <c r="X15" s="536" t="n">
        <f aca="false">SUM(X16:X17)</f>
        <v>0</v>
      </c>
      <c r="Y15" s="537" t="n">
        <f aca="false">SUM(Y16:Y17)</f>
        <v>0</v>
      </c>
      <c r="AA15" s="529" t="s">
        <v>412</v>
      </c>
      <c r="AB15" s="530"/>
      <c r="AC15" s="541" t="n">
        <v>33</v>
      </c>
      <c r="AD15" s="542" t="n">
        <v>284</v>
      </c>
      <c r="AE15" s="542" t="n">
        <v>698</v>
      </c>
      <c r="AF15" s="542" t="n">
        <v>663</v>
      </c>
      <c r="AG15" s="542" t="n">
        <v>236</v>
      </c>
      <c r="AH15" s="542" t="n">
        <v>24</v>
      </c>
      <c r="AI15" s="542" t="n">
        <v>0</v>
      </c>
      <c r="AJ15" s="541" t="n">
        <v>1938</v>
      </c>
      <c r="AK15" s="541" t="n">
        <v>8</v>
      </c>
      <c r="AL15" s="542" t="n">
        <v>6</v>
      </c>
      <c r="AM15" s="542" t="n">
        <v>11</v>
      </c>
      <c r="AN15" s="542" t="n">
        <v>10</v>
      </c>
      <c r="AO15" s="542" t="n">
        <v>6</v>
      </c>
      <c r="AP15" s="542" t="n">
        <v>3</v>
      </c>
      <c r="AQ15" s="542" t="n">
        <v>0</v>
      </c>
      <c r="AR15" s="541" t="n">
        <v>44</v>
      </c>
      <c r="AS15" s="543" t="n">
        <v>1982</v>
      </c>
    </row>
    <row r="16" customFormat="false" ht="14.25" hidden="false" customHeight="true" outlineLevel="0" collapsed="false">
      <c r="A16" s="520"/>
      <c r="B16" s="526" t="s">
        <v>8</v>
      </c>
      <c r="C16" s="527" t="n">
        <f aca="false">SUM(D16:L16)</f>
        <v>0</v>
      </c>
      <c r="D16" s="540"/>
      <c r="E16" s="540"/>
      <c r="F16" s="540"/>
      <c r="G16" s="540"/>
      <c r="H16" s="540"/>
      <c r="I16" s="540"/>
      <c r="J16" s="540"/>
      <c r="K16" s="540"/>
      <c r="L16" s="540"/>
      <c r="N16" s="520"/>
      <c r="O16" s="526" t="s">
        <v>8</v>
      </c>
      <c r="P16" s="527" t="n">
        <f aca="false">SUM(Q16:Y16)</f>
        <v>0</v>
      </c>
      <c r="Q16" s="540"/>
      <c r="R16" s="540"/>
      <c r="S16" s="540"/>
      <c r="T16" s="540"/>
      <c r="U16" s="540"/>
      <c r="V16" s="540"/>
      <c r="W16" s="540"/>
      <c r="X16" s="540"/>
      <c r="Y16" s="540"/>
      <c r="AA16" s="529" t="s">
        <v>413</v>
      </c>
      <c r="AB16" s="529" t="s">
        <v>408</v>
      </c>
      <c r="AC16" s="541" t="n">
        <v>17</v>
      </c>
      <c r="AD16" s="542" t="n">
        <v>176</v>
      </c>
      <c r="AE16" s="542" t="n">
        <v>496</v>
      </c>
      <c r="AF16" s="542" t="n">
        <v>395</v>
      </c>
      <c r="AG16" s="542" t="n">
        <v>128</v>
      </c>
      <c r="AH16" s="542" t="n">
        <v>9</v>
      </c>
      <c r="AI16" s="542" t="n">
        <v>0</v>
      </c>
      <c r="AJ16" s="541" t="n">
        <v>1221</v>
      </c>
      <c r="AK16" s="541" t="n">
        <v>0</v>
      </c>
      <c r="AL16" s="542" t="n">
        <v>2</v>
      </c>
      <c r="AM16" s="542" t="n">
        <v>10</v>
      </c>
      <c r="AN16" s="542" t="n">
        <v>6</v>
      </c>
      <c r="AO16" s="542" t="n">
        <v>7</v>
      </c>
      <c r="AP16" s="542" t="n">
        <v>1</v>
      </c>
      <c r="AQ16" s="542" t="n">
        <v>0</v>
      </c>
      <c r="AR16" s="541" t="n">
        <v>26</v>
      </c>
      <c r="AS16" s="543" t="n">
        <v>1247</v>
      </c>
    </row>
    <row r="17" customFormat="false" ht="14.25" hidden="false" customHeight="true" outlineLevel="0" collapsed="false">
      <c r="A17" s="520"/>
      <c r="B17" s="526" t="s">
        <v>9</v>
      </c>
      <c r="C17" s="527" t="n">
        <f aca="false">SUM(D17:L17)</f>
        <v>0</v>
      </c>
      <c r="D17" s="540"/>
      <c r="E17" s="540"/>
      <c r="F17" s="540"/>
      <c r="G17" s="540"/>
      <c r="H17" s="540"/>
      <c r="I17" s="540"/>
      <c r="J17" s="540"/>
      <c r="K17" s="540"/>
      <c r="L17" s="540"/>
      <c r="N17" s="520"/>
      <c r="O17" s="526" t="s">
        <v>9</v>
      </c>
      <c r="P17" s="527" t="n">
        <f aca="false">SUM(Q17:Y17)</f>
        <v>0</v>
      </c>
      <c r="Q17" s="540"/>
      <c r="R17" s="540"/>
      <c r="S17" s="540"/>
      <c r="T17" s="540"/>
      <c r="U17" s="540"/>
      <c r="V17" s="540"/>
      <c r="W17" s="540"/>
      <c r="X17" s="540"/>
      <c r="Y17" s="540"/>
      <c r="AA17" s="532"/>
      <c r="AB17" s="544" t="s">
        <v>409</v>
      </c>
      <c r="AC17" s="545" t="n">
        <v>16</v>
      </c>
      <c r="AD17" s="546" t="n">
        <v>152</v>
      </c>
      <c r="AE17" s="546" t="n">
        <v>487</v>
      </c>
      <c r="AF17" s="546" t="n">
        <v>399</v>
      </c>
      <c r="AG17" s="546" t="n">
        <v>141</v>
      </c>
      <c r="AH17" s="546" t="n">
        <v>14</v>
      </c>
      <c r="AI17" s="546" t="n">
        <v>0</v>
      </c>
      <c r="AJ17" s="545" t="n">
        <v>1209</v>
      </c>
      <c r="AK17" s="545" t="n">
        <v>8</v>
      </c>
      <c r="AL17" s="546" t="n">
        <v>6</v>
      </c>
      <c r="AM17" s="546" t="n">
        <v>10</v>
      </c>
      <c r="AN17" s="546" t="n">
        <v>9</v>
      </c>
      <c r="AO17" s="546" t="n">
        <v>5</v>
      </c>
      <c r="AP17" s="546" t="n">
        <v>0</v>
      </c>
      <c r="AQ17" s="546" t="n">
        <v>0</v>
      </c>
      <c r="AR17" s="545" t="n">
        <v>38</v>
      </c>
      <c r="AS17" s="547" t="n">
        <v>1247</v>
      </c>
    </row>
    <row r="18" customFormat="false" ht="14.25" hidden="false" customHeight="true" outlineLevel="0" collapsed="false">
      <c r="A18" s="520" t="s">
        <v>414</v>
      </c>
      <c r="B18" s="535"/>
      <c r="C18" s="548" t="n">
        <f aca="false">SUM(D18:L18)</f>
        <v>0</v>
      </c>
      <c r="D18" s="536" t="n">
        <f aca="false">SUM(D19:D20)</f>
        <v>0</v>
      </c>
      <c r="E18" s="536" t="n">
        <f aca="false">SUM(E19:E20)</f>
        <v>0</v>
      </c>
      <c r="F18" s="536" t="n">
        <f aca="false">SUM(F19:F20)</f>
        <v>0</v>
      </c>
      <c r="G18" s="536" t="n">
        <f aca="false">SUM(G19:G20)</f>
        <v>0</v>
      </c>
      <c r="H18" s="536" t="n">
        <f aca="false">SUM(H19:H20)</f>
        <v>0</v>
      </c>
      <c r="I18" s="536" t="n">
        <f aca="false">SUM(I19:I20)</f>
        <v>0</v>
      </c>
      <c r="J18" s="536" t="n">
        <f aca="false">SUM(J19:J20)</f>
        <v>0</v>
      </c>
      <c r="K18" s="536" t="n">
        <f aca="false">SUM(K19:K20)</f>
        <v>0</v>
      </c>
      <c r="L18" s="537" t="n">
        <f aca="false">SUM(L19:L20)</f>
        <v>0</v>
      </c>
      <c r="N18" s="520" t="s">
        <v>415</v>
      </c>
      <c r="O18" s="535"/>
      <c r="P18" s="548" t="n">
        <f aca="false">SUM(Q18:Y18)</f>
        <v>0</v>
      </c>
      <c r="Q18" s="536" t="n">
        <f aca="false">SUM(Q19:Q20)</f>
        <v>0</v>
      </c>
      <c r="R18" s="536" t="n">
        <f aca="false">SUM(R19:R20)</f>
        <v>0</v>
      </c>
      <c r="S18" s="536" t="n">
        <f aca="false">SUM(S19:S20)</f>
        <v>0</v>
      </c>
      <c r="T18" s="536" t="n">
        <f aca="false">SUM(T19:T20)</f>
        <v>0</v>
      </c>
      <c r="U18" s="536" t="n">
        <f aca="false">SUM(U19:U20)</f>
        <v>0</v>
      </c>
      <c r="V18" s="536" t="n">
        <f aca="false">SUM(V19:V20)</f>
        <v>0</v>
      </c>
      <c r="W18" s="536" t="n">
        <f aca="false">SUM(W19:W20)</f>
        <v>0</v>
      </c>
      <c r="X18" s="536" t="n">
        <f aca="false">SUM(X19:X20)</f>
        <v>0</v>
      </c>
      <c r="Y18" s="537" t="n">
        <f aca="false">SUM(Y19:Y20)</f>
        <v>0</v>
      </c>
      <c r="AA18" s="529" t="s">
        <v>416</v>
      </c>
      <c r="AB18" s="530"/>
      <c r="AC18" s="541" t="n">
        <v>33</v>
      </c>
      <c r="AD18" s="542" t="n">
        <v>328</v>
      </c>
      <c r="AE18" s="542" t="n">
        <v>983</v>
      </c>
      <c r="AF18" s="542" t="n">
        <v>794</v>
      </c>
      <c r="AG18" s="542" t="n">
        <v>269</v>
      </c>
      <c r="AH18" s="542" t="n">
        <v>23</v>
      </c>
      <c r="AI18" s="542" t="n">
        <v>0</v>
      </c>
      <c r="AJ18" s="541" t="n">
        <v>2430</v>
      </c>
      <c r="AK18" s="541" t="n">
        <v>8</v>
      </c>
      <c r="AL18" s="542" t="n">
        <v>8</v>
      </c>
      <c r="AM18" s="542" t="n">
        <v>20</v>
      </c>
      <c r="AN18" s="542" t="n">
        <v>15</v>
      </c>
      <c r="AO18" s="542" t="n">
        <v>12</v>
      </c>
      <c r="AP18" s="542" t="n">
        <v>1</v>
      </c>
      <c r="AQ18" s="542" t="n">
        <v>0</v>
      </c>
      <c r="AR18" s="541" t="n">
        <v>64</v>
      </c>
      <c r="AS18" s="543" t="n">
        <v>2494</v>
      </c>
    </row>
    <row r="19" customFormat="false" ht="14.25" hidden="false" customHeight="true" outlineLevel="0" collapsed="false">
      <c r="A19" s="520"/>
      <c r="B19" s="526" t="s">
        <v>8</v>
      </c>
      <c r="C19" s="527" t="n">
        <f aca="false">SUM(D19:L19)</f>
        <v>0</v>
      </c>
      <c r="D19" s="540"/>
      <c r="E19" s="540"/>
      <c r="F19" s="540"/>
      <c r="G19" s="540"/>
      <c r="H19" s="540"/>
      <c r="I19" s="540"/>
      <c r="J19" s="540"/>
      <c r="K19" s="540"/>
      <c r="L19" s="540"/>
      <c r="N19" s="520"/>
      <c r="O19" s="526" t="s">
        <v>8</v>
      </c>
      <c r="P19" s="527" t="n">
        <f aca="false">SUM(Q19:Y19)</f>
        <v>0</v>
      </c>
      <c r="Q19" s="540"/>
      <c r="R19" s="540"/>
      <c r="S19" s="540"/>
      <c r="T19" s="540"/>
      <c r="U19" s="540"/>
      <c r="V19" s="540"/>
      <c r="W19" s="540"/>
      <c r="X19" s="540"/>
      <c r="Y19" s="540"/>
      <c r="AA19" s="529" t="s">
        <v>417</v>
      </c>
      <c r="AB19" s="529" t="s">
        <v>408</v>
      </c>
      <c r="AC19" s="541" t="n">
        <v>15</v>
      </c>
      <c r="AD19" s="542" t="n">
        <v>164</v>
      </c>
      <c r="AE19" s="542" t="n">
        <v>386</v>
      </c>
      <c r="AF19" s="542" t="n">
        <v>322</v>
      </c>
      <c r="AG19" s="542" t="n">
        <v>94</v>
      </c>
      <c r="AH19" s="542" t="n">
        <v>11</v>
      </c>
      <c r="AI19" s="542" t="n">
        <v>1</v>
      </c>
      <c r="AJ19" s="541" t="n">
        <v>993</v>
      </c>
      <c r="AK19" s="541" t="n">
        <v>3</v>
      </c>
      <c r="AL19" s="542" t="n">
        <v>6</v>
      </c>
      <c r="AM19" s="542" t="n">
        <v>9</v>
      </c>
      <c r="AN19" s="542" t="n">
        <v>7</v>
      </c>
      <c r="AO19" s="542" t="n">
        <v>2</v>
      </c>
      <c r="AP19" s="542" t="n">
        <v>1</v>
      </c>
      <c r="AQ19" s="542" t="n">
        <v>0</v>
      </c>
      <c r="AR19" s="541" t="n">
        <v>28</v>
      </c>
      <c r="AS19" s="543" t="n">
        <v>1021</v>
      </c>
    </row>
    <row r="20" customFormat="false" ht="14.25" hidden="false" customHeight="true" outlineLevel="0" collapsed="false">
      <c r="A20" s="520"/>
      <c r="B20" s="526" t="s">
        <v>9</v>
      </c>
      <c r="C20" s="527" t="n">
        <f aca="false">SUM(D20:L20)</f>
        <v>0</v>
      </c>
      <c r="D20" s="540"/>
      <c r="E20" s="540"/>
      <c r="F20" s="540"/>
      <c r="G20" s="540"/>
      <c r="H20" s="540"/>
      <c r="I20" s="540"/>
      <c r="J20" s="540"/>
      <c r="K20" s="540"/>
      <c r="L20" s="540"/>
      <c r="N20" s="520"/>
      <c r="O20" s="526" t="s">
        <v>9</v>
      </c>
      <c r="P20" s="527" t="n">
        <f aca="false">SUM(Q20:Y20)</f>
        <v>0</v>
      </c>
      <c r="Q20" s="540"/>
      <c r="R20" s="540"/>
      <c r="S20" s="540"/>
      <c r="T20" s="540"/>
      <c r="U20" s="540"/>
      <c r="V20" s="540"/>
      <c r="W20" s="540"/>
      <c r="X20" s="540"/>
      <c r="Y20" s="540"/>
      <c r="AA20" s="532"/>
      <c r="AB20" s="544" t="s">
        <v>409</v>
      </c>
      <c r="AC20" s="545" t="n">
        <v>17</v>
      </c>
      <c r="AD20" s="546" t="n">
        <v>148</v>
      </c>
      <c r="AE20" s="546" t="n">
        <v>378</v>
      </c>
      <c r="AF20" s="546" t="n">
        <v>302</v>
      </c>
      <c r="AG20" s="546" t="n">
        <v>85</v>
      </c>
      <c r="AH20" s="546" t="n">
        <v>15</v>
      </c>
      <c r="AI20" s="546" t="n">
        <v>0</v>
      </c>
      <c r="AJ20" s="545" t="n">
        <v>945</v>
      </c>
      <c r="AK20" s="545" t="n">
        <v>2</v>
      </c>
      <c r="AL20" s="546" t="n">
        <v>7</v>
      </c>
      <c r="AM20" s="546" t="n">
        <v>13</v>
      </c>
      <c r="AN20" s="546" t="n">
        <v>5</v>
      </c>
      <c r="AO20" s="546" t="n">
        <v>4</v>
      </c>
      <c r="AP20" s="546" t="n">
        <v>0</v>
      </c>
      <c r="AQ20" s="546" t="n">
        <v>0</v>
      </c>
      <c r="AR20" s="545" t="n">
        <v>31</v>
      </c>
      <c r="AS20" s="547" t="n">
        <v>976</v>
      </c>
    </row>
    <row r="21" customFormat="false" ht="14.25" hidden="false" customHeight="true" outlineLevel="0" collapsed="false">
      <c r="A21" s="520" t="s">
        <v>418</v>
      </c>
      <c r="B21" s="535"/>
      <c r="C21" s="548" t="n">
        <f aca="false">SUM(D21:L21)</f>
        <v>0</v>
      </c>
      <c r="D21" s="536" t="n">
        <f aca="false">SUM(D22:D23)</f>
        <v>0</v>
      </c>
      <c r="E21" s="536" t="n">
        <f aca="false">SUM(E22:E23)</f>
        <v>0</v>
      </c>
      <c r="F21" s="536" t="n">
        <f aca="false">SUM(F22:F23)</f>
        <v>0</v>
      </c>
      <c r="G21" s="536" t="n">
        <f aca="false">SUM(G22:G23)</f>
        <v>0</v>
      </c>
      <c r="H21" s="536" t="n">
        <f aca="false">SUM(H22:H23)</f>
        <v>0</v>
      </c>
      <c r="I21" s="536" t="n">
        <f aca="false">SUM(I22:I23)</f>
        <v>0</v>
      </c>
      <c r="J21" s="536" t="n">
        <f aca="false">SUM(J22:J23)</f>
        <v>0</v>
      </c>
      <c r="K21" s="536" t="n">
        <f aca="false">SUM(K22:K23)</f>
        <v>0</v>
      </c>
      <c r="L21" s="537" t="n">
        <f aca="false">SUM(L22:L23)</f>
        <v>0</v>
      </c>
      <c r="M21" s="209"/>
      <c r="N21" s="520" t="s">
        <v>419</v>
      </c>
      <c r="O21" s="535"/>
      <c r="P21" s="548" t="n">
        <f aca="false">SUM(Q21:Y21)</f>
        <v>0</v>
      </c>
      <c r="Q21" s="536" t="n">
        <f aca="false">SUM(Q22:Q23)</f>
        <v>0</v>
      </c>
      <c r="R21" s="536" t="n">
        <f aca="false">SUM(R22:R23)</f>
        <v>0</v>
      </c>
      <c r="S21" s="536" t="n">
        <f aca="false">SUM(S22:S23)</f>
        <v>0</v>
      </c>
      <c r="T21" s="536" t="n">
        <f aca="false">SUM(T22:T23)</f>
        <v>0</v>
      </c>
      <c r="U21" s="536" t="n">
        <f aca="false">SUM(U22:U23)</f>
        <v>0</v>
      </c>
      <c r="V21" s="536" t="n">
        <f aca="false">SUM(V22:V23)</f>
        <v>0</v>
      </c>
      <c r="W21" s="536" t="n">
        <f aca="false">SUM(W22:W23)</f>
        <v>0</v>
      </c>
      <c r="X21" s="536" t="n">
        <f aca="false">SUM(X22:X23)</f>
        <v>0</v>
      </c>
      <c r="Y21" s="537" t="n">
        <f aca="false">SUM(Y22:Y23)</f>
        <v>0</v>
      </c>
      <c r="AA21" s="529" t="s">
        <v>420</v>
      </c>
      <c r="AB21" s="530"/>
      <c r="AC21" s="541" t="n">
        <v>32</v>
      </c>
      <c r="AD21" s="542" t="n">
        <v>312</v>
      </c>
      <c r="AE21" s="542" t="n">
        <v>764</v>
      </c>
      <c r="AF21" s="542" t="n">
        <v>624</v>
      </c>
      <c r="AG21" s="542" t="n">
        <v>179</v>
      </c>
      <c r="AH21" s="542" t="n">
        <v>26</v>
      </c>
      <c r="AI21" s="542" t="n">
        <v>1</v>
      </c>
      <c r="AJ21" s="541" t="n">
        <v>1938</v>
      </c>
      <c r="AK21" s="541" t="n">
        <v>5</v>
      </c>
      <c r="AL21" s="542" t="n">
        <v>13</v>
      </c>
      <c r="AM21" s="542" t="n">
        <v>22</v>
      </c>
      <c r="AN21" s="542" t="n">
        <v>12</v>
      </c>
      <c r="AO21" s="542" t="n">
        <v>6</v>
      </c>
      <c r="AP21" s="542" t="n">
        <v>1</v>
      </c>
      <c r="AQ21" s="542" t="n">
        <v>0</v>
      </c>
      <c r="AR21" s="541" t="n">
        <v>59</v>
      </c>
      <c r="AS21" s="543" t="n">
        <v>1997</v>
      </c>
    </row>
    <row r="22" customFormat="false" ht="14.25" hidden="false" customHeight="true" outlineLevel="0" collapsed="false">
      <c r="A22" s="520"/>
      <c r="B22" s="526" t="s">
        <v>8</v>
      </c>
      <c r="C22" s="527" t="n">
        <f aca="false">SUM(D22:L22)</f>
        <v>0</v>
      </c>
      <c r="D22" s="540"/>
      <c r="E22" s="540"/>
      <c r="F22" s="540"/>
      <c r="G22" s="540"/>
      <c r="H22" s="540"/>
      <c r="I22" s="540"/>
      <c r="J22" s="540"/>
      <c r="K22" s="540"/>
      <c r="L22" s="540"/>
      <c r="N22" s="520"/>
      <c r="O22" s="526" t="s">
        <v>8</v>
      </c>
      <c r="P22" s="527" t="n">
        <f aca="false">SUM(Q22:Y22)</f>
        <v>0</v>
      </c>
      <c r="Q22" s="540"/>
      <c r="R22" s="540"/>
      <c r="S22" s="540"/>
      <c r="T22" s="540"/>
      <c r="U22" s="540"/>
      <c r="V22" s="540"/>
      <c r="W22" s="540"/>
      <c r="X22" s="540"/>
      <c r="Y22" s="540"/>
      <c r="AA22" s="529" t="s">
        <v>421</v>
      </c>
      <c r="AB22" s="529" t="s">
        <v>408</v>
      </c>
      <c r="AC22" s="541" t="n">
        <v>3</v>
      </c>
      <c r="AD22" s="542" t="n">
        <v>64</v>
      </c>
      <c r="AE22" s="542" t="n">
        <v>181</v>
      </c>
      <c r="AF22" s="542" t="n">
        <v>162</v>
      </c>
      <c r="AG22" s="542" t="n">
        <v>58</v>
      </c>
      <c r="AH22" s="542" t="n">
        <v>7</v>
      </c>
      <c r="AI22" s="542" t="n">
        <v>0</v>
      </c>
      <c r="AJ22" s="541" t="n">
        <v>475</v>
      </c>
      <c r="AK22" s="541" t="n">
        <v>2</v>
      </c>
      <c r="AL22" s="542" t="n">
        <v>3</v>
      </c>
      <c r="AM22" s="542" t="n">
        <v>3</v>
      </c>
      <c r="AN22" s="542" t="n">
        <v>2</v>
      </c>
      <c r="AO22" s="542" t="n">
        <v>1</v>
      </c>
      <c r="AP22" s="542" t="n">
        <v>1</v>
      </c>
      <c r="AQ22" s="542" t="n">
        <v>0</v>
      </c>
      <c r="AR22" s="541" t="n">
        <v>12</v>
      </c>
      <c r="AS22" s="543" t="n">
        <v>487</v>
      </c>
    </row>
    <row r="23" customFormat="false" ht="14.25" hidden="false" customHeight="true" outlineLevel="0" collapsed="false">
      <c r="A23" s="520"/>
      <c r="B23" s="526" t="s">
        <v>9</v>
      </c>
      <c r="C23" s="527" t="n">
        <f aca="false">SUM(D23:L23)</f>
        <v>0</v>
      </c>
      <c r="D23" s="540"/>
      <c r="E23" s="540"/>
      <c r="F23" s="540"/>
      <c r="G23" s="540"/>
      <c r="H23" s="540"/>
      <c r="I23" s="540"/>
      <c r="J23" s="540"/>
      <c r="K23" s="540"/>
      <c r="L23" s="540"/>
      <c r="N23" s="520"/>
      <c r="O23" s="526" t="s">
        <v>9</v>
      </c>
      <c r="P23" s="527" t="n">
        <f aca="false">SUM(Q23:Y23)</f>
        <v>0</v>
      </c>
      <c r="Q23" s="540"/>
      <c r="R23" s="540"/>
      <c r="S23" s="540"/>
      <c r="T23" s="540"/>
      <c r="U23" s="540"/>
      <c r="V23" s="540"/>
      <c r="W23" s="540"/>
      <c r="X23" s="540"/>
      <c r="Y23" s="540"/>
      <c r="AA23" s="532"/>
      <c r="AB23" s="544" t="s">
        <v>409</v>
      </c>
      <c r="AC23" s="545" t="n">
        <v>2</v>
      </c>
      <c r="AD23" s="546" t="n">
        <v>67</v>
      </c>
      <c r="AE23" s="546" t="n">
        <v>204</v>
      </c>
      <c r="AF23" s="546" t="n">
        <v>181</v>
      </c>
      <c r="AG23" s="546" t="n">
        <v>67</v>
      </c>
      <c r="AH23" s="546" t="n">
        <v>12</v>
      </c>
      <c r="AI23" s="546" t="n">
        <v>0</v>
      </c>
      <c r="AJ23" s="545" t="n">
        <v>533</v>
      </c>
      <c r="AK23" s="545" t="n">
        <v>2</v>
      </c>
      <c r="AL23" s="546" t="n">
        <v>3</v>
      </c>
      <c r="AM23" s="546" t="n">
        <v>1</v>
      </c>
      <c r="AN23" s="546" t="n">
        <v>7</v>
      </c>
      <c r="AO23" s="546" t="n">
        <v>1</v>
      </c>
      <c r="AP23" s="546" t="n">
        <v>0</v>
      </c>
      <c r="AQ23" s="546" t="n">
        <v>0</v>
      </c>
      <c r="AR23" s="545" t="n">
        <v>14</v>
      </c>
      <c r="AS23" s="547" t="n">
        <v>547</v>
      </c>
    </row>
    <row r="24" customFormat="false" ht="14.25" hidden="false" customHeight="true" outlineLevel="0" collapsed="false">
      <c r="A24" s="520" t="s">
        <v>422</v>
      </c>
      <c r="B24" s="535"/>
      <c r="C24" s="548" t="n">
        <f aca="false">SUM(D24:L24)</f>
        <v>0</v>
      </c>
      <c r="D24" s="536" t="n">
        <f aca="false">SUM(D25:D26)</f>
        <v>0</v>
      </c>
      <c r="E24" s="536" t="n">
        <f aca="false">SUM(E25:E26)</f>
        <v>0</v>
      </c>
      <c r="F24" s="536" t="n">
        <f aca="false">SUM(F25:F26)</f>
        <v>0</v>
      </c>
      <c r="G24" s="536" t="n">
        <f aca="false">SUM(G25:G26)</f>
        <v>0</v>
      </c>
      <c r="H24" s="536" t="n">
        <f aca="false">SUM(H25:H26)</f>
        <v>0</v>
      </c>
      <c r="I24" s="536" t="n">
        <f aca="false">SUM(I25:I26)</f>
        <v>0</v>
      </c>
      <c r="J24" s="536" t="n">
        <f aca="false">SUM(J25:J26)</f>
        <v>0</v>
      </c>
      <c r="K24" s="536" t="n">
        <f aca="false">SUM(K25:K26)</f>
        <v>0</v>
      </c>
      <c r="L24" s="537" t="n">
        <f aca="false">SUM(L25:L26)</f>
        <v>0</v>
      </c>
      <c r="N24" s="520" t="s">
        <v>422</v>
      </c>
      <c r="O24" s="535"/>
      <c r="P24" s="548" t="n">
        <f aca="false">SUM(Q24:Y24)</f>
        <v>0</v>
      </c>
      <c r="Q24" s="536" t="n">
        <f aca="false">SUM(Q25:Q26)</f>
        <v>0</v>
      </c>
      <c r="R24" s="536" t="n">
        <f aca="false">SUM(R25:R26)</f>
        <v>0</v>
      </c>
      <c r="S24" s="536" t="n">
        <f aca="false">SUM(S25:S26)</f>
        <v>0</v>
      </c>
      <c r="T24" s="536" t="n">
        <f aca="false">SUM(T25:T26)</f>
        <v>0</v>
      </c>
      <c r="U24" s="536" t="n">
        <f aca="false">SUM(U25:U26)</f>
        <v>0</v>
      </c>
      <c r="V24" s="536" t="n">
        <f aca="false">SUM(V25:V26)</f>
        <v>0</v>
      </c>
      <c r="W24" s="536" t="n">
        <f aca="false">SUM(W25:W26)</f>
        <v>0</v>
      </c>
      <c r="X24" s="536" t="n">
        <f aca="false">SUM(X25:X26)</f>
        <v>0</v>
      </c>
      <c r="Y24" s="537" t="n">
        <f aca="false">SUM(Y25:Y26)</f>
        <v>0</v>
      </c>
      <c r="AA24" s="529" t="s">
        <v>423</v>
      </c>
      <c r="AB24" s="530"/>
      <c r="AC24" s="541" t="n">
        <v>5</v>
      </c>
      <c r="AD24" s="542" t="n">
        <v>131</v>
      </c>
      <c r="AE24" s="542" t="n">
        <v>385</v>
      </c>
      <c r="AF24" s="542" t="n">
        <v>343</v>
      </c>
      <c r="AG24" s="542" t="n">
        <v>125</v>
      </c>
      <c r="AH24" s="542" t="n">
        <v>19</v>
      </c>
      <c r="AI24" s="542" t="n">
        <v>0</v>
      </c>
      <c r="AJ24" s="541" t="n">
        <v>1008</v>
      </c>
      <c r="AK24" s="541" t="n">
        <v>4</v>
      </c>
      <c r="AL24" s="542" t="n">
        <v>6</v>
      </c>
      <c r="AM24" s="542" t="n">
        <v>4</v>
      </c>
      <c r="AN24" s="542" t="n">
        <v>9</v>
      </c>
      <c r="AO24" s="542" t="n">
        <v>2</v>
      </c>
      <c r="AP24" s="542" t="n">
        <v>1</v>
      </c>
      <c r="AQ24" s="542" t="n">
        <v>0</v>
      </c>
      <c r="AR24" s="541" t="n">
        <v>26</v>
      </c>
      <c r="AS24" s="543" t="n">
        <v>1034</v>
      </c>
    </row>
    <row r="25" customFormat="false" ht="14.25" hidden="false" customHeight="true" outlineLevel="0" collapsed="false">
      <c r="A25" s="520"/>
      <c r="B25" s="526" t="s">
        <v>8</v>
      </c>
      <c r="C25" s="527" t="n">
        <f aca="false">SUM(D25:L25)</f>
        <v>0</v>
      </c>
      <c r="D25" s="540"/>
      <c r="E25" s="540"/>
      <c r="F25" s="540"/>
      <c r="G25" s="540"/>
      <c r="H25" s="540"/>
      <c r="I25" s="540"/>
      <c r="J25" s="540"/>
      <c r="K25" s="540"/>
      <c r="L25" s="540"/>
      <c r="N25" s="520"/>
      <c r="O25" s="526" t="s">
        <v>8</v>
      </c>
      <c r="P25" s="527" t="n">
        <f aca="false">SUM(Q25:Y25)</f>
        <v>0</v>
      </c>
      <c r="Q25" s="540"/>
      <c r="R25" s="540"/>
      <c r="S25" s="540"/>
      <c r="T25" s="540"/>
      <c r="U25" s="540"/>
      <c r="V25" s="540"/>
      <c r="W25" s="540"/>
      <c r="X25" s="540"/>
      <c r="Y25" s="540"/>
      <c r="AA25" s="529" t="s">
        <v>424</v>
      </c>
      <c r="AB25" s="529" t="s">
        <v>408</v>
      </c>
      <c r="AC25" s="541" t="n">
        <v>14</v>
      </c>
      <c r="AD25" s="542" t="n">
        <v>143</v>
      </c>
      <c r="AE25" s="542" t="n">
        <v>331</v>
      </c>
      <c r="AF25" s="542" t="n">
        <v>292</v>
      </c>
      <c r="AG25" s="542" t="n">
        <v>106</v>
      </c>
      <c r="AH25" s="542" t="n">
        <v>13</v>
      </c>
      <c r="AI25" s="542" t="n">
        <v>0</v>
      </c>
      <c r="AJ25" s="541" t="n">
        <v>899</v>
      </c>
      <c r="AK25" s="541" t="n">
        <v>2</v>
      </c>
      <c r="AL25" s="542" t="n">
        <v>4</v>
      </c>
      <c r="AM25" s="542" t="n">
        <v>5</v>
      </c>
      <c r="AN25" s="542" t="n">
        <v>7</v>
      </c>
      <c r="AO25" s="542" t="n">
        <v>5</v>
      </c>
      <c r="AP25" s="542" t="n">
        <v>1</v>
      </c>
      <c r="AQ25" s="542" t="n">
        <v>0</v>
      </c>
      <c r="AR25" s="541" t="n">
        <v>24</v>
      </c>
      <c r="AS25" s="543" t="n">
        <v>923</v>
      </c>
    </row>
    <row r="26" customFormat="false" ht="14.25" hidden="false" customHeight="true" outlineLevel="0" collapsed="false">
      <c r="A26" s="520"/>
      <c r="B26" s="526" t="s">
        <v>9</v>
      </c>
      <c r="C26" s="527" t="n">
        <f aca="false">SUM(D26:L26)</f>
        <v>0</v>
      </c>
      <c r="D26" s="540"/>
      <c r="E26" s="540"/>
      <c r="F26" s="540"/>
      <c r="G26" s="540"/>
      <c r="H26" s="540"/>
      <c r="I26" s="540"/>
      <c r="J26" s="540"/>
      <c r="K26" s="540"/>
      <c r="L26" s="540"/>
      <c r="N26" s="520"/>
      <c r="O26" s="526" t="s">
        <v>9</v>
      </c>
      <c r="P26" s="527" t="n">
        <f aca="false">SUM(Q26:Y26)</f>
        <v>0</v>
      </c>
      <c r="Q26" s="540"/>
      <c r="R26" s="540"/>
      <c r="S26" s="540"/>
      <c r="T26" s="540"/>
      <c r="U26" s="540"/>
      <c r="V26" s="540"/>
      <c r="W26" s="540"/>
      <c r="X26" s="540"/>
      <c r="Y26" s="540"/>
      <c r="AA26" s="532"/>
      <c r="AB26" s="544" t="s">
        <v>409</v>
      </c>
      <c r="AC26" s="545" t="n">
        <v>8</v>
      </c>
      <c r="AD26" s="546" t="n">
        <v>101</v>
      </c>
      <c r="AE26" s="546" t="n">
        <v>317</v>
      </c>
      <c r="AF26" s="546" t="n">
        <v>283</v>
      </c>
      <c r="AG26" s="546" t="n">
        <v>105</v>
      </c>
      <c r="AH26" s="546" t="n">
        <v>12</v>
      </c>
      <c r="AI26" s="546" t="n">
        <v>0</v>
      </c>
      <c r="AJ26" s="545" t="n">
        <v>826</v>
      </c>
      <c r="AK26" s="545" t="n">
        <v>4</v>
      </c>
      <c r="AL26" s="546" t="n">
        <v>4</v>
      </c>
      <c r="AM26" s="546" t="n">
        <v>5</v>
      </c>
      <c r="AN26" s="546" t="n">
        <v>4</v>
      </c>
      <c r="AO26" s="546" t="n">
        <v>6</v>
      </c>
      <c r="AP26" s="546" t="n">
        <v>1</v>
      </c>
      <c r="AQ26" s="546" t="n">
        <v>0</v>
      </c>
      <c r="AR26" s="545" t="n">
        <v>24</v>
      </c>
      <c r="AS26" s="547" t="n">
        <v>850</v>
      </c>
    </row>
    <row r="27" customFormat="false" ht="14.25" hidden="false" customHeight="true" outlineLevel="0" collapsed="false">
      <c r="A27" s="520" t="s">
        <v>425</v>
      </c>
      <c r="B27" s="535"/>
      <c r="C27" s="548" t="n">
        <f aca="false">SUM(D27:L27)</f>
        <v>0</v>
      </c>
      <c r="D27" s="536" t="n">
        <f aca="false">SUM(D28:D29)</f>
        <v>0</v>
      </c>
      <c r="E27" s="536" t="n">
        <f aca="false">SUM(E28:E29)</f>
        <v>0</v>
      </c>
      <c r="F27" s="536" t="n">
        <f aca="false">SUM(F28:F29)</f>
        <v>0</v>
      </c>
      <c r="G27" s="536" t="n">
        <f aca="false">SUM(G28:G29)</f>
        <v>0</v>
      </c>
      <c r="H27" s="536" t="n">
        <f aca="false">SUM(H28:H29)</f>
        <v>0</v>
      </c>
      <c r="I27" s="536" t="n">
        <f aca="false">SUM(I28:I29)</f>
        <v>0</v>
      </c>
      <c r="J27" s="536" t="n">
        <f aca="false">SUM(J28:J29)</f>
        <v>0</v>
      </c>
      <c r="K27" s="536" t="n">
        <f aca="false">SUM(K28:K29)</f>
        <v>0</v>
      </c>
      <c r="L27" s="537" t="n">
        <f aca="false">SUM(L28:L29)</f>
        <v>0</v>
      </c>
      <c r="M27" s="209"/>
      <c r="N27" s="520" t="s">
        <v>426</v>
      </c>
      <c r="O27" s="535"/>
      <c r="P27" s="548" t="n">
        <f aca="false">SUM(Q27:Y27)</f>
        <v>0</v>
      </c>
      <c r="Q27" s="536" t="n">
        <f aca="false">SUM(Q28:Q29)</f>
        <v>0</v>
      </c>
      <c r="R27" s="536" t="n">
        <f aca="false">SUM(R28:R29)</f>
        <v>0</v>
      </c>
      <c r="S27" s="536" t="n">
        <f aca="false">SUM(S28:S29)</f>
        <v>0</v>
      </c>
      <c r="T27" s="536" t="n">
        <f aca="false">SUM(T28:T29)</f>
        <v>0</v>
      </c>
      <c r="U27" s="536" t="n">
        <f aca="false">SUM(U28:U29)</f>
        <v>0</v>
      </c>
      <c r="V27" s="536" t="n">
        <f aca="false">SUM(V28:V29)</f>
        <v>0</v>
      </c>
      <c r="W27" s="536" t="n">
        <f aca="false">SUM(W28:W29)</f>
        <v>0</v>
      </c>
      <c r="X27" s="536" t="n">
        <f aca="false">SUM(X28:X29)</f>
        <v>0</v>
      </c>
      <c r="Y27" s="537" t="n">
        <f aca="false">SUM(Y28:Y29)</f>
        <v>0</v>
      </c>
      <c r="AA27" s="529" t="s">
        <v>427</v>
      </c>
      <c r="AB27" s="530"/>
      <c r="AC27" s="541" t="n">
        <v>22</v>
      </c>
      <c r="AD27" s="542" t="n">
        <v>244</v>
      </c>
      <c r="AE27" s="542" t="n">
        <v>648</v>
      </c>
      <c r="AF27" s="542" t="n">
        <v>575</v>
      </c>
      <c r="AG27" s="542" t="n">
        <v>211</v>
      </c>
      <c r="AH27" s="542" t="n">
        <v>25</v>
      </c>
      <c r="AI27" s="542" t="n">
        <v>0</v>
      </c>
      <c r="AJ27" s="541" t="n">
        <v>1725</v>
      </c>
      <c r="AK27" s="541" t="n">
        <v>6</v>
      </c>
      <c r="AL27" s="542" t="n">
        <v>8</v>
      </c>
      <c r="AM27" s="542" t="n">
        <v>10</v>
      </c>
      <c r="AN27" s="542" t="n">
        <v>11</v>
      </c>
      <c r="AO27" s="542" t="n">
        <v>11</v>
      </c>
      <c r="AP27" s="542" t="n">
        <v>2</v>
      </c>
      <c r="AQ27" s="542" t="n">
        <v>0</v>
      </c>
      <c r="AR27" s="541" t="n">
        <v>48</v>
      </c>
      <c r="AS27" s="543" t="n">
        <v>1773</v>
      </c>
    </row>
    <row r="28" customFormat="false" ht="14.25" hidden="false" customHeight="true" outlineLevel="0" collapsed="false">
      <c r="A28" s="520"/>
      <c r="B28" s="526" t="s">
        <v>8</v>
      </c>
      <c r="C28" s="527" t="n">
        <f aca="false">SUM(D28:L28)</f>
        <v>0</v>
      </c>
      <c r="D28" s="540"/>
      <c r="E28" s="540"/>
      <c r="F28" s="540"/>
      <c r="G28" s="540"/>
      <c r="H28" s="540"/>
      <c r="I28" s="540"/>
      <c r="J28" s="540"/>
      <c r="K28" s="540"/>
      <c r="L28" s="540"/>
      <c r="N28" s="520"/>
      <c r="O28" s="526" t="s">
        <v>8</v>
      </c>
      <c r="P28" s="527" t="n">
        <f aca="false">SUM(Q28:Y28)</f>
        <v>0</v>
      </c>
      <c r="Q28" s="540"/>
      <c r="R28" s="540"/>
      <c r="S28" s="540"/>
      <c r="T28" s="540"/>
      <c r="U28" s="540"/>
      <c r="V28" s="540"/>
      <c r="W28" s="540"/>
      <c r="X28" s="540"/>
      <c r="Y28" s="540"/>
      <c r="AA28" s="529" t="s">
        <v>428</v>
      </c>
      <c r="AB28" s="529" t="s">
        <v>408</v>
      </c>
      <c r="AC28" s="541" t="n">
        <v>3</v>
      </c>
      <c r="AD28" s="542" t="n">
        <v>54</v>
      </c>
      <c r="AE28" s="542" t="n">
        <v>142</v>
      </c>
      <c r="AF28" s="542" t="n">
        <v>135</v>
      </c>
      <c r="AG28" s="542" t="n">
        <v>70</v>
      </c>
      <c r="AH28" s="542" t="n">
        <v>6</v>
      </c>
      <c r="AI28" s="542" t="n">
        <v>0</v>
      </c>
      <c r="AJ28" s="541" t="n">
        <v>410</v>
      </c>
      <c r="AK28" s="541" t="n">
        <v>1</v>
      </c>
      <c r="AL28" s="542" t="n">
        <v>2</v>
      </c>
      <c r="AM28" s="542" t="n">
        <v>0</v>
      </c>
      <c r="AN28" s="542" t="n">
        <v>1</v>
      </c>
      <c r="AO28" s="542" t="n">
        <v>0</v>
      </c>
      <c r="AP28" s="542" t="n">
        <v>0</v>
      </c>
      <c r="AQ28" s="542" t="n">
        <v>0</v>
      </c>
      <c r="AR28" s="541" t="n">
        <v>4</v>
      </c>
      <c r="AS28" s="543" t="n">
        <v>414</v>
      </c>
    </row>
    <row r="29" customFormat="false" ht="14.25" hidden="false" customHeight="true" outlineLevel="0" collapsed="false">
      <c r="A29" s="520"/>
      <c r="B29" s="526" t="s">
        <v>9</v>
      </c>
      <c r="C29" s="527" t="n">
        <f aca="false">SUM(D29:L29)</f>
        <v>0</v>
      </c>
      <c r="D29" s="540"/>
      <c r="E29" s="540"/>
      <c r="F29" s="540"/>
      <c r="G29" s="540"/>
      <c r="H29" s="540"/>
      <c r="I29" s="540"/>
      <c r="J29" s="540"/>
      <c r="K29" s="540"/>
      <c r="L29" s="540"/>
      <c r="N29" s="520"/>
      <c r="O29" s="526" t="s">
        <v>9</v>
      </c>
      <c r="P29" s="527" t="n">
        <f aca="false">SUM(Q29:Y29)</f>
        <v>0</v>
      </c>
      <c r="Q29" s="540"/>
      <c r="R29" s="540"/>
      <c r="S29" s="540"/>
      <c r="T29" s="540"/>
      <c r="U29" s="540"/>
      <c r="V29" s="540"/>
      <c r="W29" s="540"/>
      <c r="X29" s="540"/>
      <c r="Y29" s="540"/>
      <c r="AA29" s="532"/>
      <c r="AB29" s="544" t="s">
        <v>409</v>
      </c>
      <c r="AC29" s="545" t="n">
        <v>7</v>
      </c>
      <c r="AD29" s="546" t="n">
        <v>52</v>
      </c>
      <c r="AE29" s="546" t="n">
        <v>142</v>
      </c>
      <c r="AF29" s="546" t="n">
        <v>140</v>
      </c>
      <c r="AG29" s="546" t="n">
        <v>63</v>
      </c>
      <c r="AH29" s="546" t="n">
        <v>4</v>
      </c>
      <c r="AI29" s="546" t="n">
        <v>0</v>
      </c>
      <c r="AJ29" s="545" t="n">
        <v>408</v>
      </c>
      <c r="AK29" s="545" t="n">
        <v>0</v>
      </c>
      <c r="AL29" s="546" t="n">
        <v>0</v>
      </c>
      <c r="AM29" s="546" t="n">
        <v>2</v>
      </c>
      <c r="AN29" s="546" t="n">
        <v>0</v>
      </c>
      <c r="AO29" s="546" t="n">
        <v>0</v>
      </c>
      <c r="AP29" s="546" t="n">
        <v>0</v>
      </c>
      <c r="AQ29" s="546" t="n">
        <v>0</v>
      </c>
      <c r="AR29" s="545" t="n">
        <v>2</v>
      </c>
      <c r="AS29" s="547" t="n">
        <v>410</v>
      </c>
    </row>
    <row r="30" customFormat="false" ht="14.25" hidden="false" customHeight="true" outlineLevel="0" collapsed="false">
      <c r="A30" s="520" t="s">
        <v>113</v>
      </c>
      <c r="B30" s="535"/>
      <c r="C30" s="548" t="n">
        <f aca="false">SUM(D30:L30)</f>
        <v>0</v>
      </c>
      <c r="D30" s="536" t="n">
        <f aca="false">SUM(D31:D32)</f>
        <v>0</v>
      </c>
      <c r="E30" s="536" t="n">
        <f aca="false">SUM(E31:E32)</f>
        <v>0</v>
      </c>
      <c r="F30" s="536" t="n">
        <f aca="false">SUM(F31:F32)</f>
        <v>0</v>
      </c>
      <c r="G30" s="536" t="n">
        <f aca="false">SUM(G31:G32)</f>
        <v>0</v>
      </c>
      <c r="H30" s="536" t="n">
        <f aca="false">SUM(H31:H32)</f>
        <v>0</v>
      </c>
      <c r="I30" s="536" t="n">
        <f aca="false">SUM(I31:I32)</f>
        <v>0</v>
      </c>
      <c r="J30" s="536" t="n">
        <f aca="false">SUM(J31:J32)</f>
        <v>0</v>
      </c>
      <c r="K30" s="536" t="n">
        <f aca="false">SUM(K31:K32)</f>
        <v>0</v>
      </c>
      <c r="L30" s="537" t="n">
        <f aca="false">SUM(L31:L32)</f>
        <v>0</v>
      </c>
      <c r="M30" s="209"/>
      <c r="N30" s="520" t="s">
        <v>113</v>
      </c>
      <c r="O30" s="535"/>
      <c r="P30" s="548" t="n">
        <f aca="false">SUM(Q30:Y30)</f>
        <v>0</v>
      </c>
      <c r="Q30" s="536" t="n">
        <f aca="false">SUM(Q31:Q32)</f>
        <v>0</v>
      </c>
      <c r="R30" s="536" t="n">
        <f aca="false">SUM(R31:R32)</f>
        <v>0</v>
      </c>
      <c r="S30" s="536" t="n">
        <f aca="false">SUM(S31:S32)</f>
        <v>0</v>
      </c>
      <c r="T30" s="536" t="n">
        <f aca="false">SUM(T31:T32)</f>
        <v>0</v>
      </c>
      <c r="U30" s="536" t="n">
        <f aca="false">SUM(U31:U32)</f>
        <v>0</v>
      </c>
      <c r="V30" s="536" t="n">
        <f aca="false">SUM(V31:V32)</f>
        <v>0</v>
      </c>
      <c r="W30" s="536" t="n">
        <f aca="false">SUM(W31:W32)</f>
        <v>0</v>
      </c>
      <c r="X30" s="536" t="n">
        <f aca="false">SUM(X31:X32)</f>
        <v>0</v>
      </c>
      <c r="Y30" s="537" t="n">
        <f aca="false">SUM(Y31:Y32)</f>
        <v>0</v>
      </c>
      <c r="AA30" s="529" t="s">
        <v>429</v>
      </c>
      <c r="AB30" s="530"/>
      <c r="AC30" s="541" t="n">
        <v>10</v>
      </c>
      <c r="AD30" s="542" t="n">
        <v>106</v>
      </c>
      <c r="AE30" s="542" t="n">
        <v>284</v>
      </c>
      <c r="AF30" s="542" t="n">
        <v>275</v>
      </c>
      <c r="AG30" s="542" t="n">
        <v>133</v>
      </c>
      <c r="AH30" s="542" t="n">
        <v>10</v>
      </c>
      <c r="AI30" s="542" t="n">
        <v>0</v>
      </c>
      <c r="AJ30" s="541" t="n">
        <v>818</v>
      </c>
      <c r="AK30" s="541" t="n">
        <v>1</v>
      </c>
      <c r="AL30" s="542" t="n">
        <v>2</v>
      </c>
      <c r="AM30" s="542" t="n">
        <v>2</v>
      </c>
      <c r="AN30" s="542" t="n">
        <v>1</v>
      </c>
      <c r="AO30" s="542" t="n">
        <v>0</v>
      </c>
      <c r="AP30" s="542" t="n">
        <v>0</v>
      </c>
      <c r="AQ30" s="542" t="n">
        <v>0</v>
      </c>
      <c r="AR30" s="541" t="n">
        <v>6</v>
      </c>
      <c r="AS30" s="543" t="n">
        <v>824</v>
      </c>
    </row>
    <row r="31" customFormat="false" ht="14.25" hidden="false" customHeight="true" outlineLevel="0" collapsed="false">
      <c r="A31" s="520"/>
      <c r="B31" s="526" t="s">
        <v>8</v>
      </c>
      <c r="C31" s="527" t="n">
        <f aca="false">SUM(D31:L31)</f>
        <v>0</v>
      </c>
      <c r="D31" s="540"/>
      <c r="E31" s="540"/>
      <c r="F31" s="540"/>
      <c r="G31" s="540"/>
      <c r="H31" s="540"/>
      <c r="I31" s="540"/>
      <c r="J31" s="540"/>
      <c r="K31" s="540"/>
      <c r="L31" s="540"/>
      <c r="N31" s="520"/>
      <c r="O31" s="526" t="s">
        <v>8</v>
      </c>
      <c r="P31" s="527" t="n">
        <f aca="false">SUM(Q31:Y31)</f>
        <v>0</v>
      </c>
      <c r="Q31" s="540"/>
      <c r="R31" s="540"/>
      <c r="S31" s="540"/>
      <c r="T31" s="540"/>
      <c r="U31" s="540"/>
      <c r="V31" s="540"/>
      <c r="W31" s="540"/>
      <c r="X31" s="540"/>
      <c r="Y31" s="540"/>
      <c r="AA31" s="529" t="s">
        <v>430</v>
      </c>
      <c r="AB31" s="529" t="s">
        <v>408</v>
      </c>
      <c r="AC31" s="541" t="n">
        <v>8</v>
      </c>
      <c r="AD31" s="542" t="n">
        <v>85</v>
      </c>
      <c r="AE31" s="542" t="n">
        <v>182</v>
      </c>
      <c r="AF31" s="542" t="n">
        <v>186</v>
      </c>
      <c r="AG31" s="542" t="n">
        <v>79</v>
      </c>
      <c r="AH31" s="542" t="n">
        <v>9</v>
      </c>
      <c r="AI31" s="542" t="n">
        <v>0</v>
      </c>
      <c r="AJ31" s="541" t="n">
        <v>549</v>
      </c>
      <c r="AK31" s="541" t="n">
        <v>1</v>
      </c>
      <c r="AL31" s="542" t="n">
        <v>2</v>
      </c>
      <c r="AM31" s="542" t="n">
        <v>3</v>
      </c>
      <c r="AN31" s="542" t="n">
        <v>3</v>
      </c>
      <c r="AO31" s="542" t="n">
        <v>1</v>
      </c>
      <c r="AP31" s="542" t="n">
        <v>0</v>
      </c>
      <c r="AQ31" s="542" t="n">
        <v>1</v>
      </c>
      <c r="AR31" s="541" t="n">
        <v>11</v>
      </c>
      <c r="AS31" s="543" t="n">
        <v>560</v>
      </c>
    </row>
    <row r="32" customFormat="false" ht="14.25" hidden="false" customHeight="true" outlineLevel="0" collapsed="false">
      <c r="A32" s="520"/>
      <c r="B32" s="526" t="s">
        <v>9</v>
      </c>
      <c r="C32" s="527" t="n">
        <f aca="false">SUM(D32:L32)</f>
        <v>0</v>
      </c>
      <c r="D32" s="540"/>
      <c r="E32" s="540"/>
      <c r="F32" s="540"/>
      <c r="G32" s="540"/>
      <c r="H32" s="540"/>
      <c r="I32" s="540"/>
      <c r="J32" s="540"/>
      <c r="K32" s="540"/>
      <c r="L32" s="540"/>
      <c r="N32" s="520"/>
      <c r="O32" s="526" t="s">
        <v>9</v>
      </c>
      <c r="P32" s="527" t="n">
        <f aca="false">SUM(Q32:Y32)</f>
        <v>0</v>
      </c>
      <c r="Q32" s="540"/>
      <c r="R32" s="540"/>
      <c r="S32" s="540"/>
      <c r="T32" s="540"/>
      <c r="U32" s="540"/>
      <c r="V32" s="540"/>
      <c r="W32" s="540"/>
      <c r="X32" s="540"/>
      <c r="Y32" s="540"/>
      <c r="AA32" s="532"/>
      <c r="AB32" s="544" t="s">
        <v>409</v>
      </c>
      <c r="AC32" s="545" t="n">
        <v>5</v>
      </c>
      <c r="AD32" s="546" t="n">
        <v>74</v>
      </c>
      <c r="AE32" s="546" t="n">
        <v>180</v>
      </c>
      <c r="AF32" s="546" t="n">
        <v>178</v>
      </c>
      <c r="AG32" s="546" t="n">
        <v>66</v>
      </c>
      <c r="AH32" s="546" t="n">
        <v>9</v>
      </c>
      <c r="AI32" s="546" t="n">
        <v>1</v>
      </c>
      <c r="AJ32" s="545" t="n">
        <v>513</v>
      </c>
      <c r="AK32" s="545" t="n">
        <v>2</v>
      </c>
      <c r="AL32" s="546" t="n">
        <v>2</v>
      </c>
      <c r="AM32" s="546" t="n">
        <v>2</v>
      </c>
      <c r="AN32" s="546" t="n">
        <v>4</v>
      </c>
      <c r="AO32" s="546" t="n">
        <v>2</v>
      </c>
      <c r="AP32" s="546" t="n">
        <v>0</v>
      </c>
      <c r="AQ32" s="546" t="n">
        <v>0</v>
      </c>
      <c r="AR32" s="545" t="n">
        <v>12</v>
      </c>
      <c r="AS32" s="547" t="n">
        <v>525</v>
      </c>
    </row>
    <row r="33" customFormat="false" ht="14.25" hidden="false" customHeight="true" outlineLevel="0" collapsed="false">
      <c r="A33" s="520" t="s">
        <v>114</v>
      </c>
      <c r="B33" s="535"/>
      <c r="C33" s="527" t="n">
        <f aca="false">SUM(D33:L33)</f>
        <v>0</v>
      </c>
      <c r="D33" s="536" t="n">
        <f aca="false">SUM(D34:D35)</f>
        <v>0</v>
      </c>
      <c r="E33" s="536" t="n">
        <f aca="false">SUM(E34:E35)</f>
        <v>0</v>
      </c>
      <c r="F33" s="536" t="n">
        <f aca="false">SUM(F34:F35)</f>
        <v>0</v>
      </c>
      <c r="G33" s="536" t="n">
        <f aca="false">SUM(G34:G35)</f>
        <v>0</v>
      </c>
      <c r="H33" s="536" t="n">
        <f aca="false">SUM(H34:H35)</f>
        <v>0</v>
      </c>
      <c r="I33" s="536" t="n">
        <f aca="false">SUM(I34:I35)</f>
        <v>0</v>
      </c>
      <c r="J33" s="536" t="n">
        <f aca="false">SUM(J34:J35)</f>
        <v>0</v>
      </c>
      <c r="K33" s="536" t="n">
        <f aca="false">SUM(K34:K35)</f>
        <v>0</v>
      </c>
      <c r="L33" s="537" t="n">
        <f aca="false">SUM(L34:L35)</f>
        <v>0</v>
      </c>
      <c r="M33" s="209"/>
      <c r="N33" s="520" t="s">
        <v>114</v>
      </c>
      <c r="O33" s="535"/>
      <c r="P33" s="527" t="n">
        <f aca="false">SUM(Q33:Y33)</f>
        <v>0</v>
      </c>
      <c r="Q33" s="536" t="n">
        <f aca="false">SUM(Q34:Q35)</f>
        <v>0</v>
      </c>
      <c r="R33" s="536" t="n">
        <f aca="false">SUM(R34:R35)</f>
        <v>0</v>
      </c>
      <c r="S33" s="536" t="n">
        <f aca="false">SUM(S34:S35)</f>
        <v>0</v>
      </c>
      <c r="T33" s="536" t="n">
        <f aca="false">SUM(T34:T35)</f>
        <v>0</v>
      </c>
      <c r="U33" s="536" t="n">
        <f aca="false">SUM(U34:U35)</f>
        <v>0</v>
      </c>
      <c r="V33" s="536" t="n">
        <f aca="false">SUM(V34:V35)</f>
        <v>0</v>
      </c>
      <c r="W33" s="536" t="n">
        <f aca="false">SUM(W34:W35)</f>
        <v>0</v>
      </c>
      <c r="X33" s="536" t="n">
        <f aca="false">SUM(X34:X35)</f>
        <v>0</v>
      </c>
      <c r="Y33" s="537" t="n">
        <f aca="false">SUM(Y34:Y35)</f>
        <v>0</v>
      </c>
      <c r="AA33" s="529" t="s">
        <v>431</v>
      </c>
      <c r="AB33" s="530"/>
      <c r="AC33" s="541" t="n">
        <v>13</v>
      </c>
      <c r="AD33" s="542" t="n">
        <v>159</v>
      </c>
      <c r="AE33" s="542" t="n">
        <v>362</v>
      </c>
      <c r="AF33" s="542" t="n">
        <v>364</v>
      </c>
      <c r="AG33" s="542" t="n">
        <v>145</v>
      </c>
      <c r="AH33" s="542" t="n">
        <v>18</v>
      </c>
      <c r="AI33" s="542" t="n">
        <v>1</v>
      </c>
      <c r="AJ33" s="541" t="n">
        <v>1062</v>
      </c>
      <c r="AK33" s="541" t="n">
        <v>3</v>
      </c>
      <c r="AL33" s="542" t="n">
        <v>4</v>
      </c>
      <c r="AM33" s="542" t="n">
        <v>5</v>
      </c>
      <c r="AN33" s="542" t="n">
        <v>7</v>
      </c>
      <c r="AO33" s="542" t="n">
        <v>3</v>
      </c>
      <c r="AP33" s="542" t="n">
        <v>0</v>
      </c>
      <c r="AQ33" s="542" t="n">
        <v>1</v>
      </c>
      <c r="AR33" s="541" t="n">
        <v>23</v>
      </c>
      <c r="AS33" s="543" t="n">
        <v>1085</v>
      </c>
    </row>
    <row r="34" customFormat="false" ht="14.25" hidden="false" customHeight="true" outlineLevel="0" collapsed="false">
      <c r="A34" s="520"/>
      <c r="B34" s="526" t="s">
        <v>8</v>
      </c>
      <c r="C34" s="527" t="n">
        <f aca="false">SUM(D34:L34)</f>
        <v>0</v>
      </c>
      <c r="D34" s="540"/>
      <c r="E34" s="540"/>
      <c r="F34" s="540"/>
      <c r="G34" s="540"/>
      <c r="H34" s="540"/>
      <c r="I34" s="540"/>
      <c r="J34" s="540"/>
      <c r="K34" s="540"/>
      <c r="L34" s="540"/>
      <c r="N34" s="520"/>
      <c r="O34" s="526" t="s">
        <v>8</v>
      </c>
      <c r="P34" s="527" t="n">
        <f aca="false">SUM(Q34:Y34)</f>
        <v>0</v>
      </c>
      <c r="Q34" s="540"/>
      <c r="R34" s="540"/>
      <c r="S34" s="540"/>
      <c r="T34" s="540"/>
      <c r="U34" s="540"/>
      <c r="V34" s="540"/>
      <c r="W34" s="540"/>
      <c r="X34" s="540"/>
      <c r="Y34" s="540"/>
      <c r="AA34" s="529" t="s">
        <v>432</v>
      </c>
      <c r="AB34" s="529" t="s">
        <v>408</v>
      </c>
      <c r="AC34" s="541" t="n">
        <v>11</v>
      </c>
      <c r="AD34" s="542" t="n">
        <v>116</v>
      </c>
      <c r="AE34" s="542" t="n">
        <v>360</v>
      </c>
      <c r="AF34" s="542" t="n">
        <v>304</v>
      </c>
      <c r="AG34" s="542" t="n">
        <v>98</v>
      </c>
      <c r="AH34" s="542" t="n">
        <v>12</v>
      </c>
      <c r="AI34" s="542" t="n">
        <v>0</v>
      </c>
      <c r="AJ34" s="541" t="n">
        <v>901</v>
      </c>
      <c r="AK34" s="541" t="n">
        <v>2</v>
      </c>
      <c r="AL34" s="542" t="n">
        <v>2</v>
      </c>
      <c r="AM34" s="542" t="n">
        <v>2</v>
      </c>
      <c r="AN34" s="542" t="n">
        <v>2</v>
      </c>
      <c r="AO34" s="542" t="n">
        <v>4</v>
      </c>
      <c r="AP34" s="542" t="n">
        <v>1</v>
      </c>
      <c r="AQ34" s="542" t="n">
        <v>0</v>
      </c>
      <c r="AR34" s="541" t="n">
        <v>13</v>
      </c>
      <c r="AS34" s="543" t="n">
        <v>914</v>
      </c>
    </row>
    <row r="35" customFormat="false" ht="14.25" hidden="false" customHeight="true" outlineLevel="0" collapsed="false">
      <c r="A35" s="520"/>
      <c r="B35" s="526" t="s">
        <v>9</v>
      </c>
      <c r="C35" s="527" t="n">
        <f aca="false">SUM(D35:L35)</f>
        <v>0</v>
      </c>
      <c r="D35" s="540"/>
      <c r="E35" s="540"/>
      <c r="F35" s="540"/>
      <c r="G35" s="540"/>
      <c r="H35" s="540"/>
      <c r="I35" s="540"/>
      <c r="J35" s="540"/>
      <c r="K35" s="540"/>
      <c r="L35" s="540"/>
      <c r="N35" s="520"/>
      <c r="O35" s="526" t="s">
        <v>9</v>
      </c>
      <c r="P35" s="527" t="n">
        <f aca="false">SUM(Q35:Y35)</f>
        <v>0</v>
      </c>
      <c r="Q35" s="540"/>
      <c r="R35" s="540"/>
      <c r="S35" s="540"/>
      <c r="T35" s="540"/>
      <c r="U35" s="540"/>
      <c r="V35" s="540"/>
      <c r="W35" s="540"/>
      <c r="X35" s="540"/>
      <c r="Y35" s="540"/>
      <c r="AA35" s="532"/>
      <c r="AB35" s="544" t="s">
        <v>409</v>
      </c>
      <c r="AC35" s="545" t="n">
        <v>10</v>
      </c>
      <c r="AD35" s="546" t="n">
        <v>99</v>
      </c>
      <c r="AE35" s="546" t="n">
        <v>317</v>
      </c>
      <c r="AF35" s="546" t="n">
        <v>299</v>
      </c>
      <c r="AG35" s="546" t="n">
        <v>118</v>
      </c>
      <c r="AH35" s="546" t="n">
        <v>13</v>
      </c>
      <c r="AI35" s="546" t="n">
        <v>1</v>
      </c>
      <c r="AJ35" s="545" t="n">
        <v>857</v>
      </c>
      <c r="AK35" s="545" t="n">
        <v>3</v>
      </c>
      <c r="AL35" s="546" t="n">
        <v>5</v>
      </c>
      <c r="AM35" s="546" t="n">
        <v>3</v>
      </c>
      <c r="AN35" s="546" t="n">
        <v>4</v>
      </c>
      <c r="AO35" s="546" t="n">
        <v>1</v>
      </c>
      <c r="AP35" s="546" t="n">
        <v>2</v>
      </c>
      <c r="AQ35" s="546" t="n">
        <v>0</v>
      </c>
      <c r="AR35" s="545" t="n">
        <v>18</v>
      </c>
      <c r="AS35" s="547" t="n">
        <v>875</v>
      </c>
    </row>
    <row r="36" customFormat="false" ht="14.25" hidden="false" customHeight="true" outlineLevel="0" collapsed="false">
      <c r="A36" s="520" t="s">
        <v>433</v>
      </c>
      <c r="B36" s="535"/>
      <c r="C36" s="527" t="n">
        <f aca="false">SUM(D36:L36)</f>
        <v>0</v>
      </c>
      <c r="D36" s="536" t="n">
        <f aca="false">SUM(D37:D38)</f>
        <v>0</v>
      </c>
      <c r="E36" s="536" t="n">
        <f aca="false">SUM(E37:E38)</f>
        <v>0</v>
      </c>
      <c r="F36" s="536" t="n">
        <f aca="false">SUM(F37:F38)</f>
        <v>0</v>
      </c>
      <c r="G36" s="536" t="n">
        <f aca="false">SUM(G37:G38)</f>
        <v>0</v>
      </c>
      <c r="H36" s="536" t="n">
        <f aca="false">SUM(H37:H38)</f>
        <v>0</v>
      </c>
      <c r="I36" s="536" t="n">
        <f aca="false">SUM(I37:I38)</f>
        <v>0</v>
      </c>
      <c r="J36" s="536" t="n">
        <f aca="false">SUM(J37:J38)</f>
        <v>0</v>
      </c>
      <c r="K36" s="536" t="n">
        <f aca="false">SUM(K37:K38)</f>
        <v>0</v>
      </c>
      <c r="L36" s="537" t="n">
        <f aca="false">SUM(L37:L38)</f>
        <v>0</v>
      </c>
      <c r="N36" s="520" t="s">
        <v>434</v>
      </c>
      <c r="O36" s="535"/>
      <c r="P36" s="527" t="n">
        <f aca="false">SUM(Q36:Y36)</f>
        <v>0</v>
      </c>
      <c r="Q36" s="536" t="n">
        <f aca="false">SUM(Q37:Q38)</f>
        <v>0</v>
      </c>
      <c r="R36" s="536" t="n">
        <f aca="false">SUM(R37:R38)</f>
        <v>0</v>
      </c>
      <c r="S36" s="536" t="n">
        <f aca="false">SUM(S37:S38)</f>
        <v>0</v>
      </c>
      <c r="T36" s="536" t="n">
        <f aca="false">SUM(T37:T38)</f>
        <v>0</v>
      </c>
      <c r="U36" s="536" t="n">
        <f aca="false">SUM(U37:U38)</f>
        <v>0</v>
      </c>
      <c r="V36" s="536" t="n">
        <f aca="false">SUM(V37:V38)</f>
        <v>0</v>
      </c>
      <c r="W36" s="536" t="n">
        <f aca="false">SUM(W37:W38)</f>
        <v>0</v>
      </c>
      <c r="X36" s="536" t="n">
        <f aca="false">SUM(X37:X38)</f>
        <v>0</v>
      </c>
      <c r="Y36" s="537" t="n">
        <f aca="false">SUM(Y37:Y38)</f>
        <v>0</v>
      </c>
      <c r="AA36" s="529" t="s">
        <v>435</v>
      </c>
      <c r="AB36" s="530"/>
      <c r="AC36" s="541" t="n">
        <v>21</v>
      </c>
      <c r="AD36" s="542" t="n">
        <v>215</v>
      </c>
      <c r="AE36" s="542" t="n">
        <v>677</v>
      </c>
      <c r="AF36" s="542" t="n">
        <v>603</v>
      </c>
      <c r="AG36" s="542" t="n">
        <v>216</v>
      </c>
      <c r="AH36" s="542" t="n">
        <v>25</v>
      </c>
      <c r="AI36" s="542" t="n">
        <v>1</v>
      </c>
      <c r="AJ36" s="541" t="n">
        <v>1758</v>
      </c>
      <c r="AK36" s="541" t="n">
        <v>5</v>
      </c>
      <c r="AL36" s="542" t="n">
        <v>7</v>
      </c>
      <c r="AM36" s="542" t="n">
        <v>5</v>
      </c>
      <c r="AN36" s="542" t="n">
        <v>6</v>
      </c>
      <c r="AO36" s="542" t="n">
        <v>5</v>
      </c>
      <c r="AP36" s="542" t="n">
        <v>3</v>
      </c>
      <c r="AQ36" s="542" t="n">
        <v>0</v>
      </c>
      <c r="AR36" s="541" t="n">
        <v>31</v>
      </c>
      <c r="AS36" s="543" t="n">
        <v>1789</v>
      </c>
    </row>
    <row r="37" customFormat="false" ht="14.25" hidden="false" customHeight="true" outlineLevel="0" collapsed="false">
      <c r="A37" s="549"/>
      <c r="B37" s="526" t="s">
        <v>8</v>
      </c>
      <c r="C37" s="527" t="n">
        <f aca="false">SUM(D37:L37)</f>
        <v>0</v>
      </c>
      <c r="D37" s="540"/>
      <c r="E37" s="540"/>
      <c r="F37" s="540"/>
      <c r="G37" s="540"/>
      <c r="H37" s="540"/>
      <c r="I37" s="540"/>
      <c r="J37" s="540"/>
      <c r="K37" s="540"/>
      <c r="L37" s="540"/>
      <c r="N37" s="549"/>
      <c r="O37" s="526" t="s">
        <v>8</v>
      </c>
      <c r="P37" s="527" t="n">
        <f aca="false">SUM(Q37:Y37)</f>
        <v>0</v>
      </c>
      <c r="Q37" s="540"/>
      <c r="R37" s="540"/>
      <c r="S37" s="540"/>
      <c r="T37" s="540"/>
      <c r="U37" s="540"/>
      <c r="V37" s="540"/>
      <c r="W37" s="540"/>
      <c r="X37" s="540"/>
      <c r="Y37" s="540"/>
      <c r="AA37" s="529" t="s">
        <v>436</v>
      </c>
      <c r="AB37" s="529" t="s">
        <v>408</v>
      </c>
      <c r="AC37" s="541" t="n">
        <v>7</v>
      </c>
      <c r="AD37" s="542" t="n">
        <v>74</v>
      </c>
      <c r="AE37" s="542" t="n">
        <v>177</v>
      </c>
      <c r="AF37" s="542" t="n">
        <v>154</v>
      </c>
      <c r="AG37" s="542" t="n">
        <v>51</v>
      </c>
      <c r="AH37" s="542" t="n">
        <v>9</v>
      </c>
      <c r="AI37" s="542" t="n">
        <v>0</v>
      </c>
      <c r="AJ37" s="541" t="n">
        <v>472</v>
      </c>
      <c r="AK37" s="541" t="n">
        <v>0</v>
      </c>
      <c r="AL37" s="542" t="n">
        <v>3</v>
      </c>
      <c r="AM37" s="542" t="n">
        <v>3</v>
      </c>
      <c r="AN37" s="542" t="n">
        <v>2</v>
      </c>
      <c r="AO37" s="542" t="n">
        <v>0</v>
      </c>
      <c r="AP37" s="542" t="n">
        <v>0</v>
      </c>
      <c r="AQ37" s="542" t="n">
        <v>1</v>
      </c>
      <c r="AR37" s="541" t="n">
        <v>9</v>
      </c>
      <c r="AS37" s="543" t="n">
        <v>481</v>
      </c>
    </row>
    <row r="38" customFormat="false" ht="14.25" hidden="false" customHeight="true" outlineLevel="0" collapsed="false">
      <c r="A38" s="549"/>
      <c r="B38" s="526" t="s">
        <v>9</v>
      </c>
      <c r="C38" s="527" t="n">
        <f aca="false">SUM(D38:L38)</f>
        <v>0</v>
      </c>
      <c r="D38" s="540"/>
      <c r="E38" s="540"/>
      <c r="F38" s="540"/>
      <c r="G38" s="540"/>
      <c r="H38" s="540"/>
      <c r="I38" s="540"/>
      <c r="J38" s="540"/>
      <c r="K38" s="540"/>
      <c r="L38" s="540"/>
      <c r="N38" s="549"/>
      <c r="O38" s="526" t="s">
        <v>9</v>
      </c>
      <c r="P38" s="527" t="n">
        <f aca="false">SUM(Q38:Y38)</f>
        <v>0</v>
      </c>
      <c r="Q38" s="540"/>
      <c r="R38" s="540"/>
      <c r="S38" s="540"/>
      <c r="T38" s="540"/>
      <c r="U38" s="540"/>
      <c r="V38" s="540"/>
      <c r="W38" s="540"/>
      <c r="X38" s="540"/>
      <c r="Y38" s="540"/>
      <c r="AA38" s="532"/>
      <c r="AB38" s="544" t="s">
        <v>409</v>
      </c>
      <c r="AC38" s="545" t="n">
        <v>10</v>
      </c>
      <c r="AD38" s="546" t="n">
        <v>67</v>
      </c>
      <c r="AE38" s="546" t="n">
        <v>169</v>
      </c>
      <c r="AF38" s="546" t="n">
        <v>147</v>
      </c>
      <c r="AG38" s="546" t="n">
        <v>69</v>
      </c>
      <c r="AH38" s="546" t="n">
        <v>5</v>
      </c>
      <c r="AI38" s="546" t="n">
        <v>0</v>
      </c>
      <c r="AJ38" s="545" t="n">
        <v>467</v>
      </c>
      <c r="AK38" s="545" t="n">
        <v>1</v>
      </c>
      <c r="AL38" s="546" t="n">
        <v>2</v>
      </c>
      <c r="AM38" s="546" t="n">
        <v>0</v>
      </c>
      <c r="AN38" s="546" t="n">
        <v>1</v>
      </c>
      <c r="AO38" s="546" t="n">
        <v>2</v>
      </c>
      <c r="AP38" s="546" t="n">
        <v>0</v>
      </c>
      <c r="AQ38" s="546" t="n">
        <v>0</v>
      </c>
      <c r="AR38" s="545" t="n">
        <v>6</v>
      </c>
      <c r="AS38" s="547" t="n">
        <v>473</v>
      </c>
    </row>
    <row r="39" s="101" customFormat="true" ht="18" hidden="false" customHeight="true" outlineLevel="0" collapsed="false">
      <c r="A39" s="115"/>
      <c r="B39" s="115"/>
      <c r="C39" s="550" t="s">
        <v>437</v>
      </c>
      <c r="D39" s="550"/>
      <c r="E39" s="550"/>
      <c r="F39" s="550"/>
      <c r="G39" s="550"/>
      <c r="H39" s="550"/>
      <c r="I39" s="550"/>
      <c r="J39" s="550"/>
      <c r="K39" s="550"/>
      <c r="L39" s="550"/>
      <c r="N39" s="115"/>
      <c r="O39" s="115"/>
      <c r="P39" s="550" t="s">
        <v>437</v>
      </c>
      <c r="Q39" s="550"/>
      <c r="R39" s="550"/>
      <c r="S39" s="550"/>
      <c r="T39" s="550"/>
      <c r="U39" s="550"/>
      <c r="V39" s="550"/>
      <c r="W39" s="550"/>
      <c r="X39" s="550"/>
      <c r="Y39" s="550"/>
      <c r="AA39" s="551" t="s">
        <v>438</v>
      </c>
      <c r="AB39" s="552"/>
      <c r="AC39" s="553" t="n">
        <v>17</v>
      </c>
      <c r="AD39" s="554" t="n">
        <v>141</v>
      </c>
      <c r="AE39" s="554" t="n">
        <v>346</v>
      </c>
      <c r="AF39" s="554" t="n">
        <v>301</v>
      </c>
      <c r="AG39" s="554" t="n">
        <v>120</v>
      </c>
      <c r="AH39" s="554" t="n">
        <v>14</v>
      </c>
      <c r="AI39" s="554" t="n">
        <v>0</v>
      </c>
      <c r="AJ39" s="553" t="n">
        <v>939</v>
      </c>
      <c r="AK39" s="553" t="n">
        <v>1</v>
      </c>
      <c r="AL39" s="554" t="n">
        <v>5</v>
      </c>
      <c r="AM39" s="554" t="n">
        <v>3</v>
      </c>
      <c r="AN39" s="554" t="n">
        <v>3</v>
      </c>
      <c r="AO39" s="554" t="n">
        <v>2</v>
      </c>
      <c r="AP39" s="554" t="n">
        <v>0</v>
      </c>
      <c r="AQ39" s="554" t="n">
        <v>1</v>
      </c>
      <c r="AR39" s="553" t="n">
        <v>15</v>
      </c>
      <c r="AS39" s="555" t="n">
        <v>954</v>
      </c>
    </row>
    <row r="40" customFormat="false" ht="19.5" hidden="false" customHeight="true" outlineLevel="0" collapsed="false">
      <c r="A40" s="526" t="s">
        <v>69</v>
      </c>
      <c r="B40" s="526"/>
      <c r="C40" s="556" t="e">
        <f aca="false">SUM(D40:L40)</f>
        <v>#DIV/0!</v>
      </c>
      <c r="D40" s="556" t="e">
        <f aca="false">D6/$C6*100</f>
        <v>#DIV/0!</v>
      </c>
      <c r="E40" s="556" t="e">
        <f aca="false">E6/$C6*100</f>
        <v>#DIV/0!</v>
      </c>
      <c r="F40" s="556" t="e">
        <f aca="false">F6/$C6*100</f>
        <v>#DIV/0!</v>
      </c>
      <c r="G40" s="556" t="e">
        <f aca="false">G6/$C6*100</f>
        <v>#DIV/0!</v>
      </c>
      <c r="H40" s="556" t="e">
        <f aca="false">H6/$C6*100</f>
        <v>#DIV/0!</v>
      </c>
      <c r="I40" s="556" t="e">
        <f aca="false">I6/$C6*100</f>
        <v>#DIV/0!</v>
      </c>
      <c r="J40" s="556" t="e">
        <f aca="false">J6/$C6*100</f>
        <v>#DIV/0!</v>
      </c>
      <c r="K40" s="556" t="e">
        <f aca="false">K6/$C6*100</f>
        <v>#DIV/0!</v>
      </c>
      <c r="L40" s="557" t="e">
        <f aca="false">L6/$C6*100</f>
        <v>#DIV/0!</v>
      </c>
      <c r="N40" s="526" t="s">
        <v>69</v>
      </c>
      <c r="O40" s="526"/>
      <c r="P40" s="556" t="e">
        <f aca="false">SUM(Q40:Y40)</f>
        <v>#DIV/0!</v>
      </c>
      <c r="Q40" s="556" t="e">
        <f aca="false">Q6/$P6*100</f>
        <v>#DIV/0!</v>
      </c>
      <c r="R40" s="556" t="e">
        <f aca="false">R6/$P6*100</f>
        <v>#DIV/0!</v>
      </c>
      <c r="S40" s="556" t="e">
        <f aca="false">S6/$P6*100</f>
        <v>#DIV/0!</v>
      </c>
      <c r="T40" s="556" t="e">
        <f aca="false">T6/$P6*100</f>
        <v>#DIV/0!</v>
      </c>
      <c r="U40" s="556" t="e">
        <f aca="false">U6/$P6*100</f>
        <v>#DIV/0!</v>
      </c>
      <c r="V40" s="556" t="e">
        <f aca="false">V6/$P6*100</f>
        <v>#DIV/0!</v>
      </c>
      <c r="W40" s="556" t="e">
        <f aca="false">W6/$P6*100</f>
        <v>#DIV/0!</v>
      </c>
      <c r="X40" s="556" t="e">
        <f aca="false">X6/$P6*100</f>
        <v>#DIV/0!</v>
      </c>
      <c r="Y40" s="557" t="e">
        <f aca="false">Y6/$P6*100</f>
        <v>#DIV/0!</v>
      </c>
      <c r="AA40" s="558" t="s">
        <v>403</v>
      </c>
      <c r="AB40" s="559"/>
      <c r="AC40" s="560" t="n">
        <v>204</v>
      </c>
      <c r="AD40" s="561" t="n">
        <v>2071</v>
      </c>
      <c r="AE40" s="561" t="n">
        <v>5580</v>
      </c>
      <c r="AF40" s="561" t="n">
        <v>5040</v>
      </c>
      <c r="AG40" s="561" t="n">
        <v>1833</v>
      </c>
      <c r="AH40" s="561" t="n">
        <v>207</v>
      </c>
      <c r="AI40" s="561" t="n">
        <v>4</v>
      </c>
      <c r="AJ40" s="560" t="n">
        <v>14939</v>
      </c>
      <c r="AK40" s="560" t="n">
        <v>42</v>
      </c>
      <c r="AL40" s="561" t="n">
        <v>73</v>
      </c>
      <c r="AM40" s="561" t="n">
        <v>95</v>
      </c>
      <c r="AN40" s="561" t="n">
        <v>89</v>
      </c>
      <c r="AO40" s="561" t="n">
        <v>60</v>
      </c>
      <c r="AP40" s="561" t="n">
        <v>11</v>
      </c>
      <c r="AQ40" s="561" t="n">
        <v>3</v>
      </c>
      <c r="AR40" s="560" t="n">
        <v>373</v>
      </c>
      <c r="AS40" s="562" t="n">
        <v>15312</v>
      </c>
    </row>
    <row r="41" customFormat="false" ht="19.5" hidden="false" customHeight="true" outlineLevel="0" collapsed="false">
      <c r="A41" s="526" t="s">
        <v>106</v>
      </c>
      <c r="B41" s="526"/>
      <c r="C41" s="563" t="e">
        <f aca="false">SUM(D41:L41)</f>
        <v>#DIV/0!</v>
      </c>
      <c r="D41" s="563" t="e">
        <f aca="false">D7/$C7*100</f>
        <v>#DIV/0!</v>
      </c>
      <c r="E41" s="563" t="e">
        <f aca="false">E7/$C7*100</f>
        <v>#DIV/0!</v>
      </c>
      <c r="F41" s="563" t="e">
        <f aca="false">F7/$C7*100</f>
        <v>#DIV/0!</v>
      </c>
      <c r="G41" s="563" t="e">
        <f aca="false">G7/$C7*100</f>
        <v>#DIV/0!</v>
      </c>
      <c r="H41" s="563" t="e">
        <f aca="false">H7/$C7*100</f>
        <v>#DIV/0!</v>
      </c>
      <c r="I41" s="563" t="e">
        <f aca="false">I7/$C7*100</f>
        <v>#DIV/0!</v>
      </c>
      <c r="J41" s="563" t="e">
        <f aca="false">J7/$C7*100</f>
        <v>#DIV/0!</v>
      </c>
      <c r="K41" s="563" t="e">
        <f aca="false">K7/$C7*100</f>
        <v>#DIV/0!</v>
      </c>
      <c r="L41" s="564" t="e">
        <f aca="false">L7/$C7*100</f>
        <v>#DIV/0!</v>
      </c>
      <c r="N41" s="526" t="s">
        <v>106</v>
      </c>
      <c r="O41" s="526"/>
      <c r="P41" s="563" t="e">
        <f aca="false">SUM(Q41:Y41)</f>
        <v>#DIV/0!</v>
      </c>
      <c r="Q41" s="563" t="e">
        <f aca="false">Q7/$P7*100</f>
        <v>#DIV/0!</v>
      </c>
      <c r="R41" s="563" t="e">
        <f aca="false">R7/$P7*100</f>
        <v>#DIV/0!</v>
      </c>
      <c r="S41" s="563" t="e">
        <f aca="false">S7/$P7*100</f>
        <v>#DIV/0!</v>
      </c>
      <c r="T41" s="563" t="e">
        <f aca="false">T7/$P7*100</f>
        <v>#DIV/0!</v>
      </c>
      <c r="U41" s="563" t="e">
        <f aca="false">U7/$P7*100</f>
        <v>#DIV/0!</v>
      </c>
      <c r="V41" s="563" t="e">
        <f aca="false">V7/$P7*100</f>
        <v>#DIV/0!</v>
      </c>
      <c r="W41" s="563" t="e">
        <f aca="false">W7/$P7*100</f>
        <v>#DIV/0!</v>
      </c>
      <c r="X41" s="563" t="e">
        <f aca="false">X7/$P7*100</f>
        <v>#DIV/0!</v>
      </c>
      <c r="Y41" s="563" t="e">
        <f aca="false">Y7/$P7*100</f>
        <v>#DIV/0!</v>
      </c>
      <c r="Z41" s="233"/>
      <c r="AA41" s="233"/>
      <c r="AB41" s="233"/>
      <c r="AC41" s="233"/>
      <c r="AD41" s="233"/>
      <c r="AE41" s="233"/>
      <c r="AF41" s="233"/>
      <c r="AG41" s="233"/>
      <c r="AH41" s="233"/>
      <c r="AI41" s="233"/>
      <c r="AJ41" s="233"/>
    </row>
    <row r="42" customFormat="false" ht="19.5" hidden="false" customHeight="true" outlineLevel="0" collapsed="false">
      <c r="A42" s="526" t="s">
        <v>107</v>
      </c>
      <c r="B42" s="526"/>
      <c r="C42" s="563" t="e">
        <f aca="false">SUM(D42:L42)</f>
        <v>#DIV/0!</v>
      </c>
      <c r="D42" s="563" t="e">
        <f aca="false">D8/$C8*100</f>
        <v>#DIV/0!</v>
      </c>
      <c r="E42" s="563" t="e">
        <f aca="false">E8/$C8*100</f>
        <v>#DIV/0!</v>
      </c>
      <c r="F42" s="563" t="e">
        <f aca="false">F8/$C8*100</f>
        <v>#DIV/0!</v>
      </c>
      <c r="G42" s="563" t="e">
        <f aca="false">G8/$C8*100</f>
        <v>#DIV/0!</v>
      </c>
      <c r="H42" s="563" t="e">
        <f aca="false">H8/$C8*100</f>
        <v>#DIV/0!</v>
      </c>
      <c r="I42" s="563" t="e">
        <f aca="false">I8/$C8*100</f>
        <v>#DIV/0!</v>
      </c>
      <c r="J42" s="563" t="e">
        <f aca="false">J8/$C8*100</f>
        <v>#DIV/0!</v>
      </c>
      <c r="K42" s="563" t="e">
        <f aca="false">K8/$C8*100</f>
        <v>#DIV/0!</v>
      </c>
      <c r="L42" s="564" t="e">
        <f aca="false">L8/$C8*100</f>
        <v>#DIV/0!</v>
      </c>
      <c r="N42" s="526" t="s">
        <v>107</v>
      </c>
      <c r="O42" s="526"/>
      <c r="P42" s="563" t="e">
        <f aca="false">SUM(Q42:Y42)</f>
        <v>#DIV/0!</v>
      </c>
      <c r="Q42" s="563" t="e">
        <f aca="false">Q8/$P8*100</f>
        <v>#DIV/0!</v>
      </c>
      <c r="R42" s="563" t="e">
        <f aca="false">R8/$P8*100</f>
        <v>#DIV/0!</v>
      </c>
      <c r="S42" s="563" t="e">
        <f aca="false">S8/$P8*100</f>
        <v>#DIV/0!</v>
      </c>
      <c r="T42" s="563" t="e">
        <f aca="false">T8/$P8*100</f>
        <v>#DIV/0!</v>
      </c>
      <c r="U42" s="563" t="e">
        <f aca="false">U8/$P8*100</f>
        <v>#DIV/0!</v>
      </c>
      <c r="V42" s="563" t="e">
        <f aca="false">V8/$P8*100</f>
        <v>#DIV/0!</v>
      </c>
      <c r="W42" s="563" t="e">
        <f aca="false">W8/$P8*100</f>
        <v>#DIV/0!</v>
      </c>
      <c r="X42" s="563" t="e">
        <f aca="false">X8/$P8*100</f>
        <v>#DIV/0!</v>
      </c>
      <c r="Y42" s="563" t="e">
        <f aca="false">Y8/$P8*100</f>
        <v>#DIV/0!</v>
      </c>
      <c r="Z42" s="233"/>
      <c r="AA42" s="233"/>
      <c r="AB42" s="233"/>
      <c r="AC42" s="233"/>
      <c r="AD42" s="233"/>
      <c r="AE42" s="233"/>
      <c r="AF42" s="233"/>
      <c r="AG42" s="233"/>
      <c r="AH42" s="233"/>
      <c r="AI42" s="233"/>
      <c r="AJ42" s="233"/>
    </row>
    <row r="43" customFormat="false" ht="19.5" hidden="false" customHeight="true" outlineLevel="0" collapsed="false">
      <c r="A43" s="526" t="s">
        <v>108</v>
      </c>
      <c r="B43" s="526"/>
      <c r="C43" s="563" t="e">
        <f aca="false">SUM(D43:L43)</f>
        <v>#DIV/0!</v>
      </c>
      <c r="D43" s="563" t="e">
        <f aca="false">D9/$C9*100</f>
        <v>#DIV/0!</v>
      </c>
      <c r="E43" s="563" t="e">
        <f aca="false">E9/$C9*100</f>
        <v>#DIV/0!</v>
      </c>
      <c r="F43" s="563" t="e">
        <f aca="false">F9/$C9*100</f>
        <v>#DIV/0!</v>
      </c>
      <c r="G43" s="563" t="e">
        <f aca="false">G9/$C9*100</f>
        <v>#DIV/0!</v>
      </c>
      <c r="H43" s="563" t="e">
        <f aca="false">H9/$C9*100</f>
        <v>#DIV/0!</v>
      </c>
      <c r="I43" s="563" t="e">
        <f aca="false">I9/$C9*100</f>
        <v>#DIV/0!</v>
      </c>
      <c r="J43" s="563" t="e">
        <f aca="false">J9/$C9*100</f>
        <v>#DIV/0!</v>
      </c>
      <c r="K43" s="563" t="e">
        <f aca="false">K9/$C9*100</f>
        <v>#DIV/0!</v>
      </c>
      <c r="L43" s="564" t="e">
        <f aca="false">L9/$C9*100</f>
        <v>#DIV/0!</v>
      </c>
      <c r="N43" s="526" t="s">
        <v>108</v>
      </c>
      <c r="O43" s="526"/>
      <c r="P43" s="563" t="e">
        <f aca="false">SUM(Q43:Y43)</f>
        <v>#DIV/0!</v>
      </c>
      <c r="Q43" s="563" t="e">
        <f aca="false">Q9/$P9*100</f>
        <v>#DIV/0!</v>
      </c>
      <c r="R43" s="563" t="e">
        <f aca="false">R9/$P9*100</f>
        <v>#DIV/0!</v>
      </c>
      <c r="S43" s="563" t="e">
        <f aca="false">S9/$P9*100</f>
        <v>#DIV/0!</v>
      </c>
      <c r="T43" s="563" t="e">
        <f aca="false">T9/$P9*100</f>
        <v>#DIV/0!</v>
      </c>
      <c r="U43" s="563" t="e">
        <f aca="false">U9/$P9*100</f>
        <v>#DIV/0!</v>
      </c>
      <c r="V43" s="563" t="e">
        <f aca="false">V9/$P9*100</f>
        <v>#DIV/0!</v>
      </c>
      <c r="W43" s="563" t="e">
        <f aca="false">W9/$P9*100</f>
        <v>#DIV/0!</v>
      </c>
      <c r="X43" s="563" t="e">
        <f aca="false">X9/$P9*100</f>
        <v>#DIV/0!</v>
      </c>
      <c r="Y43" s="563" t="e">
        <f aca="false">Y9/$P9*100</f>
        <v>#DIV/0!</v>
      </c>
      <c r="Z43" s="233"/>
      <c r="AA43" s="233"/>
      <c r="AB43" s="233"/>
      <c r="AC43" s="233"/>
      <c r="AD43" s="233"/>
      <c r="AE43" s="233"/>
      <c r="AF43" s="233"/>
      <c r="AG43" s="233"/>
      <c r="AH43" s="233"/>
      <c r="AI43" s="233"/>
      <c r="AJ43" s="233"/>
    </row>
    <row r="44" customFormat="false" ht="19.5" hidden="false" customHeight="true" outlineLevel="0" collapsed="false">
      <c r="A44" s="526" t="s">
        <v>109</v>
      </c>
      <c r="B44" s="526"/>
      <c r="C44" s="563" t="e">
        <f aca="false">SUM(D44:L44)</f>
        <v>#DIV/0!</v>
      </c>
      <c r="D44" s="563" t="e">
        <f aca="false">D10/$C10*100</f>
        <v>#DIV/0!</v>
      </c>
      <c r="E44" s="563" t="e">
        <f aca="false">E10/$C10*100</f>
        <v>#DIV/0!</v>
      </c>
      <c r="F44" s="563" t="e">
        <f aca="false">F10/$C10*100</f>
        <v>#DIV/0!</v>
      </c>
      <c r="G44" s="563" t="e">
        <f aca="false">G10/$C10*100</f>
        <v>#DIV/0!</v>
      </c>
      <c r="H44" s="563" t="e">
        <f aca="false">H10/$C10*100</f>
        <v>#DIV/0!</v>
      </c>
      <c r="I44" s="563" t="e">
        <f aca="false">I10/$C10*100</f>
        <v>#DIV/0!</v>
      </c>
      <c r="J44" s="563" t="e">
        <f aca="false">J10/$C10*100</f>
        <v>#DIV/0!</v>
      </c>
      <c r="K44" s="563" t="e">
        <f aca="false">K10/$C10*100</f>
        <v>#DIV/0!</v>
      </c>
      <c r="L44" s="564" t="e">
        <f aca="false">L10/$C10*100</f>
        <v>#DIV/0!</v>
      </c>
      <c r="N44" s="526" t="s">
        <v>109</v>
      </c>
      <c r="O44" s="526"/>
      <c r="P44" s="563" t="e">
        <f aca="false">SUM(Q44:Y44)</f>
        <v>#DIV/0!</v>
      </c>
      <c r="Q44" s="563" t="e">
        <f aca="false">Q10/$P10*100</f>
        <v>#DIV/0!</v>
      </c>
      <c r="R44" s="563" t="e">
        <f aca="false">R10/$P10*100</f>
        <v>#DIV/0!</v>
      </c>
      <c r="S44" s="563" t="e">
        <f aca="false">S10/$P10*100</f>
        <v>#DIV/0!</v>
      </c>
      <c r="T44" s="563" t="e">
        <f aca="false">T10/$P10*100</f>
        <v>#DIV/0!</v>
      </c>
      <c r="U44" s="563" t="e">
        <f aca="false">U10/$P10*100</f>
        <v>#DIV/0!</v>
      </c>
      <c r="V44" s="563" t="e">
        <f aca="false">V10/$P10*100</f>
        <v>#DIV/0!</v>
      </c>
      <c r="W44" s="563" t="e">
        <f aca="false">W10/$P10*100</f>
        <v>#DIV/0!</v>
      </c>
      <c r="X44" s="563" t="e">
        <f aca="false">X10/$P10*100</f>
        <v>#DIV/0!</v>
      </c>
      <c r="Y44" s="563" t="e">
        <f aca="false">Y10/$P10*100</f>
        <v>#DIV/0!</v>
      </c>
      <c r="Z44" s="233"/>
      <c r="AA44" s="233"/>
      <c r="AB44" s="233"/>
      <c r="AC44" s="233"/>
      <c r="AD44" s="233"/>
      <c r="AE44" s="233"/>
      <c r="AF44" s="233"/>
      <c r="AG44" s="233"/>
      <c r="AH44" s="233"/>
      <c r="AI44" s="233"/>
      <c r="AJ44" s="233"/>
    </row>
    <row r="45" customFormat="false" ht="19.5" hidden="false" customHeight="true" outlineLevel="0" collapsed="false">
      <c r="A45" s="526" t="s">
        <v>110</v>
      </c>
      <c r="B45" s="526"/>
      <c r="C45" s="563" t="e">
        <f aca="false">SUM(D45:L45)</f>
        <v>#DIV/0!</v>
      </c>
      <c r="D45" s="563" t="e">
        <f aca="false">D11/$C11*100</f>
        <v>#DIV/0!</v>
      </c>
      <c r="E45" s="563" t="e">
        <f aca="false">E11/$C11*100</f>
        <v>#DIV/0!</v>
      </c>
      <c r="F45" s="563" t="e">
        <f aca="false">F11/$C11*100</f>
        <v>#DIV/0!</v>
      </c>
      <c r="G45" s="563" t="e">
        <f aca="false">G11/$C11*100</f>
        <v>#DIV/0!</v>
      </c>
      <c r="H45" s="563" t="e">
        <f aca="false">H11/$C11*100</f>
        <v>#DIV/0!</v>
      </c>
      <c r="I45" s="563" t="e">
        <f aca="false">I11/$C11*100</f>
        <v>#DIV/0!</v>
      </c>
      <c r="J45" s="563" t="e">
        <f aca="false">J11/$C11*100</f>
        <v>#DIV/0!</v>
      </c>
      <c r="K45" s="563" t="e">
        <f aca="false">K11/$C11*100</f>
        <v>#DIV/0!</v>
      </c>
      <c r="L45" s="564" t="e">
        <f aca="false">L11/$C11*100</f>
        <v>#DIV/0!</v>
      </c>
      <c r="M45" s="209"/>
      <c r="N45" s="526" t="s">
        <v>110</v>
      </c>
      <c r="O45" s="526"/>
      <c r="P45" s="563" t="e">
        <f aca="false">SUM(Q45:Y45)</f>
        <v>#DIV/0!</v>
      </c>
      <c r="Q45" s="563" t="e">
        <f aca="false">Q11/$P11*100</f>
        <v>#DIV/0!</v>
      </c>
      <c r="R45" s="563" t="e">
        <f aca="false">R11/$P11*100</f>
        <v>#DIV/0!</v>
      </c>
      <c r="S45" s="563" t="e">
        <f aca="false">S11/$P11*100</f>
        <v>#DIV/0!</v>
      </c>
      <c r="T45" s="563" t="e">
        <f aca="false">T11/$P11*100</f>
        <v>#DIV/0!</v>
      </c>
      <c r="U45" s="563" t="e">
        <f aca="false">U11/$P11*100</f>
        <v>#DIV/0!</v>
      </c>
      <c r="V45" s="563" t="e">
        <f aca="false">V11/$P11*100</f>
        <v>#DIV/0!</v>
      </c>
      <c r="W45" s="563" t="e">
        <f aca="false">W11/$P11*100</f>
        <v>#DIV/0!</v>
      </c>
      <c r="X45" s="563" t="e">
        <f aca="false">X11/$P11*100</f>
        <v>#DIV/0!</v>
      </c>
      <c r="Y45" s="563" t="e">
        <f aca="false">Y11/$P11*100</f>
        <v>#DIV/0!</v>
      </c>
      <c r="Z45" s="233"/>
      <c r="AA45" s="233"/>
      <c r="AB45" s="233"/>
      <c r="AC45" s="233"/>
      <c r="AD45" s="233"/>
      <c r="AE45" s="233"/>
      <c r="AF45" s="233"/>
      <c r="AG45" s="233"/>
      <c r="AH45" s="233"/>
      <c r="AI45" s="233"/>
      <c r="AJ45" s="233"/>
    </row>
    <row r="46" customFormat="false" ht="19.5" hidden="false" customHeight="true" outlineLevel="0" collapsed="false">
      <c r="A46" s="526" t="s">
        <v>111</v>
      </c>
      <c r="B46" s="526"/>
      <c r="C46" s="563" t="e">
        <f aca="false">SUM(D46:L46)</f>
        <v>#DIV/0!</v>
      </c>
      <c r="D46" s="563" t="e">
        <f aca="false">D12/$C12*100</f>
        <v>#DIV/0!</v>
      </c>
      <c r="E46" s="563" t="e">
        <f aca="false">E12/$C12*100</f>
        <v>#DIV/0!</v>
      </c>
      <c r="F46" s="563" t="e">
        <f aca="false">F12/$C12*100</f>
        <v>#DIV/0!</v>
      </c>
      <c r="G46" s="563" t="e">
        <f aca="false">G12/$C12*100</f>
        <v>#DIV/0!</v>
      </c>
      <c r="H46" s="563" t="e">
        <f aca="false">H12/$C12*100</f>
        <v>#DIV/0!</v>
      </c>
      <c r="I46" s="563" t="e">
        <f aca="false">I12/$C12*100</f>
        <v>#DIV/0!</v>
      </c>
      <c r="J46" s="563" t="e">
        <f aca="false">J12/$C12*100</f>
        <v>#DIV/0!</v>
      </c>
      <c r="K46" s="563" t="e">
        <f aca="false">K12/$C12*100</f>
        <v>#DIV/0!</v>
      </c>
      <c r="L46" s="564" t="e">
        <f aca="false">L12/$C12*100</f>
        <v>#DIV/0!</v>
      </c>
      <c r="N46" s="526" t="s">
        <v>111</v>
      </c>
      <c r="O46" s="526"/>
      <c r="P46" s="563" t="e">
        <f aca="false">SUM(Q46:Y46)</f>
        <v>#DIV/0!</v>
      </c>
      <c r="Q46" s="563" t="e">
        <f aca="false">Q12/$P12*100</f>
        <v>#DIV/0!</v>
      </c>
      <c r="R46" s="563" t="e">
        <f aca="false">R12/$P12*100</f>
        <v>#DIV/0!</v>
      </c>
      <c r="S46" s="563" t="e">
        <f aca="false">S12/$P12*100</f>
        <v>#DIV/0!</v>
      </c>
      <c r="T46" s="563" t="e">
        <f aca="false">T12/$P12*100</f>
        <v>#DIV/0!</v>
      </c>
      <c r="U46" s="563" t="e">
        <f aca="false">U12/$P12*100</f>
        <v>#DIV/0!</v>
      </c>
      <c r="V46" s="563" t="e">
        <f aca="false">V12/$P12*100</f>
        <v>#DIV/0!</v>
      </c>
      <c r="W46" s="563" t="e">
        <f aca="false">W12/$P12*100</f>
        <v>#DIV/0!</v>
      </c>
      <c r="X46" s="563" t="e">
        <f aca="false">X12/$P12*100</f>
        <v>#DIV/0!</v>
      </c>
      <c r="Y46" s="563" t="e">
        <f aca="false">Y12/$P12*100</f>
        <v>#DIV/0!</v>
      </c>
      <c r="Z46" s="233"/>
      <c r="AA46" s="233"/>
      <c r="AB46" s="233"/>
      <c r="AC46" s="233"/>
      <c r="AD46" s="233"/>
      <c r="AE46" s="233"/>
      <c r="AF46" s="233"/>
      <c r="AG46" s="233"/>
      <c r="AH46" s="233"/>
      <c r="AI46" s="233"/>
      <c r="AJ46" s="233"/>
    </row>
    <row r="47" customFormat="false" ht="19.5" hidden="false" customHeight="true" outlineLevel="0" collapsed="false">
      <c r="A47" s="526" t="s">
        <v>112</v>
      </c>
      <c r="B47" s="526"/>
      <c r="C47" s="563" t="e">
        <f aca="false">SUM(D47:L47)</f>
        <v>#DIV/0!</v>
      </c>
      <c r="D47" s="563" t="e">
        <f aca="false">D13/$C13*100</f>
        <v>#DIV/0!</v>
      </c>
      <c r="E47" s="563" t="e">
        <f aca="false">E13/$C13*100</f>
        <v>#DIV/0!</v>
      </c>
      <c r="F47" s="563" t="e">
        <f aca="false">F13/$C13*100</f>
        <v>#DIV/0!</v>
      </c>
      <c r="G47" s="563" t="e">
        <f aca="false">G13/$C13*100</f>
        <v>#DIV/0!</v>
      </c>
      <c r="H47" s="563" t="e">
        <f aca="false">H13/$C13*100</f>
        <v>#DIV/0!</v>
      </c>
      <c r="I47" s="563" t="e">
        <f aca="false">I13/$C13*100</f>
        <v>#DIV/0!</v>
      </c>
      <c r="J47" s="563" t="e">
        <f aca="false">J13/$C13*100</f>
        <v>#DIV/0!</v>
      </c>
      <c r="K47" s="563" t="e">
        <f aca="false">K13/$C13*100</f>
        <v>#DIV/0!</v>
      </c>
      <c r="L47" s="564" t="e">
        <f aca="false">L13/$C13*100</f>
        <v>#DIV/0!</v>
      </c>
      <c r="M47" s="209"/>
      <c r="N47" s="526" t="s">
        <v>112</v>
      </c>
      <c r="O47" s="526"/>
      <c r="P47" s="563" t="e">
        <f aca="false">SUM(Q47:Y47)</f>
        <v>#DIV/0!</v>
      </c>
      <c r="Q47" s="563" t="e">
        <f aca="false">Q13/$P13*100</f>
        <v>#DIV/0!</v>
      </c>
      <c r="R47" s="563" t="e">
        <f aca="false">R13/$P13*100</f>
        <v>#DIV/0!</v>
      </c>
      <c r="S47" s="563" t="e">
        <f aca="false">S13/$P13*100</f>
        <v>#DIV/0!</v>
      </c>
      <c r="T47" s="563" t="e">
        <f aca="false">T13/$P13*100</f>
        <v>#DIV/0!</v>
      </c>
      <c r="U47" s="563" t="e">
        <f aca="false">U13/$P13*100</f>
        <v>#DIV/0!</v>
      </c>
      <c r="V47" s="563" t="e">
        <f aca="false">V13/$P13*100</f>
        <v>#DIV/0!</v>
      </c>
      <c r="W47" s="563" t="e">
        <f aca="false">W13/$P13*100</f>
        <v>#DIV/0!</v>
      </c>
      <c r="X47" s="563" t="e">
        <f aca="false">X13/$P13*100</f>
        <v>#DIV/0!</v>
      </c>
      <c r="Y47" s="563" t="e">
        <f aca="false">Y13/$P13*100</f>
        <v>#DIV/0!</v>
      </c>
      <c r="Z47" s="233"/>
      <c r="AA47" s="233"/>
      <c r="AB47" s="233"/>
      <c r="AC47" s="233"/>
      <c r="AD47" s="233"/>
      <c r="AE47" s="233"/>
      <c r="AF47" s="233"/>
      <c r="AG47" s="233"/>
      <c r="AH47" s="233"/>
      <c r="AI47" s="233"/>
      <c r="AJ47" s="233"/>
    </row>
    <row r="48" customFormat="false" ht="19.5" hidden="false" customHeight="true" outlineLevel="0" collapsed="false">
      <c r="A48" s="526" t="s">
        <v>113</v>
      </c>
      <c r="B48" s="526"/>
      <c r="C48" s="563" t="e">
        <f aca="false">SUM(D48:L48)</f>
        <v>#DIV/0!</v>
      </c>
      <c r="D48" s="563" t="e">
        <f aca="false">D14/$C14*100</f>
        <v>#DIV/0!</v>
      </c>
      <c r="E48" s="563" t="e">
        <f aca="false">E14/$C14*100</f>
        <v>#DIV/0!</v>
      </c>
      <c r="F48" s="563" t="e">
        <f aca="false">F14/$C14*100</f>
        <v>#DIV/0!</v>
      </c>
      <c r="G48" s="563" t="e">
        <f aca="false">G14/$C14*100</f>
        <v>#DIV/0!</v>
      </c>
      <c r="H48" s="563" t="e">
        <f aca="false">H14/$C14*100</f>
        <v>#DIV/0!</v>
      </c>
      <c r="I48" s="563" t="e">
        <f aca="false">I14/$C14*100</f>
        <v>#DIV/0!</v>
      </c>
      <c r="J48" s="563" t="e">
        <f aca="false">J14/$C14*100</f>
        <v>#DIV/0!</v>
      </c>
      <c r="K48" s="563" t="e">
        <f aca="false">K14/$C14*100</f>
        <v>#DIV/0!</v>
      </c>
      <c r="L48" s="564" t="e">
        <f aca="false">L14/$C14*100</f>
        <v>#DIV/0!</v>
      </c>
      <c r="M48" s="209"/>
      <c r="N48" s="526" t="s">
        <v>113</v>
      </c>
      <c r="O48" s="526"/>
      <c r="P48" s="563" t="e">
        <f aca="false">SUM(Q48:Y48)</f>
        <v>#DIV/0!</v>
      </c>
      <c r="Q48" s="563" t="e">
        <f aca="false">Q14/$P14*100</f>
        <v>#DIV/0!</v>
      </c>
      <c r="R48" s="563" t="e">
        <f aca="false">R14/$P14*100</f>
        <v>#DIV/0!</v>
      </c>
      <c r="S48" s="563" t="e">
        <f aca="false">S14/$P14*100</f>
        <v>#DIV/0!</v>
      </c>
      <c r="T48" s="563" t="e">
        <f aca="false">T14/$P14*100</f>
        <v>#DIV/0!</v>
      </c>
      <c r="U48" s="563" t="e">
        <f aca="false">U14/$P14*100</f>
        <v>#DIV/0!</v>
      </c>
      <c r="V48" s="563" t="e">
        <f aca="false">V14/$P14*100</f>
        <v>#DIV/0!</v>
      </c>
      <c r="W48" s="563" t="e">
        <f aca="false">W14/$P14*100</f>
        <v>#DIV/0!</v>
      </c>
      <c r="X48" s="563" t="e">
        <f aca="false">X14/$P14*100</f>
        <v>#DIV/0!</v>
      </c>
      <c r="Y48" s="563" t="e">
        <f aca="false">Y14/$P14*100</f>
        <v>#DIV/0!</v>
      </c>
      <c r="Z48" s="233"/>
      <c r="AA48" s="233"/>
      <c r="AB48" s="233"/>
      <c r="AC48" s="233"/>
      <c r="AD48" s="233"/>
      <c r="AE48" s="233"/>
      <c r="AF48" s="233"/>
      <c r="AG48" s="233"/>
      <c r="AH48" s="233"/>
      <c r="AI48" s="233"/>
      <c r="AJ48" s="233"/>
    </row>
    <row r="49" customFormat="false" ht="19.5" hidden="false" customHeight="true" outlineLevel="0" collapsed="false">
      <c r="A49" s="526" t="s">
        <v>114</v>
      </c>
      <c r="B49" s="526"/>
      <c r="C49" s="563" t="e">
        <f aca="false">SUM(D49:L49)</f>
        <v>#DIV/0!</v>
      </c>
      <c r="D49" s="563" t="e">
        <f aca="false">D15/$C15*100</f>
        <v>#DIV/0!</v>
      </c>
      <c r="E49" s="563" t="e">
        <f aca="false">E15/$C15*100</f>
        <v>#DIV/0!</v>
      </c>
      <c r="F49" s="563" t="e">
        <f aca="false">F15/$C15*100</f>
        <v>#DIV/0!</v>
      </c>
      <c r="G49" s="563" t="e">
        <f aca="false">G15/$C15*100</f>
        <v>#DIV/0!</v>
      </c>
      <c r="H49" s="563" t="e">
        <f aca="false">H15/$C15*100</f>
        <v>#DIV/0!</v>
      </c>
      <c r="I49" s="563" t="e">
        <f aca="false">I15/$C15*100</f>
        <v>#DIV/0!</v>
      </c>
      <c r="J49" s="563" t="e">
        <f aca="false">J15/$C15*100</f>
        <v>#DIV/0!</v>
      </c>
      <c r="K49" s="563" t="e">
        <f aca="false">K15/$C15*100</f>
        <v>#DIV/0!</v>
      </c>
      <c r="L49" s="564" t="e">
        <f aca="false">L15/$C15*100</f>
        <v>#DIV/0!</v>
      </c>
      <c r="M49" s="209"/>
      <c r="N49" s="526" t="s">
        <v>114</v>
      </c>
      <c r="O49" s="526"/>
      <c r="P49" s="563" t="e">
        <f aca="false">SUM(Q49:Y49)</f>
        <v>#DIV/0!</v>
      </c>
      <c r="Q49" s="563" t="e">
        <f aca="false">Q15/$P15*100</f>
        <v>#DIV/0!</v>
      </c>
      <c r="R49" s="563" t="e">
        <f aca="false">R15/$P15*100</f>
        <v>#DIV/0!</v>
      </c>
      <c r="S49" s="563" t="e">
        <f aca="false">S15/$P15*100</f>
        <v>#DIV/0!</v>
      </c>
      <c r="T49" s="563" t="e">
        <f aca="false">T15/$P15*100</f>
        <v>#DIV/0!</v>
      </c>
      <c r="U49" s="563" t="e">
        <f aca="false">U15/$P15*100</f>
        <v>#DIV/0!</v>
      </c>
      <c r="V49" s="563" t="e">
        <f aca="false">V15/$P15*100</f>
        <v>#DIV/0!</v>
      </c>
      <c r="W49" s="563" t="e">
        <f aca="false">W15/$P15*100</f>
        <v>#DIV/0!</v>
      </c>
      <c r="X49" s="563" t="e">
        <f aca="false">X15/$P15*100</f>
        <v>#DIV/0!</v>
      </c>
      <c r="Y49" s="563" t="e">
        <f aca="false">Y15/$P15*100</f>
        <v>#DIV/0!</v>
      </c>
      <c r="Z49" s="233"/>
      <c r="AA49" s="233"/>
      <c r="AB49" s="233"/>
      <c r="AC49" s="233"/>
      <c r="AD49" s="233"/>
      <c r="AE49" s="233"/>
      <c r="AF49" s="233"/>
      <c r="AG49" s="233"/>
      <c r="AH49" s="233"/>
      <c r="AI49" s="233"/>
      <c r="AJ49" s="233"/>
    </row>
    <row r="50" customFormat="false" ht="19.5" hidden="false" customHeight="true" outlineLevel="0" collapsed="false">
      <c r="A50" s="565" t="s">
        <v>115</v>
      </c>
      <c r="B50" s="565"/>
      <c r="C50" s="566" t="e">
        <f aca="false">SUM(D50:L50)</f>
        <v>#DIV/0!</v>
      </c>
      <c r="D50" s="566" t="e">
        <f aca="false">D16/$C16*100</f>
        <v>#DIV/0!</v>
      </c>
      <c r="E50" s="566" t="e">
        <f aca="false">E16/$C16*100</f>
        <v>#DIV/0!</v>
      </c>
      <c r="F50" s="566" t="e">
        <f aca="false">F16/$C16*100</f>
        <v>#DIV/0!</v>
      </c>
      <c r="G50" s="566" t="e">
        <f aca="false">G16/$C16*100</f>
        <v>#DIV/0!</v>
      </c>
      <c r="H50" s="566" t="e">
        <f aca="false">H16/$C16*100</f>
        <v>#DIV/0!</v>
      </c>
      <c r="I50" s="566" t="e">
        <f aca="false">I16/$C16*100</f>
        <v>#DIV/0!</v>
      </c>
      <c r="J50" s="566" t="e">
        <f aca="false">J16/$C16*100</f>
        <v>#DIV/0!</v>
      </c>
      <c r="K50" s="566" t="e">
        <f aca="false">K16/$C16*100</f>
        <v>#DIV/0!</v>
      </c>
      <c r="L50" s="567" t="e">
        <f aca="false">L16/$C16*100</f>
        <v>#DIV/0!</v>
      </c>
      <c r="N50" s="565" t="s">
        <v>115</v>
      </c>
      <c r="O50" s="565"/>
      <c r="P50" s="568" t="e">
        <f aca="false">SUM(Q50:Y50)</f>
        <v>#DIV/0!</v>
      </c>
      <c r="Q50" s="568" t="e">
        <f aca="false">Q16/$P16*100</f>
        <v>#DIV/0!</v>
      </c>
      <c r="R50" s="568" t="e">
        <f aca="false">R16/$P16*100</f>
        <v>#DIV/0!</v>
      </c>
      <c r="S50" s="568" t="e">
        <f aca="false">S16/$P16*100</f>
        <v>#DIV/0!</v>
      </c>
      <c r="T50" s="568" t="e">
        <f aca="false">T16/$P16*100</f>
        <v>#DIV/0!</v>
      </c>
      <c r="U50" s="568" t="e">
        <f aca="false">U16/$P16*100</f>
        <v>#DIV/0!</v>
      </c>
      <c r="V50" s="568" t="e">
        <f aca="false">V16/$P16*100</f>
        <v>#DIV/0!</v>
      </c>
      <c r="W50" s="568" t="e">
        <f aca="false">W16/$P16*100</f>
        <v>#DIV/0!</v>
      </c>
      <c r="X50" s="568" t="e">
        <f aca="false">X16/$P16*100</f>
        <v>#DIV/0!</v>
      </c>
      <c r="Y50" s="568" t="e">
        <f aca="false">Y16/$P16*100</f>
        <v>#DIV/0!</v>
      </c>
    </row>
  </sheetData>
  <sheetProtection sheet="true" objects="true" scenarios="true"/>
  <mergeCells count="28">
    <mergeCell ref="A4:B4"/>
    <mergeCell ref="N4:O4"/>
    <mergeCell ref="C5:L5"/>
    <mergeCell ref="P5:Y5"/>
    <mergeCell ref="C39:L39"/>
    <mergeCell ref="P39:Y39"/>
    <mergeCell ref="A40:B40"/>
    <mergeCell ref="N40:O40"/>
    <mergeCell ref="A41:B41"/>
    <mergeCell ref="N41:O41"/>
    <mergeCell ref="A42:B42"/>
    <mergeCell ref="N42:O42"/>
    <mergeCell ref="A43:B43"/>
    <mergeCell ref="N43:O43"/>
    <mergeCell ref="A44:B44"/>
    <mergeCell ref="N44:O44"/>
    <mergeCell ref="A45:B45"/>
    <mergeCell ref="N45:O45"/>
    <mergeCell ref="A46:B46"/>
    <mergeCell ref="N46:O46"/>
    <mergeCell ref="A47:B47"/>
    <mergeCell ref="N47:O47"/>
    <mergeCell ref="A48:B48"/>
    <mergeCell ref="N48:O48"/>
    <mergeCell ref="A49:B49"/>
    <mergeCell ref="N49:O49"/>
    <mergeCell ref="A50:B50"/>
    <mergeCell ref="N50:O50"/>
  </mergeCells>
  <printOptions headings="false" gridLines="false" gridLinesSet="true" horizontalCentered="false" verticalCentered="false"/>
  <pageMargins left="0.8" right="0.490277777777778" top="0.990277777777778" bottom="0.709722222222222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5" customHeight="false" zeroHeight="false" outlineLevelRow="0" outlineLevelCol="0"/>
  <cols>
    <col collapsed="false" customWidth="true" hidden="false" outlineLevel="0" max="1" min="1" style="0" width="9.37"/>
    <col collapsed="false" customWidth="true" hidden="false" outlineLevel="0" max="2" min="2" style="93" width="11.5"/>
    <col collapsed="false" customWidth="true" hidden="false" outlineLevel="0" max="5" min="5" style="0" width="14.26"/>
    <col collapsed="false" customWidth="true" hidden="false" outlineLevel="0" max="17" min="6" style="0" width="8.38"/>
  </cols>
  <sheetData>
    <row r="1" customFormat="false" ht="13.8" hidden="false" customHeight="false" outlineLevel="0" collapsed="false">
      <c r="A1" s="569" t="s">
        <v>439</v>
      </c>
    </row>
    <row r="2" customFormat="false" ht="13.8" hidden="false" customHeight="false" outlineLevel="0" collapsed="false">
      <c r="A2" s="93"/>
    </row>
    <row r="3" s="101" customFormat="true" ht="30" hidden="false" customHeight="true" outlineLevel="0" collapsed="false">
      <c r="A3" s="570" t="s">
        <v>129</v>
      </c>
      <c r="B3" s="571" t="s">
        <v>440</v>
      </c>
      <c r="E3" s="119" t="str">
        <f aca="false">[1]人口!B9</f>
        <v>(国調年)日本人推計人口
(国調年以外)国調ベース人口</v>
      </c>
      <c r="F3" s="119" t="str">
        <f aca="false">[1]人口!C9</f>
        <v>１月</v>
      </c>
      <c r="G3" s="119" t="str">
        <f aca="false">[1]人口!D9</f>
        <v>２月</v>
      </c>
      <c r="H3" s="119" t="str">
        <f aca="false">[1]人口!E9</f>
        <v>３月</v>
      </c>
      <c r="I3" s="119" t="str">
        <f aca="false">[1]人口!F9</f>
        <v>４月</v>
      </c>
      <c r="J3" s="119" t="str">
        <f aca="false">[1]人口!G9</f>
        <v>５月</v>
      </c>
      <c r="K3" s="119" t="str">
        <f aca="false">[1]人口!H9</f>
        <v>６月</v>
      </c>
      <c r="L3" s="119" t="str">
        <f aca="false">[1]人口!I9</f>
        <v>７月</v>
      </c>
      <c r="M3" s="119" t="str">
        <f aca="false">[1]人口!J9</f>
        <v>８月</v>
      </c>
      <c r="N3" s="119" t="str">
        <f aca="false">[1]人口!K9</f>
        <v>９月</v>
      </c>
      <c r="O3" s="119" t="str">
        <f aca="false">[1]人口!L9</f>
        <v>１０月</v>
      </c>
      <c r="P3" s="119" t="str">
        <f aca="false">[1]人口!M9</f>
        <v>１１月</v>
      </c>
      <c r="Q3" s="119" t="str">
        <f aca="false">[1]人口!N9</f>
        <v>１２月</v>
      </c>
      <c r="R3" s="120"/>
      <c r="S3" s="572" t="s">
        <v>129</v>
      </c>
      <c r="T3" s="572" t="s">
        <v>69</v>
      </c>
      <c r="U3" s="572" t="s">
        <v>139</v>
      </c>
      <c r="V3" s="572" t="s">
        <v>140</v>
      </c>
      <c r="W3" s="572" t="s">
        <v>141</v>
      </c>
      <c r="X3" s="572" t="s">
        <v>142</v>
      </c>
      <c r="Y3" s="572" t="s">
        <v>143</v>
      </c>
      <c r="Z3" s="572" t="s">
        <v>144</v>
      </c>
      <c r="AA3" s="572" t="s">
        <v>145</v>
      </c>
      <c r="AB3" s="135"/>
    </row>
    <row r="4" s="101" customFormat="true" ht="30" hidden="false" customHeight="true" outlineLevel="0" collapsed="false">
      <c r="A4" s="518" t="s">
        <v>69</v>
      </c>
      <c r="B4" s="573" t="n">
        <f aca="false">T4</f>
        <v>1.13741544505855</v>
      </c>
      <c r="E4" s="124" t="n">
        <f aca="false">[1]人口!B10</f>
        <v>1965940</v>
      </c>
      <c r="F4" s="124" t="n">
        <f aca="false">[1]人口!C10</f>
        <v>1963626</v>
      </c>
      <c r="G4" s="124" t="n">
        <f aca="false">[1]人口!D10</f>
        <v>1962987</v>
      </c>
      <c r="H4" s="124" t="n">
        <f aca="false">[1]人口!E10</f>
        <v>1962570</v>
      </c>
      <c r="I4" s="124" t="n">
        <f aca="false">[1]人口!F10</f>
        <v>1961225</v>
      </c>
      <c r="J4" s="124" t="n">
        <f aca="false">[1]人口!G10</f>
        <v>1965343</v>
      </c>
      <c r="K4" s="124" t="n">
        <f aca="false">[1]人口!H10</f>
        <v>1965889</v>
      </c>
      <c r="L4" s="124" t="n">
        <f aca="false">[1]人口!I10</f>
        <v>1965784</v>
      </c>
      <c r="M4" s="124" t="n">
        <f aca="false">[1]人口!J10</f>
        <v>1966073</v>
      </c>
      <c r="N4" s="124" t="n">
        <f aca="false">[1]人口!K10</f>
        <v>1966174</v>
      </c>
      <c r="O4" s="124" t="n">
        <f aca="false">[1]人口!L10</f>
        <v>1965940</v>
      </c>
      <c r="P4" s="124" t="n">
        <f aca="false">[1]人口!M10</f>
        <v>1966523</v>
      </c>
      <c r="Q4" s="124" t="n">
        <f aca="false">[1]人口!N10</f>
        <v>1966717</v>
      </c>
      <c r="S4" s="116" t="s">
        <v>69</v>
      </c>
      <c r="T4" s="574" t="n">
        <f aca="false">SUM(U4:AA4)</f>
        <v>1.13741544505855</v>
      </c>
      <c r="U4" s="574" t="n">
        <f aca="false">U17/U30*5</f>
        <v>0.0126168917915986</v>
      </c>
      <c r="V4" s="574" t="n">
        <f aca="false">V17/V30*5</f>
        <v>0.114735038550973</v>
      </c>
      <c r="W4" s="574" t="n">
        <f aca="false">W17/W30*5</f>
        <v>0.308960423369058</v>
      </c>
      <c r="X4" s="574" t="n">
        <f aca="false">X17/X30*5</f>
        <v>0.40426323173927</v>
      </c>
      <c r="Y4" s="574" t="n">
        <f aca="false">Y17/Y30*5</f>
        <v>0.246855081546245</v>
      </c>
      <c r="Z4" s="574" t="n">
        <f aca="false">Z17/Z30*5</f>
        <v>0.0487267740106289</v>
      </c>
      <c r="AA4" s="574" t="n">
        <f aca="false">AA17/AA30*5</f>
        <v>0.00125800405077304</v>
      </c>
      <c r="AB4" s="135"/>
    </row>
    <row r="5" s="101" customFormat="true" ht="30" hidden="false" customHeight="true" outlineLevel="0" collapsed="false">
      <c r="A5" s="575" t="s">
        <v>106</v>
      </c>
      <c r="B5" s="576" t="n">
        <f aca="false">T5</f>
        <v>1.03439778733906</v>
      </c>
      <c r="E5" s="124" t="n">
        <f aca="false">[1]人口!B11</f>
        <v>242916</v>
      </c>
      <c r="F5" s="124" t="n">
        <f aca="false">[1]人口!C11</f>
        <v>241575</v>
      </c>
      <c r="G5" s="124" t="n">
        <f aca="false">[1]人口!D11</f>
        <v>241561</v>
      </c>
      <c r="H5" s="124" t="n">
        <f aca="false">[1]人口!E11</f>
        <v>241542</v>
      </c>
      <c r="I5" s="124" t="n">
        <f aca="false">[1]人口!F11</f>
        <v>241468</v>
      </c>
      <c r="J5" s="124" t="n">
        <f aca="false">[1]人口!G11</f>
        <v>242331</v>
      </c>
      <c r="K5" s="124" t="n">
        <f aca="false">[1]人口!H11</f>
        <v>242596</v>
      </c>
      <c r="L5" s="124" t="n">
        <f aca="false">[1]人口!I11</f>
        <v>242683</v>
      </c>
      <c r="M5" s="124" t="n">
        <f aca="false">[1]人口!J11</f>
        <v>242922</v>
      </c>
      <c r="N5" s="124" t="n">
        <f aca="false">[1]人口!K11</f>
        <v>243054</v>
      </c>
      <c r="O5" s="124" t="n">
        <f aca="false">[1]人口!L11</f>
        <v>242916</v>
      </c>
      <c r="P5" s="124" t="n">
        <f aca="false">[1]人口!M11</f>
        <v>243105</v>
      </c>
      <c r="Q5" s="124" t="n">
        <f aca="false">[1]人口!N11</f>
        <v>243091</v>
      </c>
      <c r="S5" s="116" t="s">
        <v>106</v>
      </c>
      <c r="T5" s="574" t="n">
        <f aca="false">SUM(U5:AA5)</f>
        <v>1.03439778733906</v>
      </c>
      <c r="U5" s="574" t="n">
        <f aca="false">U18/U31*5</f>
        <v>0.0102552415679125</v>
      </c>
      <c r="V5" s="574" t="n">
        <f aca="false">V18/V31*5</f>
        <v>0.090374408262803</v>
      </c>
      <c r="W5" s="574" t="n">
        <f aca="false">W18/W31*5</f>
        <v>0.237034286421587</v>
      </c>
      <c r="X5" s="574" t="n">
        <f aca="false">X18/X31*5</f>
        <v>0.363303402646503</v>
      </c>
      <c r="Y5" s="574" t="n">
        <f aca="false">Y18/Y31*5</f>
        <v>0.260591795561533</v>
      </c>
      <c r="Z5" s="574" t="n">
        <f aca="false">Z18/Z31*5</f>
        <v>0.0719280719280719</v>
      </c>
      <c r="AA5" s="574" t="n">
        <f aca="false">AA18/AA31*5</f>
        <v>0.000910580950646512</v>
      </c>
      <c r="AB5" s="135"/>
    </row>
    <row r="6" s="101" customFormat="true" ht="30" hidden="false" customHeight="true" outlineLevel="0" collapsed="false">
      <c r="A6" s="575" t="s">
        <v>107</v>
      </c>
      <c r="B6" s="576" t="n">
        <f aca="false">T6</f>
        <v>1.13844071033289</v>
      </c>
      <c r="E6" s="124" t="n">
        <f aca="false">[1]人口!B12</f>
        <v>288114</v>
      </c>
      <c r="F6" s="124" t="n">
        <f aca="false">[1]人口!C12</f>
        <v>287867</v>
      </c>
      <c r="G6" s="124" t="n">
        <f aca="false">[1]人口!D12</f>
        <v>287919</v>
      </c>
      <c r="H6" s="124" t="n">
        <f aca="false">[1]人口!E12</f>
        <v>287868</v>
      </c>
      <c r="I6" s="124" t="n">
        <f aca="false">[1]人口!F12</f>
        <v>287097</v>
      </c>
      <c r="J6" s="124" t="n">
        <f aca="false">[1]人口!G12</f>
        <v>287651</v>
      </c>
      <c r="K6" s="124" t="n">
        <f aca="false">[1]人口!H12</f>
        <v>287724</v>
      </c>
      <c r="L6" s="124" t="n">
        <f aca="false">[1]人口!I12</f>
        <v>287717</v>
      </c>
      <c r="M6" s="124" t="n">
        <f aca="false">[1]人口!J12</f>
        <v>287907</v>
      </c>
      <c r="N6" s="124" t="n">
        <f aca="false">[1]人口!K12</f>
        <v>287874</v>
      </c>
      <c r="O6" s="124" t="n">
        <f aca="false">[1]人口!L12</f>
        <v>288114</v>
      </c>
      <c r="P6" s="124" t="n">
        <f aca="false">[1]人口!M12</f>
        <v>288179</v>
      </c>
      <c r="Q6" s="124" t="n">
        <f aca="false">[1]人口!N12</f>
        <v>288345</v>
      </c>
      <c r="S6" s="116" t="s">
        <v>107</v>
      </c>
      <c r="T6" s="574" t="n">
        <f aca="false">SUM(U6:AA6)</f>
        <v>1.13844071033289</v>
      </c>
      <c r="U6" s="574" t="n">
        <f aca="false">U19/U32*5</f>
        <v>0.01015625</v>
      </c>
      <c r="V6" s="574" t="n">
        <f aca="false">V19/V32*5</f>
        <v>0.107157298827335</v>
      </c>
      <c r="W6" s="574" t="n">
        <f aca="false">W19/W32*5</f>
        <v>0.323516919156166</v>
      </c>
      <c r="X6" s="574" t="n">
        <f aca="false">X19/X32*5</f>
        <v>0.397824492789049</v>
      </c>
      <c r="Y6" s="574" t="n">
        <f aca="false">Y19/Y32*5</f>
        <v>0.251479289940828</v>
      </c>
      <c r="Z6" s="574" t="n">
        <f aca="false">Z19/Z32*5</f>
        <v>0.0474211904976967</v>
      </c>
      <c r="AA6" s="574" t="n">
        <f aca="false">AA19/AA32*5</f>
        <v>0.000885269121813031</v>
      </c>
      <c r="AB6" s="135"/>
    </row>
    <row r="7" s="101" customFormat="true" ht="30" hidden="false" customHeight="true" outlineLevel="0" collapsed="false">
      <c r="A7" s="575" t="s">
        <v>108</v>
      </c>
      <c r="B7" s="576" t="n">
        <f aca="false">T7</f>
        <v>1.21840328183746</v>
      </c>
      <c r="E7" s="124" t="n">
        <f aca="false">[1]人口!B13</f>
        <v>264183</v>
      </c>
      <c r="F7" s="124" t="n">
        <f aca="false">[1]人口!C13</f>
        <v>264382</v>
      </c>
      <c r="G7" s="124" t="n">
        <f aca="false">[1]人口!D13</f>
        <v>264221</v>
      </c>
      <c r="H7" s="124" t="n">
        <f aca="false">[1]人口!E13</f>
        <v>263958</v>
      </c>
      <c r="I7" s="124" t="n">
        <f aca="false">[1]人口!F13</f>
        <v>263845</v>
      </c>
      <c r="J7" s="124" t="n">
        <f aca="false">[1]人口!G13</f>
        <v>264250</v>
      </c>
      <c r="K7" s="124" t="n">
        <f aca="false">[1]人口!H13</f>
        <v>264337</v>
      </c>
      <c r="L7" s="124" t="n">
        <f aca="false">[1]人口!I13</f>
        <v>264281</v>
      </c>
      <c r="M7" s="124" t="n">
        <f aca="false">[1]人口!J13</f>
        <v>264234</v>
      </c>
      <c r="N7" s="124" t="n">
        <f aca="false">[1]人口!K13</f>
        <v>264188</v>
      </c>
      <c r="O7" s="124" t="n">
        <f aca="false">[1]人口!L13</f>
        <v>264183</v>
      </c>
      <c r="P7" s="124" t="n">
        <f aca="false">[1]人口!M13</f>
        <v>264125</v>
      </c>
      <c r="Q7" s="124" t="n">
        <f aca="false">[1]人口!N13</f>
        <v>264116</v>
      </c>
      <c r="S7" s="116" t="s">
        <v>108</v>
      </c>
      <c r="T7" s="574" t="n">
        <f aca="false">SUM(U7:AA7)</f>
        <v>1.21840328183746</v>
      </c>
      <c r="U7" s="574" t="n">
        <f aca="false">U20/U33*5</f>
        <v>0.0248573006812742</v>
      </c>
      <c r="V7" s="574" t="n">
        <f aca="false">V20/V33*5</f>
        <v>0.131399058180161</v>
      </c>
      <c r="W7" s="574" t="n">
        <f aca="false">W20/W33*5</f>
        <v>0.343441001977587</v>
      </c>
      <c r="X7" s="574" t="n">
        <f aca="false">X20/X33*5</f>
        <v>0.433184721050729</v>
      </c>
      <c r="Y7" s="574" t="n">
        <f aca="false">Y20/Y33*5</f>
        <v>0.235045054825752</v>
      </c>
      <c r="Z7" s="574" t="n">
        <f aca="false">Z20/Z33*5</f>
        <v>0.0485861432319502</v>
      </c>
      <c r="AA7" s="574" t="n">
        <f aca="false">AA20/AA33*5</f>
        <v>0.00189000189000189</v>
      </c>
      <c r="AB7" s="135"/>
    </row>
    <row r="8" s="101" customFormat="true" ht="30" hidden="false" customHeight="true" outlineLevel="0" collapsed="false">
      <c r="A8" s="575" t="s">
        <v>109</v>
      </c>
      <c r="B8" s="576" t="n">
        <f aca="false">T8</f>
        <v>1.23766651920302</v>
      </c>
      <c r="E8" s="124" t="n">
        <f aca="false">[1]人口!B14</f>
        <v>211496</v>
      </c>
      <c r="F8" s="124" t="n">
        <f aca="false">[1]人口!C14</f>
        <v>210754</v>
      </c>
      <c r="G8" s="124" t="n">
        <f aca="false">[1]人口!D14</f>
        <v>210709</v>
      </c>
      <c r="H8" s="124" t="n">
        <f aca="false">[1]人口!E14</f>
        <v>210721</v>
      </c>
      <c r="I8" s="124" t="n">
        <f aca="false">[1]人口!F14</f>
        <v>210690</v>
      </c>
      <c r="J8" s="124" t="n">
        <f aca="false">[1]人口!G14</f>
        <v>211051</v>
      </c>
      <c r="K8" s="124" t="n">
        <f aca="false">[1]人口!H14</f>
        <v>211180</v>
      </c>
      <c r="L8" s="124" t="n">
        <f aca="false">[1]人口!I14</f>
        <v>211220</v>
      </c>
      <c r="M8" s="124" t="n">
        <f aca="false">[1]人口!J14</f>
        <v>211381</v>
      </c>
      <c r="N8" s="124" t="n">
        <f aca="false">[1]人口!K14</f>
        <v>211492</v>
      </c>
      <c r="O8" s="124" t="n">
        <f aca="false">[1]人口!L14</f>
        <v>211496</v>
      </c>
      <c r="P8" s="124" t="n">
        <f aca="false">[1]人口!M14</f>
        <v>211681</v>
      </c>
      <c r="Q8" s="124" t="n">
        <f aca="false">[1]人口!N14</f>
        <v>211724</v>
      </c>
      <c r="S8" s="116" t="s">
        <v>109</v>
      </c>
      <c r="T8" s="574" t="n">
        <f aca="false">SUM(U8:AA8)</f>
        <v>1.23766651920302</v>
      </c>
      <c r="U8" s="574" t="n">
        <f aca="false">U21/U34*5</f>
        <v>0.0125219133483596</v>
      </c>
      <c r="V8" s="574" t="n">
        <f aca="false">V21/V34*5</f>
        <v>0.166606302064469</v>
      </c>
      <c r="W8" s="574" t="n">
        <f aca="false">W21/W34*5</f>
        <v>0.335416984296387</v>
      </c>
      <c r="X8" s="574" t="n">
        <f aca="false">X21/X34*5</f>
        <v>0.425356750823271</v>
      </c>
      <c r="Y8" s="574" t="n">
        <f aca="false">Y21/Y34*5</f>
        <v>0.253097109364593</v>
      </c>
      <c r="Z8" s="574" t="n">
        <f aca="false">Z21/Z34*5</f>
        <v>0.0441091120139292</v>
      </c>
      <c r="AA8" s="574" t="n">
        <f aca="false">AA21/AA34*5</f>
        <v>0.000558347292015634</v>
      </c>
      <c r="AB8" s="135"/>
    </row>
    <row r="9" s="101" customFormat="true" ht="30" hidden="false" customHeight="true" outlineLevel="0" collapsed="false">
      <c r="A9" s="575" t="s">
        <v>110</v>
      </c>
      <c r="B9" s="576" t="n">
        <f aca="false">T9</f>
        <v>1.04638927637769</v>
      </c>
      <c r="E9" s="124" t="n">
        <f aca="false">[1]人口!B15</f>
        <v>126230</v>
      </c>
      <c r="F9" s="124" t="n">
        <f aca="false">[1]人口!C15</f>
        <v>126355</v>
      </c>
      <c r="G9" s="124" t="n">
        <f aca="false">[1]人口!D15</f>
        <v>126268</v>
      </c>
      <c r="H9" s="124" t="n">
        <f aca="false">[1]人口!E15</f>
        <v>126294</v>
      </c>
      <c r="I9" s="124" t="n">
        <f aca="false">[1]人口!F15</f>
        <v>126225</v>
      </c>
      <c r="J9" s="124" t="n">
        <f aca="false">[1]人口!G15</f>
        <v>126393</v>
      </c>
      <c r="K9" s="124" t="n">
        <f aca="false">[1]人口!H15</f>
        <v>126389</v>
      </c>
      <c r="L9" s="124" t="n">
        <f aca="false">[1]人口!I15</f>
        <v>126306</v>
      </c>
      <c r="M9" s="124" t="n">
        <f aca="false">[1]人口!J15</f>
        <v>126270</v>
      </c>
      <c r="N9" s="124" t="n">
        <f aca="false">[1]人口!K15</f>
        <v>126239</v>
      </c>
      <c r="O9" s="124" t="n">
        <f aca="false">[1]人口!L15</f>
        <v>126230</v>
      </c>
      <c r="P9" s="124" t="n">
        <f aca="false">[1]人口!M15</f>
        <v>126211</v>
      </c>
      <c r="Q9" s="124" t="n">
        <f aca="false">[1]人口!N15</f>
        <v>126160</v>
      </c>
      <c r="S9" s="116" t="s">
        <v>110</v>
      </c>
      <c r="T9" s="574" t="n">
        <f aca="false">SUM(U9:AA9)</f>
        <v>1.04638927637769</v>
      </c>
      <c r="U9" s="574" t="n">
        <f aca="false">U22/U35*5</f>
        <v>0.0103555402140145</v>
      </c>
      <c r="V9" s="574" t="n">
        <f aca="false">V22/V35*5</f>
        <v>0.0745279894004637</v>
      </c>
      <c r="W9" s="574" t="n">
        <f aca="false">W22/W35*5</f>
        <v>0.267527675276753</v>
      </c>
      <c r="X9" s="574" t="n">
        <f aca="false">X22/X35*5</f>
        <v>0.398258626249597</v>
      </c>
      <c r="Y9" s="574" t="n">
        <f aca="false">Y22/Y35*5</f>
        <v>0.248015873015873</v>
      </c>
      <c r="Z9" s="574" t="n">
        <f aca="false">Z22/Z35*5</f>
        <v>0.0477035722209896</v>
      </c>
      <c r="AA9" s="574" t="n">
        <f aca="false">AA22/AA35*5</f>
        <v>0</v>
      </c>
      <c r="AB9" s="135"/>
    </row>
    <row r="10" s="101" customFormat="true" ht="30" hidden="false" customHeight="true" outlineLevel="0" collapsed="false">
      <c r="A10" s="575" t="s">
        <v>111</v>
      </c>
      <c r="B10" s="576" t="n">
        <f aca="false">T10</f>
        <v>1.10506305133205</v>
      </c>
      <c r="E10" s="124" t="n">
        <f aca="false">[1]人口!B16</f>
        <v>222042</v>
      </c>
      <c r="F10" s="124" t="n">
        <f aca="false">[1]人口!C16</f>
        <v>221277</v>
      </c>
      <c r="G10" s="124" t="n">
        <f aca="false">[1]人口!D16</f>
        <v>221270</v>
      </c>
      <c r="H10" s="124" t="n">
        <f aca="false">[1]人口!E16</f>
        <v>221107</v>
      </c>
      <c r="I10" s="124" t="n">
        <f aca="false">[1]人口!F16</f>
        <v>221381</v>
      </c>
      <c r="J10" s="124" t="n">
        <f aca="false">[1]人口!G16</f>
        <v>221868</v>
      </c>
      <c r="K10" s="124" t="n">
        <f aca="false">[1]人口!H16</f>
        <v>221917</v>
      </c>
      <c r="L10" s="124" t="n">
        <f aca="false">[1]人口!I16</f>
        <v>221945</v>
      </c>
      <c r="M10" s="124" t="n">
        <f aca="false">[1]人口!J16</f>
        <v>221923</v>
      </c>
      <c r="N10" s="124" t="n">
        <f aca="false">[1]人口!K16</f>
        <v>221940</v>
      </c>
      <c r="O10" s="124" t="n">
        <f aca="false">[1]人口!L16</f>
        <v>222042</v>
      </c>
      <c r="P10" s="124" t="n">
        <f aca="false">[1]人口!M16</f>
        <v>222086</v>
      </c>
      <c r="Q10" s="124" t="n">
        <f aca="false">[1]人口!N16</f>
        <v>222270</v>
      </c>
      <c r="S10" s="116" t="s">
        <v>111</v>
      </c>
      <c r="T10" s="574" t="n">
        <f aca="false">SUM(U10:AA10)</f>
        <v>1.10506305133205</v>
      </c>
      <c r="U10" s="574" t="n">
        <f aca="false">U23/U36*5</f>
        <v>0.0212264150943396</v>
      </c>
      <c r="V10" s="574" t="n">
        <f aca="false">V23/V36*5</f>
        <v>0.119165023011177</v>
      </c>
      <c r="W10" s="574" t="n">
        <f aca="false">W23/W36*5</f>
        <v>0.303775591597979</v>
      </c>
      <c r="X10" s="574" t="n">
        <f aca="false">X23/X36*5</f>
        <v>0.398683710922668</v>
      </c>
      <c r="Y10" s="574" t="n">
        <f aca="false">Y23/Y36*5</f>
        <v>0.217069560927479</v>
      </c>
      <c r="Z10" s="574" t="n">
        <f aca="false">Z23/Z36*5</f>
        <v>0.0445974935079598</v>
      </c>
      <c r="AA10" s="574" t="n">
        <f aca="false">AA23/AA36*5</f>
        <v>0.00054525627044711</v>
      </c>
      <c r="AB10" s="135"/>
    </row>
    <row r="11" s="101" customFormat="true" ht="30" hidden="false" customHeight="true" outlineLevel="0" collapsed="false">
      <c r="A11" s="575" t="s">
        <v>112</v>
      </c>
      <c r="B11" s="576" t="n">
        <f aca="false">T11</f>
        <v>1.19199827814444</v>
      </c>
      <c r="E11" s="124" t="n">
        <f aca="false">[1]人口!B17</f>
        <v>115272</v>
      </c>
      <c r="F11" s="124" t="n">
        <f aca="false">[1]人口!C17</f>
        <v>115672</v>
      </c>
      <c r="G11" s="124" t="n">
        <f aca="false">[1]人口!D17</f>
        <v>115655</v>
      </c>
      <c r="H11" s="124" t="n">
        <f aca="false">[1]人口!E17</f>
        <v>115666</v>
      </c>
      <c r="I11" s="124" t="n">
        <f aca="false">[1]人口!F17</f>
        <v>115471</v>
      </c>
      <c r="J11" s="124" t="n">
        <f aca="false">[1]人口!G17</f>
        <v>115415</v>
      </c>
      <c r="K11" s="124" t="n">
        <f aca="false">[1]人口!H17</f>
        <v>115344</v>
      </c>
      <c r="L11" s="124" t="n">
        <f aca="false">[1]人口!I17</f>
        <v>115338</v>
      </c>
      <c r="M11" s="124" t="n">
        <f aca="false">[1]人口!J17</f>
        <v>115362</v>
      </c>
      <c r="N11" s="124" t="n">
        <f aca="false">[1]人口!K17</f>
        <v>115314</v>
      </c>
      <c r="O11" s="124" t="n">
        <f aca="false">[1]人口!L17</f>
        <v>115272</v>
      </c>
      <c r="P11" s="124" t="n">
        <f aca="false">[1]人口!M17</f>
        <v>115250</v>
      </c>
      <c r="Q11" s="124" t="n">
        <f aca="false">[1]人口!N17</f>
        <v>115185</v>
      </c>
      <c r="S11" s="116" t="s">
        <v>112</v>
      </c>
      <c r="T11" s="574" t="n">
        <f aca="false">SUM(U11:AA11)</f>
        <v>1.19199827814444</v>
      </c>
      <c r="U11" s="574" t="n">
        <f aca="false">U24/U37*5</f>
        <v>0.00526500526500527</v>
      </c>
      <c r="V11" s="574" t="n">
        <f aca="false">V24/V37*5</f>
        <v>0.115806582689963</v>
      </c>
      <c r="W11" s="574" t="n">
        <f aca="false">W24/W37*5</f>
        <v>0.334152334152334</v>
      </c>
      <c r="X11" s="574" t="n">
        <f aca="false">X24/X37*5</f>
        <v>0.409177820267686</v>
      </c>
      <c r="Y11" s="574" t="n">
        <f aca="false">Y24/Y37*5</f>
        <v>0.278260869565217</v>
      </c>
      <c r="Z11" s="574" t="n">
        <f aca="false">Z24/Z37*5</f>
        <v>0.0459580485505539</v>
      </c>
      <c r="AA11" s="574" t="n">
        <f aca="false">AA24/AA37*5</f>
        <v>0.0033776176536816</v>
      </c>
      <c r="AB11" s="135"/>
    </row>
    <row r="12" s="101" customFormat="true" ht="30" hidden="false" customHeight="true" outlineLevel="0" collapsed="false">
      <c r="A12" s="575" t="s">
        <v>113</v>
      </c>
      <c r="B12" s="576" t="n">
        <f aca="false">T12</f>
        <v>1.02594121328704</v>
      </c>
      <c r="E12" s="124" t="n">
        <f aca="false">[1]人口!B18</f>
        <v>137851</v>
      </c>
      <c r="F12" s="124" t="n">
        <f aca="false">[1]人口!C18</f>
        <v>138865</v>
      </c>
      <c r="G12" s="124" t="n">
        <f aca="false">[1]人口!D18</f>
        <v>138522</v>
      </c>
      <c r="H12" s="124" t="n">
        <f aca="false">[1]人口!E18</f>
        <v>138417</v>
      </c>
      <c r="I12" s="124" t="n">
        <f aca="false">[1]人口!F18</f>
        <v>138078</v>
      </c>
      <c r="J12" s="124" t="n">
        <f aca="false">[1]人口!G18</f>
        <v>138868</v>
      </c>
      <c r="K12" s="124" t="n">
        <f aca="false">[1]人口!H18</f>
        <v>138775</v>
      </c>
      <c r="L12" s="124" t="n">
        <f aca="false">[1]人口!I18</f>
        <v>138763</v>
      </c>
      <c r="M12" s="124" t="n">
        <f aca="false">[1]人口!J18</f>
        <v>138309</v>
      </c>
      <c r="N12" s="124" t="n">
        <f aca="false">[1]人口!K18</f>
        <v>138205</v>
      </c>
      <c r="O12" s="124" t="n">
        <f aca="false">[1]人口!L18</f>
        <v>137851</v>
      </c>
      <c r="P12" s="124" t="n">
        <f aca="false">[1]人口!M18</f>
        <v>137848</v>
      </c>
      <c r="Q12" s="124" t="n">
        <f aca="false">[1]人口!N18</f>
        <v>137766</v>
      </c>
      <c r="S12" s="116" t="s">
        <v>113</v>
      </c>
      <c r="T12" s="574" t="n">
        <f aca="false">SUM(U12:AA12)</f>
        <v>1.02594121328704</v>
      </c>
      <c r="U12" s="574" t="n">
        <f aca="false">U25/U38*5</f>
        <v>0.00879971840901091</v>
      </c>
      <c r="V12" s="574" t="n">
        <f aca="false">V25/V38*5</f>
        <v>0.0824083417423478</v>
      </c>
      <c r="W12" s="574" t="n">
        <f aca="false">W25/W38*5</f>
        <v>0.302798006899195</v>
      </c>
      <c r="X12" s="574" t="n">
        <f aca="false">X25/X38*5</f>
        <v>0.376965030478024</v>
      </c>
      <c r="Y12" s="574" t="n">
        <f aca="false">Y25/Y38*5</f>
        <v>0.212104836530667</v>
      </c>
      <c r="Z12" s="574" t="n">
        <f aca="false">Z25/Z38*5</f>
        <v>0.0407793384685093</v>
      </c>
      <c r="AA12" s="574" t="n">
        <f aca="false">AA25/AA38*5</f>
        <v>0.00208594075928244</v>
      </c>
      <c r="AB12" s="135"/>
    </row>
    <row r="13" s="116" customFormat="true" ht="30" hidden="false" customHeight="true" outlineLevel="0" collapsed="false">
      <c r="A13" s="575" t="s">
        <v>114</v>
      </c>
      <c r="B13" s="576" t="n">
        <f aca="false">T13</f>
        <v>1.19277591775929</v>
      </c>
      <c r="E13" s="124" t="n">
        <f aca="false">[1]人口!B19</f>
        <v>215942</v>
      </c>
      <c r="F13" s="124" t="n">
        <f aca="false">[1]人口!C19</f>
        <v>214956</v>
      </c>
      <c r="G13" s="124" t="n">
        <f aca="false">[1]人口!D19</f>
        <v>214993</v>
      </c>
      <c r="H13" s="124" t="n">
        <f aca="false">[1]人口!E19</f>
        <v>215070</v>
      </c>
      <c r="I13" s="124" t="n">
        <f aca="false">[1]人口!F19</f>
        <v>215208</v>
      </c>
      <c r="J13" s="124" t="n">
        <f aca="false">[1]人口!G19</f>
        <v>215645</v>
      </c>
      <c r="K13" s="124" t="n">
        <f aca="false">[1]人口!H19</f>
        <v>215744</v>
      </c>
      <c r="L13" s="124" t="n">
        <f aca="false">[1]人口!I19</f>
        <v>215732</v>
      </c>
      <c r="M13" s="124" t="n">
        <f aca="false">[1]人口!J19</f>
        <v>215856</v>
      </c>
      <c r="N13" s="124" t="n">
        <f aca="false">[1]人口!K19</f>
        <v>215926</v>
      </c>
      <c r="O13" s="124" t="n">
        <f aca="false">[1]人口!L19</f>
        <v>215942</v>
      </c>
      <c r="P13" s="124" t="n">
        <f aca="false">[1]人口!M19</f>
        <v>216124</v>
      </c>
      <c r="Q13" s="124" t="n">
        <f aca="false">[1]人口!N19</f>
        <v>216116</v>
      </c>
      <c r="S13" s="116" t="s">
        <v>114</v>
      </c>
      <c r="T13" s="574" t="n">
        <f aca="false">SUM(U13:AA13)</f>
        <v>1.19277591775929</v>
      </c>
      <c r="U13" s="574" t="n">
        <f aca="false">U26/U39*5</f>
        <v>0.00704556129638328</v>
      </c>
      <c r="V13" s="574" t="n">
        <f aca="false">V26/V39*5</f>
        <v>0.109711499390492</v>
      </c>
      <c r="W13" s="574" t="n">
        <f aca="false">W26/W39*5</f>
        <v>0.335528657885368</v>
      </c>
      <c r="X13" s="574" t="n">
        <f aca="false">X26/X39*5</f>
        <v>0.420238824249847</v>
      </c>
      <c r="Y13" s="574" t="n">
        <f aca="false">Y26/Y39*5</f>
        <v>0.275774572649573</v>
      </c>
      <c r="Z13" s="574" t="n">
        <f aca="false">Z26/Z39*5</f>
        <v>0.0427851365607783</v>
      </c>
      <c r="AA13" s="574" t="n">
        <f aca="false">AA26/AA39*5</f>
        <v>0.00169166572685237</v>
      </c>
      <c r="AB13" s="135"/>
    </row>
    <row r="14" s="101" customFormat="true" ht="30" hidden="false" customHeight="true" outlineLevel="0" collapsed="false">
      <c r="A14" s="577" t="s">
        <v>115</v>
      </c>
      <c r="B14" s="578" t="n">
        <f aca="false">T14</f>
        <v>1.13963378511385</v>
      </c>
      <c r="E14" s="124" t="n">
        <f aca="false">[1]人口!B20</f>
        <v>141894</v>
      </c>
      <c r="F14" s="124" t="n">
        <f aca="false">[1]人口!C20</f>
        <v>141923</v>
      </c>
      <c r="G14" s="124" t="n">
        <f aca="false">[1]人口!D20</f>
        <v>141869</v>
      </c>
      <c r="H14" s="124" t="n">
        <f aca="false">[1]人口!E20</f>
        <v>141927</v>
      </c>
      <c r="I14" s="124" t="n">
        <f aca="false">[1]人口!F20</f>
        <v>141762</v>
      </c>
      <c r="J14" s="124" t="n">
        <f aca="false">[1]人口!G20</f>
        <v>141871</v>
      </c>
      <c r="K14" s="124" t="n">
        <f aca="false">[1]人口!H20</f>
        <v>141883</v>
      </c>
      <c r="L14" s="124" t="n">
        <f aca="false">[1]人口!I20</f>
        <v>141799</v>
      </c>
      <c r="M14" s="124" t="n">
        <f aca="false">[1]人口!J20</f>
        <v>141909</v>
      </c>
      <c r="N14" s="124" t="n">
        <f aca="false">[1]人口!K20</f>
        <v>141942</v>
      </c>
      <c r="O14" s="124" t="n">
        <f aca="false">[1]人口!L20</f>
        <v>141894</v>
      </c>
      <c r="P14" s="124" t="n">
        <f aca="false">[1]人口!M20</f>
        <v>141914</v>
      </c>
      <c r="Q14" s="124" t="n">
        <f aca="false">[1]人口!N20</f>
        <v>141944</v>
      </c>
      <c r="S14" s="116" t="s">
        <v>115</v>
      </c>
      <c r="T14" s="574" t="n">
        <f aca="false">SUM(U14:AA14)</f>
        <v>1.13963378511385</v>
      </c>
      <c r="U14" s="574" t="n">
        <f aca="false">U27/U40*5</f>
        <v>0.008</v>
      </c>
      <c r="V14" s="574" t="n">
        <f aca="false">V27/V40*5</f>
        <v>0.128580729166667</v>
      </c>
      <c r="W14" s="574" t="n">
        <f aca="false">W27/W40*5</f>
        <v>0.312613595056343</v>
      </c>
      <c r="X14" s="574" t="n">
        <f aca="false">X27/X40*5</f>
        <v>0.414160743575724</v>
      </c>
      <c r="Y14" s="574" t="n">
        <f aca="false">Y27/Y40*5</f>
        <v>0.232770424463715</v>
      </c>
      <c r="Z14" s="574" t="n">
        <f aca="false">Z27/Z40*5</f>
        <v>0.0415721844293273</v>
      </c>
      <c r="AA14" s="574" t="n">
        <f aca="false">AA27/AA40*5</f>
        <v>0.00193610842207164</v>
      </c>
      <c r="AB14" s="135"/>
    </row>
    <row r="15" s="101" customFormat="true" ht="18" hidden="false" customHeight="true" outlineLevel="0" collapsed="false">
      <c r="B15" s="93"/>
      <c r="E15" s="135" t="n">
        <f aca="false">[1]人口!B21</f>
        <v>365</v>
      </c>
      <c r="F15" s="135" t="n">
        <f aca="false">[1]人口!C21</f>
        <v>31</v>
      </c>
      <c r="G15" s="135" t="n">
        <f aca="false">[1]人口!D21</f>
        <v>28</v>
      </c>
      <c r="H15" s="135" t="n">
        <f aca="false">[1]人口!E21</f>
        <v>31</v>
      </c>
      <c r="I15" s="135" t="n">
        <f aca="false">[1]人口!F21</f>
        <v>30</v>
      </c>
      <c r="J15" s="135" t="n">
        <f aca="false">[1]人口!G21</f>
        <v>31</v>
      </c>
      <c r="K15" s="135" t="n">
        <f aca="false">[1]人口!H21</f>
        <v>30</v>
      </c>
      <c r="L15" s="135" t="n">
        <f aca="false">[1]人口!I21</f>
        <v>31</v>
      </c>
      <c r="M15" s="135" t="n">
        <f aca="false">[1]人口!J21</f>
        <v>31</v>
      </c>
      <c r="N15" s="135" t="n">
        <f aca="false">[1]人口!K21</f>
        <v>30</v>
      </c>
      <c r="O15" s="135" t="n">
        <f aca="false">[1]人口!L21</f>
        <v>31</v>
      </c>
      <c r="P15" s="135" t="n">
        <f aca="false">[1]人口!M21</f>
        <v>30</v>
      </c>
      <c r="Q15" s="135" t="n">
        <f aca="false">[1]人口!N21</f>
        <v>31</v>
      </c>
      <c r="R15" s="135"/>
      <c r="AB15" s="135"/>
    </row>
    <row r="16" s="101" customFormat="true" ht="15" hidden="false" customHeight="true" outlineLevel="0" collapsed="false">
      <c r="B16" s="93"/>
      <c r="S16" s="579" t="str">
        <f aca="false">'7　母の年齢階級・性別，区別出生数・百分率'!A3</f>
        <v>区・性</v>
      </c>
      <c r="T16" s="579" t="str">
        <f aca="false">'7　母の年齢階級・性別，区別出生数・百分率'!C3</f>
        <v>総数</v>
      </c>
      <c r="U16" s="579" t="str">
        <f aca="false">'7　母の年齢階級・性別，区別出生数・百分率'!E3</f>
        <v>15～19</v>
      </c>
      <c r="V16" s="579" t="str">
        <f aca="false">'7　母の年齢階級・性別，区別出生数・百分率'!F3</f>
        <v>20～24</v>
      </c>
      <c r="W16" s="579" t="str">
        <f aca="false">'7　母の年齢階級・性別，区別出生数・百分率'!G3</f>
        <v>25～29</v>
      </c>
      <c r="X16" s="579" t="str">
        <f aca="false">'7　母の年齢階級・性別，区別出生数・百分率'!H3</f>
        <v>30～34</v>
      </c>
      <c r="Y16" s="579" t="str">
        <f aca="false">'7　母の年齢階級・性別，区別出生数・百分率'!I3</f>
        <v>35～39</v>
      </c>
      <c r="Z16" s="579" t="str">
        <f aca="false">'7　母の年齢階級・性別，区別出生数・百分率'!J3</f>
        <v>40～44</v>
      </c>
      <c r="AA16" s="579" t="str">
        <f aca="false">'7　母の年齢階級・性別，区別出生数・百分率'!K3</f>
        <v>45～49</v>
      </c>
      <c r="AB16" s="135"/>
    </row>
    <row r="17" s="101" customFormat="true" ht="15" hidden="false" customHeight="true" outlineLevel="0" collapsed="false">
      <c r="B17" s="93"/>
      <c r="S17" s="135" t="str">
        <f aca="false">'7　母の年齢階級・性別，区別出生数・百分率'!A5</f>
        <v>総数</v>
      </c>
      <c r="T17" s="135" t="n">
        <f aca="false">'7　母の年齢階級・性別，区別出生数・百分率'!C5</f>
        <v>13248</v>
      </c>
      <c r="U17" s="135" t="n">
        <f aca="false">'7　母の年齢階級・性別，区別出生数・百分率'!E5</f>
        <v>102</v>
      </c>
      <c r="V17" s="135" t="n">
        <f aca="false">'7　母の年齢階級・性別，区別出生数・百分率'!F5</f>
        <v>1125</v>
      </c>
      <c r="W17" s="135" t="n">
        <f aca="false">'7　母の年齢階級・性別，区別出生数・百分率'!G5</f>
        <v>3246</v>
      </c>
      <c r="X17" s="135" t="n">
        <f aca="false">'7　母の年齢階級・性別，区別出生数・百分率'!H5</f>
        <v>4783</v>
      </c>
      <c r="Y17" s="135" t="n">
        <f aca="false">'7　母の年齢階級・性別，区別出生数・百分率'!I5</f>
        <v>3230</v>
      </c>
      <c r="Z17" s="135" t="n">
        <f aca="false">'7　母の年齢階級・性別，区別出生数・百分率'!J5</f>
        <v>739</v>
      </c>
      <c r="AA17" s="135" t="n">
        <f aca="false">'7　母の年齢階級・性別，区別出生数・百分率'!K5</f>
        <v>20</v>
      </c>
      <c r="AB17" s="135"/>
    </row>
    <row r="18" s="101" customFormat="true" ht="15" hidden="false" customHeight="true" outlineLevel="0" collapsed="false">
      <c r="B18" s="93"/>
      <c r="S18" s="135" t="str">
        <f aca="false">'7　母の年齢階級・性別，区別出生数・百分率'!A8</f>
        <v>中央</v>
      </c>
      <c r="T18" s="135" t="n">
        <f aca="false">'7　母の年齢階級・性別，区別出生数・百分率'!C8</f>
        <v>1744</v>
      </c>
      <c r="U18" s="135" t="n">
        <f aca="false">'7　母の年齢階級・性別，区別出生数・百分率'!E8</f>
        <v>9</v>
      </c>
      <c r="V18" s="135" t="n">
        <f aca="false">'7　母の年齢階級・性別，区別出生数・百分率'!F8</f>
        <v>126</v>
      </c>
      <c r="W18" s="135" t="n">
        <f aca="false">'7　母の年齢階級・性別，区別出生数・百分率'!G8</f>
        <v>383</v>
      </c>
      <c r="X18" s="135" t="n">
        <f aca="false">'7　母の年齢階級・性別，区別出生数・百分率'!H8</f>
        <v>615</v>
      </c>
      <c r="Y18" s="135" t="n">
        <f aca="false">'7　母の年齢階級・性別，区別出生数・百分率'!I8</f>
        <v>465</v>
      </c>
      <c r="Z18" s="135" t="n">
        <f aca="false">'7　母の年齢階級・性別，区別出生数・百分率'!J8</f>
        <v>144</v>
      </c>
      <c r="AA18" s="135" t="n">
        <f aca="false">'7　母の年齢階級・性別，区別出生数・百分率'!K8</f>
        <v>2</v>
      </c>
      <c r="AB18" s="135"/>
    </row>
    <row r="19" s="101" customFormat="true" ht="15" hidden="false" customHeight="true" outlineLevel="0" collapsed="false">
      <c r="B19" s="93"/>
      <c r="S19" s="135" t="str">
        <f aca="false">'7　母の年齢階級・性別，区別出生数・百分率'!A11</f>
        <v>北</v>
      </c>
      <c r="T19" s="135" t="n">
        <f aca="false">'7　母の年齢階級・性別，区別出生数・百分率'!C11</f>
        <v>1847</v>
      </c>
      <c r="U19" s="135" t="n">
        <f aca="false">'7　母の年齢階級・性別，区別出生数・百分率'!E11</f>
        <v>13</v>
      </c>
      <c r="V19" s="135" t="n">
        <f aca="false">'7　母の年齢階級・性別，区別出生数・百分率'!F11</f>
        <v>159</v>
      </c>
      <c r="W19" s="135" t="n">
        <f aca="false">'7　母の年齢階級・性別，区別出生数・百分率'!G11</f>
        <v>457</v>
      </c>
      <c r="X19" s="135" t="n">
        <f aca="false">'7　母の年齢階級・性別，区別出生数・百分率'!H11</f>
        <v>651</v>
      </c>
      <c r="Y19" s="135" t="n">
        <f aca="false">'7　母の年齢階級・性別，区別出生数・百分率'!I11</f>
        <v>459</v>
      </c>
      <c r="Z19" s="135" t="n">
        <f aca="false">'7　母の年齢階級・性別，区別出生数・百分率'!J11</f>
        <v>105</v>
      </c>
      <c r="AA19" s="135" t="n">
        <f aca="false">'7　母の年齢階級・性別，区別出生数・百分率'!K11</f>
        <v>2</v>
      </c>
      <c r="AB19" s="135"/>
    </row>
    <row r="20" s="101" customFormat="true" ht="15" hidden="false" customHeight="true" outlineLevel="0" collapsed="false">
      <c r="B20" s="93"/>
      <c r="S20" s="135" t="str">
        <f aca="false">'7　母の年齢階級・性別，区別出生数・百分率'!A14</f>
        <v>東</v>
      </c>
      <c r="T20" s="135" t="n">
        <f aca="false">'7　母の年齢階級・性別，区別出生数・百分率'!C14</f>
        <v>1978</v>
      </c>
      <c r="U20" s="135" t="n">
        <f aca="false">'7　母の年齢階級・性別，区別出生数・百分率'!E14</f>
        <v>27</v>
      </c>
      <c r="V20" s="135" t="n">
        <f aca="false">'7　母の年齢階級・性別，区別出生数・百分率'!F14</f>
        <v>173</v>
      </c>
      <c r="W20" s="135" t="n">
        <f aca="false">'7　母の年齢階級・性別，区別出生数・百分率'!G14</f>
        <v>521</v>
      </c>
      <c r="X20" s="135" t="n">
        <f aca="false">'7　母の年齢階級・性別，区別出生数・百分率'!H14</f>
        <v>719</v>
      </c>
      <c r="Y20" s="135" t="n">
        <f aca="false">'7　母の年齢階級・性別，区別出生数・百分率'!I14</f>
        <v>433</v>
      </c>
      <c r="Z20" s="135" t="n">
        <f aca="false">'7　母の年齢階級・性別，区別出生数・百分率'!J14</f>
        <v>100</v>
      </c>
      <c r="AA20" s="135" t="n">
        <f aca="false">'7　母の年齢階級・性別，区別出生数・百分率'!K14</f>
        <v>4</v>
      </c>
      <c r="AB20" s="135"/>
    </row>
    <row r="21" s="101" customFormat="true" ht="15" hidden="false" customHeight="true" outlineLevel="0" collapsed="false">
      <c r="B21" s="93"/>
      <c r="S21" s="135" t="str">
        <f aca="false">'7　母の年齢階級・性別，区別出生数・百分率'!A17</f>
        <v>白石</v>
      </c>
      <c r="T21" s="135" t="n">
        <f aca="false">'7　母の年齢階級・性別，区別出生数・百分率'!C17</f>
        <v>1711</v>
      </c>
      <c r="U21" s="135" t="n">
        <f aca="false">'7　母の年齢階級・性別，区別出生数・百分率'!E17</f>
        <v>10</v>
      </c>
      <c r="V21" s="135" t="n">
        <f aca="false">'7　母の年齢階級・性別，区別出生数・百分率'!F17</f>
        <v>184</v>
      </c>
      <c r="W21" s="135" t="n">
        <f aca="false">'7　母の年齢階級・性別，区別出生数・百分率'!G17</f>
        <v>440</v>
      </c>
      <c r="X21" s="135" t="n">
        <f aca="false">'7　母の年齢階級・性別，区別出生数・百分率'!H17</f>
        <v>620</v>
      </c>
      <c r="Y21" s="135" t="n">
        <f aca="false">'7　母の年齢階級・性別，区別出生数・百分率'!I17</f>
        <v>380</v>
      </c>
      <c r="Z21" s="135" t="n">
        <f aca="false">'7　母の年齢階級・性別，区別出生数・百分率'!J17</f>
        <v>76</v>
      </c>
      <c r="AA21" s="135" t="n">
        <f aca="false">'7　母の年齢階級・性別，区別出生数・百分率'!K17</f>
        <v>1</v>
      </c>
      <c r="AB21" s="135"/>
    </row>
    <row r="22" customFormat="false" ht="15" hidden="false" customHeight="true" outlineLevel="0" collapsed="false">
      <c r="S22" s="135" t="str">
        <f aca="false">'7　母の年齢階級・性別，区別出生数・百分率'!A20</f>
        <v>厚別</v>
      </c>
      <c r="T22" s="135" t="n">
        <f aca="false">'7　母の年齢階級・性別，区別出生数・百分率'!C20</f>
        <v>661</v>
      </c>
      <c r="U22" s="135" t="n">
        <f aca="false">'7　母の年齢階級・性別，区別出生数・百分率'!E20</f>
        <v>6</v>
      </c>
      <c r="V22" s="135" t="n">
        <f aca="false">'7　母の年齢階級・性別，区別出生数・百分率'!F20</f>
        <v>45</v>
      </c>
      <c r="W22" s="135" t="n">
        <f aca="false">'7　母の年齢階級・性別，区別出生数・百分率'!G20</f>
        <v>145</v>
      </c>
      <c r="X22" s="135" t="n">
        <f aca="false">'7　母の年齢階級・性別，区別出生数・百分率'!H20</f>
        <v>247</v>
      </c>
      <c r="Y22" s="135" t="n">
        <f aca="false">'7　母の年齢階級・性別，区別出生数・百分率'!I20</f>
        <v>175</v>
      </c>
      <c r="Z22" s="135" t="n">
        <f aca="false">'7　母の年齢階級・性別，区別出生数・百分率'!J20</f>
        <v>43</v>
      </c>
      <c r="AA22" s="135" t="n">
        <f aca="false">'7　母の年齢階級・性別，区別出生数・百分率'!K20</f>
        <v>0</v>
      </c>
      <c r="AB22" s="580"/>
    </row>
    <row r="23" customFormat="false" ht="15" hidden="false" customHeight="true" outlineLevel="0" collapsed="false">
      <c r="S23" s="135" t="str">
        <f aca="false">'7　母の年齢階級・性別，区別出生数・百分率'!A23</f>
        <v>豊平</v>
      </c>
      <c r="T23" s="135" t="n">
        <f aca="false">'7　母の年齢階級・性別，区別出生数・百分率'!C23</f>
        <v>1682</v>
      </c>
      <c r="U23" s="135" t="n">
        <f aca="false">'7　母の年齢階級・性別，区別出生数・百分率'!E23</f>
        <v>18</v>
      </c>
      <c r="V23" s="135" t="n">
        <f aca="false">'7　母の年齢階級・性別，区別出生数・百分率'!F23</f>
        <v>145</v>
      </c>
      <c r="W23" s="135" t="n">
        <f aca="false">'7　母の年齢階級・性別，区別出生数・百分率'!G23</f>
        <v>457</v>
      </c>
      <c r="X23" s="135" t="n">
        <f aca="false">'7　母の年齢階級・性別，区別出生数・百分率'!H23</f>
        <v>630</v>
      </c>
      <c r="Y23" s="135" t="n">
        <f aca="false">'7　母の年齢階級・性別，区別出生数・百分率'!I23</f>
        <v>352</v>
      </c>
      <c r="Z23" s="135" t="n">
        <f aca="false">'7　母の年齢階級・性別，区別出生数・百分率'!J23</f>
        <v>79</v>
      </c>
      <c r="AA23" s="135" t="n">
        <f aca="false">'7　母の年齢階級・性別，区別出生数・百分率'!K23</f>
        <v>1</v>
      </c>
      <c r="AB23" s="580"/>
    </row>
    <row r="24" customFormat="false" ht="15" hidden="false" customHeight="true" outlineLevel="0" collapsed="false">
      <c r="S24" s="135" t="str">
        <f aca="false">'7　母の年齢階級・性別，区別出生数・百分率'!A26</f>
        <v>清田</v>
      </c>
      <c r="T24" s="135" t="n">
        <f aca="false">'7　母の年齢階級・性別，区別出生数・百分率'!C26</f>
        <v>644</v>
      </c>
      <c r="U24" s="135" t="n">
        <f aca="false">'7　母の年齢階級・性別，区別出生数・百分率'!E26</f>
        <v>3</v>
      </c>
      <c r="V24" s="135" t="n">
        <f aca="false">'7　母の年齢階級・性別，区別出生数・百分率'!F26</f>
        <v>57</v>
      </c>
      <c r="W24" s="135" t="n">
        <f aca="false">'7　母の年齢階級・性別，区別出生数・百分率'!G26</f>
        <v>136</v>
      </c>
      <c r="X24" s="135" t="n">
        <f aca="false">'7　母の年齢階級・性別，区別出生数・百分率'!H26</f>
        <v>214</v>
      </c>
      <c r="Y24" s="135" t="n">
        <f aca="false">'7　母の年齢階級・性別，区別出生数・百分率'!I26</f>
        <v>192</v>
      </c>
      <c r="Z24" s="135" t="n">
        <f aca="false">'7　母の年齢階級・性別，区別出生数・百分率'!J26</f>
        <v>39</v>
      </c>
      <c r="AA24" s="135" t="n">
        <f aca="false">'7　母の年齢階級・性別，区別出生数・百分率'!K26</f>
        <v>3</v>
      </c>
      <c r="AB24" s="580"/>
    </row>
    <row r="25" customFormat="false" ht="15" hidden="false" customHeight="true" outlineLevel="0" collapsed="false">
      <c r="S25" s="135" t="str">
        <f aca="false">'7　母の年齢階級・性別，区別出生数・百分率'!A29</f>
        <v>南</v>
      </c>
      <c r="T25" s="135" t="n">
        <f aca="false">'7　母の年齢階級・性別，区別出生数・百分率'!C29</f>
        <v>642</v>
      </c>
      <c r="U25" s="135" t="n">
        <f aca="false">'7　母の年齢階級・性別，区別出生数・百分率'!E29</f>
        <v>5</v>
      </c>
      <c r="V25" s="135" t="n">
        <f aca="false">'7　母の年齢階級・性別，区別出生数・百分率'!F29</f>
        <v>49</v>
      </c>
      <c r="W25" s="135" t="n">
        <f aca="false">'7　母の年齢階級・性別，区別出生数・百分率'!G29</f>
        <v>158</v>
      </c>
      <c r="X25" s="135" t="n">
        <f aca="false">'7　母の年齢階級・性別，区別出生数・百分率'!H29</f>
        <v>235</v>
      </c>
      <c r="Y25" s="135" t="n">
        <f aca="false">'7　母の年齢階級・性別，区別出生数・百分率'!I29</f>
        <v>157</v>
      </c>
      <c r="Z25" s="135" t="n">
        <f aca="false">'7　母の年齢階級・性別，区別出生数・百分率'!J29</f>
        <v>36</v>
      </c>
      <c r="AA25" s="135" t="n">
        <f aca="false">'7　母の年齢階級・性別，区別出生数・百分率'!K29</f>
        <v>2</v>
      </c>
      <c r="AB25" s="580"/>
    </row>
    <row r="26" customFormat="false" ht="15" hidden="false" customHeight="true" outlineLevel="0" collapsed="false">
      <c r="S26" s="135" t="str">
        <f aca="false">'7　母の年齢階級・性別，区別出生数・百分率'!A32</f>
        <v>西</v>
      </c>
      <c r="T26" s="135" t="n">
        <f aca="false">'7　母の年齢階級・性別，区別出生数・百分率'!C32</f>
        <v>1530</v>
      </c>
      <c r="U26" s="135" t="n">
        <f aca="false">'7　母の年齢階級・性別，区別出生数・百分率'!E32</f>
        <v>6</v>
      </c>
      <c r="V26" s="135" t="n">
        <f aca="false">'7　母の年齢階級・性別，区別出生数・百分率'!F32</f>
        <v>108</v>
      </c>
      <c r="W26" s="135" t="n">
        <f aca="false">'7　母の年齢階級・性別，区別出生数・百分率'!G32</f>
        <v>377</v>
      </c>
      <c r="X26" s="135" t="n">
        <f aca="false">'7　母の年齢階級・性別，区別出生数・百分率'!H32</f>
        <v>549</v>
      </c>
      <c r="Y26" s="135" t="n">
        <f aca="false">'7　母の年齢階級・性別，区別出生数・百分率'!I32</f>
        <v>413</v>
      </c>
      <c r="Z26" s="135" t="n">
        <f aca="false">'7　母の年齢階級・性別，区別出生数・百分率'!J32</f>
        <v>73</v>
      </c>
      <c r="AA26" s="135" t="n">
        <f aca="false">'7　母の年齢階級・性別，区別出生数・百分率'!K32</f>
        <v>3</v>
      </c>
      <c r="AB26" s="580"/>
    </row>
    <row r="27" customFormat="false" ht="15" hidden="false" customHeight="true" outlineLevel="0" collapsed="false">
      <c r="S27" s="135" t="str">
        <f aca="false">'7　母の年齢階級・性別，区別出生数・百分率'!A35</f>
        <v>手稲</v>
      </c>
      <c r="T27" s="135" t="n">
        <f aca="false">'7　母の年齢階級・性別，区別出生数・百分率'!C35</f>
        <v>809</v>
      </c>
      <c r="U27" s="135" t="n">
        <f aca="false">'7　母の年齢階級・性別，区別出生数・百分率'!E35</f>
        <v>5</v>
      </c>
      <c r="V27" s="135" t="n">
        <f aca="false">'7　母の年齢階級・性別，区別出生数・百分率'!F35</f>
        <v>79</v>
      </c>
      <c r="W27" s="135" t="n">
        <f aca="false">'7　母の年齢階級・性別，区別出生数・百分率'!G35</f>
        <v>172</v>
      </c>
      <c r="X27" s="135" t="n">
        <f aca="false">'7　母の年齢階級・性別，区別出生数・百分率'!H35</f>
        <v>303</v>
      </c>
      <c r="Y27" s="135" t="n">
        <f aca="false">'7　母の年齢階級・性別，区別出生数・百分率'!I35</f>
        <v>204</v>
      </c>
      <c r="Z27" s="135" t="n">
        <f aca="false">'7　母の年齢階級・性別，区別出生数・百分率'!J35</f>
        <v>44</v>
      </c>
      <c r="AA27" s="135" t="n">
        <f aca="false">'7　母の年齢階級・性別，区別出生数・百分率'!K35</f>
        <v>2</v>
      </c>
      <c r="AB27" s="580"/>
    </row>
    <row r="28" customFormat="false" ht="15" hidden="false" customHeight="true" outlineLevel="0" collapsed="false">
      <c r="S28" s="580"/>
      <c r="T28" s="580"/>
      <c r="U28" s="580"/>
      <c r="V28" s="580"/>
      <c r="W28" s="580"/>
      <c r="X28" s="580"/>
      <c r="Y28" s="580"/>
      <c r="Z28" s="580"/>
      <c r="AA28" s="580"/>
      <c r="AB28" s="580"/>
    </row>
    <row r="29" customFormat="false" ht="15" hidden="false" customHeight="true" outlineLevel="0" collapsed="false">
      <c r="S29" s="579" t="str">
        <f aca="false">[1]女子人口!A12</f>
        <v>区</v>
      </c>
      <c r="T29" s="579" t="str">
        <f aca="false">[1]女子人口!B12</f>
        <v>15～49歳</v>
      </c>
      <c r="U29" s="579" t="str">
        <f aca="false">[1]女子人口!C12</f>
        <v>15～19歳</v>
      </c>
      <c r="V29" s="579" t="str">
        <f aca="false">[1]女子人口!D12</f>
        <v>20～24</v>
      </c>
      <c r="W29" s="579" t="str">
        <f aca="false">[1]女子人口!E12</f>
        <v>25～29</v>
      </c>
      <c r="X29" s="579" t="str">
        <f aca="false">[1]女子人口!F12</f>
        <v>30～34</v>
      </c>
      <c r="Y29" s="579" t="str">
        <f aca="false">[1]女子人口!G12</f>
        <v>35～39</v>
      </c>
      <c r="Z29" s="579" t="str">
        <f aca="false">[1]女子人口!H12</f>
        <v>40～44</v>
      </c>
      <c r="AA29" s="579" t="str">
        <f aca="false">[1]女子人口!I12</f>
        <v>45～49</v>
      </c>
      <c r="AB29" s="580"/>
    </row>
    <row r="30" customFormat="false" ht="15" hidden="false" customHeight="true" outlineLevel="0" collapsed="false">
      <c r="S30" s="135" t="str">
        <f aca="false">[1]女子人口!A13</f>
        <v>総数</v>
      </c>
      <c r="T30" s="581" t="n">
        <f aca="false">[1]女子人口!B13</f>
        <v>421881</v>
      </c>
      <c r="U30" s="581" t="n">
        <f aca="false">[1]女子人口!C13</f>
        <v>40422</v>
      </c>
      <c r="V30" s="581" t="n">
        <f aca="false">[1]女子人口!D13</f>
        <v>49026</v>
      </c>
      <c r="W30" s="581" t="n">
        <f aca="false">[1]女子人口!E13</f>
        <v>52531</v>
      </c>
      <c r="X30" s="581" t="n">
        <f aca="false">[1]女子人口!F13</f>
        <v>59157</v>
      </c>
      <c r="Y30" s="581" t="n">
        <f aca="false">[1]女子人口!G13</f>
        <v>65423</v>
      </c>
      <c r="Z30" s="581" t="n">
        <f aca="false">[1]女子人口!H13</f>
        <v>75831</v>
      </c>
      <c r="AA30" s="581" t="n">
        <f aca="false">[1]女子人口!I13</f>
        <v>79491</v>
      </c>
      <c r="AB30" s="580"/>
    </row>
    <row r="31" customFormat="false" ht="15" hidden="false" customHeight="true" outlineLevel="0" collapsed="false">
      <c r="S31" s="135" t="str">
        <f aca="false">[1]女子人口!A14</f>
        <v>中央区</v>
      </c>
      <c r="T31" s="581" t="n">
        <f aca="false">[1]女子人口!B14</f>
        <v>57816</v>
      </c>
      <c r="U31" s="581" t="n">
        <f aca="false">[1]女子人口!C14</f>
        <v>4388</v>
      </c>
      <c r="V31" s="581" t="n">
        <f aca="false">[1]女子人口!D14</f>
        <v>6971</v>
      </c>
      <c r="W31" s="581" t="n">
        <f aca="false">[1]女子人口!E14</f>
        <v>8079</v>
      </c>
      <c r="X31" s="581" t="n">
        <f aca="false">[1]女子人口!F14</f>
        <v>8464</v>
      </c>
      <c r="Y31" s="581" t="n">
        <f aca="false">[1]女子人口!G14</f>
        <v>8922</v>
      </c>
      <c r="Z31" s="581" t="n">
        <f aca="false">[1]女子人口!H14</f>
        <v>10010</v>
      </c>
      <c r="AA31" s="581" t="n">
        <f aca="false">[1]女子人口!I14</f>
        <v>10982</v>
      </c>
      <c r="AB31" s="580"/>
    </row>
    <row r="32" customFormat="false" ht="15" hidden="false" customHeight="true" outlineLevel="0" collapsed="false">
      <c r="S32" s="135" t="str">
        <f aca="false">[1]女子人口!A15</f>
        <v>北区</v>
      </c>
      <c r="T32" s="581" t="n">
        <f aca="false">[1]女子人口!B15</f>
        <v>60557</v>
      </c>
      <c r="U32" s="581" t="n">
        <f aca="false">[1]女子人口!C15</f>
        <v>6400</v>
      </c>
      <c r="V32" s="581" t="n">
        <f aca="false">[1]女子人口!D15</f>
        <v>7419</v>
      </c>
      <c r="W32" s="581" t="n">
        <f aca="false">[1]女子人口!E15</f>
        <v>7063</v>
      </c>
      <c r="X32" s="581" t="n">
        <f aca="false">[1]女子人口!F15</f>
        <v>8182</v>
      </c>
      <c r="Y32" s="581" t="n">
        <f aca="false">[1]女子人口!G15</f>
        <v>9126</v>
      </c>
      <c r="Z32" s="581" t="n">
        <f aca="false">[1]女子人口!H15</f>
        <v>11071</v>
      </c>
      <c r="AA32" s="581" t="n">
        <f aca="false">[1]女子人口!I15</f>
        <v>11296</v>
      </c>
      <c r="AB32" s="580"/>
    </row>
    <row r="33" customFormat="false" ht="15" hidden="false" customHeight="true" outlineLevel="0" collapsed="false">
      <c r="S33" s="135" t="str">
        <f aca="false">[1]女子人口!A16</f>
        <v>東区</v>
      </c>
      <c r="T33" s="581" t="n">
        <f aca="false">[1]女子人口!B16</f>
        <v>57982</v>
      </c>
      <c r="U33" s="581" t="n">
        <f aca="false">[1]女子人口!C16</f>
        <v>5431</v>
      </c>
      <c r="V33" s="581" t="n">
        <f aca="false">[1]女子人口!D16</f>
        <v>6583</v>
      </c>
      <c r="W33" s="581" t="n">
        <f aca="false">[1]女子人口!E16</f>
        <v>7585</v>
      </c>
      <c r="X33" s="581" t="n">
        <f aca="false">[1]女子人口!F16</f>
        <v>8299</v>
      </c>
      <c r="Y33" s="581" t="n">
        <f aca="false">[1]女子人口!G16</f>
        <v>9211</v>
      </c>
      <c r="Z33" s="581" t="n">
        <f aca="false">[1]女子人口!H16</f>
        <v>10291</v>
      </c>
      <c r="AA33" s="581" t="n">
        <f aca="false">[1]女子人口!I16</f>
        <v>10582</v>
      </c>
      <c r="AB33" s="580"/>
    </row>
    <row r="34" customFormat="false" ht="15" hidden="false" customHeight="true" outlineLevel="0" collapsed="false">
      <c r="S34" s="135" t="str">
        <f aca="false">[1]女子人口!A17</f>
        <v>白石区</v>
      </c>
      <c r="T34" s="581" t="n">
        <f aca="false">[1]女子人口!B17</f>
        <v>48439</v>
      </c>
      <c r="U34" s="581" t="n">
        <f aca="false">[1]女子人口!C17</f>
        <v>3993</v>
      </c>
      <c r="V34" s="581" t="n">
        <f aca="false">[1]女子人口!D17</f>
        <v>5522</v>
      </c>
      <c r="W34" s="581" t="n">
        <f aca="false">[1]女子人口!E17</f>
        <v>6559</v>
      </c>
      <c r="X34" s="581" t="n">
        <f aca="false">[1]女子人口!F17</f>
        <v>7288</v>
      </c>
      <c r="Y34" s="581" t="n">
        <f aca="false">[1]女子人口!G17</f>
        <v>7507</v>
      </c>
      <c r="Z34" s="581" t="n">
        <f aca="false">[1]女子人口!H17</f>
        <v>8615</v>
      </c>
      <c r="AA34" s="581" t="n">
        <f aca="false">[1]女子人口!I17</f>
        <v>8955</v>
      </c>
      <c r="AB34" s="580"/>
    </row>
    <row r="35" customFormat="false" ht="15" hidden="false" customHeight="true" outlineLevel="0" collapsed="false">
      <c r="S35" s="135" t="str">
        <f aca="false">[1]女子人口!A18</f>
        <v>厚別区</v>
      </c>
      <c r="T35" s="581" t="n">
        <f aca="false">[1]女子人口!B18</f>
        <v>25001</v>
      </c>
      <c r="U35" s="581" t="n">
        <f aca="false">[1]女子人口!C18</f>
        <v>2897</v>
      </c>
      <c r="V35" s="581" t="n">
        <f aca="false">[1]女子人口!D18</f>
        <v>3019</v>
      </c>
      <c r="W35" s="581" t="n">
        <f aca="false">[1]女子人口!E18</f>
        <v>2710</v>
      </c>
      <c r="X35" s="581" t="n">
        <f aca="false">[1]女子人口!F18</f>
        <v>3101</v>
      </c>
      <c r="Y35" s="581" t="n">
        <f aca="false">[1]女子人口!G18</f>
        <v>3528</v>
      </c>
      <c r="Z35" s="581" t="n">
        <f aca="false">[1]女子人口!H18</f>
        <v>4507</v>
      </c>
      <c r="AA35" s="581" t="n">
        <f aca="false">[1]女子人口!I18</f>
        <v>5239</v>
      </c>
      <c r="AB35" s="580"/>
    </row>
    <row r="36" customFormat="false" ht="15" hidden="false" customHeight="true" outlineLevel="0" collapsed="false">
      <c r="S36" s="135" t="str">
        <f aca="false">[1]女子人口!A19</f>
        <v>豊平区</v>
      </c>
      <c r="T36" s="581" t="n">
        <f aca="false">[1]女子人口!B19</f>
        <v>51882</v>
      </c>
      <c r="U36" s="581" t="n">
        <f aca="false">[1]女子人口!C19</f>
        <v>4240</v>
      </c>
      <c r="V36" s="581" t="n">
        <f aca="false">[1]女子人口!D19</f>
        <v>6084</v>
      </c>
      <c r="W36" s="581" t="n">
        <f aca="false">[1]女子人口!E19</f>
        <v>7522</v>
      </c>
      <c r="X36" s="581" t="n">
        <f aca="false">[1]女子人口!F19</f>
        <v>7901</v>
      </c>
      <c r="Y36" s="581" t="n">
        <f aca="false">[1]女子人口!G19</f>
        <v>8108</v>
      </c>
      <c r="Z36" s="581" t="n">
        <f aca="false">[1]女子人口!H19</f>
        <v>8857</v>
      </c>
      <c r="AA36" s="581" t="n">
        <f aca="false">[1]女子人口!I19</f>
        <v>9170</v>
      </c>
      <c r="AB36" s="580"/>
    </row>
    <row r="37" customFormat="false" ht="15" hidden="false" customHeight="true" outlineLevel="0" collapsed="false">
      <c r="S37" s="135" t="str">
        <f aca="false">[1]女子人口!A20</f>
        <v>清田区</v>
      </c>
      <c r="T37" s="581" t="n">
        <f aca="false">[1]女子人口!B20</f>
        <v>22094</v>
      </c>
      <c r="U37" s="581" t="n">
        <f aca="false">[1]女子人口!C20</f>
        <v>2849</v>
      </c>
      <c r="V37" s="581" t="n">
        <f aca="false">[1]女子人口!D20</f>
        <v>2461</v>
      </c>
      <c r="W37" s="581" t="n">
        <f aca="false">[1]女子人口!E20</f>
        <v>2035</v>
      </c>
      <c r="X37" s="581" t="n">
        <f aca="false">[1]女子人口!F20</f>
        <v>2615</v>
      </c>
      <c r="Y37" s="581" t="n">
        <f aca="false">[1]女子人口!G20</f>
        <v>3450</v>
      </c>
      <c r="Z37" s="581" t="n">
        <f aca="false">[1]女子人口!H20</f>
        <v>4243</v>
      </c>
      <c r="AA37" s="581" t="n">
        <f aca="false">[1]女子人口!I20</f>
        <v>4441</v>
      </c>
      <c r="AB37" s="580"/>
    </row>
    <row r="38" customFormat="false" ht="15" hidden="false" customHeight="true" outlineLevel="0" collapsed="false">
      <c r="S38" s="135" t="str">
        <f aca="false">[1]女子人口!A21</f>
        <v>南区</v>
      </c>
      <c r="T38" s="581" t="n">
        <f aca="false">[1]女子人口!B21</f>
        <v>24449</v>
      </c>
      <c r="U38" s="581" t="n">
        <f aca="false">[1]女子人口!C21</f>
        <v>2841</v>
      </c>
      <c r="V38" s="581" t="n">
        <f aca="false">[1]女子人口!D21</f>
        <v>2973</v>
      </c>
      <c r="W38" s="581" t="n">
        <f aca="false">[1]女子人口!E21</f>
        <v>2609</v>
      </c>
      <c r="X38" s="581" t="n">
        <f aca="false">[1]女子人口!F21</f>
        <v>3117</v>
      </c>
      <c r="Y38" s="581" t="n">
        <f aca="false">[1]女子人口!G21</f>
        <v>3701</v>
      </c>
      <c r="Z38" s="581" t="n">
        <f aca="false">[1]女子人口!H21</f>
        <v>4414</v>
      </c>
      <c r="AA38" s="581" t="n">
        <f aca="false">[1]女子人口!I21</f>
        <v>4794</v>
      </c>
      <c r="AB38" s="580"/>
    </row>
    <row r="39" customFormat="false" ht="15" hidden="false" customHeight="true" outlineLevel="0" collapsed="false">
      <c r="S39" s="135" t="str">
        <f aca="false">[1]女子人口!A22</f>
        <v>西区</v>
      </c>
      <c r="T39" s="581" t="n">
        <f aca="false">[1]女子人口!B22</f>
        <v>46216</v>
      </c>
      <c r="U39" s="581" t="n">
        <f aca="false">[1]女子人口!C22</f>
        <v>4258</v>
      </c>
      <c r="V39" s="581" t="n">
        <f aca="false">[1]女子人口!D22</f>
        <v>4922</v>
      </c>
      <c r="W39" s="581" t="n">
        <f aca="false">[1]女子人口!E22</f>
        <v>5618</v>
      </c>
      <c r="X39" s="581" t="n">
        <f aca="false">[1]女子人口!F22</f>
        <v>6532</v>
      </c>
      <c r="Y39" s="581" t="n">
        <f aca="false">[1]女子人口!G22</f>
        <v>7488</v>
      </c>
      <c r="Z39" s="581" t="n">
        <f aca="false">[1]女子人口!H22</f>
        <v>8531</v>
      </c>
      <c r="AA39" s="581" t="n">
        <f aca="false">[1]女子人口!I22</f>
        <v>8867</v>
      </c>
      <c r="AB39" s="580"/>
    </row>
    <row r="40" customFormat="false" ht="15" hidden="false" customHeight="true" outlineLevel="0" collapsed="false">
      <c r="S40" s="135" t="str">
        <f aca="false">[1]女子人口!A23</f>
        <v>手稲区</v>
      </c>
      <c r="T40" s="581" t="n">
        <f aca="false">[1]女子人口!B23</f>
        <v>27445</v>
      </c>
      <c r="U40" s="581" t="n">
        <f aca="false">[1]女子人口!C23</f>
        <v>3125</v>
      </c>
      <c r="V40" s="581" t="n">
        <f aca="false">[1]女子人口!D23</f>
        <v>3072</v>
      </c>
      <c r="W40" s="581" t="n">
        <f aca="false">[1]女子人口!E23</f>
        <v>2751</v>
      </c>
      <c r="X40" s="581" t="n">
        <f aca="false">[1]女子人口!F23</f>
        <v>3658</v>
      </c>
      <c r="Y40" s="581" t="n">
        <f aca="false">[1]女子人口!G23</f>
        <v>4382</v>
      </c>
      <c r="Z40" s="581" t="n">
        <f aca="false">[1]女子人口!H23</f>
        <v>5292</v>
      </c>
      <c r="AA40" s="581" t="n">
        <f aca="false">[1]女子人口!I23</f>
        <v>5165</v>
      </c>
      <c r="AB40" s="580"/>
    </row>
    <row r="41" customFormat="false" ht="15" hidden="false" customHeight="true" outlineLevel="0" collapsed="false">
      <c r="AB41" s="580"/>
    </row>
    <row r="42" customFormat="false" ht="15" hidden="false" customHeight="true" outlineLevel="0" collapsed="false">
      <c r="AB42" s="580"/>
    </row>
    <row r="43" customFormat="false" ht="15" hidden="false" customHeight="true" outlineLevel="0" collapsed="false">
      <c r="AB43" s="580"/>
    </row>
    <row r="44" customFormat="false" ht="15" hidden="false" customHeight="true" outlineLevel="0" collapsed="false"/>
  </sheetData>
  <printOptions headings="false" gridLines="false" gridLinesSet="true" horizontalCentered="false" verticalCentered="false"/>
  <pageMargins left="0.779861111111111" right="0.720138888888889" top="1" bottom="0.7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2000-05-26T11:52:30Z</dcterms:created>
  <dc:creator>情報管理係</dc:creator>
  <dc:description/>
  <dc:language>ja-JP</dc:language>
  <cp:lastModifiedBy>115.矢口　直樹</cp:lastModifiedBy>
  <cp:lastPrinted>2020-11-11T09:29:43Z</cp:lastPrinted>
  <dcterms:modified xsi:type="dcterms:W3CDTF">2020-11-11T10:04:31Z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