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初婚-再婚別，年次別婚姻件数・再婚の割合・婚姻率" sheetId="1" state="visible" r:id="rId3"/>
    <sheet name="2　初婚再婚の組合せ別，年次別婚姻件数・再婚割合" sheetId="2" state="visible" r:id="rId4"/>
    <sheet name="3　初婚再婚の組合せ別，区別婚姻件数・再婚割合 " sheetId="3" state="visible" r:id="rId5"/>
    <sheet name="4　届出月別，区別婚姻件数・百分率" sheetId="4" state="visible" r:id="rId6"/>
    <sheet name="5 夫妻の年齢別（5歳階級），婚姻件数・百分率" sheetId="5" state="visible" r:id="rId7"/>
    <sheet name="6 夫妻の年齢別（5歳階級），初婚夫妻の婚姻件数・百分率" sheetId="6" state="visible" r:id="rId8"/>
    <sheet name="7 年次別平均婚姻年齢・年齢差" sheetId="7" state="visible" r:id="rId9"/>
    <sheet name="8 婚姻件数，夫妻の年齢差別" sheetId="8" state="visible" r:id="rId10"/>
  </sheets>
  <externalReferences>
    <externalReference r:id="rId11"/>
    <externalReference r:id="rId12"/>
  </externalReferences>
  <definedNames>
    <definedName function="false" hidden="false" localSheetId="0" name="_xlnm.Print_Area" vbProcedure="false">'1 初婚-再婚別，年次別婚姻件数・再婚の割合・婚姻率'!$A$1:$I$59</definedName>
    <definedName function="false" hidden="false" localSheetId="1" name="_xlnm.Print_Area" vbProcedure="false">'2　初婚再婚の組合せ別，年次別婚姻件数・再婚割合'!$A$1:$K$38</definedName>
    <definedName function="false" hidden="false" localSheetId="2" name="_xlnm.Print_Area" vbProcedure="false">'3　初婚再婚の組合せ別，区別婚姻件数・再婚割合 '!$A$1:$K$15</definedName>
    <definedName function="false" hidden="false" localSheetId="3" name="_xlnm.Print_Area" vbProcedure="false">'4　届出月別，区別婚姻件数・百分率'!$A$1:$N$27</definedName>
    <definedName function="false" hidden="false" localSheetId="4" name="_xlnm.Print_Area" vbProcedure="false">'5 夫妻の年齢別（5歳階級），婚姻件数・百分率'!$A$1:$O$34</definedName>
    <definedName function="false" hidden="false" localSheetId="5" name="_xlnm.Print_Area" vbProcedure="false">'6 夫妻の年齢別（5歳階級），初婚夫妻の婚姻件数・百分率'!$A$1:$O$34</definedName>
    <definedName function="false" hidden="false" localSheetId="6" name="_xlnm.Print_Area" vbProcedure="false">'7 年次別平均婚姻年齢・年齢差'!$A$1:$J$40</definedName>
    <definedName function="false" hidden="false" localSheetId="7" name="_xlnm.Print_Area" vbProcedure="false">'8 婚姻件数，夫妻の年齢差別'!$A$1:$G$27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<sst xmlns="http://schemas.openxmlformats.org/spreadsheetml/2006/main" count="377" uniqueCount="165">
  <si>
    <t xml:space="preserve">第7章　婚　　　　　姻</t>
  </si>
  <si>
    <t xml:space="preserve">1　年次別にみた初婚-再婚別婚姻件数・総件数に対する再婚件数の割合及び婚姻率（人口千対）</t>
  </si>
  <si>
    <t xml:space="preserve">年　　次</t>
  </si>
  <si>
    <t xml:space="preserve">総数</t>
  </si>
  <si>
    <t xml:space="preserve">夫</t>
  </si>
  <si>
    <t xml:space="preserve">妻</t>
  </si>
  <si>
    <t xml:space="preserve">総件数に対する
再婚件数の割合</t>
  </si>
  <si>
    <t xml:space="preserve">婚姻率</t>
  </si>
  <si>
    <t xml:space="preserve">初婚</t>
  </si>
  <si>
    <t xml:space="preserve">再婚</t>
  </si>
  <si>
    <r>
      <rPr>
        <sz val="10"/>
        <rFont val="ＭＳ Ｐ明朝"/>
        <family val="1"/>
        <charset val="128"/>
      </rPr>
      <t xml:space="preserve"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25年　</t>
    </r>
  </si>
  <si>
    <t xml:space="preserve">…</t>
  </si>
  <si>
    <t xml:space="preserve">・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</si>
  <si>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</si>
  <si>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</si>
  <si>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</si>
  <si>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</si>
  <si>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</si>
  <si>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</si>
  <si>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</si>
  <si>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</si>
  <si>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</si>
  <si>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</si>
  <si>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</si>
  <si>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</si>
  <si>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</si>
  <si>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</si>
  <si>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</si>
  <si>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</si>
  <si>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</si>
  <si>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60</t>
    </r>
  </si>
  <si>
    <t xml:space="preserve">1986  昭和61年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</si>
  <si>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</si>
  <si>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</si>
  <si>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</si>
  <si>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</si>
  <si>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</si>
  <si>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</si>
  <si>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</si>
  <si>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</si>
  <si>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</si>
  <si>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</si>
  <si>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</si>
  <si>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</si>
  <si>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</si>
  <si>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</si>
  <si>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</si>
  <si>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</si>
  <si>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</si>
  <si>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</si>
  <si>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ゴシック"/>
        <family val="3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</si>
  <si>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</si>
  <si>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</si>
  <si>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</si>
  <si>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</si>
  <si>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 xml:space="preserve">22</t>
    </r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</si>
  <si>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</si>
  <si>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</si>
  <si>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</si>
  <si>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</si>
  <si>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</si>
  <si>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</si>
  <si>
    <t xml:space="preserve">  16      28</t>
  </si>
  <si>
    <t xml:space="preserve">  17      29</t>
  </si>
  <si>
    <t xml:space="preserve">  18      30</t>
  </si>
  <si>
    <t xml:space="preserve">1)　本市の集計による。</t>
  </si>
  <si>
    <t xml:space="preserve">2)　率算出に用いた人口は「平成27年国勢調査　年齢・国籍不詳をあん分した人口（参考表」（総務省統計局）における</t>
  </si>
  <si>
    <t xml:space="preserve">　日本人人口による。</t>
  </si>
  <si>
    <t xml:space="preserve">2　夫妻の初婚・再婚の組合せ別にみた年次別婚姻件数及び百分率</t>
  </si>
  <si>
    <t xml:space="preserve">婚姻件数</t>
  </si>
  <si>
    <t xml:space="preserve">百分率</t>
  </si>
  <si>
    <t xml:space="preserve">夫妻とも
初　   婚</t>
  </si>
  <si>
    <t xml:space="preserve">夫初婚
妻再婚</t>
  </si>
  <si>
    <t xml:space="preserve">夫再婚
妻初婚</t>
  </si>
  <si>
    <t xml:space="preserve">夫妻とも
再　   婚</t>
  </si>
  <si>
    <r>
      <rPr>
        <sz val="10"/>
        <rFont val="ＭＳ Ｐ明朝"/>
        <family val="1"/>
        <charset val="128"/>
      </rPr>
      <t xml:space="preserve"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61年</t>
    </r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</si>
  <si>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62年</t>
    </r>
  </si>
  <si>
    <r>
      <rPr>
        <sz val="10"/>
        <rFont val="ＭＳ Ｐ明朝"/>
        <family val="1"/>
        <charset val="128"/>
      </rPr>
      <t xml:space="preserve"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63年</t>
    </r>
  </si>
  <si>
    <r>
      <rPr>
        <sz val="10"/>
        <color rgb="FF000000"/>
        <rFont val="ＭＳ Ｐ明朝"/>
        <family val="1"/>
        <charset val="128"/>
      </rPr>
      <t xml:space="preserve">1993</t>
    </r>
    <r>
      <rPr>
        <sz val="10"/>
        <color rgb="FF000000"/>
        <rFont val="ＭＳ 明朝"/>
        <family val="1"/>
        <charset val="128"/>
      </rPr>
      <t xml:space="preserve">   平成</t>
    </r>
    <r>
      <rPr>
        <sz val="10"/>
        <color rgb="FF000000"/>
        <rFont val="ＭＳ Ｐ明朝"/>
        <family val="1"/>
        <charset val="128"/>
      </rPr>
      <t xml:space="preserve">5年</t>
    </r>
  </si>
  <si>
    <t xml:space="preserve">1998  平成10年</t>
  </si>
  <si>
    <t xml:space="preserve">  16      26</t>
  </si>
  <si>
    <t xml:space="preserve">3　夫妻の初婚・再婚の組合せ別にみた区別婚姻件数及び百分率</t>
  </si>
  <si>
    <t xml:space="preserve">平成30年</t>
  </si>
  <si>
    <t xml:space="preserve">区</t>
  </si>
  <si>
    <t xml:space="preserve">中央</t>
  </si>
  <si>
    <t xml:space="preserve">北</t>
  </si>
  <si>
    <t xml:space="preserve">東</t>
  </si>
  <si>
    <t xml:space="preserve">白石</t>
  </si>
  <si>
    <t xml:space="preserve">厚別</t>
  </si>
  <si>
    <t xml:space="preserve">豊平</t>
  </si>
  <si>
    <t xml:space="preserve">清田</t>
  </si>
  <si>
    <t xml:space="preserve">南</t>
  </si>
  <si>
    <t xml:space="preserve">西</t>
  </si>
  <si>
    <t xml:space="preserve">手稲</t>
  </si>
  <si>
    <t xml:space="preserve">4　届出月別にみた区別婚姻件数及び百分率</t>
  </si>
  <si>
    <t xml:space="preserve">総　数</t>
  </si>
  <si>
    <t xml:space="preserve">1 月</t>
  </si>
  <si>
    <t xml:space="preserve">2 月</t>
  </si>
  <si>
    <t xml:space="preserve">3 月</t>
  </si>
  <si>
    <t xml:space="preserve">4 月</t>
  </si>
  <si>
    <t xml:space="preserve">5 月</t>
  </si>
  <si>
    <t xml:space="preserve">6 月</t>
  </si>
  <si>
    <t xml:space="preserve">7 月</t>
  </si>
  <si>
    <t xml:space="preserve">8 月</t>
  </si>
  <si>
    <t xml:space="preserve">9 月</t>
  </si>
  <si>
    <t xml:space="preserve">10月</t>
  </si>
  <si>
    <t xml:space="preserve">11月</t>
  </si>
  <si>
    <t xml:space="preserve">12月</t>
  </si>
  <si>
    <t xml:space="preserve">5　夫妻の年齢（5歳階級）別にみた婚姻件数及び百分率</t>
  </si>
  <si>
    <t xml:space="preserve">妻の年齢</t>
  </si>
  <si>
    <t xml:space="preserve">夫　　　　　の　　　　　年　　　　　齢</t>
  </si>
  <si>
    <t xml:space="preserve">19歳以下</t>
  </si>
  <si>
    <t xml:space="preserve">20～24</t>
  </si>
  <si>
    <t xml:space="preserve">25～29</t>
  </si>
  <si>
    <t xml:space="preserve">30～34</t>
  </si>
  <si>
    <t xml:space="preserve">35～39</t>
  </si>
  <si>
    <t xml:space="preserve">40～44</t>
  </si>
  <si>
    <t xml:space="preserve">45～49</t>
  </si>
  <si>
    <t xml:space="preserve">50～54</t>
  </si>
  <si>
    <t xml:space="preserve">55～59</t>
  </si>
  <si>
    <t xml:space="preserve">60～64</t>
  </si>
  <si>
    <t xml:space="preserve">65～69</t>
  </si>
  <si>
    <t xml:space="preserve">70歳～</t>
  </si>
  <si>
    <t xml:space="preserve">不　詳</t>
  </si>
  <si>
    <t xml:space="preserve">6　夫妻の年齢（5歳階級）別にみた初婚夫妻の婚姻件数及び百分率</t>
  </si>
  <si>
    <t xml:space="preserve">7　初婚―再婚別にみた年次別平均婚姻年齢及び夫妻の年齢差　　　</t>
  </si>
  <si>
    <t xml:space="preserve">全婚姻 1)</t>
  </si>
  <si>
    <t xml:space="preserve">　　　 再　　　婚 　　2)</t>
  </si>
  <si>
    <t xml:space="preserve">年齢差</t>
  </si>
  <si>
    <t xml:space="preserve">全婚姻</t>
  </si>
  <si>
    <t xml:space="preserve">初　　婚</t>
  </si>
  <si>
    <t xml:space="preserve">再　　婚</t>
  </si>
  <si>
    <r>
      <rPr>
        <sz val="10"/>
        <color rgb="FF000000"/>
        <rFont val="ＭＳ 明朝"/>
        <family val="1"/>
        <charset val="128"/>
      </rPr>
      <t xml:space="preserve">19</t>
    </r>
    <r>
      <rPr>
        <sz val="10"/>
        <color rgb="FF000000"/>
        <rFont val="ＭＳ Ｐ明朝"/>
        <family val="1"/>
        <charset val="128"/>
      </rPr>
      <t xml:space="preserve">93</t>
    </r>
    <r>
      <rPr>
        <sz val="10"/>
        <color rgb="FF000000"/>
        <rFont val="ＭＳ 明朝"/>
        <family val="1"/>
        <charset val="128"/>
      </rPr>
      <t xml:space="preserve">   平成</t>
    </r>
    <r>
      <rPr>
        <sz val="10"/>
        <color rgb="FF000000"/>
        <rFont val="ＭＳ Ｐ明朝"/>
        <family val="1"/>
        <charset val="128"/>
      </rPr>
      <t xml:space="preserve">5年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</si>
  <si>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17</t>
    </r>
  </si>
  <si>
    <t xml:space="preserve">1)　平成11年までの全婚姻の平均婚姻年齢は本市の集計による。</t>
  </si>
  <si>
    <t xml:space="preserve">2)　平成11年までの再婚の平均婚姻年齢は「同居を開始した年齢」である。</t>
  </si>
  <si>
    <t xml:space="preserve">8　夫妻の年齢差別にみた婚姻件数</t>
  </si>
  <si>
    <t xml:space="preserve">年　　齢　　差</t>
  </si>
  <si>
    <t xml:space="preserve">初婚夫妻</t>
  </si>
  <si>
    <t xml:space="preserve">総      数</t>
  </si>
  <si>
    <t xml:space="preserve">夫 年 上</t>
  </si>
  <si>
    <t xml:space="preserve">妻 年 上</t>
  </si>
  <si>
    <t xml:space="preserve">総　　　数</t>
  </si>
  <si>
    <t xml:space="preserve">夫妻同年</t>
  </si>
  <si>
    <t xml:space="preserve">　 1歳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</si>
  <si>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</si>
  <si>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</si>
  <si>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</si>
  <si>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</si>
  <si>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</si>
  <si>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</si>
  <si>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</si>
  <si>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</si>
  <si>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</si>
  <si>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</si>
  <si>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</si>
  <si>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</si>
  <si>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</si>
  <si>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</si>
  <si>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16～20</t>
  </si>
  <si>
    <t xml:space="preserve">21～25</t>
  </si>
  <si>
    <t xml:space="preserve">26～30</t>
  </si>
  <si>
    <t xml:space="preserve">31～35</t>
  </si>
  <si>
    <t xml:space="preserve">36～40</t>
  </si>
  <si>
    <t xml:space="preserve">41歳～</t>
  </si>
</sst>
</file>

<file path=xl/styles.xml><?xml version="1.0" encoding="utf-8"?>
<styleSheet xmlns="http://schemas.openxmlformats.org/spreadsheetml/2006/main">
  <numFmts count="19">
    <numFmt numFmtId="164" formatCode="General"/>
    <numFmt numFmtId="165" formatCode="#,##0;[RED]\-#,##0"/>
    <numFmt numFmtId="166" formatCode="@"/>
    <numFmt numFmtId="167" formatCode="#,##0_ "/>
    <numFmt numFmtId="168" formatCode="_ * #,##0_ ;_ * \-#,##0_ ;_ * \-?_ ;_ @_ "/>
    <numFmt numFmtId="169" formatCode="_ * #,##0.0_ ;_ * \-#,##0.0_ ;_ * \-?_ ;_ @_ "/>
    <numFmt numFmtId="170" formatCode="0.0_ "/>
    <numFmt numFmtId="171" formatCode="_*&quot;1)     &quot;#,##0_ ;_ * \-#,##0_ ;_ * \-_ ;_ @_ "/>
    <numFmt numFmtId="172" formatCode="_*&quot;1)   &quot;#,##0_ ;_ * \-#,##0_ ;_ * \-_ ;_ @_ "/>
    <numFmt numFmtId="173" formatCode="_*&quot;1)  &quot;#,##0_ ;_ * \-#,##0_ ;_ * \-_ ;_ @_ "/>
    <numFmt numFmtId="174" formatCode="_(* #,##0_);_(* \(#,##0\);_(* \-_);_(@_)"/>
    <numFmt numFmtId="175" formatCode="#,##0;\-#,##0;\-;_ @_ "/>
    <numFmt numFmtId="176" formatCode="0.0"/>
    <numFmt numFmtId="177" formatCode="_ * #,##0.0;_ * \-#,##0.0;_ * \-;_ @"/>
    <numFmt numFmtId="178" formatCode="0.0_);[RED]\(0.0\)"/>
    <numFmt numFmtId="179" formatCode="#,##0.0_ "/>
    <numFmt numFmtId="180" formatCode="0.0_);\(0.0\)"/>
    <numFmt numFmtId="181" formatCode="#,##0_ ;_ * \-#,##0_ ;_ * \-_ ;_ @_ "/>
    <numFmt numFmtId="182" formatCode="0"/>
  </numFmts>
  <fonts count="22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color rgb="FF0000FF"/>
      <name val="ＭＳ Ｐ明朝"/>
      <family val="1"/>
      <charset val="128"/>
    </font>
    <font>
      <sz val="11"/>
      <color rgb="FF008000"/>
      <name val="ＭＳ Ｐ明朝"/>
      <family val="1"/>
      <charset val="128"/>
    </font>
    <font>
      <sz val="10.5"/>
      <color rgb="FF0000FF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00800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993366"/>
      <name val="ＭＳ Ｐゴシック"/>
      <family val="3"/>
      <charset val="128"/>
    </font>
    <font>
      <sz val="11"/>
      <color rgb="FF800080"/>
      <name val="ＭＳ Ｐゴシック"/>
      <family val="3"/>
      <charset val="128"/>
    </font>
    <font>
      <sz val="9"/>
      <name val="ＭＳ Ｐ明朝"/>
      <family val="1"/>
      <charset val="128"/>
    </font>
    <font>
      <b val="true"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>
        <color rgb="FFFF6600"/>
      </left>
      <right style="hair"/>
      <top style="hair"/>
      <bottom/>
      <diagonal/>
    </border>
    <border diagonalUp="false" diagonalDown="false">
      <left style="hair">
        <color rgb="FFFF6600"/>
      </left>
      <right style="hair"/>
      <top/>
      <bottom/>
      <diagonal/>
    </border>
    <border diagonalUp="false" diagonalDown="false">
      <left/>
      <right style="hair"/>
      <top style="thin"/>
      <bottom/>
      <diagonal/>
    </border>
    <border diagonalUp="false" diagonalDown="false">
      <left/>
      <right/>
      <top style="hair"/>
      <bottom/>
      <diagonal/>
    </border>
    <border diagonalUp="false" diagonalDown="false">
      <left style="hair">
        <color rgb="FFFF6600"/>
      </left>
      <right/>
      <top style="hair">
        <color rgb="FFFF6600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7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1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1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1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9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4" fontId="1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4" fontId="1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4" fontId="1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9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5" fontId="1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5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1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5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9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4" fillId="2" borderId="9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4" fillId="2" borderId="1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1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9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9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5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9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7" fontId="9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7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0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0" fontId="1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15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5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4" fontId="1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0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21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21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21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5</xdr:row>
      <xdr:rowOff>5760</xdr:rowOff>
    </xdr:from>
    <xdr:to>
      <xdr:col>0</xdr:col>
      <xdr:colOff>371160</xdr:colOff>
      <xdr:row>57</xdr:row>
      <xdr:rowOff>15120</xdr:rowOff>
    </xdr:to>
    <xdr:sp>
      <xdr:nvSpPr>
        <xdr:cNvPr id="1" name="Line 93"/>
        <xdr:cNvSpPr/>
      </xdr:nvSpPr>
      <xdr:spPr>
        <a:xfrm>
          <a:off x="371160" y="1419120"/>
          <a:ext cx="0" cy="93819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316080</xdr:rowOff>
    </xdr:from>
    <xdr:to>
      <xdr:col>0</xdr:col>
      <xdr:colOff>371160</xdr:colOff>
      <xdr:row>37</xdr:row>
      <xdr:rowOff>221040</xdr:rowOff>
    </xdr:to>
    <xdr:sp>
      <xdr:nvSpPr>
        <xdr:cNvPr id="2" name="Line 81"/>
        <xdr:cNvSpPr/>
      </xdr:nvSpPr>
      <xdr:spPr>
        <a:xfrm>
          <a:off x="371160" y="933480"/>
          <a:ext cx="0" cy="47624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258840</xdr:rowOff>
    </xdr:from>
    <xdr:to>
      <xdr:col>0</xdr:col>
      <xdr:colOff>371160</xdr:colOff>
      <xdr:row>37</xdr:row>
      <xdr:rowOff>297000</xdr:rowOff>
    </xdr:to>
    <xdr:sp>
      <xdr:nvSpPr>
        <xdr:cNvPr id="3" name="Line 102"/>
        <xdr:cNvSpPr/>
      </xdr:nvSpPr>
      <xdr:spPr>
        <a:xfrm>
          <a:off x="371160" y="876240"/>
          <a:ext cx="0" cy="6581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intranet-fs5/hokenjo-s-401&#65288;&#31227;&#34892;&#29992;&#65289;/&#20581;&#24247;&#34907;&#29983;&#37096;/&#37096;&#24246;&#21209;&#38306;&#20418;/&#22320;&#22495;&#20445;&#20581;&#35506;/&#22320;&#22495;&#20445;&#20581;&#20581;&#24247;&#22679;&#36914;&#20107;&#26989;&#22577;&#21578;/&#23130;&#23035;%20&#26413;&#24140;&#24066;.xlsm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intranet-fs5/hokenjo-s-401&#65288;&#31227;&#34892;&#29992;&#65289;/&#20581;&#24247;&#34907;&#29983;&#37096;/&#37096;&#24246;&#21209;&#38306;&#20418;/&#22320;&#22495;&#20445;&#20581;&#35506;/&#22320;&#22495;&#20445;&#20581;&#20581;&#24247;&#22679;&#36914;&#20107;&#26989;&#22577;&#21578;/&#20154;&#21475;&#12487;&#12540;&#12479;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■1 初婚-再婚別，年次別婚姻件数・再婚の割合・婚姻率"/>
      <sheetName val="■2　初婚再婚の組合せ別，年次別婚姻件数・再婚割合"/>
      <sheetName val="■7 年次別平均婚姻年齢・年齢差"/>
      <sheetName val="婚姻 札幌市"/>
    </sheetNames>
    <sheetDataSet>
      <sheetData sheetId="0">
        <row r="6">
          <cell r="C6">
            <v>7565</v>
          </cell>
          <cell r="D6">
            <v>2313</v>
          </cell>
          <cell r="E6">
            <v>8012</v>
          </cell>
          <cell r="F6">
            <v>1866</v>
          </cell>
        </row>
      </sheetData>
      <sheetData sheetId="1">
        <row r="5">
          <cell r="C5">
            <v>6825</v>
          </cell>
          <cell r="D5">
            <v>740</v>
          </cell>
          <cell r="E5">
            <v>1187</v>
          </cell>
          <cell r="F5">
            <v>1126</v>
          </cell>
        </row>
      </sheetData>
      <sheetData sheetId="2">
        <row r="5">
          <cell r="B5">
            <v>34.4214078423432</v>
          </cell>
          <cell r="C5">
            <v>32.3151025848688</v>
          </cell>
          <cell r="D5">
            <v>31.2321436439745</v>
          </cell>
          <cell r="E5">
            <v>30.0029747046098</v>
          </cell>
          <cell r="F5">
            <v>44.8523562472979</v>
          </cell>
          <cell r="G5">
            <v>42.2426312968918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口"/>
      <sheetName val="女子人口"/>
      <sheetName val="出生数"/>
      <sheetName val="年次別人口"/>
      <sheetName val="年齢階級・区別人口(住基）"/>
    </sheetNames>
    <sheetDataSet>
      <sheetData sheetId="0">
        <row r="42">
          <cell r="B42">
            <v>1965940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6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14.13"/>
    <col collapsed="false" customWidth="true" hidden="false" outlineLevel="0" max="2" min="2" style="1" width="11.13"/>
    <col collapsed="false" customWidth="true" hidden="false" outlineLevel="0" max="8" min="3" style="1" width="9.13"/>
    <col collapsed="false" customWidth="true" hidden="false" outlineLevel="0" max="9" min="9" style="2" width="9.13"/>
    <col collapsed="false" customWidth="true" hidden="false" outlineLevel="0" max="10" min="10" style="1" width="6.63"/>
    <col collapsed="false" customWidth="true" hidden="false" outlineLevel="0" max="11" min="11" style="1" width="9.87"/>
    <col collapsed="false" customWidth="true" hidden="false" outlineLevel="0" max="12" min="12" style="1" width="9.13"/>
    <col collapsed="false" customWidth="true" hidden="false" outlineLevel="0" max="13" min="13" style="1" width="7.76"/>
    <col collapsed="false" customWidth="true" hidden="false" outlineLevel="0" max="14" min="14" style="1" width="6.5"/>
    <col collapsed="false" customWidth="false" hidden="false" outlineLevel="0" max="16384" min="15" style="1" width="9"/>
  </cols>
  <sheetData>
    <row r="1" customFormat="false" ht="4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3.8" hidden="false" customHeight="false" outlineLevel="0" collapsed="false">
      <c r="A2" s="4" t="s">
        <v>1</v>
      </c>
    </row>
    <row r="3" customFormat="false" ht="6.75" hidden="false" customHeight="true" outlineLevel="0" collapsed="false"/>
    <row r="4" customFormat="false" ht="27" hidden="false" customHeight="true" outlineLevel="0" collapsed="false">
      <c r="A4" s="5" t="s">
        <v>2</v>
      </c>
      <c r="B4" s="6" t="s">
        <v>3</v>
      </c>
      <c r="C4" s="6" t="s">
        <v>4</v>
      </c>
      <c r="D4" s="6"/>
      <c r="E4" s="6" t="s">
        <v>5</v>
      </c>
      <c r="F4" s="6"/>
      <c r="G4" s="7" t="s">
        <v>6</v>
      </c>
      <c r="H4" s="7"/>
      <c r="I4" s="8" t="s">
        <v>7</v>
      </c>
    </row>
    <row r="5" customFormat="false" ht="18.75" hidden="false" customHeight="true" outlineLevel="0" collapsed="false">
      <c r="A5" s="5"/>
      <c r="B5" s="6"/>
      <c r="C5" s="9" t="s">
        <v>8</v>
      </c>
      <c r="D5" s="9" t="s">
        <v>9</v>
      </c>
      <c r="E5" s="9" t="s">
        <v>8</v>
      </c>
      <c r="F5" s="9" t="s">
        <v>9</v>
      </c>
      <c r="G5" s="10" t="s">
        <v>4</v>
      </c>
      <c r="H5" s="10" t="s">
        <v>5</v>
      </c>
      <c r="I5" s="8"/>
    </row>
    <row r="6" customFormat="false" ht="18" hidden="false" customHeight="true" outlineLevel="0" collapsed="false">
      <c r="A6" s="11" t="s">
        <v>10</v>
      </c>
      <c r="B6" s="12" t="n">
        <v>3105</v>
      </c>
      <c r="C6" s="13" t="s">
        <v>11</v>
      </c>
      <c r="D6" s="13" t="s">
        <v>11</v>
      </c>
      <c r="E6" s="13" t="s">
        <v>11</v>
      </c>
      <c r="F6" s="13" t="s">
        <v>11</v>
      </c>
      <c r="G6" s="14" t="s">
        <v>12</v>
      </c>
      <c r="H6" s="14" t="s">
        <v>12</v>
      </c>
      <c r="I6" s="15" t="n">
        <v>9.89326111199618</v>
      </c>
      <c r="K6" s="16" t="n">
        <v>313850</v>
      </c>
    </row>
    <row r="7" customFormat="false" ht="18" hidden="false" customHeight="true" outlineLevel="0" collapsed="false">
      <c r="A7" s="17" t="s">
        <v>13</v>
      </c>
      <c r="B7" s="18" t="n">
        <v>4154</v>
      </c>
      <c r="C7" s="19" t="s">
        <v>11</v>
      </c>
      <c r="D7" s="19" t="s">
        <v>11</v>
      </c>
      <c r="E7" s="19" t="s">
        <v>11</v>
      </c>
      <c r="F7" s="19" t="s">
        <v>11</v>
      </c>
      <c r="G7" s="20" t="s">
        <v>12</v>
      </c>
      <c r="H7" s="20" t="s">
        <v>12</v>
      </c>
      <c r="I7" s="21" t="n">
        <v>9.73700248464676</v>
      </c>
      <c r="K7" s="16" t="n">
        <v>426620</v>
      </c>
    </row>
    <row r="8" customFormat="false" ht="18" hidden="false" customHeight="true" outlineLevel="0" collapsed="false">
      <c r="A8" s="17" t="s">
        <v>14</v>
      </c>
      <c r="B8" s="22" t="n">
        <v>6651</v>
      </c>
      <c r="C8" s="23" t="n">
        <v>5961</v>
      </c>
      <c r="D8" s="23" t="n">
        <v>690</v>
      </c>
      <c r="E8" s="23" t="n">
        <v>6175</v>
      </c>
      <c r="F8" s="23" t="n">
        <v>476</v>
      </c>
      <c r="G8" s="24" t="n">
        <v>10.3743797925124</v>
      </c>
      <c r="H8" s="24" t="n">
        <v>7.1568185235303</v>
      </c>
      <c r="I8" s="25" t="n">
        <v>12.6966491612881</v>
      </c>
      <c r="K8" s="16" t="n">
        <v>523839</v>
      </c>
    </row>
    <row r="9" customFormat="false" ht="18" hidden="false" customHeight="true" outlineLevel="0" collapsed="false">
      <c r="A9" s="17" t="s">
        <v>15</v>
      </c>
      <c r="B9" s="26" t="n">
        <v>10222</v>
      </c>
      <c r="C9" s="27" t="n">
        <v>9235</v>
      </c>
      <c r="D9" s="27" t="n">
        <v>987</v>
      </c>
      <c r="E9" s="27" t="n">
        <v>9469</v>
      </c>
      <c r="F9" s="27" t="n">
        <v>753</v>
      </c>
      <c r="G9" s="28" t="n">
        <v>9.655644687928</v>
      </c>
      <c r="H9" s="28" t="n">
        <v>7.36646448835844</v>
      </c>
      <c r="I9" s="25" t="n">
        <v>12.8593497612302</v>
      </c>
      <c r="K9" s="16" t="n">
        <v>794908</v>
      </c>
    </row>
    <row r="10" customFormat="false" ht="18" hidden="false" customHeight="true" outlineLevel="0" collapsed="false">
      <c r="A10" s="17" t="s">
        <v>16</v>
      </c>
      <c r="B10" s="26" t="n">
        <v>12776</v>
      </c>
      <c r="C10" s="27" t="n">
        <v>11476</v>
      </c>
      <c r="D10" s="27" t="n">
        <v>1300</v>
      </c>
      <c r="E10" s="27" t="n">
        <v>11714</v>
      </c>
      <c r="F10" s="27" t="n">
        <v>1062</v>
      </c>
      <c r="G10" s="28" t="n">
        <v>10.1753287413901</v>
      </c>
      <c r="H10" s="28" t="n">
        <v>8.31246086412023</v>
      </c>
      <c r="I10" s="25" t="n">
        <v>12.6479646538095</v>
      </c>
      <c r="K10" s="16" t="n">
        <v>1010123</v>
      </c>
    </row>
    <row r="11" customFormat="false" ht="18" hidden="true" customHeight="true" outlineLevel="0" collapsed="false">
      <c r="A11" s="17" t="s">
        <v>17</v>
      </c>
      <c r="B11" s="29" t="n">
        <v>14158</v>
      </c>
      <c r="C11" s="27" t="n">
        <v>12532</v>
      </c>
      <c r="D11" s="27" t="n">
        <v>1626</v>
      </c>
      <c r="E11" s="27" t="n">
        <v>13001</v>
      </c>
      <c r="F11" s="27" t="n">
        <v>1157</v>
      </c>
      <c r="G11" s="28" t="n">
        <v>11.4846729764091</v>
      </c>
      <c r="H11" s="28" t="n">
        <v>8.17205820031078</v>
      </c>
      <c r="I11" s="25" t="n">
        <v>12.8814250178782</v>
      </c>
      <c r="K11" s="16" t="n">
        <v>1099102</v>
      </c>
    </row>
    <row r="12" customFormat="false" ht="18" hidden="true" customHeight="true" outlineLevel="0" collapsed="false">
      <c r="A12" s="17" t="s">
        <v>18</v>
      </c>
      <c r="B12" s="18" t="n">
        <v>15047</v>
      </c>
      <c r="C12" s="27" t="n">
        <v>13308</v>
      </c>
      <c r="D12" s="27" t="n">
        <v>1739</v>
      </c>
      <c r="E12" s="27" t="n">
        <v>13633</v>
      </c>
      <c r="F12" s="27" t="n">
        <v>1414</v>
      </c>
      <c r="G12" s="28" t="n">
        <v>11.5571210208015</v>
      </c>
      <c r="H12" s="28" t="n">
        <v>9.39722203761547</v>
      </c>
      <c r="I12" s="25" t="n">
        <v>13.0573588330902</v>
      </c>
      <c r="K12" s="16" t="n">
        <v>1152377</v>
      </c>
    </row>
    <row r="13" customFormat="false" ht="18" hidden="true" customHeight="true" outlineLevel="0" collapsed="false">
      <c r="A13" s="17" t="s">
        <v>19</v>
      </c>
      <c r="B13" s="18" t="n">
        <v>15712</v>
      </c>
      <c r="C13" s="27" t="n">
        <v>13336</v>
      </c>
      <c r="D13" s="27" t="n">
        <v>2376</v>
      </c>
      <c r="E13" s="27" t="n">
        <v>13594</v>
      </c>
      <c r="F13" s="27" t="n">
        <v>2118</v>
      </c>
      <c r="G13" s="28" t="n">
        <v>15.122199592668</v>
      </c>
      <c r="H13" s="28" t="n">
        <v>13.4801425661914</v>
      </c>
      <c r="I13" s="25" t="n">
        <v>13.077008867264</v>
      </c>
      <c r="K13" s="16" t="n">
        <v>1201498</v>
      </c>
    </row>
    <row r="14" customFormat="false" ht="18" hidden="false" customHeight="true" outlineLevel="0" collapsed="false">
      <c r="A14" s="17" t="s">
        <v>20</v>
      </c>
      <c r="B14" s="18" t="n">
        <v>14533</v>
      </c>
      <c r="C14" s="27" t="n">
        <v>12692</v>
      </c>
      <c r="D14" s="27" t="n">
        <v>1841</v>
      </c>
      <c r="E14" s="27" t="n">
        <v>12939</v>
      </c>
      <c r="F14" s="27" t="n">
        <v>1594</v>
      </c>
      <c r="G14" s="28" t="n">
        <v>12.6677217367371</v>
      </c>
      <c r="H14" s="28" t="n">
        <v>10.9681414711347</v>
      </c>
      <c r="I14" s="25" t="n">
        <v>11.7143702347146</v>
      </c>
      <c r="K14" s="16" t="n">
        <v>1240613</v>
      </c>
    </row>
    <row r="15" customFormat="false" ht="18" hidden="true" customHeight="true" outlineLevel="0" collapsed="false">
      <c r="A15" s="17" t="s">
        <v>21</v>
      </c>
      <c r="B15" s="18" t="n">
        <v>13508</v>
      </c>
      <c r="C15" s="27" t="n">
        <v>11631</v>
      </c>
      <c r="D15" s="27" t="n">
        <v>1877</v>
      </c>
      <c r="E15" s="27" t="n">
        <v>11860</v>
      </c>
      <c r="F15" s="27" t="n">
        <v>1648</v>
      </c>
      <c r="G15" s="28" t="n">
        <v>13.8954693514954</v>
      </c>
      <c r="H15" s="28" t="n">
        <v>12.2001776724904</v>
      </c>
      <c r="I15" s="25" t="n">
        <v>10.5899581983587</v>
      </c>
      <c r="K15" s="16" t="n">
        <v>1275548</v>
      </c>
    </row>
    <row r="16" customFormat="false" ht="18" hidden="true" customHeight="true" outlineLevel="0" collapsed="false">
      <c r="A16" s="17" t="s">
        <v>22</v>
      </c>
      <c r="B16" s="18" t="n">
        <v>12550</v>
      </c>
      <c r="C16" s="27" t="n">
        <v>10718</v>
      </c>
      <c r="D16" s="27" t="n">
        <v>1832</v>
      </c>
      <c r="E16" s="27" t="n">
        <v>10913</v>
      </c>
      <c r="F16" s="27" t="n">
        <v>1637</v>
      </c>
      <c r="G16" s="28" t="n">
        <v>14.597609561753</v>
      </c>
      <c r="H16" s="28" t="n">
        <v>13.0438247011952</v>
      </c>
      <c r="I16" s="25" t="n">
        <v>9.611761426125</v>
      </c>
      <c r="K16" s="16" t="n">
        <v>1305692</v>
      </c>
    </row>
    <row r="17" customFormat="false" ht="18" hidden="true" customHeight="true" outlineLevel="0" collapsed="false">
      <c r="A17" s="17" t="s">
        <v>23</v>
      </c>
      <c r="B17" s="18" t="n">
        <v>11959</v>
      </c>
      <c r="C17" s="27" t="n">
        <v>10090</v>
      </c>
      <c r="D17" s="27" t="n">
        <v>1869</v>
      </c>
      <c r="E17" s="27" t="n">
        <v>10376</v>
      </c>
      <c r="F17" s="27" t="n">
        <v>1583</v>
      </c>
      <c r="G17" s="28" t="n">
        <v>15.6283970231625</v>
      </c>
      <c r="H17" s="28" t="n">
        <v>13.2368927167823</v>
      </c>
      <c r="I17" s="25" t="n">
        <v>8.96669673310525</v>
      </c>
      <c r="K17" s="16" t="n">
        <v>1333713</v>
      </c>
    </row>
    <row r="18" customFormat="false" ht="18" hidden="true" customHeight="true" outlineLevel="0" collapsed="false">
      <c r="A18" s="17" t="s">
        <v>24</v>
      </c>
      <c r="B18" s="18" t="n">
        <v>12329</v>
      </c>
      <c r="C18" s="27" t="n">
        <v>10333</v>
      </c>
      <c r="D18" s="27" t="n">
        <v>1996</v>
      </c>
      <c r="E18" s="27" t="n">
        <v>10581</v>
      </c>
      <c r="F18" s="27" t="n">
        <v>1748</v>
      </c>
      <c r="G18" s="28" t="n">
        <v>16.1894719766404</v>
      </c>
      <c r="H18" s="28" t="n">
        <v>14.1779544164166</v>
      </c>
      <c r="I18" s="25" t="n">
        <v>9.01820171396303</v>
      </c>
      <c r="K18" s="16" t="n">
        <v>1367124</v>
      </c>
    </row>
    <row r="19" customFormat="false" ht="18" hidden="false" customHeight="true" outlineLevel="0" collapsed="false">
      <c r="A19" s="17" t="s">
        <v>25</v>
      </c>
      <c r="B19" s="18" t="n">
        <v>12382</v>
      </c>
      <c r="C19" s="27" t="n">
        <v>10313</v>
      </c>
      <c r="D19" s="27" t="n">
        <v>2069</v>
      </c>
      <c r="E19" s="27" t="n">
        <v>10597</v>
      </c>
      <c r="F19" s="27" t="n">
        <v>1785</v>
      </c>
      <c r="G19" s="28" t="n">
        <v>16.7097399450816</v>
      </c>
      <c r="H19" s="28" t="n">
        <v>14.416087869488</v>
      </c>
      <c r="I19" s="25" t="n">
        <v>8.83320004822519</v>
      </c>
      <c r="K19" s="16" t="n">
        <v>1401757</v>
      </c>
    </row>
    <row r="20" customFormat="false" ht="18" hidden="true" customHeight="true" outlineLevel="0" collapsed="false">
      <c r="A20" s="17" t="s">
        <v>26</v>
      </c>
      <c r="B20" s="18" t="n">
        <v>12287</v>
      </c>
      <c r="C20" s="27" t="n">
        <v>10166</v>
      </c>
      <c r="D20" s="27" t="n">
        <v>2121</v>
      </c>
      <c r="E20" s="27" t="n">
        <v>10505</v>
      </c>
      <c r="F20" s="27" t="n">
        <v>1782</v>
      </c>
      <c r="G20" s="28" t="n">
        <v>17.2621469846179</v>
      </c>
      <c r="H20" s="28" t="n">
        <v>14.503133393017</v>
      </c>
      <c r="I20" s="25" t="n">
        <v>8.57794712907203</v>
      </c>
      <c r="K20" s="16" t="n">
        <v>1432394</v>
      </c>
    </row>
    <row r="21" customFormat="false" ht="18" hidden="true" customHeight="true" outlineLevel="0" collapsed="false">
      <c r="A21" s="17" t="s">
        <v>27</v>
      </c>
      <c r="B21" s="18" t="n">
        <v>12638</v>
      </c>
      <c r="C21" s="27" t="n">
        <v>10430</v>
      </c>
      <c r="D21" s="27" t="n">
        <v>2208</v>
      </c>
      <c r="E21" s="27" t="n">
        <v>10757</v>
      </c>
      <c r="F21" s="27" t="n">
        <v>1881</v>
      </c>
      <c r="G21" s="28" t="n">
        <v>17.471118847919</v>
      </c>
      <c r="H21" s="28" t="n">
        <v>14.8836841272353</v>
      </c>
      <c r="I21" s="25" t="n">
        <v>8.63796549188149</v>
      </c>
      <c r="K21" s="16" t="n">
        <v>1463076</v>
      </c>
    </row>
    <row r="22" customFormat="false" ht="18" hidden="true" customHeight="true" outlineLevel="0" collapsed="false">
      <c r="A22" s="17" t="s">
        <v>28</v>
      </c>
      <c r="B22" s="18" t="n">
        <v>12189</v>
      </c>
      <c r="C22" s="27" t="n">
        <v>10049</v>
      </c>
      <c r="D22" s="27" t="n">
        <v>2140</v>
      </c>
      <c r="E22" s="27" t="n">
        <v>10373</v>
      </c>
      <c r="F22" s="27" t="n">
        <v>1816</v>
      </c>
      <c r="G22" s="28" t="n">
        <v>17.5568135203872</v>
      </c>
      <c r="H22" s="28" t="n">
        <v>14.8986791369267</v>
      </c>
      <c r="I22" s="25" t="n">
        <v>8.16209277424773</v>
      </c>
      <c r="K22" s="16" t="n">
        <v>1493367</v>
      </c>
    </row>
    <row r="23" customFormat="false" ht="18" hidden="true" customHeight="true" outlineLevel="0" collapsed="false">
      <c r="A23" s="17" t="s">
        <v>29</v>
      </c>
      <c r="B23" s="18" t="n">
        <v>12014</v>
      </c>
      <c r="C23" s="27" t="n">
        <v>9802</v>
      </c>
      <c r="D23" s="27" t="n">
        <v>2212</v>
      </c>
      <c r="E23" s="27" t="n">
        <v>10198</v>
      </c>
      <c r="F23" s="27" t="n">
        <v>1816</v>
      </c>
      <c r="G23" s="28" t="n">
        <v>18.4118528383553</v>
      </c>
      <c r="H23" s="28" t="n">
        <v>15.1156983519228</v>
      </c>
      <c r="I23" s="25" t="n">
        <v>7.90517475081658</v>
      </c>
      <c r="K23" s="16" t="n">
        <v>1519764</v>
      </c>
    </row>
    <row r="24" customFormat="false" ht="18" hidden="false" customHeight="true" outlineLevel="0" collapsed="false">
      <c r="A24" s="17" t="s">
        <v>30</v>
      </c>
      <c r="B24" s="18" t="n">
        <v>11994</v>
      </c>
      <c r="C24" s="27" t="n">
        <v>9819</v>
      </c>
      <c r="D24" s="27" t="n">
        <v>2175</v>
      </c>
      <c r="E24" s="27" t="n">
        <v>10171</v>
      </c>
      <c r="F24" s="27" t="n">
        <v>1823</v>
      </c>
      <c r="G24" s="28" t="n">
        <v>18.1340670335168</v>
      </c>
      <c r="H24" s="28" t="n">
        <v>15.1992662998166</v>
      </c>
      <c r="I24" s="25" t="n">
        <v>7.78928281967622</v>
      </c>
      <c r="K24" s="16" t="n">
        <v>1539808</v>
      </c>
    </row>
    <row r="25" customFormat="false" ht="18" hidden="false" customHeight="true" outlineLevel="0" collapsed="false">
      <c r="A25" s="17" t="s">
        <v>31</v>
      </c>
      <c r="B25" s="18" t="n">
        <v>11788</v>
      </c>
      <c r="C25" s="27" t="n">
        <v>9512</v>
      </c>
      <c r="D25" s="27" t="n">
        <v>2276</v>
      </c>
      <c r="E25" s="27" t="n">
        <v>9902</v>
      </c>
      <c r="F25" s="27" t="n">
        <v>1886</v>
      </c>
      <c r="G25" s="28" t="n">
        <v>19.3077706141839</v>
      </c>
      <c r="H25" s="28" t="n">
        <v>15.9993213437394</v>
      </c>
      <c r="I25" s="25" t="n">
        <v>7.52327409212373</v>
      </c>
      <c r="K25" s="16" t="n">
        <v>1566871</v>
      </c>
    </row>
    <row r="26" customFormat="false" ht="18" hidden="false" customHeight="true" outlineLevel="0" collapsed="false">
      <c r="A26" s="17" t="s">
        <v>32</v>
      </c>
      <c r="B26" s="18" t="n">
        <v>11423</v>
      </c>
      <c r="C26" s="27" t="n">
        <v>9133</v>
      </c>
      <c r="D26" s="27" t="n">
        <v>2290</v>
      </c>
      <c r="E26" s="27" t="n">
        <v>9490</v>
      </c>
      <c r="F26" s="27" t="n">
        <v>1933</v>
      </c>
      <c r="G26" s="28" t="n">
        <v>20.0472730456097</v>
      </c>
      <c r="H26" s="28" t="n">
        <v>16.9219994747439</v>
      </c>
      <c r="I26" s="25" t="n">
        <v>7.16982434777697</v>
      </c>
      <c r="K26" s="16" t="n">
        <v>1593205</v>
      </c>
    </row>
    <row r="27" customFormat="false" ht="18" hidden="false" customHeight="true" outlineLevel="0" collapsed="false">
      <c r="A27" s="17" t="s">
        <v>33</v>
      </c>
      <c r="B27" s="18" t="n">
        <v>11982</v>
      </c>
      <c r="C27" s="27" t="n">
        <v>9512</v>
      </c>
      <c r="D27" s="27" t="n">
        <v>2470</v>
      </c>
      <c r="E27" s="27" t="n">
        <v>9894</v>
      </c>
      <c r="F27" s="27" t="n">
        <v>2088</v>
      </c>
      <c r="G27" s="28" t="n">
        <v>20.6142547154064</v>
      </c>
      <c r="H27" s="28" t="n">
        <v>17.4261392088132</v>
      </c>
      <c r="I27" s="25" t="n">
        <v>7.40150019056608</v>
      </c>
      <c r="K27" s="16" t="n">
        <v>1618861</v>
      </c>
    </row>
    <row r="28" customFormat="false" ht="18" hidden="false" customHeight="true" outlineLevel="0" collapsed="false">
      <c r="A28" s="17" t="s">
        <v>34</v>
      </c>
      <c r="B28" s="18" t="n">
        <v>11975</v>
      </c>
      <c r="C28" s="27" t="n">
        <v>9609</v>
      </c>
      <c r="D28" s="27" t="n">
        <v>2366</v>
      </c>
      <c r="E28" s="27" t="n">
        <v>9992</v>
      </c>
      <c r="F28" s="27" t="n">
        <v>1983</v>
      </c>
      <c r="G28" s="28" t="n">
        <v>19.7578288100209</v>
      </c>
      <c r="H28" s="28" t="n">
        <v>16.5594989561587</v>
      </c>
      <c r="I28" s="25" t="n">
        <v>7.27921487816813</v>
      </c>
      <c r="K28" s="16" t="n">
        <v>1645095</v>
      </c>
    </row>
    <row r="29" customFormat="false" ht="18" hidden="false" customHeight="true" outlineLevel="0" collapsed="false">
      <c r="A29" s="17" t="s">
        <v>35</v>
      </c>
      <c r="B29" s="18" t="n">
        <v>12329</v>
      </c>
      <c r="C29" s="27" t="n">
        <v>9930</v>
      </c>
      <c r="D29" s="27" t="n">
        <v>2399</v>
      </c>
      <c r="E29" s="27" t="n">
        <v>10308</v>
      </c>
      <c r="F29" s="27" t="n">
        <v>2021</v>
      </c>
      <c r="G29" s="28" t="n">
        <v>19.4581880120042</v>
      </c>
      <c r="H29" s="28" t="n">
        <v>16.3922459242437</v>
      </c>
      <c r="I29" s="25" t="n">
        <v>7.39155771278382</v>
      </c>
      <c r="K29" s="16" t="n">
        <v>1667984</v>
      </c>
    </row>
    <row r="30" customFormat="false" ht="18" hidden="false" customHeight="true" outlineLevel="0" collapsed="false">
      <c r="A30" s="17" t="s">
        <v>36</v>
      </c>
      <c r="B30" s="18" t="n">
        <v>12687</v>
      </c>
      <c r="C30" s="27" t="n">
        <v>10286</v>
      </c>
      <c r="D30" s="27" t="n">
        <v>2401</v>
      </c>
      <c r="E30" s="27" t="n">
        <v>10693</v>
      </c>
      <c r="F30" s="27" t="n">
        <v>1994</v>
      </c>
      <c r="G30" s="28" t="n">
        <v>18.9248837392607</v>
      </c>
      <c r="H30" s="28" t="n">
        <v>15.7168755418933</v>
      </c>
      <c r="I30" s="25" t="n">
        <v>7.48500874342473</v>
      </c>
      <c r="K30" s="16" t="n">
        <v>1694988</v>
      </c>
    </row>
    <row r="31" customFormat="false" ht="18" hidden="false" customHeight="true" outlineLevel="0" collapsed="false">
      <c r="A31" s="17" t="s">
        <v>37</v>
      </c>
      <c r="B31" s="18" t="n">
        <v>12777</v>
      </c>
      <c r="C31" s="27" t="n">
        <v>10360</v>
      </c>
      <c r="D31" s="27" t="n">
        <v>2417</v>
      </c>
      <c r="E31" s="27" t="n">
        <v>10800</v>
      </c>
      <c r="F31" s="27" t="n">
        <v>1977</v>
      </c>
      <c r="G31" s="28" t="n">
        <v>18.9168036315254</v>
      </c>
      <c r="H31" s="28" t="n">
        <v>15.473115754872</v>
      </c>
      <c r="I31" s="25" t="n">
        <v>7.45237062026681</v>
      </c>
      <c r="K31" s="16" t="n">
        <v>1714488</v>
      </c>
    </row>
    <row r="32" customFormat="false" ht="18" hidden="false" customHeight="true" outlineLevel="0" collapsed="false">
      <c r="A32" s="17" t="s">
        <v>38</v>
      </c>
      <c r="B32" s="18" t="n">
        <v>13263</v>
      </c>
      <c r="C32" s="27" t="n">
        <v>10855</v>
      </c>
      <c r="D32" s="27" t="n">
        <v>2408</v>
      </c>
      <c r="E32" s="27" t="n">
        <v>11218</v>
      </c>
      <c r="F32" s="27" t="n">
        <v>2045</v>
      </c>
      <c r="G32" s="28" t="n">
        <v>18.1557716956948</v>
      </c>
      <c r="H32" s="28" t="n">
        <v>15.4188343512026</v>
      </c>
      <c r="I32" s="25" t="n">
        <v>7.67327792389321</v>
      </c>
      <c r="K32" s="16" t="n">
        <v>1728466</v>
      </c>
    </row>
    <row r="33" customFormat="false" ht="18" hidden="false" customHeight="true" outlineLevel="0" collapsed="false">
      <c r="A33" s="17" t="s">
        <v>39</v>
      </c>
      <c r="B33" s="18" t="n">
        <v>12975</v>
      </c>
      <c r="C33" s="27" t="n">
        <v>10579</v>
      </c>
      <c r="D33" s="27" t="n">
        <v>2396</v>
      </c>
      <c r="E33" s="27" t="n">
        <v>11068</v>
      </c>
      <c r="F33" s="27" t="n">
        <v>1907</v>
      </c>
      <c r="G33" s="28" t="n">
        <v>18.4662813102119</v>
      </c>
      <c r="H33" s="28" t="n">
        <v>14.6974951830443</v>
      </c>
      <c r="I33" s="25" t="n">
        <v>7.45460875800185</v>
      </c>
      <c r="K33" s="16" t="n">
        <v>1740534</v>
      </c>
    </row>
    <row r="34" customFormat="false" ht="18" hidden="false" customHeight="true" outlineLevel="0" collapsed="false">
      <c r="A34" s="17" t="s">
        <v>40</v>
      </c>
      <c r="B34" s="18" t="n">
        <v>13026</v>
      </c>
      <c r="C34" s="27" t="n">
        <v>10691</v>
      </c>
      <c r="D34" s="27" t="n">
        <v>2335</v>
      </c>
      <c r="E34" s="27" t="n">
        <v>11121</v>
      </c>
      <c r="F34" s="27" t="n">
        <v>1905</v>
      </c>
      <c r="G34" s="28" t="n">
        <v>17.9256870873637</v>
      </c>
      <c r="H34" s="28" t="n">
        <v>14.6245969599263</v>
      </c>
      <c r="I34" s="25" t="n">
        <v>7.43489331390421</v>
      </c>
      <c r="K34" s="16" t="n">
        <v>1752009</v>
      </c>
    </row>
    <row r="35" customFormat="false" ht="18" hidden="false" customHeight="true" outlineLevel="0" collapsed="false">
      <c r="A35" s="17" t="s">
        <v>41</v>
      </c>
      <c r="B35" s="18" t="n">
        <v>13111</v>
      </c>
      <c r="C35" s="27" t="n">
        <v>10707</v>
      </c>
      <c r="D35" s="27" t="n">
        <v>2404</v>
      </c>
      <c r="E35" s="27" t="n">
        <v>11142</v>
      </c>
      <c r="F35" s="27" t="n">
        <v>1969</v>
      </c>
      <c r="G35" s="28" t="n">
        <v>18.3357486080391</v>
      </c>
      <c r="H35" s="28" t="n">
        <v>15.0179238807109</v>
      </c>
      <c r="I35" s="25" t="n">
        <v>7.38839361186561</v>
      </c>
      <c r="K35" s="16" t="n">
        <v>1774540</v>
      </c>
    </row>
    <row r="36" customFormat="false" ht="18" hidden="false" customHeight="true" outlineLevel="0" collapsed="false">
      <c r="A36" s="17" t="s">
        <v>42</v>
      </c>
      <c r="B36" s="18" t="n">
        <v>12417</v>
      </c>
      <c r="C36" s="27" t="n">
        <v>10091</v>
      </c>
      <c r="D36" s="27" t="n">
        <v>2326</v>
      </c>
      <c r="E36" s="27" t="n">
        <v>10472</v>
      </c>
      <c r="F36" s="27" t="n">
        <v>1945</v>
      </c>
      <c r="G36" s="28" t="n">
        <v>18.7323830232745</v>
      </c>
      <c r="H36" s="28" t="n">
        <v>15.6640090198921</v>
      </c>
      <c r="I36" s="25" t="n">
        <v>6.93214293490306</v>
      </c>
      <c r="K36" s="16" t="n">
        <v>1791221</v>
      </c>
    </row>
    <row r="37" customFormat="false" ht="18" hidden="false" customHeight="true" outlineLevel="0" collapsed="false">
      <c r="A37" s="17" t="s">
        <v>43</v>
      </c>
      <c r="B37" s="18" t="n">
        <v>12500</v>
      </c>
      <c r="C37" s="27" t="n">
        <v>10159</v>
      </c>
      <c r="D37" s="27" t="n">
        <v>2341</v>
      </c>
      <c r="E37" s="27" t="n">
        <v>10530</v>
      </c>
      <c r="F37" s="27" t="n">
        <v>1970</v>
      </c>
      <c r="G37" s="28" t="n">
        <v>18.728</v>
      </c>
      <c r="H37" s="28" t="n">
        <v>15.76</v>
      </c>
      <c r="I37" s="25" t="n">
        <v>6.93079078659485</v>
      </c>
      <c r="K37" s="16" t="n">
        <v>1803546</v>
      </c>
    </row>
    <row r="38" customFormat="false" ht="18" hidden="false" customHeight="true" outlineLevel="0" collapsed="false">
      <c r="A38" s="17" t="s">
        <v>44</v>
      </c>
      <c r="B38" s="18" t="n">
        <v>12032</v>
      </c>
      <c r="C38" s="27" t="n">
        <v>9798</v>
      </c>
      <c r="D38" s="27" t="n">
        <v>2234</v>
      </c>
      <c r="E38" s="27" t="n">
        <v>10248</v>
      </c>
      <c r="F38" s="27" t="n">
        <v>1784</v>
      </c>
      <c r="G38" s="28" t="n">
        <v>18.5671542553192</v>
      </c>
      <c r="H38" s="28" t="n">
        <v>14.8271276595745</v>
      </c>
      <c r="I38" s="25" t="n">
        <v>6.64007033000024</v>
      </c>
      <c r="K38" s="16" t="n">
        <v>1812029</v>
      </c>
    </row>
    <row r="39" customFormat="false" ht="18" hidden="false" customHeight="true" outlineLevel="0" collapsed="false">
      <c r="A39" s="30" t="s">
        <v>45</v>
      </c>
      <c r="B39" s="18" t="n">
        <v>12642</v>
      </c>
      <c r="C39" s="27" t="n">
        <v>10181</v>
      </c>
      <c r="D39" s="27" t="n">
        <v>2461</v>
      </c>
      <c r="E39" s="27" t="n">
        <v>10687</v>
      </c>
      <c r="F39" s="27" t="n">
        <v>1955</v>
      </c>
      <c r="G39" s="28" t="n">
        <v>19.4668565100459</v>
      </c>
      <c r="H39" s="28" t="n">
        <v>15.4643252649897</v>
      </c>
      <c r="I39" s="25" t="n">
        <v>6.95885950006523</v>
      </c>
      <c r="K39" s="16" t="n">
        <v>1816677</v>
      </c>
    </row>
    <row r="40" customFormat="false" ht="18" hidden="false" customHeight="true" outlineLevel="0" collapsed="false">
      <c r="A40" s="17" t="s">
        <v>46</v>
      </c>
      <c r="B40" s="18" t="n">
        <v>12430</v>
      </c>
      <c r="C40" s="27" t="n">
        <v>9928</v>
      </c>
      <c r="D40" s="27" t="n">
        <v>2502</v>
      </c>
      <c r="E40" s="27" t="n">
        <v>10421</v>
      </c>
      <c r="F40" s="27" t="n">
        <v>2009</v>
      </c>
      <c r="G40" s="28" t="n">
        <v>20.1287208366854</v>
      </c>
      <c r="H40" s="28" t="n">
        <v>16.1625100563154</v>
      </c>
      <c r="I40" s="25" t="n">
        <v>6.77500866634254</v>
      </c>
      <c r="K40" s="16" t="n">
        <v>1834684</v>
      </c>
    </row>
    <row r="41" customFormat="false" ht="18" hidden="false" customHeight="true" outlineLevel="0" collapsed="false">
      <c r="A41" s="17" t="s">
        <v>47</v>
      </c>
      <c r="B41" s="18" t="n">
        <v>12118</v>
      </c>
      <c r="C41" s="27" t="n">
        <v>9583</v>
      </c>
      <c r="D41" s="27" t="n">
        <v>2535</v>
      </c>
      <c r="E41" s="27" t="n">
        <v>10037</v>
      </c>
      <c r="F41" s="27" t="n">
        <v>2081</v>
      </c>
      <c r="G41" s="28" t="n">
        <v>20.9192936128074</v>
      </c>
      <c r="H41" s="28" t="n">
        <v>17.1728007922099</v>
      </c>
      <c r="I41" s="25" t="n">
        <v>6.56433924600563</v>
      </c>
      <c r="J41" s="2"/>
      <c r="K41" s="16" t="n">
        <v>1846035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customFormat="false" ht="18" hidden="false" customHeight="true" outlineLevel="0" collapsed="false">
      <c r="A42" s="17" t="s">
        <v>48</v>
      </c>
      <c r="B42" s="18" t="n">
        <v>12158</v>
      </c>
      <c r="C42" s="27" t="n">
        <v>9539</v>
      </c>
      <c r="D42" s="27" t="n">
        <v>2619</v>
      </c>
      <c r="E42" s="27" t="n">
        <v>10036</v>
      </c>
      <c r="F42" s="27" t="n">
        <v>2122</v>
      </c>
      <c r="G42" s="28" t="n">
        <v>21.5413719361737</v>
      </c>
      <c r="H42" s="28" t="n">
        <v>17.4535285408784</v>
      </c>
      <c r="I42" s="25" t="n">
        <v>6.52827244556775</v>
      </c>
      <c r="K42" s="16" t="n">
        <v>1862361</v>
      </c>
    </row>
    <row r="43" s="2" customFormat="true" ht="18" hidden="false" customHeight="true" outlineLevel="0" collapsed="false">
      <c r="A43" s="17" t="s">
        <v>49</v>
      </c>
      <c r="B43" s="18" t="n">
        <v>11554</v>
      </c>
      <c r="C43" s="27" t="n">
        <v>9026</v>
      </c>
      <c r="D43" s="27" t="n">
        <v>2528</v>
      </c>
      <c r="E43" s="27" t="n">
        <v>9554</v>
      </c>
      <c r="F43" s="27" t="n">
        <v>2000</v>
      </c>
      <c r="G43" s="28" t="n">
        <v>21.879868443829</v>
      </c>
      <c r="H43" s="28" t="n">
        <v>17.3100225030293</v>
      </c>
      <c r="I43" s="25" t="n">
        <v>6.16969161687678</v>
      </c>
      <c r="K43" s="16" t="n">
        <v>1872703</v>
      </c>
    </row>
    <row r="44" customFormat="false" ht="18" hidden="false" customHeight="true" outlineLevel="0" collapsed="false">
      <c r="A44" s="17" t="s">
        <v>50</v>
      </c>
      <c r="B44" s="18" t="n">
        <v>11191</v>
      </c>
      <c r="C44" s="27" t="n">
        <v>8756</v>
      </c>
      <c r="D44" s="27" t="n">
        <v>2435</v>
      </c>
      <c r="E44" s="27" t="n">
        <v>9215</v>
      </c>
      <c r="F44" s="27" t="n">
        <v>1976</v>
      </c>
      <c r="G44" s="28" t="n">
        <v>21.7585559824859</v>
      </c>
      <c r="H44" s="28" t="n">
        <v>17.6570458404075</v>
      </c>
      <c r="I44" s="25" t="n">
        <v>6</v>
      </c>
      <c r="K44" s="16" t="n">
        <v>1880863</v>
      </c>
    </row>
    <row r="45" customFormat="false" ht="18" hidden="false" customHeight="true" outlineLevel="0" collapsed="false">
      <c r="A45" s="17" t="s">
        <v>51</v>
      </c>
      <c r="B45" s="18" t="n">
        <v>11644</v>
      </c>
      <c r="C45" s="27" t="n">
        <v>9039</v>
      </c>
      <c r="D45" s="27" t="n">
        <v>2605</v>
      </c>
      <c r="E45" s="27" t="n">
        <v>9535</v>
      </c>
      <c r="F45" s="27" t="n">
        <v>2109</v>
      </c>
      <c r="G45" s="28" t="n">
        <v>22.3720371006527</v>
      </c>
      <c r="H45" s="28" t="n">
        <v>18.112332531776</v>
      </c>
      <c r="I45" s="25" t="n">
        <f aca="false">B45/K45*1000</f>
        <v>6.16260730579107</v>
      </c>
      <c r="K45" s="16" t="n">
        <v>1889460</v>
      </c>
      <c r="M45" s="31"/>
    </row>
    <row r="46" customFormat="false" ht="18" hidden="false" customHeight="true" outlineLevel="0" collapsed="false">
      <c r="A46" s="17" t="s">
        <v>52</v>
      </c>
      <c r="B46" s="18" t="n">
        <v>11357</v>
      </c>
      <c r="C46" s="27" t="n">
        <v>8817</v>
      </c>
      <c r="D46" s="27" t="n">
        <v>2540</v>
      </c>
      <c r="E46" s="27" t="n">
        <v>9395</v>
      </c>
      <c r="F46" s="27" t="n">
        <v>1962</v>
      </c>
      <c r="G46" s="28" t="n">
        <v>22.3650611957383</v>
      </c>
      <c r="H46" s="28" t="n">
        <v>17.2756890023774</v>
      </c>
      <c r="I46" s="25" t="n">
        <f aca="false">B46/K46*1000</f>
        <v>5.99029168717143</v>
      </c>
      <c r="K46" s="16" t="n">
        <v>1895901</v>
      </c>
      <c r="M46" s="32"/>
    </row>
    <row r="47" customFormat="false" ht="18" hidden="false" customHeight="true" outlineLevel="0" collapsed="false">
      <c r="A47" s="17" t="s">
        <v>53</v>
      </c>
      <c r="B47" s="18" t="n">
        <v>11625</v>
      </c>
      <c r="C47" s="27" t="n">
        <v>9107</v>
      </c>
      <c r="D47" s="27" t="n">
        <v>2518</v>
      </c>
      <c r="E47" s="27" t="n">
        <v>9485</v>
      </c>
      <c r="F47" s="27" t="n">
        <v>2140</v>
      </c>
      <c r="G47" s="28" t="n">
        <v>21.6602150537634</v>
      </c>
      <c r="H47" s="28" t="n">
        <v>18.4086021505376</v>
      </c>
      <c r="I47" s="25" t="n">
        <f aca="false">B47/K47*1000</f>
        <v>6.11579769730353</v>
      </c>
      <c r="K47" s="16" t="n">
        <v>1900815</v>
      </c>
      <c r="M47" s="32"/>
    </row>
    <row r="48" customFormat="false" ht="18" hidden="false" customHeight="true" outlineLevel="0" collapsed="false">
      <c r="A48" s="17" t="s">
        <v>54</v>
      </c>
      <c r="B48" s="18" t="n">
        <v>11225</v>
      </c>
      <c r="C48" s="27" t="n">
        <v>8791</v>
      </c>
      <c r="D48" s="27" t="n">
        <v>2434</v>
      </c>
      <c r="E48" s="27" t="n">
        <v>9225</v>
      </c>
      <c r="F48" s="27" t="n">
        <v>2000</v>
      </c>
      <c r="G48" s="28" t="n">
        <v>21.6837416481069</v>
      </c>
      <c r="H48" s="28" t="n">
        <v>17.8173719376392</v>
      </c>
      <c r="I48" s="25" t="n">
        <f aca="false">B48/K48*1000</f>
        <v>5.88496196925245</v>
      </c>
      <c r="K48" s="16" t="n">
        <v>1907404</v>
      </c>
      <c r="M48" s="32"/>
    </row>
    <row r="49" customFormat="false" ht="18" hidden="false" customHeight="true" outlineLevel="0" collapsed="false">
      <c r="A49" s="17" t="s">
        <v>55</v>
      </c>
      <c r="B49" s="18" t="n">
        <v>11522</v>
      </c>
      <c r="C49" s="27" t="n">
        <v>8958</v>
      </c>
      <c r="D49" s="27" t="n">
        <v>2564</v>
      </c>
      <c r="E49" s="27" t="n">
        <v>9455</v>
      </c>
      <c r="F49" s="27" t="n">
        <v>2067</v>
      </c>
      <c r="G49" s="28" t="n">
        <v>22.2530810623156</v>
      </c>
      <c r="H49" s="28" t="n">
        <v>17.9395938205173</v>
      </c>
      <c r="I49" s="25" t="n">
        <v>6.0429837507618</v>
      </c>
      <c r="K49" s="16" t="n">
        <v>1906674</v>
      </c>
      <c r="M49" s="32"/>
    </row>
    <row r="50" customFormat="false" ht="18" hidden="false" customHeight="true" outlineLevel="0" collapsed="false">
      <c r="A50" s="17" t="s">
        <v>56</v>
      </c>
      <c r="B50" s="18" t="n">
        <v>10576</v>
      </c>
      <c r="C50" s="27" t="n">
        <v>8224</v>
      </c>
      <c r="D50" s="27" t="n">
        <v>2352</v>
      </c>
      <c r="E50" s="27" t="n">
        <v>8649</v>
      </c>
      <c r="F50" s="27" t="n">
        <v>1927</v>
      </c>
      <c r="G50" s="28" t="n">
        <v>22.2390317700454</v>
      </c>
      <c r="H50" s="28" t="n">
        <v>18.2204992435703</v>
      </c>
      <c r="I50" s="25" t="n">
        <v>5.50278755525031</v>
      </c>
      <c r="K50" s="16" t="n">
        <v>1921935</v>
      </c>
      <c r="M50" s="32"/>
    </row>
    <row r="51" customFormat="false" ht="18" hidden="false" customHeight="true" outlineLevel="0" collapsed="false">
      <c r="A51" s="17" t="s">
        <v>57</v>
      </c>
      <c r="B51" s="18" t="n">
        <v>10859</v>
      </c>
      <c r="C51" s="27" t="n">
        <v>8363</v>
      </c>
      <c r="D51" s="27" t="n">
        <v>2496</v>
      </c>
      <c r="E51" s="27" t="n">
        <v>8924</v>
      </c>
      <c r="F51" s="27" t="n">
        <v>1935</v>
      </c>
      <c r="G51" s="28" t="n">
        <v>22.9855419467723</v>
      </c>
      <c r="H51" s="28" t="n">
        <v>17.8193203794088</v>
      </c>
      <c r="I51" s="25" t="n">
        <v>5.62999539604392</v>
      </c>
      <c r="K51" s="16" t="n">
        <v>1928776</v>
      </c>
      <c r="M51" s="32"/>
    </row>
    <row r="52" customFormat="false" ht="18" hidden="false" customHeight="true" outlineLevel="0" collapsed="false">
      <c r="A52" s="17" t="s">
        <v>58</v>
      </c>
      <c r="B52" s="18" t="n">
        <v>10914</v>
      </c>
      <c r="C52" s="27" t="n">
        <v>8364</v>
      </c>
      <c r="D52" s="27" t="n">
        <v>2550</v>
      </c>
      <c r="E52" s="27" t="n">
        <v>8835</v>
      </c>
      <c r="F52" s="27" t="n">
        <v>2079</v>
      </c>
      <c r="G52" s="28" t="n">
        <v>23.3644859813084</v>
      </c>
      <c r="H52" s="28" t="n">
        <v>19.0489279824079</v>
      </c>
      <c r="I52" s="25" t="n">
        <v>5.63684640290798</v>
      </c>
      <c r="K52" s="16" t="n">
        <v>1936189</v>
      </c>
      <c r="M52" s="32"/>
    </row>
    <row r="53" customFormat="false" ht="18" hidden="false" customHeight="true" outlineLevel="0" collapsed="false">
      <c r="A53" s="17" t="s">
        <v>59</v>
      </c>
      <c r="B53" s="18" t="n">
        <v>10752</v>
      </c>
      <c r="C53" s="27" t="n">
        <v>8202</v>
      </c>
      <c r="D53" s="27" t="n">
        <v>2550</v>
      </c>
      <c r="E53" s="27" t="n">
        <v>8715</v>
      </c>
      <c r="F53" s="27" t="n">
        <v>2037</v>
      </c>
      <c r="G53" s="28" t="n">
        <v>23.7165178571429</v>
      </c>
      <c r="H53" s="28" t="n">
        <v>18.9453125</v>
      </c>
      <c r="I53" s="25" t="n">
        <v>5.53471344268236</v>
      </c>
      <c r="K53" s="16" t="n">
        <v>1942648</v>
      </c>
      <c r="M53" s="32"/>
    </row>
    <row r="54" customFormat="false" ht="18" hidden="false" customHeight="true" outlineLevel="0" collapsed="false">
      <c r="A54" s="17" t="s">
        <v>60</v>
      </c>
      <c r="B54" s="18" t="n">
        <v>10800</v>
      </c>
      <c r="C54" s="27" t="n">
        <v>8160</v>
      </c>
      <c r="D54" s="27" t="n">
        <v>2640</v>
      </c>
      <c r="E54" s="27" t="n">
        <v>8745</v>
      </c>
      <c r="F54" s="27" t="n">
        <v>2055</v>
      </c>
      <c r="G54" s="28" t="n">
        <v>24.4444444444444</v>
      </c>
      <c r="H54" s="28" t="n">
        <v>19.0277777777778</v>
      </c>
      <c r="I54" s="21" t="s">
        <v>61</v>
      </c>
      <c r="K54" s="16" t="n">
        <v>1943527</v>
      </c>
      <c r="M54" s="32"/>
    </row>
    <row r="55" customFormat="false" ht="18" hidden="false" customHeight="true" outlineLevel="0" collapsed="false">
      <c r="A55" s="17" t="s">
        <v>62</v>
      </c>
      <c r="B55" s="18" t="n">
        <v>10495</v>
      </c>
      <c r="C55" s="27" t="n">
        <v>7966</v>
      </c>
      <c r="D55" s="27" t="n">
        <v>2529</v>
      </c>
      <c r="E55" s="27" t="n">
        <v>8505</v>
      </c>
      <c r="F55" s="27" t="n">
        <v>1990</v>
      </c>
      <c r="G55" s="28" t="n">
        <v>24.1</v>
      </c>
      <c r="H55" s="28" t="n">
        <v>19</v>
      </c>
      <c r="I55" s="25" t="n">
        <v>5.4</v>
      </c>
      <c r="K55" s="16" t="n">
        <v>1958405</v>
      </c>
      <c r="M55" s="32"/>
    </row>
    <row r="56" customFormat="false" ht="18" hidden="false" customHeight="true" outlineLevel="0" collapsed="false">
      <c r="A56" s="17" t="s">
        <v>63</v>
      </c>
      <c r="B56" s="18" t="n">
        <v>10134</v>
      </c>
      <c r="C56" s="27" t="n">
        <v>7764</v>
      </c>
      <c r="D56" s="27" t="n">
        <v>2370</v>
      </c>
      <c r="E56" s="27" t="n">
        <v>8243</v>
      </c>
      <c r="F56" s="27" t="n">
        <v>1891</v>
      </c>
      <c r="G56" s="28" t="n">
        <v>23.3866193013618</v>
      </c>
      <c r="H56" s="28" t="n">
        <v>18.6599565818038</v>
      </c>
      <c r="I56" s="25" t="n">
        <v>5.16272202914233</v>
      </c>
      <c r="K56" s="16" t="n">
        <v>1962918</v>
      </c>
      <c r="M56" s="32"/>
    </row>
    <row r="57" customFormat="false" ht="18" hidden="false" customHeight="true" outlineLevel="0" collapsed="false">
      <c r="A57" s="33" t="s">
        <v>64</v>
      </c>
      <c r="B57" s="34" t="n">
        <f aca="false">SUM(C57:D57)</f>
        <v>9878</v>
      </c>
      <c r="C57" s="35" t="n">
        <f aca="false">'[1]■1 初婚-再婚別，年次別婚姻件数・再婚の割合・婚姻率'!$C$6</f>
        <v>7565</v>
      </c>
      <c r="D57" s="35" t="n">
        <f aca="false">'[1]■1 初婚-再婚別，年次別婚姻件数・再婚の割合・婚姻率'!$D$6</f>
        <v>2313</v>
      </c>
      <c r="E57" s="35" t="n">
        <f aca="false">'[1]■1 初婚-再婚別，年次別婚姻件数・再婚の割合・婚姻率'!$E$6</f>
        <v>8012</v>
      </c>
      <c r="F57" s="35" t="n">
        <f aca="false">'[1]■1 初婚-再婚別，年次別婚姻件数・再婚の割合・婚姻率'!$F$6</f>
        <v>1866</v>
      </c>
      <c r="G57" s="36" t="n">
        <f aca="false">D57/B57*100</f>
        <v>23.4156711884997</v>
      </c>
      <c r="H57" s="36" t="n">
        <f aca="false">F57/B57*100</f>
        <v>18.8904636566107</v>
      </c>
      <c r="I57" s="37" t="n">
        <f aca="false">B57/K57*1000</f>
        <v>5.02456839984944</v>
      </c>
      <c r="K57" s="16" t="n">
        <f aca="false">[2]人口!$B$42</f>
        <v>1965940</v>
      </c>
    </row>
    <row r="58" customFormat="false" ht="15" hidden="false" customHeight="true" outlineLevel="0" collapsed="false">
      <c r="A58" s="38" t="s">
        <v>65</v>
      </c>
      <c r="B58" s="39"/>
      <c r="C58" s="39"/>
      <c r="D58" s="40"/>
      <c r="E58" s="40"/>
      <c r="F58" s="40"/>
      <c r="G58" s="41"/>
      <c r="H58" s="41"/>
      <c r="I58" s="41"/>
    </row>
    <row r="59" customFormat="false" ht="13.8" hidden="false" customHeight="false" outlineLevel="0" collapsed="false">
      <c r="A59" s="38" t="s">
        <v>66</v>
      </c>
      <c r="B59" s="39"/>
      <c r="C59" s="39"/>
      <c r="D59" s="40"/>
      <c r="E59" s="40"/>
      <c r="F59" s="40"/>
      <c r="G59" s="41"/>
      <c r="H59" s="41"/>
      <c r="I59" s="41"/>
    </row>
    <row r="60" customFormat="false" ht="13.8" hidden="false" customHeight="false" outlineLevel="0" collapsed="false">
      <c r="A60" s="42" t="s">
        <v>67</v>
      </c>
      <c r="B60" s="39"/>
      <c r="D60" s="39"/>
      <c r="E60" s="40"/>
      <c r="F60" s="40"/>
      <c r="G60" s="41"/>
      <c r="H60" s="41"/>
      <c r="I60" s="41"/>
    </row>
    <row r="61" customFormat="false" ht="12.75" hidden="false" customHeight="false" outlineLevel="0" collapsed="false">
      <c r="A61" s="43"/>
    </row>
  </sheetData>
  <mergeCells count="7">
    <mergeCell ref="A1:I1"/>
    <mergeCell ref="A4:A5"/>
    <mergeCell ref="B4:B5"/>
    <mergeCell ref="C4:D4"/>
    <mergeCell ref="E4:F4"/>
    <mergeCell ref="G4:H4"/>
    <mergeCell ref="I4:I5"/>
  </mergeCells>
  <printOptions headings="false" gridLines="false" gridLinesSet="true" horizontalCentered="false" verticalCentered="false"/>
  <pageMargins left="0.8" right="0.279861111111111" top="0.790277777777778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14.13"/>
    <col collapsed="false" customWidth="true" hidden="false" outlineLevel="0" max="2" min="2" style="1" width="7.76"/>
    <col collapsed="false" customWidth="true" hidden="false" outlineLevel="0" max="10" min="3" style="1" width="7.38"/>
    <col collapsed="false" customWidth="true" hidden="false" outlineLevel="0" max="11" min="11" style="2" width="7.38"/>
    <col collapsed="false" customWidth="false" hidden="false" outlineLevel="0" max="16384" min="12" style="1" width="9"/>
  </cols>
  <sheetData>
    <row r="1" customFormat="false" ht="13.8" hidden="false" customHeight="false" outlineLevel="0" collapsed="false">
      <c r="A1" s="44" t="s">
        <v>68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customFormat="false" ht="13.8" hidden="false" customHeight="false" outlineLevel="0" collapsed="false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customFormat="false" ht="21" hidden="false" customHeight="true" outlineLevel="0" collapsed="false">
      <c r="A3" s="5" t="s">
        <v>2</v>
      </c>
      <c r="B3" s="6" t="s">
        <v>69</v>
      </c>
      <c r="C3" s="6"/>
      <c r="D3" s="6"/>
      <c r="E3" s="6"/>
      <c r="F3" s="6"/>
      <c r="G3" s="8" t="s">
        <v>70</v>
      </c>
      <c r="H3" s="8"/>
      <c r="I3" s="8"/>
      <c r="J3" s="8"/>
      <c r="K3" s="8"/>
    </row>
    <row r="4" customFormat="false" ht="25.5" hidden="false" customHeight="true" outlineLevel="0" collapsed="false">
      <c r="A4" s="5"/>
      <c r="B4" s="10" t="s">
        <v>3</v>
      </c>
      <c r="C4" s="9" t="s">
        <v>71</v>
      </c>
      <c r="D4" s="9" t="s">
        <v>72</v>
      </c>
      <c r="E4" s="9" t="s">
        <v>73</v>
      </c>
      <c r="F4" s="9" t="s">
        <v>74</v>
      </c>
      <c r="G4" s="10" t="s">
        <v>3</v>
      </c>
      <c r="H4" s="9" t="s">
        <v>71</v>
      </c>
      <c r="I4" s="9" t="s">
        <v>72</v>
      </c>
      <c r="J4" s="9" t="s">
        <v>73</v>
      </c>
      <c r="K4" s="47" t="s">
        <v>74</v>
      </c>
    </row>
    <row r="5" customFormat="false" ht="18" hidden="true" customHeight="true" outlineLevel="0" collapsed="false">
      <c r="A5" s="17" t="s">
        <v>30</v>
      </c>
      <c r="B5" s="48" t="n">
        <f aca="false">SUM(C5,F5,D5,E5)</f>
        <v>11994</v>
      </c>
      <c r="C5" s="49" t="n">
        <v>9124</v>
      </c>
      <c r="D5" s="49" t="n">
        <v>695</v>
      </c>
      <c r="E5" s="49" t="n">
        <v>1047</v>
      </c>
      <c r="F5" s="49" t="n">
        <v>1128</v>
      </c>
      <c r="G5" s="50" t="n">
        <f aca="false">SUM(H5:K5)</f>
        <v>100</v>
      </c>
      <c r="H5" s="50" t="n">
        <f aca="false">C5/$B5*100</f>
        <v>76.0713690178422</v>
      </c>
      <c r="I5" s="50" t="n">
        <f aca="false">D5/$B5*100</f>
        <v>5.79456394864099</v>
      </c>
      <c r="J5" s="50" t="n">
        <f aca="false">E5/$B5*100</f>
        <v>8.72936468234117</v>
      </c>
      <c r="K5" s="51" t="n">
        <f aca="false">F5/$B5*100</f>
        <v>9.40470235117559</v>
      </c>
    </row>
    <row r="6" customFormat="false" ht="18" hidden="true" customHeight="true" outlineLevel="0" collapsed="false">
      <c r="A6" s="30" t="s">
        <v>75</v>
      </c>
      <c r="B6" s="52" t="n">
        <f aca="false">SUM(C6,F6,D6,E6)</f>
        <v>11788</v>
      </c>
      <c r="C6" s="27" t="n">
        <v>8839</v>
      </c>
      <c r="D6" s="27" t="n">
        <v>673</v>
      </c>
      <c r="E6" s="27" t="n">
        <v>1063</v>
      </c>
      <c r="F6" s="27" t="n">
        <v>1213</v>
      </c>
      <c r="G6" s="28" t="n">
        <f aca="false">SUM(H6:K6)</f>
        <v>100</v>
      </c>
      <c r="H6" s="28" t="n">
        <f aca="false">C6/$B6*100</f>
        <v>74.9830335934849</v>
      </c>
      <c r="I6" s="28" t="n">
        <f aca="false">D6/$B6*100</f>
        <v>5.70919579233118</v>
      </c>
      <c r="J6" s="28" t="n">
        <f aca="false">E6/$B6*100</f>
        <v>9.01764506277571</v>
      </c>
      <c r="K6" s="53" t="n">
        <f aca="false">F6/$B6*100</f>
        <v>10.2901255514082</v>
      </c>
    </row>
    <row r="7" customFormat="false" ht="18" hidden="true" customHeight="true" outlineLevel="0" collapsed="false">
      <c r="A7" s="30" t="s">
        <v>76</v>
      </c>
      <c r="B7" s="52" t="n">
        <f aca="false">SUM(C7,F7,D7,E7)</f>
        <v>11423</v>
      </c>
      <c r="C7" s="27" t="n">
        <v>8448</v>
      </c>
      <c r="D7" s="27" t="n">
        <v>685</v>
      </c>
      <c r="E7" s="27" t="n">
        <v>1042</v>
      </c>
      <c r="F7" s="27" t="n">
        <v>1248</v>
      </c>
      <c r="G7" s="28" t="n">
        <f aca="false">SUM(H7:K7)</f>
        <v>100</v>
      </c>
      <c r="H7" s="28" t="n">
        <f aca="false">C7/$B7*100</f>
        <v>73.9560535761184</v>
      </c>
      <c r="I7" s="28" t="n">
        <f aca="false">D7/$B7*100</f>
        <v>5.99667337827191</v>
      </c>
      <c r="J7" s="28" t="n">
        <f aca="false">E7/$B7*100</f>
        <v>9.12194694913771</v>
      </c>
      <c r="K7" s="53" t="n">
        <f aca="false">F7/$B7*100</f>
        <v>10.925326096472</v>
      </c>
    </row>
    <row r="8" customFormat="false" ht="18" hidden="true" customHeight="true" outlineLevel="0" collapsed="false">
      <c r="A8" s="30" t="s">
        <v>77</v>
      </c>
      <c r="B8" s="52" t="n">
        <v>11982</v>
      </c>
      <c r="C8" s="27" t="n">
        <v>8754</v>
      </c>
      <c r="D8" s="27" t="n">
        <v>758</v>
      </c>
      <c r="E8" s="27" t="n">
        <v>1140</v>
      </c>
      <c r="F8" s="27" t="n">
        <v>1330</v>
      </c>
      <c r="G8" s="28" t="n">
        <v>100</v>
      </c>
      <c r="H8" s="28" t="n">
        <v>73.0595893840761</v>
      </c>
      <c r="I8" s="28" t="n">
        <v>6.32615590051744</v>
      </c>
      <c r="J8" s="28" t="n">
        <v>9.51427140711067</v>
      </c>
      <c r="K8" s="53" t="n">
        <v>11.0999833082958</v>
      </c>
    </row>
    <row r="9" customFormat="false" ht="18" hidden="true" customHeight="true" outlineLevel="0" collapsed="false">
      <c r="A9" s="17" t="s">
        <v>34</v>
      </c>
      <c r="B9" s="52" t="n">
        <v>11975</v>
      </c>
      <c r="C9" s="27" t="n">
        <v>8880</v>
      </c>
      <c r="D9" s="27" t="n">
        <v>729</v>
      </c>
      <c r="E9" s="27" t="n">
        <v>1112</v>
      </c>
      <c r="F9" s="27" t="n">
        <v>1254</v>
      </c>
      <c r="G9" s="28" t="n">
        <v>100</v>
      </c>
      <c r="H9" s="28" t="n">
        <v>74.1544885177453</v>
      </c>
      <c r="I9" s="28" t="n">
        <v>6.08768267223382</v>
      </c>
      <c r="J9" s="28" t="n">
        <v>9.28601252609603</v>
      </c>
      <c r="K9" s="53" t="n">
        <v>10.4718162839248</v>
      </c>
    </row>
    <row r="10" customFormat="false" ht="18" hidden="true" customHeight="true" outlineLevel="0" collapsed="false">
      <c r="A10" s="17" t="s">
        <v>35</v>
      </c>
      <c r="B10" s="52" t="n">
        <v>12329</v>
      </c>
      <c r="C10" s="27" t="n">
        <v>9193</v>
      </c>
      <c r="D10" s="27" t="n">
        <v>737</v>
      </c>
      <c r="E10" s="27" t="n">
        <v>1115</v>
      </c>
      <c r="F10" s="27" t="n">
        <v>1284</v>
      </c>
      <c r="G10" s="28" t="n">
        <v>100</v>
      </c>
      <c r="H10" s="28" t="n">
        <v>74.5640360126531</v>
      </c>
      <c r="I10" s="28" t="n">
        <v>5.97777597534269</v>
      </c>
      <c r="J10" s="28" t="n">
        <v>9.04371806310325</v>
      </c>
      <c r="K10" s="53" t="n">
        <v>10.414469948901</v>
      </c>
    </row>
    <row r="11" customFormat="false" ht="18" hidden="true" customHeight="true" outlineLevel="0" collapsed="false">
      <c r="A11" s="17" t="s">
        <v>36</v>
      </c>
      <c r="B11" s="52" t="n">
        <v>12687</v>
      </c>
      <c r="C11" s="27" t="n">
        <v>9528</v>
      </c>
      <c r="D11" s="27" t="n">
        <v>758</v>
      </c>
      <c r="E11" s="27" t="n">
        <v>1165</v>
      </c>
      <c r="F11" s="27" t="n">
        <v>1236</v>
      </c>
      <c r="G11" s="28" t="n">
        <v>100</v>
      </c>
      <c r="H11" s="28" t="n">
        <v>75.1004965712935</v>
      </c>
      <c r="I11" s="28" t="n">
        <v>5.97461968944589</v>
      </c>
      <c r="J11" s="28" t="n">
        <v>9.18262788681327</v>
      </c>
      <c r="K11" s="53" t="n">
        <v>9.74225585244739</v>
      </c>
    </row>
    <row r="12" customFormat="false" ht="18" hidden="true" customHeight="true" outlineLevel="0" collapsed="false">
      <c r="A12" s="17" t="s">
        <v>37</v>
      </c>
      <c r="B12" s="52" t="n">
        <v>12777</v>
      </c>
      <c r="C12" s="27" t="n">
        <v>9649</v>
      </c>
      <c r="D12" s="27" t="n">
        <v>711</v>
      </c>
      <c r="E12" s="27" t="n">
        <v>1151</v>
      </c>
      <c r="F12" s="27" t="n">
        <v>1266</v>
      </c>
      <c r="G12" s="28" t="n">
        <v>100</v>
      </c>
      <c r="H12" s="28" t="n">
        <v>75.518509822337</v>
      </c>
      <c r="I12" s="28" t="n">
        <v>5.56468654613759</v>
      </c>
      <c r="J12" s="28" t="n">
        <v>9.00837442279095</v>
      </c>
      <c r="K12" s="53" t="n">
        <v>9.90842920873445</v>
      </c>
    </row>
    <row r="13" customFormat="false" ht="18" hidden="true" customHeight="true" outlineLevel="0" collapsed="false">
      <c r="A13" s="54" t="s">
        <v>78</v>
      </c>
      <c r="B13" s="52" t="n">
        <v>13263</v>
      </c>
      <c r="C13" s="27" t="n">
        <v>10053</v>
      </c>
      <c r="D13" s="27" t="n">
        <v>802</v>
      </c>
      <c r="E13" s="27" t="n">
        <v>1165</v>
      </c>
      <c r="F13" s="27" t="n">
        <v>1243</v>
      </c>
      <c r="G13" s="28" t="n">
        <v>100</v>
      </c>
      <c r="H13" s="28" t="n">
        <v>75.7973309206062</v>
      </c>
      <c r="I13" s="28" t="n">
        <v>6.04689738369901</v>
      </c>
      <c r="J13" s="28" t="n">
        <v>8.78383472819121</v>
      </c>
      <c r="K13" s="53" t="n">
        <v>9.37193696750358</v>
      </c>
    </row>
    <row r="14" customFormat="false" ht="18" hidden="true" customHeight="true" outlineLevel="0" collapsed="false">
      <c r="A14" s="17" t="s">
        <v>39</v>
      </c>
      <c r="B14" s="52" t="n">
        <v>12975</v>
      </c>
      <c r="C14" s="27" t="n">
        <v>9813</v>
      </c>
      <c r="D14" s="27" t="n">
        <v>766</v>
      </c>
      <c r="E14" s="27" t="n">
        <v>1255</v>
      </c>
      <c r="F14" s="27" t="n">
        <v>1141</v>
      </c>
      <c r="G14" s="28" t="n">
        <v>100</v>
      </c>
      <c r="H14" s="28" t="n">
        <v>75.6300578034682</v>
      </c>
      <c r="I14" s="28" t="n">
        <v>5.90366088631985</v>
      </c>
      <c r="J14" s="28" t="n">
        <v>9.67244701348748</v>
      </c>
      <c r="K14" s="53" t="n">
        <v>8.79383429672447</v>
      </c>
    </row>
    <row r="15" customFormat="false" ht="18" hidden="true" customHeight="true" outlineLevel="0" collapsed="false">
      <c r="A15" s="17" t="s">
        <v>40</v>
      </c>
      <c r="B15" s="52" t="n">
        <v>13026</v>
      </c>
      <c r="C15" s="27" t="n">
        <v>9916</v>
      </c>
      <c r="D15" s="27" t="n">
        <v>775</v>
      </c>
      <c r="E15" s="27" t="n">
        <v>1205</v>
      </c>
      <c r="F15" s="27" t="n">
        <v>1130</v>
      </c>
      <c r="G15" s="28" t="n">
        <v>100</v>
      </c>
      <c r="H15" s="28" t="n">
        <v>76.1246737294642</v>
      </c>
      <c r="I15" s="28" t="n">
        <v>5.94963918317212</v>
      </c>
      <c r="J15" s="28" t="n">
        <v>9.25072931060955</v>
      </c>
      <c r="K15" s="53" t="n">
        <v>8.67495777675418</v>
      </c>
    </row>
    <row r="16" customFormat="false" ht="18" hidden="true" customHeight="true" outlineLevel="0" collapsed="false">
      <c r="A16" s="17" t="s">
        <v>41</v>
      </c>
      <c r="B16" s="52" t="n">
        <v>13111</v>
      </c>
      <c r="C16" s="27" t="n">
        <v>9927</v>
      </c>
      <c r="D16" s="27" t="n">
        <v>780</v>
      </c>
      <c r="E16" s="27" t="n">
        <v>1215</v>
      </c>
      <c r="F16" s="27" t="n">
        <v>1189</v>
      </c>
      <c r="G16" s="28" t="n">
        <v>100</v>
      </c>
      <c r="H16" s="28" t="n">
        <v>75.7150484326138</v>
      </c>
      <c r="I16" s="28" t="n">
        <v>5.94920295934711</v>
      </c>
      <c r="J16" s="28" t="n">
        <v>9.26702768667531</v>
      </c>
      <c r="K16" s="53" t="n">
        <v>9.06872092136374</v>
      </c>
    </row>
    <row r="17" customFormat="false" ht="18" hidden="true" customHeight="true" outlineLevel="0" collapsed="false">
      <c r="A17" s="17" t="s">
        <v>42</v>
      </c>
      <c r="B17" s="52" t="n">
        <v>12417</v>
      </c>
      <c r="C17" s="27" t="n">
        <v>9293</v>
      </c>
      <c r="D17" s="27" t="n">
        <v>798</v>
      </c>
      <c r="E17" s="27" t="n">
        <v>1179</v>
      </c>
      <c r="F17" s="27" t="n">
        <v>1147</v>
      </c>
      <c r="G17" s="28" t="n">
        <v>100</v>
      </c>
      <c r="H17" s="28" t="n">
        <v>74.8409438672787</v>
      </c>
      <c r="I17" s="28" t="n">
        <v>6.42667310944673</v>
      </c>
      <c r="J17" s="28" t="n">
        <v>9.49504711282919</v>
      </c>
      <c r="K17" s="53" t="n">
        <v>9.23733591044536</v>
      </c>
    </row>
    <row r="18" customFormat="false" ht="18" hidden="false" customHeight="true" outlineLevel="0" collapsed="false">
      <c r="A18" s="17" t="s">
        <v>79</v>
      </c>
      <c r="B18" s="52" t="n">
        <v>12500</v>
      </c>
      <c r="C18" s="27" t="n">
        <v>9360</v>
      </c>
      <c r="D18" s="27" t="n">
        <v>799</v>
      </c>
      <c r="E18" s="27" t="n">
        <v>1170</v>
      </c>
      <c r="F18" s="27" t="n">
        <v>1171</v>
      </c>
      <c r="G18" s="28" t="n">
        <v>100</v>
      </c>
      <c r="H18" s="28" t="n">
        <v>74.88</v>
      </c>
      <c r="I18" s="28" t="n">
        <v>6.392</v>
      </c>
      <c r="J18" s="28" t="n">
        <v>9.36</v>
      </c>
      <c r="K18" s="53" t="n">
        <v>9.368</v>
      </c>
    </row>
    <row r="19" customFormat="false" ht="18" hidden="false" customHeight="true" outlineLevel="0" collapsed="false">
      <c r="A19" s="17" t="s">
        <v>44</v>
      </c>
      <c r="B19" s="52" t="n">
        <v>12032</v>
      </c>
      <c r="C19" s="27" t="n">
        <v>9099</v>
      </c>
      <c r="D19" s="27" t="n">
        <v>699</v>
      </c>
      <c r="E19" s="27" t="n">
        <v>1149</v>
      </c>
      <c r="F19" s="27" t="n">
        <v>1085</v>
      </c>
      <c r="G19" s="28" t="n">
        <v>100</v>
      </c>
      <c r="H19" s="28" t="n">
        <v>75.6233377659574</v>
      </c>
      <c r="I19" s="28" t="n">
        <v>5.8095079787234</v>
      </c>
      <c r="J19" s="28" t="n">
        <v>9.54953457446809</v>
      </c>
      <c r="K19" s="53" t="n">
        <v>9.01761968085106</v>
      </c>
    </row>
    <row r="20" customFormat="false" ht="18" hidden="false" customHeight="true" outlineLevel="0" collapsed="false">
      <c r="A20" s="30" t="s">
        <v>45</v>
      </c>
      <c r="B20" s="52" t="n">
        <v>12642</v>
      </c>
      <c r="C20" s="27" t="n">
        <v>9399</v>
      </c>
      <c r="D20" s="27" t="n">
        <v>782</v>
      </c>
      <c r="E20" s="27" t="n">
        <v>1288</v>
      </c>
      <c r="F20" s="27" t="n">
        <v>1173</v>
      </c>
      <c r="G20" s="28" t="n">
        <v>100</v>
      </c>
      <c r="H20" s="28" t="n">
        <v>74.3474133839582</v>
      </c>
      <c r="I20" s="28" t="n">
        <v>6.18573010599589</v>
      </c>
      <c r="J20" s="28" t="n">
        <v>10.188261351052</v>
      </c>
      <c r="K20" s="53" t="n">
        <v>9.27859515899383</v>
      </c>
    </row>
    <row r="21" customFormat="false" ht="18" hidden="false" customHeight="true" outlineLevel="0" collapsed="false">
      <c r="A21" s="17" t="s">
        <v>46</v>
      </c>
      <c r="B21" s="52" t="n">
        <v>12430</v>
      </c>
      <c r="C21" s="27" t="n">
        <v>9104</v>
      </c>
      <c r="D21" s="27" t="n">
        <v>824</v>
      </c>
      <c r="E21" s="27" t="n">
        <v>1317</v>
      </c>
      <c r="F21" s="27" t="n">
        <v>1185</v>
      </c>
      <c r="G21" s="28" t="n">
        <v>100</v>
      </c>
      <c r="H21" s="28" t="n">
        <v>73.2421560740145</v>
      </c>
      <c r="I21" s="28" t="n">
        <v>6.62912308930008</v>
      </c>
      <c r="J21" s="28" t="n">
        <v>10.5953338696702</v>
      </c>
      <c r="K21" s="53" t="n">
        <v>9.53338696701529</v>
      </c>
    </row>
    <row r="22" customFormat="false" ht="18" hidden="false" customHeight="true" outlineLevel="0" collapsed="false">
      <c r="A22" s="17" t="s">
        <v>47</v>
      </c>
      <c r="B22" s="18" t="n">
        <v>12118</v>
      </c>
      <c r="C22" s="27" t="n">
        <v>8728</v>
      </c>
      <c r="D22" s="27" t="n">
        <v>855</v>
      </c>
      <c r="E22" s="27" t="n">
        <v>1309</v>
      </c>
      <c r="F22" s="27" t="n">
        <v>1226</v>
      </c>
      <c r="G22" s="28" t="n">
        <v>100</v>
      </c>
      <c r="H22" s="28" t="n">
        <v>72.0250866479617</v>
      </c>
      <c r="I22" s="28" t="n">
        <v>7.0556197392309</v>
      </c>
      <c r="J22" s="28" t="n">
        <v>10.8021125598284</v>
      </c>
      <c r="K22" s="53" t="n">
        <v>10.117181052979</v>
      </c>
    </row>
    <row r="23" customFormat="false" ht="18" hidden="false" customHeight="true" outlineLevel="0" collapsed="false">
      <c r="A23" s="17" t="s">
        <v>48</v>
      </c>
      <c r="B23" s="18" t="n">
        <v>12158</v>
      </c>
      <c r="C23" s="27" t="n">
        <v>8723</v>
      </c>
      <c r="D23" s="27" t="n">
        <v>816</v>
      </c>
      <c r="E23" s="27" t="n">
        <v>1313</v>
      </c>
      <c r="F23" s="27" t="n">
        <v>1306</v>
      </c>
      <c r="G23" s="28" t="n">
        <v>100</v>
      </c>
      <c r="H23" s="28" t="n">
        <v>71.7469978614904</v>
      </c>
      <c r="I23" s="28" t="n">
        <v>6.71163020233591</v>
      </c>
      <c r="J23" s="28" t="n">
        <v>10.7994735976312</v>
      </c>
      <c r="K23" s="53" t="n">
        <v>10.7418983385425</v>
      </c>
    </row>
    <row r="24" s="2" customFormat="true" ht="18" hidden="false" customHeight="true" outlineLevel="0" collapsed="false">
      <c r="A24" s="17" t="s">
        <v>49</v>
      </c>
      <c r="B24" s="18" t="n">
        <v>11554</v>
      </c>
      <c r="C24" s="27" t="n">
        <v>8228</v>
      </c>
      <c r="D24" s="27" t="n">
        <v>798</v>
      </c>
      <c r="E24" s="27" t="n">
        <v>1326</v>
      </c>
      <c r="F24" s="27" t="n">
        <v>1202</v>
      </c>
      <c r="G24" s="28" t="n">
        <v>100</v>
      </c>
      <c r="H24" s="28" t="n">
        <v>71.2134325774624</v>
      </c>
      <c r="I24" s="28" t="n">
        <v>6.90669897870867</v>
      </c>
      <c r="J24" s="28" t="n">
        <v>11.4765449195084</v>
      </c>
      <c r="K24" s="53" t="n">
        <v>10.4033235243206</v>
      </c>
    </row>
    <row r="25" customFormat="false" ht="18" hidden="false" customHeight="true" outlineLevel="0" collapsed="false">
      <c r="A25" s="17" t="s">
        <v>50</v>
      </c>
      <c r="B25" s="18" t="n">
        <v>11191</v>
      </c>
      <c r="C25" s="27" t="n">
        <v>7944</v>
      </c>
      <c r="D25" s="27" t="n">
        <v>812</v>
      </c>
      <c r="E25" s="27" t="n">
        <v>1271</v>
      </c>
      <c r="F25" s="27" t="n">
        <v>1164</v>
      </c>
      <c r="G25" s="28" t="n">
        <v>100</v>
      </c>
      <c r="H25" s="28" t="n">
        <v>70.9856134393709</v>
      </c>
      <c r="I25" s="28" t="n">
        <v>7.25583057814315</v>
      </c>
      <c r="J25" s="28" t="n">
        <v>11.3573407202216</v>
      </c>
      <c r="K25" s="53" t="n">
        <v>10.4012152622643</v>
      </c>
    </row>
    <row r="26" customFormat="false" ht="18" hidden="false" customHeight="true" outlineLevel="0" collapsed="false">
      <c r="A26" s="17" t="s">
        <v>51</v>
      </c>
      <c r="B26" s="18" t="n">
        <v>11644</v>
      </c>
      <c r="C26" s="27" t="n">
        <v>8166</v>
      </c>
      <c r="D26" s="27" t="n">
        <v>873</v>
      </c>
      <c r="E26" s="27" t="n">
        <v>1369</v>
      </c>
      <c r="F26" s="27" t="n">
        <v>1236</v>
      </c>
      <c r="G26" s="28" t="n">
        <v>100</v>
      </c>
      <c r="H26" s="28" t="n">
        <v>70.1305393335624</v>
      </c>
      <c r="I26" s="28" t="n">
        <v>7.49742356578495</v>
      </c>
      <c r="J26" s="28" t="n">
        <v>11.7571281346616</v>
      </c>
      <c r="K26" s="53" t="n">
        <v>10.6149089659911</v>
      </c>
    </row>
    <row r="27" customFormat="false" ht="18" hidden="false" customHeight="true" outlineLevel="0" collapsed="false">
      <c r="A27" s="17" t="s">
        <v>52</v>
      </c>
      <c r="B27" s="18" t="n">
        <v>11357</v>
      </c>
      <c r="C27" s="27" t="n">
        <v>8063</v>
      </c>
      <c r="D27" s="27" t="n">
        <v>754</v>
      </c>
      <c r="E27" s="27" t="n">
        <v>1332</v>
      </c>
      <c r="F27" s="27" t="n">
        <v>1208</v>
      </c>
      <c r="G27" s="28" t="n">
        <v>100</v>
      </c>
      <c r="H27" s="28" t="n">
        <v>70.9958615831646</v>
      </c>
      <c r="I27" s="28" t="n">
        <v>6.63907722109712</v>
      </c>
      <c r="J27" s="28" t="n">
        <v>11.728449414458</v>
      </c>
      <c r="K27" s="53" t="n">
        <v>10.6366117812803</v>
      </c>
    </row>
    <row r="28" customFormat="false" ht="15" hidden="false" customHeight="true" outlineLevel="0" collapsed="false">
      <c r="A28" s="17" t="s">
        <v>53</v>
      </c>
      <c r="B28" s="18" t="n">
        <v>11625</v>
      </c>
      <c r="C28" s="27" t="n">
        <v>8251</v>
      </c>
      <c r="D28" s="27" t="n">
        <v>856</v>
      </c>
      <c r="E28" s="27" t="n">
        <v>1234</v>
      </c>
      <c r="F28" s="27" t="n">
        <v>1284</v>
      </c>
      <c r="G28" s="28" t="n">
        <v>100</v>
      </c>
      <c r="H28" s="28" t="n">
        <v>70.9763440860215</v>
      </c>
      <c r="I28" s="28" t="n">
        <v>7.36344086021505</v>
      </c>
      <c r="J28" s="28" t="n">
        <v>10.6150537634409</v>
      </c>
      <c r="K28" s="53" t="n">
        <v>11.0451612903226</v>
      </c>
    </row>
    <row r="29" customFormat="false" ht="18" hidden="false" customHeight="true" outlineLevel="0" collapsed="false">
      <c r="A29" s="17" t="s">
        <v>54</v>
      </c>
      <c r="B29" s="18" t="n">
        <v>11225</v>
      </c>
      <c r="C29" s="27" t="n">
        <v>7970</v>
      </c>
      <c r="D29" s="27" t="n">
        <v>821</v>
      </c>
      <c r="E29" s="27" t="n">
        <v>1255</v>
      </c>
      <c r="F29" s="27" t="n">
        <v>1179</v>
      </c>
      <c r="G29" s="28" t="n">
        <v>100</v>
      </c>
      <c r="H29" s="28" t="n">
        <v>71.0022271714922</v>
      </c>
      <c r="I29" s="28" t="n">
        <v>7.31403118040089</v>
      </c>
      <c r="J29" s="28" t="n">
        <v>11.1804008908686</v>
      </c>
      <c r="K29" s="53" t="n">
        <v>10.5033407572383</v>
      </c>
    </row>
    <row r="30" customFormat="false" ht="18" hidden="false" customHeight="true" outlineLevel="0" collapsed="false">
      <c r="A30" s="17" t="s">
        <v>55</v>
      </c>
      <c r="B30" s="18" t="n">
        <v>11522</v>
      </c>
      <c r="C30" s="27" t="n">
        <v>8138</v>
      </c>
      <c r="D30" s="27" t="n">
        <v>820</v>
      </c>
      <c r="E30" s="27" t="n">
        <v>1317</v>
      </c>
      <c r="F30" s="27" t="n">
        <v>1247</v>
      </c>
      <c r="G30" s="28" t="n">
        <v>100</v>
      </c>
      <c r="H30" s="28" t="n">
        <v>70.6300989411561</v>
      </c>
      <c r="I30" s="28" t="n">
        <v>7.11681999652838</v>
      </c>
      <c r="J30" s="28" t="n">
        <v>11.4303072383267</v>
      </c>
      <c r="K30" s="53" t="n">
        <v>10.8227738239889</v>
      </c>
    </row>
    <row r="31" customFormat="false" ht="18" hidden="false" customHeight="true" outlineLevel="0" collapsed="false">
      <c r="A31" s="17" t="s">
        <v>56</v>
      </c>
      <c r="B31" s="18" t="n">
        <v>10576</v>
      </c>
      <c r="C31" s="27" t="n">
        <v>7448</v>
      </c>
      <c r="D31" s="27" t="n">
        <v>776</v>
      </c>
      <c r="E31" s="27" t="n">
        <v>1201</v>
      </c>
      <c r="F31" s="27" t="n">
        <v>1151</v>
      </c>
      <c r="G31" s="28" t="n">
        <v>100</v>
      </c>
      <c r="H31" s="28" t="n">
        <v>70.4236006051437</v>
      </c>
      <c r="I31" s="28" t="n">
        <v>7.33736762481089</v>
      </c>
      <c r="J31" s="28" t="n">
        <v>11.3559001512859</v>
      </c>
      <c r="K31" s="53" t="n">
        <v>10.8831316187595</v>
      </c>
    </row>
    <row r="32" customFormat="false" ht="18" hidden="false" customHeight="true" outlineLevel="0" collapsed="false">
      <c r="A32" s="17" t="s">
        <v>57</v>
      </c>
      <c r="B32" s="18" t="n">
        <v>10859</v>
      </c>
      <c r="C32" s="27" t="n">
        <v>7610</v>
      </c>
      <c r="D32" s="27" t="n">
        <v>753</v>
      </c>
      <c r="E32" s="27" t="n">
        <v>1314</v>
      </c>
      <c r="F32" s="27" t="n">
        <v>1182</v>
      </c>
      <c r="G32" s="28" t="n">
        <v>100</v>
      </c>
      <c r="H32" s="28" t="n">
        <v>70.0801178745741</v>
      </c>
      <c r="I32" s="28" t="n">
        <v>6.93434017865365</v>
      </c>
      <c r="J32" s="28" t="n">
        <v>12.1005617460171</v>
      </c>
      <c r="K32" s="53" t="n">
        <v>10.8849802007551</v>
      </c>
    </row>
    <row r="33" customFormat="false" ht="18" hidden="false" customHeight="true" outlineLevel="0" collapsed="false">
      <c r="A33" s="17" t="s">
        <v>58</v>
      </c>
      <c r="B33" s="18" t="n">
        <v>10914</v>
      </c>
      <c r="C33" s="27" t="n">
        <v>7516</v>
      </c>
      <c r="D33" s="27" t="n">
        <v>848</v>
      </c>
      <c r="E33" s="27" t="n">
        <v>1319</v>
      </c>
      <c r="F33" s="27" t="n">
        <v>1231</v>
      </c>
      <c r="G33" s="28" t="n">
        <v>100</v>
      </c>
      <c r="H33" s="28" t="n">
        <v>68.8656771119663</v>
      </c>
      <c r="I33" s="28" t="n">
        <v>7.76983690672531</v>
      </c>
      <c r="J33" s="28" t="n">
        <v>12.0853949056258</v>
      </c>
      <c r="K33" s="53" t="n">
        <v>11.2790910756826</v>
      </c>
    </row>
    <row r="34" customFormat="false" ht="18" hidden="false" customHeight="true" outlineLevel="0" collapsed="false">
      <c r="A34" s="17" t="s">
        <v>59</v>
      </c>
      <c r="B34" s="18" t="n">
        <v>10752</v>
      </c>
      <c r="C34" s="27" t="n">
        <v>7396</v>
      </c>
      <c r="D34" s="27" t="n">
        <v>806</v>
      </c>
      <c r="E34" s="27" t="n">
        <v>1319</v>
      </c>
      <c r="F34" s="27" t="n">
        <v>1231</v>
      </c>
      <c r="G34" s="28" t="n">
        <v>100</v>
      </c>
      <c r="H34" s="28" t="n">
        <v>68.7872023809524</v>
      </c>
      <c r="I34" s="28" t="n">
        <v>7.49627976190476</v>
      </c>
      <c r="J34" s="28" t="n">
        <v>12.2674851190476</v>
      </c>
      <c r="K34" s="53" t="n">
        <v>11.4490327380952</v>
      </c>
    </row>
    <row r="35" customFormat="false" ht="18" hidden="false" customHeight="true" outlineLevel="0" collapsed="false">
      <c r="A35" s="17" t="s">
        <v>60</v>
      </c>
      <c r="B35" s="18" t="n">
        <v>10800</v>
      </c>
      <c r="C35" s="27" t="n">
        <v>7401</v>
      </c>
      <c r="D35" s="27" t="n">
        <v>759</v>
      </c>
      <c r="E35" s="27" t="n">
        <v>1344</v>
      </c>
      <c r="F35" s="27" t="n">
        <v>1296</v>
      </c>
      <c r="G35" s="28" t="n">
        <v>100</v>
      </c>
      <c r="H35" s="28" t="n">
        <v>68.5277777777778</v>
      </c>
      <c r="I35" s="28" t="n">
        <v>7.02777777777778</v>
      </c>
      <c r="J35" s="28" t="n">
        <v>12.4444444444444</v>
      </c>
      <c r="K35" s="53" t="n">
        <v>12</v>
      </c>
    </row>
    <row r="36" customFormat="false" ht="18" hidden="false" customHeight="true" outlineLevel="0" collapsed="false">
      <c r="A36" s="17" t="s">
        <v>80</v>
      </c>
      <c r="B36" s="18" t="n">
        <v>10495</v>
      </c>
      <c r="C36" s="27" t="n">
        <v>7180</v>
      </c>
      <c r="D36" s="27" t="n">
        <v>786</v>
      </c>
      <c r="E36" s="27" t="n">
        <v>1325</v>
      </c>
      <c r="F36" s="27" t="n">
        <v>1204</v>
      </c>
      <c r="G36" s="28" t="n">
        <v>100</v>
      </c>
      <c r="H36" s="28" t="n">
        <v>68.4</v>
      </c>
      <c r="I36" s="28" t="n">
        <v>7.5</v>
      </c>
      <c r="J36" s="28" t="n">
        <v>12.6</v>
      </c>
      <c r="K36" s="53" t="n">
        <v>11.5</v>
      </c>
    </row>
    <row r="37" customFormat="false" ht="18" hidden="false" customHeight="true" outlineLevel="0" collapsed="false">
      <c r="A37" s="17" t="s">
        <v>63</v>
      </c>
      <c r="B37" s="18" t="n">
        <v>10134</v>
      </c>
      <c r="C37" s="27" t="n">
        <v>6993</v>
      </c>
      <c r="D37" s="27" t="n">
        <v>771</v>
      </c>
      <c r="E37" s="27" t="n">
        <v>1250</v>
      </c>
      <c r="F37" s="27" t="n">
        <v>1120</v>
      </c>
      <c r="G37" s="28" t="n">
        <v>100</v>
      </c>
      <c r="H37" s="28" t="n">
        <v>69.0053285968028</v>
      </c>
      <c r="I37" s="28" t="n">
        <v>7.60805210183541</v>
      </c>
      <c r="J37" s="28" t="n">
        <v>12.3347148213933</v>
      </c>
      <c r="K37" s="53" t="n">
        <v>11.0519044799684</v>
      </c>
    </row>
    <row r="38" customFormat="false" ht="18.75" hidden="false" customHeight="true" outlineLevel="0" collapsed="false">
      <c r="A38" s="33" t="s">
        <v>64</v>
      </c>
      <c r="B38" s="34" t="n">
        <f aca="false">SUM(C38,F38,D38,E38)</f>
        <v>9878</v>
      </c>
      <c r="C38" s="35" t="n">
        <f aca="false">'[1]■2　初婚再婚の組合せ別，年次別婚姻件数・再婚割合'!$C$5</f>
        <v>6825</v>
      </c>
      <c r="D38" s="35" t="n">
        <f aca="false">'[1]■2　初婚再婚の組合せ別，年次別婚姻件数・再婚割合'!$D$5</f>
        <v>740</v>
      </c>
      <c r="E38" s="35" t="n">
        <f aca="false">'[1]■2　初婚再婚の組合せ別，年次別婚姻件数・再婚割合'!$E$5</f>
        <v>1187</v>
      </c>
      <c r="F38" s="35" t="n">
        <f aca="false">'[1]■2　初婚再婚の組合せ別，年次別婚姻件数・再婚割合'!$F$5</f>
        <v>1126</v>
      </c>
      <c r="G38" s="36" t="n">
        <f aca="false">SUM(H38:K38)</f>
        <v>100</v>
      </c>
      <c r="H38" s="36" t="n">
        <f aca="false">C38/$B38*100</f>
        <v>69.0929337922656</v>
      </c>
      <c r="I38" s="36" t="n">
        <f aca="false">D38/$B38*100</f>
        <v>7.49139501923466</v>
      </c>
      <c r="J38" s="36" t="n">
        <f aca="false">E38/$B38*100</f>
        <v>12.0166025511237</v>
      </c>
      <c r="K38" s="55" t="n">
        <f aca="false">F38/$B38*100</f>
        <v>11.399068637376</v>
      </c>
    </row>
    <row r="41" customFormat="false" ht="12.75" hidden="false" customHeight="false" outlineLevel="0" collapsed="false">
      <c r="D41" s="39"/>
    </row>
  </sheetData>
  <mergeCells count="3">
    <mergeCell ref="A3:A4"/>
    <mergeCell ref="B3:F3"/>
    <mergeCell ref="G3:K3"/>
  </mergeCells>
  <printOptions headings="false" gridLines="false" gridLinesSet="true" horizontalCentered="false" verticalCentered="false"/>
  <pageMargins left="0.75" right="0.479861111111111" top="0.97986111111111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9.13"/>
    <col collapsed="false" customWidth="true" hidden="false" outlineLevel="0" max="10" min="2" style="1" width="7.88"/>
    <col collapsed="false" customWidth="true" hidden="false" outlineLevel="0" max="11" min="11" style="2" width="7.88"/>
    <col collapsed="false" customWidth="false" hidden="false" outlineLevel="0" max="16384" min="12" style="1" width="9"/>
  </cols>
  <sheetData>
    <row r="1" customFormat="false" ht="13.8" hidden="false" customHeight="false" outlineLevel="0" collapsed="false">
      <c r="A1" s="44" t="s">
        <v>81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customFormat="false" ht="13.8" hidden="false" customHeight="false" outlineLevel="0" collapsed="false">
      <c r="A2" s="45"/>
      <c r="B2" s="45"/>
      <c r="C2" s="45"/>
      <c r="D2" s="45"/>
      <c r="E2" s="45"/>
      <c r="F2" s="45"/>
      <c r="G2" s="45"/>
      <c r="H2" s="45"/>
      <c r="I2" s="45"/>
      <c r="J2" s="45"/>
      <c r="K2" s="56" t="s">
        <v>82</v>
      </c>
    </row>
    <row r="3" customFormat="false" ht="21" hidden="false" customHeight="true" outlineLevel="0" collapsed="false">
      <c r="A3" s="57" t="s">
        <v>83</v>
      </c>
      <c r="B3" s="6" t="s">
        <v>69</v>
      </c>
      <c r="C3" s="6"/>
      <c r="D3" s="6"/>
      <c r="E3" s="6"/>
      <c r="F3" s="6"/>
      <c r="G3" s="8" t="s">
        <v>70</v>
      </c>
      <c r="H3" s="8"/>
      <c r="I3" s="8"/>
      <c r="J3" s="8"/>
      <c r="K3" s="8"/>
    </row>
    <row r="4" customFormat="false" ht="24.75" hidden="false" customHeight="true" outlineLevel="0" collapsed="false">
      <c r="A4" s="57"/>
      <c r="B4" s="58" t="s">
        <v>3</v>
      </c>
      <c r="C4" s="9" t="s">
        <v>71</v>
      </c>
      <c r="D4" s="9" t="s">
        <v>72</v>
      </c>
      <c r="E4" s="9" t="s">
        <v>73</v>
      </c>
      <c r="F4" s="9" t="s">
        <v>74</v>
      </c>
      <c r="G4" s="10" t="s">
        <v>3</v>
      </c>
      <c r="H4" s="9" t="s">
        <v>71</v>
      </c>
      <c r="I4" s="9" t="s">
        <v>72</v>
      </c>
      <c r="J4" s="9" t="s">
        <v>73</v>
      </c>
      <c r="K4" s="47" t="s">
        <v>74</v>
      </c>
    </row>
    <row r="5" customFormat="false" ht="18" hidden="false" customHeight="true" outlineLevel="0" collapsed="false">
      <c r="A5" s="59" t="s">
        <v>3</v>
      </c>
      <c r="B5" s="60" t="n">
        <f aca="false">SUM(C5,F5,D5,E5)</f>
        <v>9878</v>
      </c>
      <c r="C5" s="61" t="n">
        <f aca="false">SUM(C6:C15)</f>
        <v>6825</v>
      </c>
      <c r="D5" s="61" t="n">
        <f aca="false">SUM(D6:D15)</f>
        <v>740</v>
      </c>
      <c r="E5" s="61" t="n">
        <f aca="false">SUM(E6:E15)</f>
        <v>1187</v>
      </c>
      <c r="F5" s="61" t="n">
        <f aca="false">SUM(F6:F15)</f>
        <v>1126</v>
      </c>
      <c r="G5" s="62" t="n">
        <f aca="false">SUM(H5:K5)</f>
        <v>100</v>
      </c>
      <c r="H5" s="62" t="n">
        <f aca="false">C5/$B5*100</f>
        <v>69.0929337922656</v>
      </c>
      <c r="I5" s="62" t="n">
        <f aca="false">D5/$B5*100</f>
        <v>7.49139501923466</v>
      </c>
      <c r="J5" s="62" t="n">
        <f aca="false">E5/$B5*100</f>
        <v>12.0166025511237</v>
      </c>
      <c r="K5" s="63" t="n">
        <f aca="false">F5/$B5*100</f>
        <v>11.399068637376</v>
      </c>
    </row>
    <row r="6" customFormat="false" ht="18" hidden="false" customHeight="true" outlineLevel="0" collapsed="false">
      <c r="A6" s="64" t="s">
        <v>84</v>
      </c>
      <c r="B6" s="65" t="n">
        <f aca="false">SUM(C6,F6,D6,E6)</f>
        <v>1556</v>
      </c>
      <c r="C6" s="66" t="n">
        <v>1117</v>
      </c>
      <c r="D6" s="66" t="n">
        <v>91</v>
      </c>
      <c r="E6" s="66" t="n">
        <v>220</v>
      </c>
      <c r="F6" s="66" t="n">
        <v>128</v>
      </c>
      <c r="G6" s="28" t="n">
        <f aca="false">SUM(H6:K6)</f>
        <v>100</v>
      </c>
      <c r="H6" s="28" t="n">
        <f aca="false">C6/$B6*100</f>
        <v>71.7866323907455</v>
      </c>
      <c r="I6" s="28" t="n">
        <f aca="false">D6/$B6*100</f>
        <v>5.84832904884319</v>
      </c>
      <c r="J6" s="28" t="n">
        <f aca="false">E6/$B6*100</f>
        <v>14.1388174807198</v>
      </c>
      <c r="K6" s="53" t="n">
        <f aca="false">F6/$B6*100</f>
        <v>8.22622107969152</v>
      </c>
    </row>
    <row r="7" customFormat="false" ht="18" hidden="false" customHeight="true" outlineLevel="0" collapsed="false">
      <c r="A7" s="64" t="s">
        <v>85</v>
      </c>
      <c r="B7" s="65" t="n">
        <f aca="false">SUM(C7,F7,D7,E7)</f>
        <v>1213</v>
      </c>
      <c r="C7" s="66" t="n">
        <v>803</v>
      </c>
      <c r="D7" s="66" t="n">
        <v>110</v>
      </c>
      <c r="E7" s="66" t="n">
        <v>133</v>
      </c>
      <c r="F7" s="66" t="n">
        <v>167</v>
      </c>
      <c r="G7" s="28" t="n">
        <f aca="false">SUM(H7:K7)</f>
        <v>100</v>
      </c>
      <c r="H7" s="28" t="n">
        <f aca="false">C7/$B7*100</f>
        <v>66.199505358615</v>
      </c>
      <c r="I7" s="28" t="n">
        <f aca="false">D7/$B7*100</f>
        <v>9.0684253915911</v>
      </c>
      <c r="J7" s="28" t="n">
        <f aca="false">E7/$B7*100</f>
        <v>10.964550700742</v>
      </c>
      <c r="K7" s="53" t="n">
        <f aca="false">F7/$B7*100</f>
        <v>13.7675185490519</v>
      </c>
    </row>
    <row r="8" customFormat="false" ht="18" hidden="false" customHeight="true" outlineLevel="0" collapsed="false">
      <c r="A8" s="64" t="s">
        <v>86</v>
      </c>
      <c r="B8" s="65" t="n">
        <f aca="false">SUM(C8,F8,D8,E8)</f>
        <v>1408</v>
      </c>
      <c r="C8" s="66" t="n">
        <v>943</v>
      </c>
      <c r="D8" s="66" t="n">
        <v>115</v>
      </c>
      <c r="E8" s="66" t="n">
        <v>168</v>
      </c>
      <c r="F8" s="66" t="n">
        <v>182</v>
      </c>
      <c r="G8" s="28" t="n">
        <f aca="false">SUM(H8:K8)</f>
        <v>100</v>
      </c>
      <c r="H8" s="28" t="n">
        <f aca="false">C8/$B8*100</f>
        <v>66.9744318181818</v>
      </c>
      <c r="I8" s="28" t="n">
        <f aca="false">D8/$B8*100</f>
        <v>8.16761363636364</v>
      </c>
      <c r="J8" s="28" t="n">
        <f aca="false">E8/$B8*100</f>
        <v>11.9318181818182</v>
      </c>
      <c r="K8" s="53" t="n">
        <f aca="false">F8/$B8*100</f>
        <v>12.9261363636364</v>
      </c>
    </row>
    <row r="9" customFormat="false" ht="18" hidden="false" customHeight="true" outlineLevel="0" collapsed="false">
      <c r="A9" s="64" t="s">
        <v>87</v>
      </c>
      <c r="B9" s="65" t="n">
        <f aca="false">SUM(C9,F9,D9,E9)</f>
        <v>1455</v>
      </c>
      <c r="C9" s="66" t="n">
        <v>1048</v>
      </c>
      <c r="D9" s="66" t="n">
        <v>95</v>
      </c>
      <c r="E9" s="66" t="n">
        <v>158</v>
      </c>
      <c r="F9" s="66" t="n">
        <v>154</v>
      </c>
      <c r="G9" s="28" t="n">
        <f aca="false">SUM(H9:K9)</f>
        <v>100</v>
      </c>
      <c r="H9" s="28" t="n">
        <f aca="false">C9/$B9*100</f>
        <v>72.0274914089347</v>
      </c>
      <c r="I9" s="28" t="n">
        <f aca="false">D9/$B9*100</f>
        <v>6.52920962199313</v>
      </c>
      <c r="J9" s="28" t="n">
        <f aca="false">E9/$B9*100</f>
        <v>10.8591065292096</v>
      </c>
      <c r="K9" s="53" t="n">
        <f aca="false">F9/$B9*100</f>
        <v>10.5841924398625</v>
      </c>
    </row>
    <row r="10" customFormat="false" ht="18" hidden="false" customHeight="true" outlineLevel="0" collapsed="false">
      <c r="A10" s="64" t="s">
        <v>88</v>
      </c>
      <c r="B10" s="65" t="n">
        <f aca="false">SUM(C10,F10,D10,E10)</f>
        <v>440</v>
      </c>
      <c r="C10" s="66" t="n">
        <v>298</v>
      </c>
      <c r="D10" s="66" t="n">
        <v>42</v>
      </c>
      <c r="E10" s="66" t="n">
        <v>55</v>
      </c>
      <c r="F10" s="66" t="n">
        <v>45</v>
      </c>
      <c r="G10" s="28" t="n">
        <f aca="false">SUM(H10:K10)</f>
        <v>100</v>
      </c>
      <c r="H10" s="28" t="n">
        <f aca="false">C10/$B10*100</f>
        <v>67.7272727272727</v>
      </c>
      <c r="I10" s="28" t="n">
        <f aca="false">D10/$B10*100</f>
        <v>9.54545454545455</v>
      </c>
      <c r="J10" s="28" t="n">
        <f aca="false">E10/$B10*100</f>
        <v>12.5</v>
      </c>
      <c r="K10" s="53" t="n">
        <f aca="false">F10/$B10*100</f>
        <v>10.2272727272727</v>
      </c>
    </row>
    <row r="11" customFormat="false" ht="18" hidden="false" customHeight="true" outlineLevel="0" collapsed="false">
      <c r="A11" s="64" t="s">
        <v>89</v>
      </c>
      <c r="B11" s="65" t="n">
        <f aca="false">SUM(C11,F11,D11,E11)</f>
        <v>1458</v>
      </c>
      <c r="C11" s="66" t="n">
        <v>1082</v>
      </c>
      <c r="D11" s="66" t="n">
        <v>89</v>
      </c>
      <c r="E11" s="66" t="n">
        <v>156</v>
      </c>
      <c r="F11" s="66" t="n">
        <v>131</v>
      </c>
      <c r="G11" s="28" t="n">
        <f aca="false">SUM(H11:K11)</f>
        <v>100</v>
      </c>
      <c r="H11" s="28" t="n">
        <f aca="false">C11/$B11*100</f>
        <v>74.2112482853224</v>
      </c>
      <c r="I11" s="28" t="n">
        <f aca="false">D11/$B11*100</f>
        <v>6.1042524005487</v>
      </c>
      <c r="J11" s="28" t="n">
        <f aca="false">E11/$B11*100</f>
        <v>10.6995884773663</v>
      </c>
      <c r="K11" s="53" t="n">
        <f aca="false">F11/$B11*100</f>
        <v>8.98491083676269</v>
      </c>
    </row>
    <row r="12" customFormat="false" ht="18" hidden="false" customHeight="true" outlineLevel="0" collapsed="false">
      <c r="A12" s="64" t="s">
        <v>90</v>
      </c>
      <c r="B12" s="65" t="n">
        <f aca="false">SUM(C12,F12,D12,E12)</f>
        <v>312</v>
      </c>
      <c r="C12" s="66" t="n">
        <v>161</v>
      </c>
      <c r="D12" s="66" t="n">
        <v>33</v>
      </c>
      <c r="E12" s="66" t="n">
        <v>47</v>
      </c>
      <c r="F12" s="66" t="n">
        <v>71</v>
      </c>
      <c r="G12" s="28" t="n">
        <f aca="false">SUM(H12:K12)</f>
        <v>100</v>
      </c>
      <c r="H12" s="28" t="n">
        <f aca="false">C12/$B12*100</f>
        <v>51.6025641025641</v>
      </c>
      <c r="I12" s="28" t="n">
        <f aca="false">D12/$B12*100</f>
        <v>10.5769230769231</v>
      </c>
      <c r="J12" s="28" t="n">
        <f aca="false">E12/$B12*100</f>
        <v>15.0641025641026</v>
      </c>
      <c r="K12" s="53" t="n">
        <f aca="false">F12/$B12*100</f>
        <v>22.7564102564103</v>
      </c>
    </row>
    <row r="13" customFormat="false" ht="18" hidden="false" customHeight="true" outlineLevel="0" collapsed="false">
      <c r="A13" s="64" t="s">
        <v>91</v>
      </c>
      <c r="B13" s="65" t="n">
        <f aca="false">SUM(C13,F13,D13,E13)</f>
        <v>445</v>
      </c>
      <c r="C13" s="66" t="n">
        <v>263</v>
      </c>
      <c r="D13" s="66" t="n">
        <v>43</v>
      </c>
      <c r="E13" s="66" t="n">
        <v>60</v>
      </c>
      <c r="F13" s="66" t="n">
        <v>79</v>
      </c>
      <c r="G13" s="28" t="n">
        <f aca="false">SUM(H13:K13)</f>
        <v>100</v>
      </c>
      <c r="H13" s="28" t="n">
        <f aca="false">C13/$B13*100</f>
        <v>59.1011235955056</v>
      </c>
      <c r="I13" s="28" t="n">
        <f aca="false">D13/$B13*100</f>
        <v>9.66292134831461</v>
      </c>
      <c r="J13" s="28" t="n">
        <f aca="false">E13/$B13*100</f>
        <v>13.4831460674157</v>
      </c>
      <c r="K13" s="53" t="n">
        <f aca="false">F13/$B13*100</f>
        <v>17.752808988764</v>
      </c>
    </row>
    <row r="14" customFormat="false" ht="18" hidden="false" customHeight="true" outlineLevel="0" collapsed="false">
      <c r="A14" s="64" t="s">
        <v>92</v>
      </c>
      <c r="B14" s="65" t="n">
        <f aca="false">SUM(C14,F14,D14,E14)</f>
        <v>1132</v>
      </c>
      <c r="C14" s="66" t="n">
        <v>824</v>
      </c>
      <c r="D14" s="66" t="n">
        <v>77</v>
      </c>
      <c r="E14" s="66" t="n">
        <v>130</v>
      </c>
      <c r="F14" s="66" t="n">
        <v>101</v>
      </c>
      <c r="G14" s="28" t="n">
        <f aca="false">SUM(H14:K14)</f>
        <v>100</v>
      </c>
      <c r="H14" s="28" t="n">
        <f aca="false">C14/$B14*100</f>
        <v>72.791519434629</v>
      </c>
      <c r="I14" s="28" t="n">
        <f aca="false">D14/$B14*100</f>
        <v>6.80212014134276</v>
      </c>
      <c r="J14" s="28" t="n">
        <f aca="false">E14/$B14*100</f>
        <v>11.4840989399293</v>
      </c>
      <c r="K14" s="53" t="n">
        <f aca="false">F14/$B14*100</f>
        <v>8.92226148409894</v>
      </c>
    </row>
    <row r="15" customFormat="false" ht="18" hidden="false" customHeight="true" outlineLevel="0" collapsed="false">
      <c r="A15" s="67" t="s">
        <v>93</v>
      </c>
      <c r="B15" s="68" t="n">
        <f aca="false">SUM(C15,F15,D15,E15)</f>
        <v>459</v>
      </c>
      <c r="C15" s="69" t="n">
        <v>286</v>
      </c>
      <c r="D15" s="69" t="n">
        <v>45</v>
      </c>
      <c r="E15" s="69" t="n">
        <v>60</v>
      </c>
      <c r="F15" s="69" t="n">
        <v>68</v>
      </c>
      <c r="G15" s="70" t="n">
        <f aca="false">SUM(H15:K15)</f>
        <v>100</v>
      </c>
      <c r="H15" s="70" t="n">
        <f aca="false">C15/$B15*100</f>
        <v>62.3093681917211</v>
      </c>
      <c r="I15" s="70" t="n">
        <f aca="false">D15/$B15*100</f>
        <v>9.80392156862745</v>
      </c>
      <c r="J15" s="70" t="n">
        <f aca="false">E15/$B15*100</f>
        <v>13.0718954248366</v>
      </c>
      <c r="K15" s="71" t="n">
        <f aca="false">F15/$B15*100</f>
        <v>14.8148148148148</v>
      </c>
    </row>
    <row r="16" customFormat="false" ht="18" hidden="false" customHeight="true" outlineLevel="0" collapsed="false">
      <c r="A16" s="43"/>
      <c r="B16" s="39"/>
      <c r="C16" s="39"/>
      <c r="D16" s="40"/>
      <c r="E16" s="40"/>
      <c r="F16" s="40"/>
      <c r="G16" s="41"/>
      <c r="H16" s="41"/>
      <c r="I16" s="41"/>
      <c r="J16" s="41"/>
      <c r="K16" s="41"/>
    </row>
    <row r="17" customFormat="false" ht="15" hidden="false" customHeight="true" outlineLevel="0" collapsed="false"/>
    <row r="18" customFormat="false" ht="12.75" hidden="false" customHeight="false" outlineLevel="0" collapsed="false">
      <c r="A18" s="72"/>
    </row>
    <row r="19" customFormat="false" ht="12.75" hidden="false" customHeight="false" outlineLevel="0" collapsed="false">
      <c r="A19" s="73"/>
    </row>
    <row r="20" customFormat="false" ht="12.75" hidden="false" customHeight="false" outlineLevel="0" collapsed="false">
      <c r="A20" s="74"/>
    </row>
    <row r="21" customFormat="false" ht="12.75" hidden="false" customHeight="false" outlineLevel="0" collapsed="false">
      <c r="A21" s="73"/>
    </row>
  </sheetData>
  <sheetProtection sheet="true" objects="true" scenarios="true"/>
  <mergeCells count="3">
    <mergeCell ref="A3:A4"/>
    <mergeCell ref="B3:F3"/>
    <mergeCell ref="G3:K3"/>
  </mergeCells>
  <printOptions headings="false" gridLines="false" gridLinesSet="true" horizontalCentered="false" verticalCentered="false"/>
  <pageMargins left="0.75" right="0.479861111111111" top="0.97986111111111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75" width="7.5"/>
    <col collapsed="false" customWidth="true" hidden="false" outlineLevel="0" max="2" min="2" style="75" width="7.38"/>
    <col collapsed="false" customWidth="true" hidden="false" outlineLevel="0" max="14" min="3" style="75" width="6.13"/>
    <col collapsed="false" customWidth="false" hidden="false" outlineLevel="0" max="16384" min="15" style="75" width="9"/>
  </cols>
  <sheetData>
    <row r="1" customFormat="false" ht="15" hidden="false" customHeight="false" outlineLevel="0" collapsed="false">
      <c r="A1" s="44" t="s">
        <v>94</v>
      </c>
      <c r="B1" s="44"/>
      <c r="C1" s="44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customFormat="false" ht="13.8" hidden="false" customHeight="false" outlineLevel="0" collapsed="false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 t="str">
        <f aca="false">'3　初婚再婚の組合せ別，区別婚姻件数・再婚割合 '!$K$2</f>
        <v>平成30年</v>
      </c>
    </row>
    <row r="3" customFormat="false" ht="27" hidden="false" customHeight="true" outlineLevel="0" collapsed="false">
      <c r="A3" s="5" t="s">
        <v>83</v>
      </c>
      <c r="B3" s="78" t="s">
        <v>95</v>
      </c>
      <c r="C3" s="78" t="s">
        <v>96</v>
      </c>
      <c r="D3" s="78" t="s">
        <v>97</v>
      </c>
      <c r="E3" s="78" t="s">
        <v>98</v>
      </c>
      <c r="F3" s="78" t="s">
        <v>99</v>
      </c>
      <c r="G3" s="78" t="s">
        <v>100</v>
      </c>
      <c r="H3" s="78" t="s">
        <v>101</v>
      </c>
      <c r="I3" s="78" t="s">
        <v>102</v>
      </c>
      <c r="J3" s="78" t="s">
        <v>103</v>
      </c>
      <c r="K3" s="78" t="s">
        <v>104</v>
      </c>
      <c r="L3" s="78" t="s">
        <v>105</v>
      </c>
      <c r="M3" s="78" t="s">
        <v>106</v>
      </c>
      <c r="N3" s="79" t="s">
        <v>107</v>
      </c>
    </row>
    <row r="4" customFormat="false" ht="33" hidden="false" customHeight="true" outlineLevel="0" collapsed="false">
      <c r="A4" s="80"/>
      <c r="B4" s="81" t="s">
        <v>69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customFormat="false" ht="27" hidden="false" customHeight="true" outlineLevel="0" collapsed="false">
      <c r="A5" s="64" t="s">
        <v>3</v>
      </c>
      <c r="B5" s="82" t="n">
        <f aca="false">SUM(C5:N5)</f>
        <v>9878</v>
      </c>
      <c r="C5" s="82" t="n">
        <f aca="false">SUM(C6:C15)</f>
        <v>668</v>
      </c>
      <c r="D5" s="82" t="n">
        <f aca="false">SUM(D6:D15)</f>
        <v>882</v>
      </c>
      <c r="E5" s="82" t="n">
        <f aca="false">SUM(E6:E15)</f>
        <v>933</v>
      </c>
      <c r="F5" s="82" t="n">
        <f aca="false">SUM(F6:F15)</f>
        <v>829</v>
      </c>
      <c r="G5" s="82" t="n">
        <f aca="false">SUM(G6:G15)</f>
        <v>747</v>
      </c>
      <c r="H5" s="82" t="n">
        <f aca="false">SUM(H6:H15)</f>
        <v>713</v>
      </c>
      <c r="I5" s="82" t="n">
        <f aca="false">SUM(I6:I15)</f>
        <v>845</v>
      </c>
      <c r="J5" s="82" t="n">
        <f aca="false">SUM(J6:J15)</f>
        <v>770</v>
      </c>
      <c r="K5" s="82" t="n">
        <f aca="false">SUM(K6:K15)</f>
        <v>927</v>
      </c>
      <c r="L5" s="82" t="n">
        <f aca="false">SUM(L6:L15)</f>
        <v>703</v>
      </c>
      <c r="M5" s="82" t="n">
        <f aca="false">SUM(M6:M15)</f>
        <v>994</v>
      </c>
      <c r="N5" s="83" t="n">
        <f aca="false">SUM(N6:N15)</f>
        <v>867</v>
      </c>
    </row>
    <row r="6" customFormat="false" ht="27" hidden="false" customHeight="true" outlineLevel="0" collapsed="false">
      <c r="A6" s="64" t="s">
        <v>84</v>
      </c>
      <c r="B6" s="82" t="n">
        <f aca="false">SUM(C6:N6)</f>
        <v>1556</v>
      </c>
      <c r="C6" s="84" t="n">
        <v>91</v>
      </c>
      <c r="D6" s="84" t="n">
        <v>169</v>
      </c>
      <c r="E6" s="84" t="n">
        <v>135</v>
      </c>
      <c r="F6" s="84" t="n">
        <v>116</v>
      </c>
      <c r="G6" s="84" t="n">
        <v>121</v>
      </c>
      <c r="H6" s="84" t="n">
        <v>110</v>
      </c>
      <c r="I6" s="84" t="n">
        <v>126</v>
      </c>
      <c r="J6" s="84" t="n">
        <v>123</v>
      </c>
      <c r="K6" s="84" t="n">
        <v>175</v>
      </c>
      <c r="L6" s="84" t="n">
        <v>95</v>
      </c>
      <c r="M6" s="84" t="n">
        <v>150</v>
      </c>
      <c r="N6" s="85" t="n">
        <v>145</v>
      </c>
    </row>
    <row r="7" customFormat="false" ht="27" hidden="false" customHeight="true" outlineLevel="0" collapsed="false">
      <c r="A7" s="64" t="s">
        <v>85</v>
      </c>
      <c r="B7" s="82" t="n">
        <f aca="false">SUM(C7:N7)</f>
        <v>1213</v>
      </c>
      <c r="C7" s="84" t="n">
        <v>87</v>
      </c>
      <c r="D7" s="84" t="n">
        <v>100</v>
      </c>
      <c r="E7" s="84" t="n">
        <v>132</v>
      </c>
      <c r="F7" s="84" t="n">
        <v>114</v>
      </c>
      <c r="G7" s="84" t="n">
        <v>89</v>
      </c>
      <c r="H7" s="84" t="n">
        <v>108</v>
      </c>
      <c r="I7" s="84" t="n">
        <v>91</v>
      </c>
      <c r="J7" s="84" t="n">
        <v>82</v>
      </c>
      <c r="K7" s="84" t="n">
        <v>103</v>
      </c>
      <c r="L7" s="84" t="n">
        <v>75</v>
      </c>
      <c r="M7" s="84" t="n">
        <v>132</v>
      </c>
      <c r="N7" s="85" t="n">
        <v>100</v>
      </c>
    </row>
    <row r="8" customFormat="false" ht="27" hidden="false" customHeight="true" outlineLevel="0" collapsed="false">
      <c r="A8" s="64" t="s">
        <v>86</v>
      </c>
      <c r="B8" s="82" t="n">
        <f aca="false">SUM(C8:N8)</f>
        <v>1408</v>
      </c>
      <c r="C8" s="84" t="n">
        <v>96</v>
      </c>
      <c r="D8" s="84" t="n">
        <v>125</v>
      </c>
      <c r="E8" s="84" t="n">
        <v>135</v>
      </c>
      <c r="F8" s="84" t="n">
        <v>124</v>
      </c>
      <c r="G8" s="84" t="n">
        <v>103</v>
      </c>
      <c r="H8" s="84" t="n">
        <v>91</v>
      </c>
      <c r="I8" s="84" t="n">
        <v>120</v>
      </c>
      <c r="J8" s="84" t="n">
        <v>114</v>
      </c>
      <c r="K8" s="84" t="n">
        <v>136</v>
      </c>
      <c r="L8" s="84" t="n">
        <v>110</v>
      </c>
      <c r="M8" s="84" t="n">
        <v>137</v>
      </c>
      <c r="N8" s="85" t="n">
        <v>117</v>
      </c>
    </row>
    <row r="9" customFormat="false" ht="27" hidden="false" customHeight="true" outlineLevel="0" collapsed="false">
      <c r="A9" s="64" t="s">
        <v>87</v>
      </c>
      <c r="B9" s="82" t="n">
        <f aca="false">SUM(C9:N9)</f>
        <v>1455</v>
      </c>
      <c r="C9" s="84" t="n">
        <v>91</v>
      </c>
      <c r="D9" s="84" t="n">
        <v>126</v>
      </c>
      <c r="E9" s="84" t="n">
        <v>118</v>
      </c>
      <c r="F9" s="84" t="n">
        <v>116</v>
      </c>
      <c r="G9" s="84" t="n">
        <v>115</v>
      </c>
      <c r="H9" s="84" t="n">
        <v>114</v>
      </c>
      <c r="I9" s="84" t="n">
        <v>114</v>
      </c>
      <c r="J9" s="84" t="n">
        <v>123</v>
      </c>
      <c r="K9" s="84" t="n">
        <v>143</v>
      </c>
      <c r="L9" s="84" t="n">
        <v>100</v>
      </c>
      <c r="M9" s="84" t="n">
        <v>161</v>
      </c>
      <c r="N9" s="85" t="n">
        <v>134</v>
      </c>
    </row>
    <row r="10" customFormat="false" ht="27" hidden="false" customHeight="true" outlineLevel="0" collapsed="false">
      <c r="A10" s="64" t="s">
        <v>88</v>
      </c>
      <c r="B10" s="82" t="n">
        <f aca="false">SUM(C10:N10)</f>
        <v>440</v>
      </c>
      <c r="C10" s="84" t="n">
        <v>26</v>
      </c>
      <c r="D10" s="84" t="n">
        <v>40</v>
      </c>
      <c r="E10" s="84" t="n">
        <v>46</v>
      </c>
      <c r="F10" s="84" t="n">
        <v>39</v>
      </c>
      <c r="G10" s="84" t="n">
        <v>37</v>
      </c>
      <c r="H10" s="84" t="n">
        <v>27</v>
      </c>
      <c r="I10" s="84" t="n">
        <v>43</v>
      </c>
      <c r="J10" s="84" t="n">
        <v>35</v>
      </c>
      <c r="K10" s="84" t="n">
        <v>40</v>
      </c>
      <c r="L10" s="84" t="n">
        <v>38</v>
      </c>
      <c r="M10" s="84" t="n">
        <v>41</v>
      </c>
      <c r="N10" s="85" t="n">
        <v>28</v>
      </c>
    </row>
    <row r="11" customFormat="false" ht="27" hidden="false" customHeight="true" outlineLevel="0" collapsed="false">
      <c r="A11" s="64" t="s">
        <v>89</v>
      </c>
      <c r="B11" s="82" t="n">
        <f aca="false">SUM(C11:N11)</f>
        <v>1458</v>
      </c>
      <c r="C11" s="84" t="n">
        <v>99</v>
      </c>
      <c r="D11" s="84" t="n">
        <v>132</v>
      </c>
      <c r="E11" s="84" t="n">
        <v>146</v>
      </c>
      <c r="F11" s="84" t="n">
        <v>113</v>
      </c>
      <c r="G11" s="84" t="n">
        <v>111</v>
      </c>
      <c r="H11" s="84" t="n">
        <v>107</v>
      </c>
      <c r="I11" s="84" t="n">
        <v>129</v>
      </c>
      <c r="J11" s="84" t="n">
        <v>115</v>
      </c>
      <c r="K11" s="84" t="n">
        <v>127</v>
      </c>
      <c r="L11" s="84" t="n">
        <v>109</v>
      </c>
      <c r="M11" s="84" t="n">
        <v>142</v>
      </c>
      <c r="N11" s="85" t="n">
        <v>128</v>
      </c>
    </row>
    <row r="12" customFormat="false" ht="27" hidden="false" customHeight="true" outlineLevel="0" collapsed="false">
      <c r="A12" s="64" t="s">
        <v>90</v>
      </c>
      <c r="B12" s="82" t="n">
        <f aca="false">SUM(C12:N12)</f>
        <v>312</v>
      </c>
      <c r="C12" s="84" t="n">
        <v>24</v>
      </c>
      <c r="D12" s="84" t="n">
        <v>26</v>
      </c>
      <c r="E12" s="84" t="n">
        <v>34</v>
      </c>
      <c r="F12" s="84" t="n">
        <v>26</v>
      </c>
      <c r="G12" s="84" t="n">
        <v>23</v>
      </c>
      <c r="H12" s="84" t="n">
        <v>16</v>
      </c>
      <c r="I12" s="84" t="n">
        <v>30</v>
      </c>
      <c r="J12" s="84" t="n">
        <v>29</v>
      </c>
      <c r="K12" s="84" t="n">
        <v>24</v>
      </c>
      <c r="L12" s="84" t="n">
        <v>21</v>
      </c>
      <c r="M12" s="84" t="n">
        <v>28</v>
      </c>
      <c r="N12" s="85" t="n">
        <v>31</v>
      </c>
    </row>
    <row r="13" customFormat="false" ht="27" hidden="false" customHeight="true" outlineLevel="0" collapsed="false">
      <c r="A13" s="64" t="s">
        <v>91</v>
      </c>
      <c r="B13" s="82" t="n">
        <f aca="false">SUM(C13:N13)</f>
        <v>445</v>
      </c>
      <c r="C13" s="84" t="n">
        <v>31</v>
      </c>
      <c r="D13" s="84" t="n">
        <v>45</v>
      </c>
      <c r="E13" s="84" t="n">
        <v>42</v>
      </c>
      <c r="F13" s="84" t="n">
        <v>45</v>
      </c>
      <c r="G13" s="84" t="n">
        <v>38</v>
      </c>
      <c r="H13" s="84" t="n">
        <v>25</v>
      </c>
      <c r="I13" s="84" t="n">
        <v>37</v>
      </c>
      <c r="J13" s="84" t="n">
        <v>29</v>
      </c>
      <c r="K13" s="84" t="n">
        <v>34</v>
      </c>
      <c r="L13" s="84" t="n">
        <v>32</v>
      </c>
      <c r="M13" s="84" t="n">
        <v>47</v>
      </c>
      <c r="N13" s="85" t="n">
        <v>40</v>
      </c>
    </row>
    <row r="14" customFormat="false" ht="27" hidden="false" customHeight="true" outlineLevel="0" collapsed="false">
      <c r="A14" s="64" t="s">
        <v>92</v>
      </c>
      <c r="B14" s="82" t="n">
        <f aca="false">SUM(C14:N14)</f>
        <v>1132</v>
      </c>
      <c r="C14" s="84" t="n">
        <v>83</v>
      </c>
      <c r="D14" s="84" t="n">
        <v>87</v>
      </c>
      <c r="E14" s="84" t="n">
        <v>101</v>
      </c>
      <c r="F14" s="84" t="n">
        <v>101</v>
      </c>
      <c r="G14" s="84" t="n">
        <v>82</v>
      </c>
      <c r="H14" s="84" t="n">
        <v>79</v>
      </c>
      <c r="I14" s="84" t="n">
        <v>125</v>
      </c>
      <c r="J14" s="84" t="n">
        <v>80</v>
      </c>
      <c r="K14" s="84" t="n">
        <v>100</v>
      </c>
      <c r="L14" s="84" t="n">
        <v>85</v>
      </c>
      <c r="M14" s="84" t="n">
        <v>111</v>
      </c>
      <c r="N14" s="85" t="n">
        <v>98</v>
      </c>
    </row>
    <row r="15" customFormat="false" ht="27" hidden="false" customHeight="true" outlineLevel="0" collapsed="false">
      <c r="A15" s="64" t="s">
        <v>93</v>
      </c>
      <c r="B15" s="82" t="n">
        <f aca="false">SUM(C15:N15)</f>
        <v>459</v>
      </c>
      <c r="C15" s="84" t="n">
        <v>40</v>
      </c>
      <c r="D15" s="84" t="n">
        <v>32</v>
      </c>
      <c r="E15" s="84" t="n">
        <v>44</v>
      </c>
      <c r="F15" s="84" t="n">
        <v>35</v>
      </c>
      <c r="G15" s="84" t="n">
        <v>28</v>
      </c>
      <c r="H15" s="84" t="n">
        <v>36</v>
      </c>
      <c r="I15" s="84" t="n">
        <v>30</v>
      </c>
      <c r="J15" s="84" t="n">
        <v>40</v>
      </c>
      <c r="K15" s="84" t="n">
        <v>45</v>
      </c>
      <c r="L15" s="84" t="n">
        <v>38</v>
      </c>
      <c r="M15" s="84" t="n">
        <v>45</v>
      </c>
      <c r="N15" s="85" t="n">
        <v>46</v>
      </c>
    </row>
    <row r="16" customFormat="false" ht="33" hidden="false" customHeight="true" outlineLevel="0" collapsed="false">
      <c r="A16" s="86"/>
      <c r="B16" s="87" t="s">
        <v>70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customFormat="false" ht="27" hidden="false" customHeight="true" outlineLevel="0" collapsed="false">
      <c r="A17" s="64" t="s">
        <v>3</v>
      </c>
      <c r="B17" s="88" t="n">
        <f aca="false">SUM(C17:N17)</f>
        <v>100</v>
      </c>
      <c r="C17" s="88" t="n">
        <f aca="false">C5/$B5*100</f>
        <v>6.7625025308767</v>
      </c>
      <c r="D17" s="88" t="n">
        <f aca="false">D5/$B5*100</f>
        <v>8.9289329823851</v>
      </c>
      <c r="E17" s="88" t="n">
        <f aca="false">E5/$B5*100</f>
        <v>9.44523182830533</v>
      </c>
      <c r="F17" s="88" t="n">
        <f aca="false">F5/$B5*100</f>
        <v>8.39238712289937</v>
      </c>
      <c r="G17" s="88" t="n">
        <f aca="false">G5/$B5*100</f>
        <v>7.56225956671391</v>
      </c>
      <c r="H17" s="88" t="n">
        <f aca="false">H5/$B5*100</f>
        <v>7.21806033610043</v>
      </c>
      <c r="I17" s="88" t="n">
        <f aca="false">I5/$B5*100</f>
        <v>8.55436323142336</v>
      </c>
      <c r="J17" s="88" t="n">
        <f aca="false">J5/$B5*100</f>
        <v>7.79510022271715</v>
      </c>
      <c r="K17" s="88" t="n">
        <f aca="false">K5/$B5*100</f>
        <v>9.38449078760883</v>
      </c>
      <c r="L17" s="88" t="n">
        <f aca="false">L5/$B5*100</f>
        <v>7.11682526827293</v>
      </c>
      <c r="M17" s="88" t="n">
        <f aca="false">M5/$B5*100</f>
        <v>10.062765742053</v>
      </c>
      <c r="N17" s="89" t="n">
        <f aca="false">N5/$B5*100</f>
        <v>8.77708038064386</v>
      </c>
    </row>
    <row r="18" customFormat="false" ht="27" hidden="false" customHeight="true" outlineLevel="0" collapsed="false">
      <c r="A18" s="64" t="s">
        <v>84</v>
      </c>
      <c r="B18" s="90" t="n">
        <f aca="false">SUM(C18:N18)</f>
        <v>100</v>
      </c>
      <c r="C18" s="90" t="n">
        <f aca="false">C6/$B6*100</f>
        <v>5.84832904884319</v>
      </c>
      <c r="D18" s="90" t="n">
        <f aca="false">D6/$B6*100</f>
        <v>10.8611825192802</v>
      </c>
      <c r="E18" s="90" t="n">
        <f aca="false">E6/$B6*100</f>
        <v>8.67609254498715</v>
      </c>
      <c r="F18" s="90" t="n">
        <f aca="false">F6/$B6*100</f>
        <v>7.45501285347044</v>
      </c>
      <c r="G18" s="90" t="n">
        <f aca="false">G6/$B6*100</f>
        <v>7.77634961439589</v>
      </c>
      <c r="H18" s="90" t="n">
        <f aca="false">H6/$B6*100</f>
        <v>7.0694087403599</v>
      </c>
      <c r="I18" s="90" t="n">
        <f aca="false">I6/$B6*100</f>
        <v>8.09768637532134</v>
      </c>
      <c r="J18" s="90" t="n">
        <f aca="false">J6/$B6*100</f>
        <v>7.90488431876607</v>
      </c>
      <c r="K18" s="90" t="n">
        <f aca="false">K6/$B6*100</f>
        <v>11.2467866323907</v>
      </c>
      <c r="L18" s="90" t="n">
        <f aca="false">L6/$B6*100</f>
        <v>6.10539845758355</v>
      </c>
      <c r="M18" s="90" t="n">
        <f aca="false">M6/$B6*100</f>
        <v>9.6401028277635</v>
      </c>
      <c r="N18" s="91" t="n">
        <f aca="false">N6/$B6*100</f>
        <v>9.31876606683805</v>
      </c>
    </row>
    <row r="19" customFormat="false" ht="27" hidden="false" customHeight="true" outlineLevel="0" collapsed="false">
      <c r="A19" s="64" t="s">
        <v>85</v>
      </c>
      <c r="B19" s="90" t="n">
        <f aca="false">SUM(C19:N19)</f>
        <v>100</v>
      </c>
      <c r="C19" s="90" t="n">
        <f aca="false">C7/$B7*100</f>
        <v>7.17230008244023</v>
      </c>
      <c r="D19" s="90" t="n">
        <f aca="false">D7/$B7*100</f>
        <v>8.24402308326463</v>
      </c>
      <c r="E19" s="90" t="n">
        <f aca="false">E7/$B7*100</f>
        <v>10.8821104699093</v>
      </c>
      <c r="F19" s="90" t="n">
        <f aca="false">F7/$B7*100</f>
        <v>9.39818631492168</v>
      </c>
      <c r="G19" s="90" t="n">
        <f aca="false">G7/$B7*100</f>
        <v>7.33718054410552</v>
      </c>
      <c r="H19" s="90" t="n">
        <f aca="false">H7/$B7*100</f>
        <v>8.9035449299258</v>
      </c>
      <c r="I19" s="90" t="n">
        <f aca="false">I7/$B7*100</f>
        <v>7.50206100577082</v>
      </c>
      <c r="J19" s="90" t="n">
        <f aca="false">J7/$B7*100</f>
        <v>6.760098928277</v>
      </c>
      <c r="K19" s="90" t="n">
        <f aca="false">K7/$B7*100</f>
        <v>8.49134377576257</v>
      </c>
      <c r="L19" s="90" t="n">
        <f aca="false">L7/$B7*100</f>
        <v>6.18301731244848</v>
      </c>
      <c r="M19" s="90" t="n">
        <f aca="false">M7/$B7*100</f>
        <v>10.8821104699093</v>
      </c>
      <c r="N19" s="91" t="n">
        <f aca="false">N7/$B7*100</f>
        <v>8.24402308326463</v>
      </c>
    </row>
    <row r="20" customFormat="false" ht="27" hidden="false" customHeight="true" outlineLevel="0" collapsed="false">
      <c r="A20" s="64" t="s">
        <v>86</v>
      </c>
      <c r="B20" s="90" t="n">
        <f aca="false">SUM(C20:N20)</f>
        <v>100</v>
      </c>
      <c r="C20" s="90" t="n">
        <f aca="false">C8/$B8*100</f>
        <v>6.81818181818182</v>
      </c>
      <c r="D20" s="90" t="n">
        <f aca="false">D8/$B8*100</f>
        <v>8.87784090909091</v>
      </c>
      <c r="E20" s="90" t="n">
        <f aca="false">E8/$B8*100</f>
        <v>9.58806818181818</v>
      </c>
      <c r="F20" s="90" t="n">
        <f aca="false">F8/$B8*100</f>
        <v>8.80681818181818</v>
      </c>
      <c r="G20" s="90" t="n">
        <f aca="false">G8/$B8*100</f>
        <v>7.31534090909091</v>
      </c>
      <c r="H20" s="90" t="n">
        <f aca="false">H8/$B8*100</f>
        <v>6.46306818181818</v>
      </c>
      <c r="I20" s="90" t="n">
        <f aca="false">I8/$B8*100</f>
        <v>8.52272727272727</v>
      </c>
      <c r="J20" s="90" t="n">
        <f aca="false">J8/$B8*100</f>
        <v>8.09659090909091</v>
      </c>
      <c r="K20" s="90" t="n">
        <f aca="false">K8/$B8*100</f>
        <v>9.65909090909091</v>
      </c>
      <c r="L20" s="90" t="n">
        <f aca="false">L8/$B8*100</f>
        <v>7.8125</v>
      </c>
      <c r="M20" s="90" t="n">
        <f aca="false">M8/$B8*100</f>
        <v>9.73011363636364</v>
      </c>
      <c r="N20" s="91" t="n">
        <f aca="false">N8/$B8*100</f>
        <v>8.30965909090909</v>
      </c>
    </row>
    <row r="21" customFormat="false" ht="27" hidden="false" customHeight="true" outlineLevel="0" collapsed="false">
      <c r="A21" s="64" t="s">
        <v>87</v>
      </c>
      <c r="B21" s="90" t="n">
        <f aca="false">SUM(C21:N21)</f>
        <v>100</v>
      </c>
      <c r="C21" s="90" t="n">
        <f aca="false">C9/$B9*100</f>
        <v>6.25429553264605</v>
      </c>
      <c r="D21" s="90" t="n">
        <f aca="false">D9/$B9*100</f>
        <v>8.65979381443299</v>
      </c>
      <c r="E21" s="90" t="n">
        <f aca="false">E9/$B9*100</f>
        <v>8.10996563573883</v>
      </c>
      <c r="F21" s="90" t="n">
        <f aca="false">F9/$B9*100</f>
        <v>7.97250859106529</v>
      </c>
      <c r="G21" s="90" t="n">
        <f aca="false">G9/$B9*100</f>
        <v>7.90378006872852</v>
      </c>
      <c r="H21" s="90" t="n">
        <f aca="false">H9/$B9*100</f>
        <v>7.83505154639175</v>
      </c>
      <c r="I21" s="90" t="n">
        <f aca="false">I9/$B9*100</f>
        <v>7.83505154639175</v>
      </c>
      <c r="J21" s="90" t="n">
        <f aca="false">J9/$B9*100</f>
        <v>8.45360824742268</v>
      </c>
      <c r="K21" s="90" t="n">
        <f aca="false">K9/$B9*100</f>
        <v>9.82817869415808</v>
      </c>
      <c r="L21" s="90" t="n">
        <f aca="false">L9/$B9*100</f>
        <v>6.87285223367698</v>
      </c>
      <c r="M21" s="90" t="n">
        <f aca="false">M9/$B9*100</f>
        <v>11.0652920962199</v>
      </c>
      <c r="N21" s="91" t="n">
        <f aca="false">N9/$B9*100</f>
        <v>9.20962199312715</v>
      </c>
    </row>
    <row r="22" customFormat="false" ht="27" hidden="false" customHeight="true" outlineLevel="0" collapsed="false">
      <c r="A22" s="64" t="s">
        <v>88</v>
      </c>
      <c r="B22" s="90" t="n">
        <f aca="false">SUM(C22:N22)</f>
        <v>100</v>
      </c>
      <c r="C22" s="90" t="n">
        <f aca="false">C10/$B10*100</f>
        <v>5.90909090909091</v>
      </c>
      <c r="D22" s="90" t="n">
        <f aca="false">D10/$B10*100</f>
        <v>9.09090909090909</v>
      </c>
      <c r="E22" s="90" t="n">
        <f aca="false">E10/$B10*100</f>
        <v>10.4545454545455</v>
      </c>
      <c r="F22" s="90" t="n">
        <f aca="false">F10/$B10*100</f>
        <v>8.86363636363636</v>
      </c>
      <c r="G22" s="90" t="n">
        <f aca="false">G10/$B10*100</f>
        <v>8.40909090909091</v>
      </c>
      <c r="H22" s="90" t="n">
        <f aca="false">H10/$B10*100</f>
        <v>6.13636363636364</v>
      </c>
      <c r="I22" s="90" t="n">
        <f aca="false">I10/$B10*100</f>
        <v>9.77272727272727</v>
      </c>
      <c r="J22" s="90" t="n">
        <f aca="false">J10/$B10*100</f>
        <v>7.95454545454545</v>
      </c>
      <c r="K22" s="90" t="n">
        <f aca="false">K10/$B10*100</f>
        <v>9.09090909090909</v>
      </c>
      <c r="L22" s="90" t="n">
        <f aca="false">L10/$B10*100</f>
        <v>8.63636363636364</v>
      </c>
      <c r="M22" s="90" t="n">
        <f aca="false">M10/$B10*100</f>
        <v>9.31818181818182</v>
      </c>
      <c r="N22" s="91" t="n">
        <f aca="false">N10/$B10*100</f>
        <v>6.36363636363636</v>
      </c>
    </row>
    <row r="23" customFormat="false" ht="27" hidden="false" customHeight="true" outlineLevel="0" collapsed="false">
      <c r="A23" s="64" t="s">
        <v>89</v>
      </c>
      <c r="B23" s="90" t="n">
        <f aca="false">SUM(C23:N23)</f>
        <v>100</v>
      </c>
      <c r="C23" s="90" t="n">
        <f aca="false">C11/$B11*100</f>
        <v>6.79012345679012</v>
      </c>
      <c r="D23" s="90" t="n">
        <f aca="false">D11/$B11*100</f>
        <v>9.05349794238683</v>
      </c>
      <c r="E23" s="90" t="n">
        <f aca="false">E11/$B11*100</f>
        <v>10.0137174211248</v>
      </c>
      <c r="F23" s="90" t="n">
        <f aca="false">F11/$B11*100</f>
        <v>7.75034293552812</v>
      </c>
      <c r="G23" s="90" t="n">
        <f aca="false">G11/$B11*100</f>
        <v>7.61316872427984</v>
      </c>
      <c r="H23" s="90" t="n">
        <f aca="false">H11/$B11*100</f>
        <v>7.33882030178327</v>
      </c>
      <c r="I23" s="90" t="n">
        <f aca="false">I11/$B11*100</f>
        <v>8.8477366255144</v>
      </c>
      <c r="J23" s="90" t="n">
        <f aca="false">J11/$B11*100</f>
        <v>7.88751714677641</v>
      </c>
      <c r="K23" s="90" t="n">
        <f aca="false">K11/$B11*100</f>
        <v>8.71056241426612</v>
      </c>
      <c r="L23" s="90" t="n">
        <f aca="false">L11/$B11*100</f>
        <v>7.47599451303155</v>
      </c>
      <c r="M23" s="90" t="n">
        <f aca="false">M11/$B11*100</f>
        <v>9.73936899862826</v>
      </c>
      <c r="N23" s="91" t="n">
        <f aca="false">N11/$B11*100</f>
        <v>8.77914951989026</v>
      </c>
    </row>
    <row r="24" customFormat="false" ht="27" hidden="false" customHeight="true" outlineLevel="0" collapsed="false">
      <c r="A24" s="64" t="s">
        <v>90</v>
      </c>
      <c r="B24" s="90" t="n">
        <f aca="false">SUM(C24:N24)</f>
        <v>100</v>
      </c>
      <c r="C24" s="90" t="n">
        <f aca="false">C12/$B12*100</f>
        <v>7.69230769230769</v>
      </c>
      <c r="D24" s="90" t="n">
        <f aca="false">D12/$B12*100</f>
        <v>8.33333333333333</v>
      </c>
      <c r="E24" s="90" t="n">
        <f aca="false">E12/$B12*100</f>
        <v>10.8974358974359</v>
      </c>
      <c r="F24" s="90" t="n">
        <f aca="false">F12/$B12*100</f>
        <v>8.33333333333333</v>
      </c>
      <c r="G24" s="90" t="n">
        <f aca="false">G12/$B12*100</f>
        <v>7.37179487179487</v>
      </c>
      <c r="H24" s="90" t="n">
        <f aca="false">H12/$B12*100</f>
        <v>5.12820512820513</v>
      </c>
      <c r="I24" s="90" t="n">
        <f aca="false">I12/$B12*100</f>
        <v>9.61538461538462</v>
      </c>
      <c r="J24" s="90" t="n">
        <f aca="false">J12/$B12*100</f>
        <v>9.2948717948718</v>
      </c>
      <c r="K24" s="90" t="n">
        <f aca="false">K12/$B12*100</f>
        <v>7.69230769230769</v>
      </c>
      <c r="L24" s="90" t="n">
        <f aca="false">L12/$B12*100</f>
        <v>6.73076923076923</v>
      </c>
      <c r="M24" s="90" t="n">
        <f aca="false">M12/$B12*100</f>
        <v>8.97435897435897</v>
      </c>
      <c r="N24" s="91" t="n">
        <f aca="false">N12/$B12*100</f>
        <v>9.93589743589744</v>
      </c>
    </row>
    <row r="25" customFormat="false" ht="27" hidden="false" customHeight="true" outlineLevel="0" collapsed="false">
      <c r="A25" s="64" t="s">
        <v>91</v>
      </c>
      <c r="B25" s="90" t="n">
        <f aca="false">SUM(C25:N25)</f>
        <v>100</v>
      </c>
      <c r="C25" s="90" t="n">
        <f aca="false">C13/$B13*100</f>
        <v>6.96629213483146</v>
      </c>
      <c r="D25" s="90" t="n">
        <f aca="false">D13/$B13*100</f>
        <v>10.1123595505618</v>
      </c>
      <c r="E25" s="90" t="n">
        <f aca="false">E13/$B13*100</f>
        <v>9.43820224719101</v>
      </c>
      <c r="F25" s="90" t="n">
        <f aca="false">F13/$B13*100</f>
        <v>10.1123595505618</v>
      </c>
      <c r="G25" s="90" t="n">
        <f aca="false">G13/$B13*100</f>
        <v>8.53932584269663</v>
      </c>
      <c r="H25" s="90" t="n">
        <f aca="false">H13/$B13*100</f>
        <v>5.61797752808989</v>
      </c>
      <c r="I25" s="90" t="n">
        <f aca="false">I13/$B13*100</f>
        <v>8.31460674157303</v>
      </c>
      <c r="J25" s="90" t="n">
        <f aca="false">J13/$B13*100</f>
        <v>6.51685393258427</v>
      </c>
      <c r="K25" s="90" t="n">
        <f aca="false">K13/$B13*100</f>
        <v>7.64044943820225</v>
      </c>
      <c r="L25" s="90" t="n">
        <f aca="false">L13/$B13*100</f>
        <v>7.19101123595506</v>
      </c>
      <c r="M25" s="90" t="n">
        <f aca="false">M13/$B13*100</f>
        <v>10.561797752809</v>
      </c>
      <c r="N25" s="91" t="n">
        <f aca="false">N13/$B13*100</f>
        <v>8.98876404494382</v>
      </c>
    </row>
    <row r="26" customFormat="false" ht="27" hidden="false" customHeight="true" outlineLevel="0" collapsed="false">
      <c r="A26" s="64" t="s">
        <v>92</v>
      </c>
      <c r="B26" s="90" t="n">
        <f aca="false">SUM(C26:N26)</f>
        <v>100</v>
      </c>
      <c r="C26" s="90" t="n">
        <f aca="false">C14/$B14*100</f>
        <v>7.3321554770318</v>
      </c>
      <c r="D26" s="90" t="n">
        <f aca="false">D14/$B14*100</f>
        <v>7.68551236749117</v>
      </c>
      <c r="E26" s="90" t="n">
        <f aca="false">E14/$B14*100</f>
        <v>8.92226148409894</v>
      </c>
      <c r="F26" s="90" t="n">
        <f aca="false">F14/$B14*100</f>
        <v>8.92226148409894</v>
      </c>
      <c r="G26" s="90" t="n">
        <f aca="false">G14/$B14*100</f>
        <v>7.24381625441696</v>
      </c>
      <c r="H26" s="90" t="n">
        <f aca="false">H14/$B14*100</f>
        <v>6.97879858657244</v>
      </c>
      <c r="I26" s="90" t="n">
        <f aca="false">I14/$B14*100</f>
        <v>11.0424028268551</v>
      </c>
      <c r="J26" s="90" t="n">
        <f aca="false">J14/$B14*100</f>
        <v>7.06713780918728</v>
      </c>
      <c r="K26" s="90" t="n">
        <f aca="false">K14/$B14*100</f>
        <v>8.8339222614841</v>
      </c>
      <c r="L26" s="90" t="n">
        <f aca="false">L14/$B14*100</f>
        <v>7.50883392226149</v>
      </c>
      <c r="M26" s="90" t="n">
        <f aca="false">M14/$B14*100</f>
        <v>9.80565371024735</v>
      </c>
      <c r="N26" s="91" t="n">
        <f aca="false">N14/$B14*100</f>
        <v>8.65724381625442</v>
      </c>
    </row>
    <row r="27" customFormat="false" ht="27" hidden="false" customHeight="true" outlineLevel="0" collapsed="false">
      <c r="A27" s="67" t="s">
        <v>93</v>
      </c>
      <c r="B27" s="92" t="n">
        <f aca="false">SUM(C27:N27)</f>
        <v>100</v>
      </c>
      <c r="C27" s="92" t="n">
        <f aca="false">C15/$B15*100</f>
        <v>8.71459694989107</v>
      </c>
      <c r="D27" s="92" t="n">
        <f aca="false">D15/$B15*100</f>
        <v>6.97167755991285</v>
      </c>
      <c r="E27" s="92" t="n">
        <f aca="false">E15/$B15*100</f>
        <v>9.58605664488017</v>
      </c>
      <c r="F27" s="92" t="n">
        <f aca="false">F15/$B15*100</f>
        <v>7.62527233115468</v>
      </c>
      <c r="G27" s="92" t="n">
        <f aca="false">G15/$B15*100</f>
        <v>6.10021786492375</v>
      </c>
      <c r="H27" s="92" t="n">
        <f aca="false">H15/$B15*100</f>
        <v>7.84313725490196</v>
      </c>
      <c r="I27" s="92" t="n">
        <f aca="false">I15/$B15*100</f>
        <v>6.5359477124183</v>
      </c>
      <c r="J27" s="92" t="n">
        <f aca="false">J15/$B15*100</f>
        <v>8.71459694989107</v>
      </c>
      <c r="K27" s="92" t="n">
        <f aca="false">K15/$B15*100</f>
        <v>9.80392156862745</v>
      </c>
      <c r="L27" s="92" t="n">
        <f aca="false">L15/$B15*100</f>
        <v>8.27886710239651</v>
      </c>
      <c r="M27" s="92" t="n">
        <f aca="false">M15/$B15*100</f>
        <v>9.80392156862745</v>
      </c>
      <c r="N27" s="93" t="n">
        <f aca="false">N15/$B15*100</f>
        <v>10.0217864923747</v>
      </c>
    </row>
    <row r="28" customFormat="false" ht="27" hidden="false" customHeight="true" outlineLevel="0" collapsed="false"/>
    <row r="29" customFormat="false" ht="27" hidden="false" customHeight="true" outlineLevel="0" collapsed="false"/>
  </sheetData>
  <sheetProtection sheet="true" objects="true" scenarios="true"/>
  <mergeCells count="2">
    <mergeCell ref="B4:N4"/>
    <mergeCell ref="B16:N16"/>
  </mergeCells>
  <printOptions headings="false" gridLines="false" gridLinesSet="true" horizontalCentered="false" verticalCentered="false"/>
  <pageMargins left="0.770138888888889" right="0.2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2.75" customHeight="false" zeroHeight="false" outlineLevelRow="0" outlineLevelCol="0"/>
  <cols>
    <col collapsed="false" customWidth="true" hidden="false" outlineLevel="0" max="1" min="1" style="94" width="7.5"/>
    <col collapsed="false" customWidth="true" hidden="false" outlineLevel="0" max="2" min="2" style="0" width="6.37"/>
    <col collapsed="false" customWidth="true" hidden="false" outlineLevel="0" max="3" min="3" style="0" width="6.76"/>
    <col collapsed="false" customWidth="true" hidden="false" outlineLevel="0" max="15" min="4" style="0" width="5.63"/>
    <col collapsed="false" customWidth="true" hidden="false" outlineLevel="0" max="16" min="16" style="0" width="5.87"/>
  </cols>
  <sheetData>
    <row r="1" customFormat="false" ht="13.8" hidden="false" customHeight="false" outlineLevel="0" collapsed="false">
      <c r="A1" s="95" t="s">
        <v>108</v>
      </c>
      <c r="B1" s="96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customFormat="false" ht="13.8" hidden="false" customHeight="false" outlineLevel="0" collapsed="false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7" t="str">
        <f aca="false">'3　初婚再婚の組合せ別，区別婚姻件数・再婚割合 '!$K$2</f>
        <v>平成30年</v>
      </c>
    </row>
    <row r="3" customFormat="false" ht="21.75" hidden="false" customHeight="true" outlineLevel="0" collapsed="false">
      <c r="A3" s="5" t="s">
        <v>109</v>
      </c>
      <c r="B3" s="79" t="s">
        <v>110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customFormat="false" ht="21.75" hidden="false" customHeight="true" outlineLevel="0" collapsed="false">
      <c r="A4" s="5"/>
      <c r="B4" s="99" t="s">
        <v>95</v>
      </c>
      <c r="C4" s="99" t="s">
        <v>111</v>
      </c>
      <c r="D4" s="99" t="s">
        <v>112</v>
      </c>
      <c r="E4" s="99" t="s">
        <v>113</v>
      </c>
      <c r="F4" s="99" t="s">
        <v>114</v>
      </c>
      <c r="G4" s="99" t="s">
        <v>115</v>
      </c>
      <c r="H4" s="99" t="s">
        <v>116</v>
      </c>
      <c r="I4" s="99" t="s">
        <v>117</v>
      </c>
      <c r="J4" s="99" t="s">
        <v>118</v>
      </c>
      <c r="K4" s="99" t="s">
        <v>119</v>
      </c>
      <c r="L4" s="99" t="s">
        <v>120</v>
      </c>
      <c r="M4" s="99" t="s">
        <v>121</v>
      </c>
      <c r="N4" s="99" t="s">
        <v>122</v>
      </c>
      <c r="O4" s="100" t="s">
        <v>123</v>
      </c>
    </row>
    <row r="5" customFormat="false" ht="21.75" hidden="false" customHeight="true" outlineLevel="0" collapsed="false">
      <c r="A5" s="101"/>
      <c r="B5" s="102" t="s">
        <v>69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customFormat="false" ht="21.75" hidden="false" customHeight="true" outlineLevel="0" collapsed="false">
      <c r="A6" s="103" t="s">
        <v>95</v>
      </c>
      <c r="B6" s="104" t="n">
        <f aca="false">SUM(C6:O6)</f>
        <v>9878</v>
      </c>
      <c r="C6" s="104" t="n">
        <f aca="false">SUM(C7:C19)</f>
        <v>49</v>
      </c>
      <c r="D6" s="104" t="n">
        <f aca="false">SUM(D7:D19)</f>
        <v>945</v>
      </c>
      <c r="E6" s="104" t="n">
        <f aca="false">SUM(E7:E19)</f>
        <v>2992</v>
      </c>
      <c r="F6" s="104" t="n">
        <f aca="false">SUM(F7:F19)</f>
        <v>2351</v>
      </c>
      <c r="G6" s="104" t="n">
        <f aca="false">SUM(G7:G19)</f>
        <v>1366</v>
      </c>
      <c r="H6" s="104" t="n">
        <f aca="false">SUM(H7:H19)</f>
        <v>849</v>
      </c>
      <c r="I6" s="104" t="n">
        <f aca="false">SUM(I7:I19)</f>
        <v>577</v>
      </c>
      <c r="J6" s="104" t="n">
        <f aca="false">SUM(J7:J19)</f>
        <v>284</v>
      </c>
      <c r="K6" s="104" t="n">
        <f aca="false">SUM(K7:K19)</f>
        <v>167</v>
      </c>
      <c r="L6" s="104" t="n">
        <f aca="false">SUM(L7:L19)</f>
        <v>106</v>
      </c>
      <c r="M6" s="104" t="n">
        <f aca="false">SUM(M7:M19)</f>
        <v>75</v>
      </c>
      <c r="N6" s="104" t="n">
        <f aca="false">SUM(N7:N19)</f>
        <v>117</v>
      </c>
      <c r="O6" s="105" t="n">
        <f aca="false">SUM(O7:O19)</f>
        <v>0</v>
      </c>
    </row>
    <row r="7" customFormat="false" ht="21.75" hidden="false" customHeight="true" outlineLevel="0" collapsed="false">
      <c r="A7" s="103" t="s">
        <v>111</v>
      </c>
      <c r="B7" s="104" t="n">
        <f aca="false">SUM(C7:O7)</f>
        <v>86</v>
      </c>
      <c r="C7" s="106" t="n">
        <v>31</v>
      </c>
      <c r="D7" s="106" t="n">
        <v>42</v>
      </c>
      <c r="E7" s="106" t="n">
        <v>5</v>
      </c>
      <c r="F7" s="106" t="n">
        <v>6</v>
      </c>
      <c r="G7" s="106" t="n">
        <v>1</v>
      </c>
      <c r="H7" s="106" t="n">
        <v>0</v>
      </c>
      <c r="I7" s="106" t="n">
        <v>1</v>
      </c>
      <c r="J7" s="106" t="n">
        <v>0</v>
      </c>
      <c r="K7" s="106" t="n">
        <v>0</v>
      </c>
      <c r="L7" s="106" t="n">
        <v>0</v>
      </c>
      <c r="M7" s="106" t="n">
        <v>0</v>
      </c>
      <c r="N7" s="106" t="n">
        <v>0</v>
      </c>
      <c r="O7" s="107" t="n">
        <v>0</v>
      </c>
    </row>
    <row r="8" customFormat="false" ht="21.75" hidden="false" customHeight="true" outlineLevel="0" collapsed="false">
      <c r="A8" s="103" t="s">
        <v>112</v>
      </c>
      <c r="B8" s="104" t="n">
        <f aca="false">SUM(C8:O8)</f>
        <v>1464</v>
      </c>
      <c r="C8" s="106" t="n">
        <v>15</v>
      </c>
      <c r="D8" s="106" t="n">
        <v>647</v>
      </c>
      <c r="E8" s="106" t="n">
        <v>498</v>
      </c>
      <c r="F8" s="106" t="n">
        <v>190</v>
      </c>
      <c r="G8" s="106" t="n">
        <v>72</v>
      </c>
      <c r="H8" s="106" t="n">
        <v>26</v>
      </c>
      <c r="I8" s="106" t="n">
        <v>13</v>
      </c>
      <c r="J8" s="106" t="n">
        <v>2</v>
      </c>
      <c r="K8" s="106" t="n">
        <v>0</v>
      </c>
      <c r="L8" s="106" t="n">
        <v>1</v>
      </c>
      <c r="M8" s="106" t="n">
        <v>0</v>
      </c>
      <c r="N8" s="106" t="n">
        <v>0</v>
      </c>
      <c r="O8" s="107" t="n">
        <v>0</v>
      </c>
    </row>
    <row r="9" customFormat="false" ht="21.75" hidden="false" customHeight="true" outlineLevel="0" collapsed="false">
      <c r="A9" s="103" t="s">
        <v>113</v>
      </c>
      <c r="B9" s="104" t="n">
        <f aca="false">SUM(C9:O9)</f>
        <v>3407</v>
      </c>
      <c r="C9" s="106" t="n">
        <v>2</v>
      </c>
      <c r="D9" s="106" t="n">
        <v>200</v>
      </c>
      <c r="E9" s="106" t="n">
        <v>1975</v>
      </c>
      <c r="F9" s="106" t="n">
        <v>836</v>
      </c>
      <c r="G9" s="106" t="n">
        <v>254</v>
      </c>
      <c r="H9" s="106" t="n">
        <v>90</v>
      </c>
      <c r="I9" s="106" t="n">
        <v>44</v>
      </c>
      <c r="J9" s="106" t="n">
        <v>3</v>
      </c>
      <c r="K9" s="106" t="n">
        <v>2</v>
      </c>
      <c r="L9" s="106" t="n">
        <v>1</v>
      </c>
      <c r="M9" s="106" t="n">
        <v>0</v>
      </c>
      <c r="N9" s="106" t="n">
        <v>0</v>
      </c>
      <c r="O9" s="107" t="n">
        <v>0</v>
      </c>
    </row>
    <row r="10" customFormat="false" ht="21.75" hidden="false" customHeight="true" outlineLevel="0" collapsed="false">
      <c r="A10" s="103" t="s">
        <v>114</v>
      </c>
      <c r="B10" s="104" t="n">
        <f aca="false">SUM(C10:O10)</f>
        <v>2230</v>
      </c>
      <c r="C10" s="106" t="n">
        <v>1</v>
      </c>
      <c r="D10" s="106" t="n">
        <v>47</v>
      </c>
      <c r="E10" s="106" t="n">
        <v>422</v>
      </c>
      <c r="F10" s="106" t="n">
        <v>1020</v>
      </c>
      <c r="G10" s="106" t="n">
        <v>460</v>
      </c>
      <c r="H10" s="106" t="n">
        <v>182</v>
      </c>
      <c r="I10" s="106" t="n">
        <v>71</v>
      </c>
      <c r="J10" s="106" t="n">
        <v>22</v>
      </c>
      <c r="K10" s="106" t="n">
        <v>3</v>
      </c>
      <c r="L10" s="106" t="n">
        <v>2</v>
      </c>
      <c r="M10" s="106" t="n">
        <v>0</v>
      </c>
      <c r="N10" s="106" t="n">
        <v>0</v>
      </c>
      <c r="O10" s="107" t="n">
        <v>0</v>
      </c>
    </row>
    <row r="11" customFormat="false" ht="21.75" hidden="false" customHeight="true" outlineLevel="0" collapsed="false">
      <c r="A11" s="103" t="s">
        <v>115</v>
      </c>
      <c r="B11" s="104" t="n">
        <f aca="false">SUM(C11:O11)</f>
        <v>1197</v>
      </c>
      <c r="C11" s="106" t="n">
        <v>0</v>
      </c>
      <c r="D11" s="106" t="n">
        <v>5</v>
      </c>
      <c r="E11" s="106" t="n">
        <v>75</v>
      </c>
      <c r="F11" s="106" t="n">
        <v>234</v>
      </c>
      <c r="G11" s="106" t="n">
        <v>446</v>
      </c>
      <c r="H11" s="106" t="n">
        <v>271</v>
      </c>
      <c r="I11" s="106" t="n">
        <v>112</v>
      </c>
      <c r="J11" s="106" t="n">
        <v>35</v>
      </c>
      <c r="K11" s="106" t="n">
        <v>13</v>
      </c>
      <c r="L11" s="106" t="n">
        <v>4</v>
      </c>
      <c r="M11" s="106" t="n">
        <v>1</v>
      </c>
      <c r="N11" s="106" t="n">
        <v>1</v>
      </c>
      <c r="O11" s="107" t="n">
        <v>0</v>
      </c>
    </row>
    <row r="12" customFormat="false" ht="21.75" hidden="false" customHeight="true" outlineLevel="0" collapsed="false">
      <c r="A12" s="103" t="s">
        <v>116</v>
      </c>
      <c r="B12" s="104" t="n">
        <f aca="false">SUM(C12:O12)</f>
        <v>592</v>
      </c>
      <c r="C12" s="106" t="n">
        <v>0</v>
      </c>
      <c r="D12" s="106" t="n">
        <v>3</v>
      </c>
      <c r="E12" s="106" t="n">
        <v>13</v>
      </c>
      <c r="F12" s="106" t="n">
        <v>47</v>
      </c>
      <c r="G12" s="106" t="n">
        <v>107</v>
      </c>
      <c r="H12" s="106" t="n">
        <v>197</v>
      </c>
      <c r="I12" s="106" t="n">
        <v>146</v>
      </c>
      <c r="J12" s="106" t="n">
        <v>50</v>
      </c>
      <c r="K12" s="106" t="n">
        <v>18</v>
      </c>
      <c r="L12" s="106" t="n">
        <v>6</v>
      </c>
      <c r="M12" s="106" t="n">
        <v>3</v>
      </c>
      <c r="N12" s="106" t="n">
        <v>2</v>
      </c>
      <c r="O12" s="107" t="n">
        <v>0</v>
      </c>
    </row>
    <row r="13" customFormat="false" ht="21.75" hidden="false" customHeight="true" outlineLevel="0" collapsed="false">
      <c r="A13" s="103" t="s">
        <v>117</v>
      </c>
      <c r="B13" s="104" t="n">
        <f aca="false">SUM(C13:O13)</f>
        <v>375</v>
      </c>
      <c r="C13" s="106" t="n">
        <v>0</v>
      </c>
      <c r="D13" s="106" t="n">
        <v>1</v>
      </c>
      <c r="E13" s="106" t="n">
        <v>4</v>
      </c>
      <c r="F13" s="106" t="n">
        <v>15</v>
      </c>
      <c r="G13" s="106" t="n">
        <v>25</v>
      </c>
      <c r="H13" s="106" t="n">
        <v>58</v>
      </c>
      <c r="I13" s="106" t="n">
        <v>137</v>
      </c>
      <c r="J13" s="106" t="n">
        <v>75</v>
      </c>
      <c r="K13" s="106" t="n">
        <v>33</v>
      </c>
      <c r="L13" s="106" t="n">
        <v>17</v>
      </c>
      <c r="M13" s="106" t="n">
        <v>4</v>
      </c>
      <c r="N13" s="106" t="n">
        <v>6</v>
      </c>
      <c r="O13" s="107" t="n">
        <v>0</v>
      </c>
    </row>
    <row r="14" customFormat="false" ht="21.75" hidden="false" customHeight="true" outlineLevel="0" collapsed="false">
      <c r="A14" s="103" t="s">
        <v>118</v>
      </c>
      <c r="B14" s="104" t="n">
        <f aca="false">SUM(C14:O14)</f>
        <v>213</v>
      </c>
      <c r="C14" s="106" t="n">
        <v>0</v>
      </c>
      <c r="D14" s="106" t="n">
        <v>0</v>
      </c>
      <c r="E14" s="106" t="n">
        <v>0</v>
      </c>
      <c r="F14" s="106" t="n">
        <v>3</v>
      </c>
      <c r="G14" s="106" t="n">
        <v>0</v>
      </c>
      <c r="H14" s="106" t="n">
        <v>22</v>
      </c>
      <c r="I14" s="106" t="n">
        <v>38</v>
      </c>
      <c r="J14" s="106" t="n">
        <v>76</v>
      </c>
      <c r="K14" s="106" t="n">
        <v>45</v>
      </c>
      <c r="L14" s="106" t="n">
        <v>14</v>
      </c>
      <c r="M14" s="106" t="n">
        <v>8</v>
      </c>
      <c r="N14" s="106" t="n">
        <v>7</v>
      </c>
      <c r="O14" s="107" t="n">
        <v>0</v>
      </c>
    </row>
    <row r="15" customFormat="false" ht="21.75" hidden="false" customHeight="true" outlineLevel="0" collapsed="false">
      <c r="A15" s="103" t="s">
        <v>119</v>
      </c>
      <c r="B15" s="104" t="n">
        <f aca="false">SUM(C15:O15)</f>
        <v>113</v>
      </c>
      <c r="C15" s="106" t="n">
        <v>0</v>
      </c>
      <c r="D15" s="106" t="n">
        <v>0</v>
      </c>
      <c r="E15" s="106" t="n">
        <v>0</v>
      </c>
      <c r="F15" s="106" t="n">
        <v>0</v>
      </c>
      <c r="G15" s="106" t="n">
        <v>1</v>
      </c>
      <c r="H15" s="106" t="n">
        <v>3</v>
      </c>
      <c r="I15" s="106" t="n">
        <v>10</v>
      </c>
      <c r="J15" s="106" t="n">
        <v>13</v>
      </c>
      <c r="K15" s="106" t="n">
        <v>34</v>
      </c>
      <c r="L15" s="106" t="n">
        <v>25</v>
      </c>
      <c r="M15" s="106" t="n">
        <v>11</v>
      </c>
      <c r="N15" s="106" t="n">
        <v>16</v>
      </c>
      <c r="O15" s="107" t="n">
        <v>0</v>
      </c>
    </row>
    <row r="16" customFormat="false" ht="21.75" hidden="false" customHeight="true" outlineLevel="0" collapsed="false">
      <c r="A16" s="103" t="s">
        <v>120</v>
      </c>
      <c r="B16" s="104" t="n">
        <f aca="false">SUM(C16:O16)</f>
        <v>81</v>
      </c>
      <c r="C16" s="106" t="n">
        <v>0</v>
      </c>
      <c r="D16" s="106" t="n">
        <v>0</v>
      </c>
      <c r="E16" s="106" t="n">
        <v>0</v>
      </c>
      <c r="F16" s="106" t="n">
        <v>0</v>
      </c>
      <c r="G16" s="106" t="n">
        <v>0</v>
      </c>
      <c r="H16" s="106" t="n">
        <v>0</v>
      </c>
      <c r="I16" s="106" t="n">
        <v>3</v>
      </c>
      <c r="J16" s="106" t="n">
        <v>7</v>
      </c>
      <c r="K16" s="106" t="n">
        <v>11</v>
      </c>
      <c r="L16" s="106" t="n">
        <v>22</v>
      </c>
      <c r="M16" s="106" t="n">
        <v>22</v>
      </c>
      <c r="N16" s="106" t="n">
        <v>16</v>
      </c>
      <c r="O16" s="107" t="n">
        <v>0</v>
      </c>
    </row>
    <row r="17" customFormat="false" ht="21.75" hidden="false" customHeight="true" outlineLevel="0" collapsed="false">
      <c r="A17" s="103" t="s">
        <v>121</v>
      </c>
      <c r="B17" s="104" t="n">
        <f aca="false">SUM(C17:O17)</f>
        <v>56</v>
      </c>
      <c r="C17" s="106" t="n">
        <v>0</v>
      </c>
      <c r="D17" s="106" t="n">
        <v>0</v>
      </c>
      <c r="E17" s="106" t="n">
        <v>0</v>
      </c>
      <c r="F17" s="106" t="n">
        <v>0</v>
      </c>
      <c r="G17" s="106" t="n">
        <v>0</v>
      </c>
      <c r="H17" s="106" t="n">
        <v>0</v>
      </c>
      <c r="I17" s="106" t="n">
        <v>2</v>
      </c>
      <c r="J17" s="106" t="n">
        <v>0</v>
      </c>
      <c r="K17" s="106" t="n">
        <v>7</v>
      </c>
      <c r="L17" s="106" t="n">
        <v>11</v>
      </c>
      <c r="M17" s="106" t="n">
        <v>19</v>
      </c>
      <c r="N17" s="106" t="n">
        <v>17</v>
      </c>
      <c r="O17" s="107" t="n">
        <v>0</v>
      </c>
    </row>
    <row r="18" customFormat="false" ht="21.75" hidden="false" customHeight="true" outlineLevel="0" collapsed="false">
      <c r="A18" s="103" t="s">
        <v>122</v>
      </c>
      <c r="B18" s="104" t="n">
        <f aca="false">SUM(C18:O18)</f>
        <v>64</v>
      </c>
      <c r="C18" s="106" t="n">
        <v>0</v>
      </c>
      <c r="D18" s="106" t="n">
        <v>0</v>
      </c>
      <c r="E18" s="106" t="n">
        <v>0</v>
      </c>
      <c r="F18" s="106" t="n">
        <v>0</v>
      </c>
      <c r="G18" s="106" t="n">
        <v>0</v>
      </c>
      <c r="H18" s="106" t="n">
        <v>0</v>
      </c>
      <c r="I18" s="106" t="n">
        <v>0</v>
      </c>
      <c r="J18" s="106" t="n">
        <v>1</v>
      </c>
      <c r="K18" s="106" t="n">
        <v>1</v>
      </c>
      <c r="L18" s="106" t="n">
        <v>3</v>
      </c>
      <c r="M18" s="106" t="n">
        <v>7</v>
      </c>
      <c r="N18" s="106" t="n">
        <v>52</v>
      </c>
      <c r="O18" s="107" t="n">
        <v>0</v>
      </c>
    </row>
    <row r="19" customFormat="false" ht="21.75" hidden="false" customHeight="true" outlineLevel="0" collapsed="false">
      <c r="A19" s="103" t="s">
        <v>123</v>
      </c>
      <c r="B19" s="104" t="n">
        <f aca="false">SUM(C19:O19)</f>
        <v>0</v>
      </c>
      <c r="C19" s="106" t="n">
        <v>0</v>
      </c>
      <c r="D19" s="106" t="n">
        <v>0</v>
      </c>
      <c r="E19" s="106" t="n">
        <v>0</v>
      </c>
      <c r="F19" s="106" t="n">
        <v>0</v>
      </c>
      <c r="G19" s="106" t="n">
        <v>0</v>
      </c>
      <c r="H19" s="106" t="n">
        <v>0</v>
      </c>
      <c r="I19" s="106" t="n">
        <v>0</v>
      </c>
      <c r="J19" s="106" t="n">
        <v>0</v>
      </c>
      <c r="K19" s="106" t="n">
        <v>0</v>
      </c>
      <c r="L19" s="106" t="n">
        <v>0</v>
      </c>
      <c r="M19" s="106" t="n">
        <v>0</v>
      </c>
      <c r="N19" s="106" t="n">
        <v>0</v>
      </c>
      <c r="O19" s="107" t="n">
        <v>0</v>
      </c>
    </row>
    <row r="20" customFormat="false" ht="21.75" hidden="false" customHeight="true" outlineLevel="0" collapsed="false">
      <c r="A20" s="108"/>
      <c r="B20" s="87" t="s">
        <v>70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customFormat="false" ht="21.75" hidden="false" customHeight="true" outlineLevel="0" collapsed="false">
      <c r="A21" s="103" t="s">
        <v>95</v>
      </c>
      <c r="B21" s="109" t="n">
        <f aca="false">SUM(C21:O21)</f>
        <v>100</v>
      </c>
      <c r="C21" s="110" t="n">
        <f aca="false">C6/$B$6*100</f>
        <v>0.496051832354728</v>
      </c>
      <c r="D21" s="110" t="n">
        <f aca="false">D6/$B$6*100</f>
        <v>9.56671390969832</v>
      </c>
      <c r="E21" s="110" t="n">
        <f aca="false">E6/$B$6*100</f>
        <v>30.2895322939866</v>
      </c>
      <c r="F21" s="110" t="n">
        <f aca="false">F6/$B$6*100</f>
        <v>23.8003644462442</v>
      </c>
      <c r="G21" s="110" t="n">
        <f aca="false">G6/$B$6*100</f>
        <v>13.8287102652359</v>
      </c>
      <c r="H21" s="110" t="n">
        <f aca="false">H6/$B$6*100</f>
        <v>8.59485725855436</v>
      </c>
      <c r="I21" s="110" t="n">
        <f aca="false">I6/$B$6*100</f>
        <v>5.84126341364649</v>
      </c>
      <c r="J21" s="110" t="n">
        <f aca="false">J6/$B$6*100</f>
        <v>2.87507592630087</v>
      </c>
      <c r="K21" s="110" t="n">
        <f aca="false">K6/$B$6*100</f>
        <v>1.69062563271917</v>
      </c>
      <c r="L21" s="110" t="n">
        <f aca="false">L6/$B$6*100</f>
        <v>1.07309171897145</v>
      </c>
      <c r="M21" s="110" t="n">
        <f aca="false">M6/$B$6*100</f>
        <v>0.759263008706216</v>
      </c>
      <c r="N21" s="110" t="n">
        <f aca="false">N6/$B$6*100</f>
        <v>1.1844502935817</v>
      </c>
      <c r="O21" s="111" t="n">
        <f aca="false">O6/$B$6*100</f>
        <v>0</v>
      </c>
    </row>
    <row r="22" customFormat="false" ht="21.75" hidden="false" customHeight="true" outlineLevel="0" collapsed="false">
      <c r="A22" s="103" t="s">
        <v>111</v>
      </c>
      <c r="B22" s="110" t="n">
        <f aca="false">B7/$B$6*100</f>
        <v>0.870621583316461</v>
      </c>
      <c r="C22" s="112" t="n">
        <f aca="false">C7/$B$6*100</f>
        <v>0.313828710265236</v>
      </c>
      <c r="D22" s="112" t="n">
        <f aca="false">D7/$B$6*100</f>
        <v>0.425187284875481</v>
      </c>
      <c r="E22" s="112" t="n">
        <f aca="false">E7/$B$6*100</f>
        <v>0.0506175339137477</v>
      </c>
      <c r="F22" s="112" t="n">
        <f aca="false">F7/$B$6*100</f>
        <v>0.0607410406964973</v>
      </c>
      <c r="G22" s="112" t="n">
        <f aca="false">G7/$B$6*100</f>
        <v>0.0101235067827495</v>
      </c>
      <c r="H22" s="112" t="n">
        <f aca="false">H7/$B$6*100</f>
        <v>0</v>
      </c>
      <c r="I22" s="112" t="n">
        <f aca="false">I7/$B$6*100</f>
        <v>0.0101235067827495</v>
      </c>
      <c r="J22" s="112" t="n">
        <f aca="false">J7/$B$6*100</f>
        <v>0</v>
      </c>
      <c r="K22" s="112" t="n">
        <f aca="false">K7/$B$6*100</f>
        <v>0</v>
      </c>
      <c r="L22" s="112" t="n">
        <f aca="false">L7/$B$6*100</f>
        <v>0</v>
      </c>
      <c r="M22" s="112" t="n">
        <f aca="false">M7/$B$6*100</f>
        <v>0</v>
      </c>
      <c r="N22" s="112" t="n">
        <f aca="false">N7/$B$6*100</f>
        <v>0</v>
      </c>
      <c r="O22" s="113" t="n">
        <f aca="false">O7/$B$6*100</f>
        <v>0</v>
      </c>
    </row>
    <row r="23" customFormat="false" ht="21.75" hidden="false" customHeight="true" outlineLevel="0" collapsed="false">
      <c r="A23" s="103" t="s">
        <v>112</v>
      </c>
      <c r="B23" s="110" t="n">
        <f aca="false">B8/$B$6*100</f>
        <v>14.8208139299453</v>
      </c>
      <c r="C23" s="112" t="n">
        <f aca="false">C8/$B$6*100</f>
        <v>0.151852601741243</v>
      </c>
      <c r="D23" s="112" t="n">
        <f aca="false">D8/$B$6*100</f>
        <v>6.54990888843896</v>
      </c>
      <c r="E23" s="112" t="n">
        <f aca="false">E8/$B$6*100</f>
        <v>5.04150637780927</v>
      </c>
      <c r="F23" s="112" t="n">
        <f aca="false">F8/$B$6*100</f>
        <v>1.92346628872241</v>
      </c>
      <c r="G23" s="112" t="n">
        <f aca="false">G8/$B$6*100</f>
        <v>0.728892488357967</v>
      </c>
      <c r="H23" s="112" t="n">
        <f aca="false">H8/$B$6*100</f>
        <v>0.263211176351488</v>
      </c>
      <c r="I23" s="112" t="n">
        <f aca="false">I8/$B$6*100</f>
        <v>0.131605588175744</v>
      </c>
      <c r="J23" s="112" t="n">
        <f aca="false">J8/$B$6*100</f>
        <v>0.0202470135654991</v>
      </c>
      <c r="K23" s="112" t="n">
        <f aca="false">K8/$B$6*100</f>
        <v>0</v>
      </c>
      <c r="L23" s="112" t="n">
        <f aca="false">L8/$B$6*100</f>
        <v>0.0101235067827495</v>
      </c>
      <c r="M23" s="112" t="n">
        <f aca="false">M8/$B$6*100</f>
        <v>0</v>
      </c>
      <c r="N23" s="112" t="n">
        <f aca="false">N8/$B$6*100</f>
        <v>0</v>
      </c>
      <c r="O23" s="113" t="n">
        <f aca="false">O8/$B$6*100</f>
        <v>0</v>
      </c>
    </row>
    <row r="24" customFormat="false" ht="21.75" hidden="false" customHeight="true" outlineLevel="0" collapsed="false">
      <c r="A24" s="103" t="s">
        <v>113</v>
      </c>
      <c r="B24" s="110" t="n">
        <f aca="false">B9/$B$6*100</f>
        <v>34.4907876088277</v>
      </c>
      <c r="C24" s="112" t="n">
        <f aca="false">C9/$B$6*100</f>
        <v>0.0202470135654991</v>
      </c>
      <c r="D24" s="112" t="n">
        <f aca="false">D9/$B$6*100</f>
        <v>2.02470135654991</v>
      </c>
      <c r="E24" s="112" t="n">
        <f aca="false">E9/$B$6*100</f>
        <v>19.9939258959304</v>
      </c>
      <c r="F24" s="112" t="n">
        <f aca="false">F9/$B$6*100</f>
        <v>8.46325167037862</v>
      </c>
      <c r="G24" s="112" t="n">
        <f aca="false">G9/$B$6*100</f>
        <v>2.57137072281838</v>
      </c>
      <c r="H24" s="112" t="n">
        <f aca="false">H9/$B$6*100</f>
        <v>0.911115610447459</v>
      </c>
      <c r="I24" s="112" t="n">
        <f aca="false">I9/$B$6*100</f>
        <v>0.44543429844098</v>
      </c>
      <c r="J24" s="112" t="n">
        <f aca="false">J9/$B$6*100</f>
        <v>0.0303705203482486</v>
      </c>
      <c r="K24" s="112" t="n">
        <f aca="false">K9/$B$6*100</f>
        <v>0.0202470135654991</v>
      </c>
      <c r="L24" s="112" t="n">
        <f aca="false">L9/$B$6*100</f>
        <v>0.0101235067827495</v>
      </c>
      <c r="M24" s="112" t="n">
        <f aca="false">M9/$B$6*100</f>
        <v>0</v>
      </c>
      <c r="N24" s="112" t="n">
        <f aca="false">N9/$B$6*100</f>
        <v>0</v>
      </c>
      <c r="O24" s="113" t="n">
        <f aca="false">O9/$B$6*100</f>
        <v>0</v>
      </c>
    </row>
    <row r="25" customFormat="false" ht="21.75" hidden="false" customHeight="true" outlineLevel="0" collapsed="false">
      <c r="A25" s="103" t="s">
        <v>114</v>
      </c>
      <c r="B25" s="110" t="n">
        <f aca="false">B10/$B$6*100</f>
        <v>22.5754201255315</v>
      </c>
      <c r="C25" s="112" t="n">
        <f aca="false">C10/$B$6*100</f>
        <v>0.0101235067827495</v>
      </c>
      <c r="D25" s="112" t="n">
        <f aca="false">D10/$B$6*100</f>
        <v>0.475804818789229</v>
      </c>
      <c r="E25" s="112" t="n">
        <f aca="false">E10/$B$6*100</f>
        <v>4.27211986232031</v>
      </c>
      <c r="F25" s="112" t="n">
        <f aca="false">F10/$B$6*100</f>
        <v>10.3259769184045</v>
      </c>
      <c r="G25" s="112" t="n">
        <f aca="false">G10/$B$6*100</f>
        <v>4.65681312006479</v>
      </c>
      <c r="H25" s="112" t="n">
        <f aca="false">H10/$B$6*100</f>
        <v>1.84247823446042</v>
      </c>
      <c r="I25" s="112" t="n">
        <f aca="false">I10/$B$6*100</f>
        <v>0.718768981575218</v>
      </c>
      <c r="J25" s="112" t="n">
        <f aca="false">J10/$B$6*100</f>
        <v>0.22271714922049</v>
      </c>
      <c r="K25" s="112" t="n">
        <f aca="false">K10/$B$6*100</f>
        <v>0.0303705203482486</v>
      </c>
      <c r="L25" s="112" t="n">
        <f aca="false">L10/$B$6*100</f>
        <v>0.0202470135654991</v>
      </c>
      <c r="M25" s="112" t="n">
        <f aca="false">M10/$B$6*100</f>
        <v>0</v>
      </c>
      <c r="N25" s="112" t="n">
        <f aca="false">N10/$B$6*100</f>
        <v>0</v>
      </c>
      <c r="O25" s="113" t="n">
        <f aca="false">O10/$B$6*100</f>
        <v>0</v>
      </c>
    </row>
    <row r="26" customFormat="false" ht="21.75" hidden="false" customHeight="true" outlineLevel="0" collapsed="false">
      <c r="A26" s="103" t="s">
        <v>115</v>
      </c>
      <c r="B26" s="110" t="n">
        <f aca="false">B11/$B$6*100</f>
        <v>12.1178376189512</v>
      </c>
      <c r="C26" s="112" t="n">
        <f aca="false">C11/$B$6*100</f>
        <v>0</v>
      </c>
      <c r="D26" s="112" t="n">
        <f aca="false">D11/$B$6*100</f>
        <v>0.0506175339137477</v>
      </c>
      <c r="E26" s="112" t="n">
        <f aca="false">E11/$B$6*100</f>
        <v>0.759263008706216</v>
      </c>
      <c r="F26" s="112" t="n">
        <f aca="false">F11/$B$6*100</f>
        <v>2.36890058716339</v>
      </c>
      <c r="G26" s="112" t="n">
        <f aca="false">G11/$B$6*100</f>
        <v>4.5150840251063</v>
      </c>
      <c r="H26" s="112" t="n">
        <f aca="false">H11/$B$6*100</f>
        <v>2.74347033812513</v>
      </c>
      <c r="I26" s="112" t="n">
        <f aca="false">I11/$B$6*100</f>
        <v>1.13383275966795</v>
      </c>
      <c r="J26" s="112" t="n">
        <f aca="false">J11/$B$6*100</f>
        <v>0.354322737396234</v>
      </c>
      <c r="K26" s="112" t="n">
        <f aca="false">K11/$B$6*100</f>
        <v>0.131605588175744</v>
      </c>
      <c r="L26" s="112" t="n">
        <f aca="false">L11/$B$6*100</f>
        <v>0.0404940271309982</v>
      </c>
      <c r="M26" s="112" t="n">
        <f aca="false">M11/$B$6*100</f>
        <v>0.0101235067827495</v>
      </c>
      <c r="N26" s="112" t="n">
        <f aca="false">N11/$B$6*100</f>
        <v>0.0101235067827495</v>
      </c>
      <c r="O26" s="113" t="n">
        <f aca="false">O11/$B$6*100</f>
        <v>0</v>
      </c>
    </row>
    <row r="27" customFormat="false" ht="21.75" hidden="false" customHeight="true" outlineLevel="0" collapsed="false">
      <c r="A27" s="103" t="s">
        <v>116</v>
      </c>
      <c r="B27" s="110" t="n">
        <f aca="false">B12/$B$6*100</f>
        <v>5.99311601538773</v>
      </c>
      <c r="C27" s="112" t="n">
        <f aca="false">C12/$B$6*100</f>
        <v>0</v>
      </c>
      <c r="D27" s="112" t="n">
        <f aca="false">D12/$B$6*100</f>
        <v>0.0303705203482486</v>
      </c>
      <c r="E27" s="112" t="n">
        <f aca="false">E12/$B$6*100</f>
        <v>0.131605588175744</v>
      </c>
      <c r="F27" s="112" t="n">
        <f aca="false">F12/$B$6*100</f>
        <v>0.475804818789229</v>
      </c>
      <c r="G27" s="112" t="n">
        <f aca="false">G12/$B$6*100</f>
        <v>1.0832152257542</v>
      </c>
      <c r="H27" s="112" t="n">
        <f aca="false">H12/$B$6*100</f>
        <v>1.99433083620166</v>
      </c>
      <c r="I27" s="112" t="n">
        <f aca="false">I12/$B$6*100</f>
        <v>1.47803199028143</v>
      </c>
      <c r="J27" s="112" t="n">
        <f aca="false">J12/$B$6*100</f>
        <v>0.506175339137477</v>
      </c>
      <c r="K27" s="112" t="n">
        <f aca="false">K12/$B$6*100</f>
        <v>0.182223122089492</v>
      </c>
      <c r="L27" s="112" t="n">
        <f aca="false">L12/$B$6*100</f>
        <v>0.0607410406964973</v>
      </c>
      <c r="M27" s="112" t="n">
        <f aca="false">M12/$B$6*100</f>
        <v>0.0303705203482486</v>
      </c>
      <c r="N27" s="112" t="n">
        <f aca="false">N12/$B$6*100</f>
        <v>0.0202470135654991</v>
      </c>
      <c r="O27" s="113" t="n">
        <f aca="false">O12/$B$6*100</f>
        <v>0</v>
      </c>
    </row>
    <row r="28" customFormat="false" ht="21.75" hidden="false" customHeight="true" outlineLevel="0" collapsed="false">
      <c r="A28" s="103" t="s">
        <v>117</v>
      </c>
      <c r="B28" s="110" t="n">
        <f aca="false">B13/$B$6*100</f>
        <v>3.79631504353108</v>
      </c>
      <c r="C28" s="112" t="n">
        <f aca="false">C13/$B$6*100</f>
        <v>0</v>
      </c>
      <c r="D28" s="112" t="n">
        <f aca="false">D13/$B$6*100</f>
        <v>0.0101235067827495</v>
      </c>
      <c r="E28" s="112" t="n">
        <f aca="false">E13/$B$6*100</f>
        <v>0.0404940271309982</v>
      </c>
      <c r="F28" s="112" t="n">
        <f aca="false">F13/$B$6*100</f>
        <v>0.151852601741243</v>
      </c>
      <c r="G28" s="112" t="n">
        <f aca="false">G13/$B$6*100</f>
        <v>0.253087669568739</v>
      </c>
      <c r="H28" s="112" t="n">
        <f aca="false">H13/$B$6*100</f>
        <v>0.587163393399474</v>
      </c>
      <c r="I28" s="112" t="n">
        <f aca="false">I13/$B$6*100</f>
        <v>1.38692042923669</v>
      </c>
      <c r="J28" s="112" t="n">
        <f aca="false">J13/$B$6*100</f>
        <v>0.759263008706216</v>
      </c>
      <c r="K28" s="112" t="n">
        <f aca="false">K13/$B$6*100</f>
        <v>0.334075723830735</v>
      </c>
      <c r="L28" s="112" t="n">
        <f aca="false">L13/$B$6*100</f>
        <v>0.172099615306742</v>
      </c>
      <c r="M28" s="112" t="n">
        <f aca="false">M13/$B$6*100</f>
        <v>0.0404940271309982</v>
      </c>
      <c r="N28" s="112" t="n">
        <f aca="false">N13/$B$6*100</f>
        <v>0.0607410406964973</v>
      </c>
      <c r="O28" s="113" t="n">
        <f aca="false">O13/$B$6*100</f>
        <v>0</v>
      </c>
    </row>
    <row r="29" customFormat="false" ht="21.75" hidden="false" customHeight="true" outlineLevel="0" collapsed="false">
      <c r="A29" s="103" t="s">
        <v>118</v>
      </c>
      <c r="B29" s="110" t="n">
        <f aca="false">B14/$B$6*100</f>
        <v>2.15630694472565</v>
      </c>
      <c r="C29" s="112" t="n">
        <f aca="false">C14/$B$6*100</f>
        <v>0</v>
      </c>
      <c r="D29" s="112" t="n">
        <f aca="false">D14/$B$6*100</f>
        <v>0</v>
      </c>
      <c r="E29" s="112" t="n">
        <f aca="false">E14/$B$6*100</f>
        <v>0</v>
      </c>
      <c r="F29" s="112" t="n">
        <f aca="false">F14/$B$6*100</f>
        <v>0.0303705203482486</v>
      </c>
      <c r="G29" s="112" t="n">
        <f aca="false">G14/$B$6*100</f>
        <v>0</v>
      </c>
      <c r="H29" s="112" t="n">
        <f aca="false">H14/$B$6*100</f>
        <v>0.22271714922049</v>
      </c>
      <c r="I29" s="112" t="n">
        <f aca="false">I14/$B$6*100</f>
        <v>0.384693257744483</v>
      </c>
      <c r="J29" s="112" t="n">
        <f aca="false">J14/$B$6*100</f>
        <v>0.769386515488965</v>
      </c>
      <c r="K29" s="112" t="n">
        <f aca="false">K14/$B$6*100</f>
        <v>0.455557805223729</v>
      </c>
      <c r="L29" s="112" t="n">
        <f aca="false">L14/$B$6*100</f>
        <v>0.141729094958494</v>
      </c>
      <c r="M29" s="112" t="n">
        <f aca="false">M14/$B$6*100</f>
        <v>0.0809880542619964</v>
      </c>
      <c r="N29" s="112" t="n">
        <f aca="false">N14/$B$6*100</f>
        <v>0.0708645474792468</v>
      </c>
      <c r="O29" s="113" t="n">
        <f aca="false">O14/$B$6*100</f>
        <v>0</v>
      </c>
    </row>
    <row r="30" customFormat="false" ht="21.75" hidden="false" customHeight="true" outlineLevel="0" collapsed="false">
      <c r="A30" s="103" t="s">
        <v>119</v>
      </c>
      <c r="B30" s="110" t="n">
        <f aca="false">B15/$B$6*100</f>
        <v>1.1439562664507</v>
      </c>
      <c r="C30" s="112" t="n">
        <f aca="false">C15/$B$6*100</f>
        <v>0</v>
      </c>
      <c r="D30" s="112" t="n">
        <f aca="false">D15/$B$6*100</f>
        <v>0</v>
      </c>
      <c r="E30" s="112" t="n">
        <f aca="false">E15/$B$6*100</f>
        <v>0</v>
      </c>
      <c r="F30" s="112" t="n">
        <f aca="false">F15/$B$6*100</f>
        <v>0</v>
      </c>
      <c r="G30" s="112" t="n">
        <f aca="false">G15/$B$6*100</f>
        <v>0.0101235067827495</v>
      </c>
      <c r="H30" s="112" t="n">
        <f aca="false">H15/$B$6*100</f>
        <v>0.0303705203482486</v>
      </c>
      <c r="I30" s="112" t="n">
        <f aca="false">I15/$B$6*100</f>
        <v>0.101235067827495</v>
      </c>
      <c r="J30" s="112" t="n">
        <f aca="false">J15/$B$6*100</f>
        <v>0.131605588175744</v>
      </c>
      <c r="K30" s="112" t="n">
        <f aca="false">K15/$B$6*100</f>
        <v>0.344199230613485</v>
      </c>
      <c r="L30" s="112" t="n">
        <f aca="false">L15/$B$6*100</f>
        <v>0.253087669568739</v>
      </c>
      <c r="M30" s="112" t="n">
        <f aca="false">M15/$B$6*100</f>
        <v>0.111358574610245</v>
      </c>
      <c r="N30" s="112" t="n">
        <f aca="false">N15/$B$6*100</f>
        <v>0.161976108523993</v>
      </c>
      <c r="O30" s="113" t="n">
        <f aca="false">O15/$B$6*100</f>
        <v>0</v>
      </c>
    </row>
    <row r="31" customFormat="false" ht="21.75" hidden="false" customHeight="true" outlineLevel="0" collapsed="false">
      <c r="A31" s="103" t="s">
        <v>120</v>
      </c>
      <c r="B31" s="110" t="n">
        <f aca="false">B16/$B$6*100</f>
        <v>0.820004049402713</v>
      </c>
      <c r="C31" s="112" t="n">
        <f aca="false">C16/$B$6*100</f>
        <v>0</v>
      </c>
      <c r="D31" s="112" t="n">
        <f aca="false">D16/$B$6*100</f>
        <v>0</v>
      </c>
      <c r="E31" s="112" t="n">
        <f aca="false">E16/$B$6*100</f>
        <v>0</v>
      </c>
      <c r="F31" s="112" t="n">
        <f aca="false">F16/$B$6*100</f>
        <v>0</v>
      </c>
      <c r="G31" s="112" t="n">
        <f aca="false">G16/$B$6*100</f>
        <v>0</v>
      </c>
      <c r="H31" s="112" t="n">
        <f aca="false">H16/$B$6*100</f>
        <v>0</v>
      </c>
      <c r="I31" s="112" t="n">
        <f aca="false">I16/$B$6*100</f>
        <v>0.0303705203482486</v>
      </c>
      <c r="J31" s="112" t="n">
        <f aca="false">J16/$B$6*100</f>
        <v>0.0708645474792468</v>
      </c>
      <c r="K31" s="112" t="n">
        <f aca="false">K16/$B$6*100</f>
        <v>0.111358574610245</v>
      </c>
      <c r="L31" s="112" t="n">
        <f aca="false">L16/$B$6*100</f>
        <v>0.22271714922049</v>
      </c>
      <c r="M31" s="112" t="n">
        <f aca="false">M16/$B$6*100</f>
        <v>0.22271714922049</v>
      </c>
      <c r="N31" s="112" t="n">
        <f aca="false">N16/$B$6*100</f>
        <v>0.161976108523993</v>
      </c>
      <c r="O31" s="113" t="n">
        <f aca="false">O16/$B$6*100</f>
        <v>0</v>
      </c>
    </row>
    <row r="32" customFormat="false" ht="21.75" hidden="false" customHeight="true" outlineLevel="0" collapsed="false">
      <c r="A32" s="103" t="s">
        <v>121</v>
      </c>
      <c r="B32" s="110" t="n">
        <f aca="false">B17/$B$6*100</f>
        <v>0.566916379833975</v>
      </c>
      <c r="C32" s="112" t="n">
        <f aca="false">C17/$B$6*100</f>
        <v>0</v>
      </c>
      <c r="D32" s="112" t="n">
        <f aca="false">D17/$B$6*100</f>
        <v>0</v>
      </c>
      <c r="E32" s="112" t="n">
        <f aca="false">E17/$B$6*100</f>
        <v>0</v>
      </c>
      <c r="F32" s="112" t="n">
        <f aca="false">F17/$B$6*100</f>
        <v>0</v>
      </c>
      <c r="G32" s="112" t="n">
        <f aca="false">G17/$B$6*100</f>
        <v>0</v>
      </c>
      <c r="H32" s="112" t="n">
        <f aca="false">H17/$B$6*100</f>
        <v>0</v>
      </c>
      <c r="I32" s="112" t="n">
        <f aca="false">I17/$B$6*100</f>
        <v>0.0202470135654991</v>
      </c>
      <c r="J32" s="112" t="n">
        <f aca="false">J17/$B$6*100</f>
        <v>0</v>
      </c>
      <c r="K32" s="112" t="n">
        <f aca="false">K17/$B$6*100</f>
        <v>0.0708645474792468</v>
      </c>
      <c r="L32" s="112" t="n">
        <f aca="false">L17/$B$6*100</f>
        <v>0.111358574610245</v>
      </c>
      <c r="M32" s="112" t="n">
        <f aca="false">M17/$B$6*100</f>
        <v>0.192346628872241</v>
      </c>
      <c r="N32" s="112" t="n">
        <f aca="false">N17/$B$6*100</f>
        <v>0.172099615306742</v>
      </c>
      <c r="O32" s="113" t="n">
        <f aca="false">O17/$B$6*100</f>
        <v>0</v>
      </c>
    </row>
    <row r="33" customFormat="false" ht="21.75" hidden="false" customHeight="true" outlineLevel="0" collapsed="false">
      <c r="A33" s="103" t="s">
        <v>122</v>
      </c>
      <c r="B33" s="110" t="n">
        <f aca="false">B18/$B$6*100</f>
        <v>0.647904434095971</v>
      </c>
      <c r="C33" s="112" t="n">
        <f aca="false">C18/$B$6*100</f>
        <v>0</v>
      </c>
      <c r="D33" s="112" t="n">
        <f aca="false">D18/$B$6*100</f>
        <v>0</v>
      </c>
      <c r="E33" s="112" t="n">
        <f aca="false">E18/$B$6*100</f>
        <v>0</v>
      </c>
      <c r="F33" s="112" t="n">
        <f aca="false">F18/$B$6*100</f>
        <v>0</v>
      </c>
      <c r="G33" s="112" t="n">
        <f aca="false">G18/$B$6*100</f>
        <v>0</v>
      </c>
      <c r="H33" s="112" t="n">
        <f aca="false">H18/$B$6*100</f>
        <v>0</v>
      </c>
      <c r="I33" s="112" t="n">
        <f aca="false">I18/$B$6*100</f>
        <v>0</v>
      </c>
      <c r="J33" s="112" t="n">
        <f aca="false">J18/$B$6*100</f>
        <v>0.0101235067827495</v>
      </c>
      <c r="K33" s="112" t="n">
        <f aca="false">K18/$B$6*100</f>
        <v>0.0101235067827495</v>
      </c>
      <c r="L33" s="112" t="n">
        <f aca="false">L18/$B$6*100</f>
        <v>0.0303705203482486</v>
      </c>
      <c r="M33" s="112" t="n">
        <f aca="false">M18/$B$6*100</f>
        <v>0.0708645474792468</v>
      </c>
      <c r="N33" s="112" t="n">
        <f aca="false">N18/$B$6*100</f>
        <v>0.526422352702976</v>
      </c>
      <c r="O33" s="113" t="n">
        <f aca="false">O18/$B$6*100</f>
        <v>0</v>
      </c>
    </row>
    <row r="34" customFormat="false" ht="21.75" hidden="false" customHeight="true" outlineLevel="0" collapsed="false">
      <c r="A34" s="114" t="s">
        <v>123</v>
      </c>
      <c r="B34" s="115" t="n">
        <f aca="false">B19/$B$6*100</f>
        <v>0</v>
      </c>
      <c r="C34" s="116" t="n">
        <f aca="false">C19/$B$6*100</f>
        <v>0</v>
      </c>
      <c r="D34" s="116" t="n">
        <f aca="false">D19/$B$6*100</f>
        <v>0</v>
      </c>
      <c r="E34" s="116" t="n">
        <f aca="false">E19/$B$6*100</f>
        <v>0</v>
      </c>
      <c r="F34" s="116" t="n">
        <f aca="false">F19/$B$6*100</f>
        <v>0</v>
      </c>
      <c r="G34" s="116" t="n">
        <f aca="false">G19/$B$6*100</f>
        <v>0</v>
      </c>
      <c r="H34" s="116" t="n">
        <f aca="false">H19/$B$6*100</f>
        <v>0</v>
      </c>
      <c r="I34" s="116" t="n">
        <f aca="false">I19/$B$6*100</f>
        <v>0</v>
      </c>
      <c r="J34" s="116" t="n">
        <f aca="false">J19/$B$6*100</f>
        <v>0</v>
      </c>
      <c r="K34" s="116" t="n">
        <f aca="false">K19/$B$6*100</f>
        <v>0</v>
      </c>
      <c r="L34" s="116" t="n">
        <f aca="false">L19/$B$6*100</f>
        <v>0</v>
      </c>
      <c r="M34" s="116" t="n">
        <f aca="false">M19/$B$6*100</f>
        <v>0</v>
      </c>
      <c r="N34" s="116" t="n">
        <f aca="false">N19/$B$6*100</f>
        <v>0</v>
      </c>
      <c r="O34" s="117" t="n">
        <f aca="false">O19/$B$6*100</f>
        <v>0</v>
      </c>
    </row>
  </sheetData>
  <sheetProtection sheet="true" objects="true" scenarios="true"/>
  <mergeCells count="4">
    <mergeCell ref="A3:A4"/>
    <mergeCell ref="B3:O3"/>
    <mergeCell ref="B5:O5"/>
    <mergeCell ref="B20:O20"/>
  </mergeCells>
  <printOptions headings="false" gridLines="false" gridLinesSet="true" horizontalCentered="false" verticalCentered="false"/>
  <pageMargins left="0.8" right="0.393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2.75" customHeight="false" zeroHeight="false" outlineLevelRow="0" outlineLevelCol="0"/>
  <cols>
    <col collapsed="false" customWidth="true" hidden="false" outlineLevel="0" max="1" min="1" style="94" width="7.5"/>
    <col collapsed="false" customWidth="true" hidden="false" outlineLevel="0" max="2" min="2" style="0" width="6.37"/>
    <col collapsed="false" customWidth="true" hidden="false" outlineLevel="0" max="3" min="3" style="0" width="6.76"/>
    <col collapsed="false" customWidth="true" hidden="false" outlineLevel="0" max="15" min="4" style="0" width="5.63"/>
    <col collapsed="false" customWidth="true" hidden="false" outlineLevel="0" max="16" min="16" style="0" width="5.87"/>
  </cols>
  <sheetData>
    <row r="1" customFormat="false" ht="13.8" hidden="false" customHeight="false" outlineLevel="0" collapsed="false">
      <c r="A1" s="95" t="s">
        <v>124</v>
      </c>
      <c r="B1" s="96"/>
      <c r="C1" s="96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customFormat="false" ht="13.5" hidden="false" customHeight="true" outlineLevel="0" collapsed="false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7" t="str">
        <f aca="false">'3　初婚再婚の組合せ別，区別婚姻件数・再婚割合 '!$K$2</f>
        <v>平成30年</v>
      </c>
    </row>
    <row r="3" customFormat="false" ht="21.75" hidden="false" customHeight="true" outlineLevel="0" collapsed="false">
      <c r="A3" s="5" t="s">
        <v>109</v>
      </c>
      <c r="B3" s="79" t="s">
        <v>110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customFormat="false" ht="21.75" hidden="false" customHeight="true" outlineLevel="0" collapsed="false">
      <c r="A4" s="5"/>
      <c r="B4" s="118" t="s">
        <v>95</v>
      </c>
      <c r="C4" s="99" t="s">
        <v>111</v>
      </c>
      <c r="D4" s="118" t="s">
        <v>112</v>
      </c>
      <c r="E4" s="118" t="s">
        <v>113</v>
      </c>
      <c r="F4" s="118" t="s">
        <v>114</v>
      </c>
      <c r="G4" s="118" t="s">
        <v>115</v>
      </c>
      <c r="H4" s="118" t="s">
        <v>116</v>
      </c>
      <c r="I4" s="118" t="s">
        <v>117</v>
      </c>
      <c r="J4" s="118" t="s">
        <v>118</v>
      </c>
      <c r="K4" s="118" t="s">
        <v>119</v>
      </c>
      <c r="L4" s="118" t="s">
        <v>120</v>
      </c>
      <c r="M4" s="118" t="s">
        <v>121</v>
      </c>
      <c r="N4" s="99" t="s">
        <v>122</v>
      </c>
      <c r="O4" s="119" t="s">
        <v>123</v>
      </c>
    </row>
    <row r="5" customFormat="false" ht="21.75" hidden="false" customHeight="true" outlineLevel="0" collapsed="false">
      <c r="A5" s="80"/>
      <c r="B5" s="120" t="s">
        <v>69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customFormat="false" ht="21.75" hidden="false" customHeight="true" outlineLevel="0" collapsed="false">
      <c r="A6" s="103" t="s">
        <v>95</v>
      </c>
      <c r="B6" s="104" t="n">
        <f aca="false">SUM(C6:O6)</f>
        <v>6825</v>
      </c>
      <c r="C6" s="104" t="n">
        <f aca="false">SUM(C7:C19)</f>
        <v>48</v>
      </c>
      <c r="D6" s="104" t="n">
        <f aca="false">SUM(D7:D19)</f>
        <v>882</v>
      </c>
      <c r="E6" s="104" t="n">
        <f aca="false">SUM(E7:E19)</f>
        <v>2712</v>
      </c>
      <c r="F6" s="104" t="n">
        <f aca="false">SUM(F7:F19)</f>
        <v>1807</v>
      </c>
      <c r="G6" s="104" t="n">
        <f aca="false">SUM(G7:G19)</f>
        <v>804</v>
      </c>
      <c r="H6" s="104" t="n">
        <f aca="false">SUM(H7:H19)</f>
        <v>364</v>
      </c>
      <c r="I6" s="104" t="n">
        <f aca="false">SUM(I7:I19)</f>
        <v>159</v>
      </c>
      <c r="J6" s="104" t="n">
        <f aca="false">SUM(J7:J19)</f>
        <v>35</v>
      </c>
      <c r="K6" s="104" t="n">
        <f aca="false">SUM(K7:K19)</f>
        <v>9</v>
      </c>
      <c r="L6" s="104" t="n">
        <f aca="false">SUM(L7:L19)</f>
        <v>4</v>
      </c>
      <c r="M6" s="104" t="n">
        <f aca="false">SUM(M7:M19)</f>
        <v>1</v>
      </c>
      <c r="N6" s="104" t="n">
        <f aca="false">SUM(N7:N19)</f>
        <v>0</v>
      </c>
      <c r="O6" s="105" t="n">
        <f aca="false">SUM(O7:O19)</f>
        <v>0</v>
      </c>
    </row>
    <row r="7" customFormat="false" ht="21.75" hidden="false" customHeight="true" outlineLevel="0" collapsed="false">
      <c r="A7" s="103" t="s">
        <v>111</v>
      </c>
      <c r="B7" s="104" t="n">
        <f aca="false">SUM(C7:O7)</f>
        <v>82</v>
      </c>
      <c r="C7" s="106" t="n">
        <v>31</v>
      </c>
      <c r="D7" s="106" t="n">
        <v>41</v>
      </c>
      <c r="E7" s="106" t="n">
        <v>4</v>
      </c>
      <c r="F7" s="106" t="n">
        <v>5</v>
      </c>
      <c r="G7" s="106" t="n">
        <v>1</v>
      </c>
      <c r="H7" s="106" t="n">
        <v>0</v>
      </c>
      <c r="I7" s="106" t="n">
        <v>0</v>
      </c>
      <c r="J7" s="106" t="n">
        <v>0</v>
      </c>
      <c r="K7" s="106" t="n">
        <v>0</v>
      </c>
      <c r="L7" s="106" t="n">
        <v>0</v>
      </c>
      <c r="M7" s="106" t="n">
        <v>0</v>
      </c>
      <c r="N7" s="106" t="n">
        <v>0</v>
      </c>
      <c r="O7" s="107" t="n">
        <v>0</v>
      </c>
    </row>
    <row r="8" customFormat="false" ht="21.75" hidden="false" customHeight="true" outlineLevel="0" collapsed="false">
      <c r="A8" s="103" t="s">
        <v>112</v>
      </c>
      <c r="B8" s="104" t="n">
        <f aca="false">SUM(C8:O8)</f>
        <v>1294</v>
      </c>
      <c r="C8" s="106" t="n">
        <v>15</v>
      </c>
      <c r="D8" s="106" t="n">
        <v>620</v>
      </c>
      <c r="E8" s="106" t="n">
        <v>457</v>
      </c>
      <c r="F8" s="106" t="n">
        <v>141</v>
      </c>
      <c r="G8" s="106" t="n">
        <v>46</v>
      </c>
      <c r="H8" s="106" t="n">
        <v>11</v>
      </c>
      <c r="I8" s="106" t="n">
        <v>4</v>
      </c>
      <c r="J8" s="106" t="n">
        <v>0</v>
      </c>
      <c r="K8" s="106" t="n">
        <v>0</v>
      </c>
      <c r="L8" s="106" t="n">
        <v>0</v>
      </c>
      <c r="M8" s="106" t="n">
        <v>0</v>
      </c>
      <c r="N8" s="106" t="n">
        <v>0</v>
      </c>
      <c r="O8" s="107" t="n">
        <v>0</v>
      </c>
    </row>
    <row r="9" customFormat="false" ht="21.75" hidden="false" customHeight="true" outlineLevel="0" collapsed="false">
      <c r="A9" s="103" t="s">
        <v>113</v>
      </c>
      <c r="B9" s="104" t="n">
        <f aca="false">SUM(C9:O9)</f>
        <v>2950</v>
      </c>
      <c r="C9" s="106" t="n">
        <v>2</v>
      </c>
      <c r="D9" s="106" t="n">
        <v>182</v>
      </c>
      <c r="E9" s="106" t="n">
        <v>1853</v>
      </c>
      <c r="F9" s="106" t="n">
        <v>687</v>
      </c>
      <c r="G9" s="106" t="n">
        <v>162</v>
      </c>
      <c r="H9" s="106" t="n">
        <v>47</v>
      </c>
      <c r="I9" s="106" t="n">
        <v>15</v>
      </c>
      <c r="J9" s="106" t="n">
        <v>1</v>
      </c>
      <c r="K9" s="106" t="n">
        <v>0</v>
      </c>
      <c r="L9" s="106" t="n">
        <v>1</v>
      </c>
      <c r="M9" s="106" t="n">
        <v>0</v>
      </c>
      <c r="N9" s="106" t="n">
        <v>0</v>
      </c>
      <c r="O9" s="107" t="n">
        <v>0</v>
      </c>
    </row>
    <row r="10" customFormat="false" ht="21.75" hidden="false" customHeight="true" outlineLevel="0" collapsed="false">
      <c r="A10" s="103" t="s">
        <v>114</v>
      </c>
      <c r="B10" s="104" t="n">
        <f aca="false">SUM(C10:O10)</f>
        <v>1587</v>
      </c>
      <c r="C10" s="106" t="n">
        <v>0</v>
      </c>
      <c r="D10" s="106" t="n">
        <v>34</v>
      </c>
      <c r="E10" s="106" t="n">
        <v>343</v>
      </c>
      <c r="F10" s="106" t="n">
        <v>786</v>
      </c>
      <c r="G10" s="106" t="n">
        <v>300</v>
      </c>
      <c r="H10" s="106" t="n">
        <v>97</v>
      </c>
      <c r="I10" s="106" t="n">
        <v>25</v>
      </c>
      <c r="J10" s="106" t="n">
        <v>2</v>
      </c>
      <c r="K10" s="106" t="n">
        <v>0</v>
      </c>
      <c r="L10" s="106" t="n">
        <v>0</v>
      </c>
      <c r="M10" s="106" t="n">
        <v>0</v>
      </c>
      <c r="N10" s="106" t="n">
        <v>0</v>
      </c>
      <c r="O10" s="107" t="n">
        <v>0</v>
      </c>
    </row>
    <row r="11" customFormat="false" ht="21.75" hidden="false" customHeight="true" outlineLevel="0" collapsed="false">
      <c r="A11" s="103" t="s">
        <v>115</v>
      </c>
      <c r="B11" s="104" t="n">
        <f aca="false">SUM(C11:O11)</f>
        <v>645</v>
      </c>
      <c r="C11" s="106" t="n">
        <v>0</v>
      </c>
      <c r="D11" s="106" t="n">
        <v>4</v>
      </c>
      <c r="E11" s="106" t="n">
        <v>48</v>
      </c>
      <c r="F11" s="106" t="n">
        <v>166</v>
      </c>
      <c r="G11" s="106" t="n">
        <v>250</v>
      </c>
      <c r="H11" s="106" t="n">
        <v>127</v>
      </c>
      <c r="I11" s="106" t="n">
        <v>43</v>
      </c>
      <c r="J11" s="106" t="n">
        <v>7</v>
      </c>
      <c r="K11" s="106" t="n">
        <v>0</v>
      </c>
      <c r="L11" s="106" t="n">
        <v>0</v>
      </c>
      <c r="M11" s="106" t="n">
        <v>0</v>
      </c>
      <c r="N11" s="106" t="n">
        <v>0</v>
      </c>
      <c r="O11" s="107" t="n">
        <v>0</v>
      </c>
    </row>
    <row r="12" customFormat="false" ht="21.75" hidden="false" customHeight="true" outlineLevel="0" collapsed="false">
      <c r="A12" s="103" t="s">
        <v>116</v>
      </c>
      <c r="B12" s="104" t="n">
        <f aca="false">SUM(C12:O12)</f>
        <v>189</v>
      </c>
      <c r="C12" s="106" t="n">
        <v>0</v>
      </c>
      <c r="D12" s="106" t="n">
        <v>1</v>
      </c>
      <c r="E12" s="106" t="n">
        <v>5</v>
      </c>
      <c r="F12" s="106" t="n">
        <v>17</v>
      </c>
      <c r="G12" s="106" t="n">
        <v>40</v>
      </c>
      <c r="H12" s="106" t="n">
        <v>67</v>
      </c>
      <c r="I12" s="106" t="n">
        <v>45</v>
      </c>
      <c r="J12" s="106" t="n">
        <v>11</v>
      </c>
      <c r="K12" s="106" t="n">
        <v>3</v>
      </c>
      <c r="L12" s="106" t="n">
        <v>0</v>
      </c>
      <c r="M12" s="106" t="n">
        <v>0</v>
      </c>
      <c r="N12" s="106" t="n">
        <v>0</v>
      </c>
      <c r="O12" s="107" t="n">
        <v>0</v>
      </c>
    </row>
    <row r="13" customFormat="false" ht="21.75" hidden="false" customHeight="true" outlineLevel="0" collapsed="false">
      <c r="A13" s="103" t="s">
        <v>117</v>
      </c>
      <c r="B13" s="104" t="n">
        <f aca="false">SUM(C13:O13)</f>
        <v>56</v>
      </c>
      <c r="C13" s="106" t="n">
        <v>0</v>
      </c>
      <c r="D13" s="106" t="n">
        <v>0</v>
      </c>
      <c r="E13" s="106" t="n">
        <v>2</v>
      </c>
      <c r="F13" s="106" t="n">
        <v>4</v>
      </c>
      <c r="G13" s="106" t="n">
        <v>5</v>
      </c>
      <c r="H13" s="106" t="n">
        <v>11</v>
      </c>
      <c r="I13" s="106" t="n">
        <v>23</v>
      </c>
      <c r="J13" s="106" t="n">
        <v>10</v>
      </c>
      <c r="K13" s="106" t="n">
        <v>1</v>
      </c>
      <c r="L13" s="106" t="n">
        <v>0</v>
      </c>
      <c r="M13" s="106" t="n">
        <v>0</v>
      </c>
      <c r="N13" s="106" t="n">
        <v>0</v>
      </c>
      <c r="O13" s="107" t="n">
        <v>0</v>
      </c>
    </row>
    <row r="14" customFormat="false" ht="21.75" hidden="false" customHeight="true" outlineLevel="0" collapsed="false">
      <c r="A14" s="103" t="s">
        <v>118</v>
      </c>
      <c r="B14" s="104" t="n">
        <f aca="false">SUM(C14:O14)</f>
        <v>13</v>
      </c>
      <c r="C14" s="106" t="n">
        <v>0</v>
      </c>
      <c r="D14" s="106" t="n">
        <v>0</v>
      </c>
      <c r="E14" s="106" t="n">
        <v>0</v>
      </c>
      <c r="F14" s="106" t="n">
        <v>1</v>
      </c>
      <c r="G14" s="106" t="n">
        <v>0</v>
      </c>
      <c r="H14" s="106" t="n">
        <v>4</v>
      </c>
      <c r="I14" s="106" t="n">
        <v>2</v>
      </c>
      <c r="J14" s="106" t="n">
        <v>4</v>
      </c>
      <c r="K14" s="106" t="n">
        <v>2</v>
      </c>
      <c r="L14" s="106" t="n">
        <v>0</v>
      </c>
      <c r="M14" s="106" t="n">
        <v>0</v>
      </c>
      <c r="N14" s="106" t="n">
        <v>0</v>
      </c>
      <c r="O14" s="107" t="n">
        <v>0</v>
      </c>
    </row>
    <row r="15" customFormat="false" ht="21.75" hidden="false" customHeight="true" outlineLevel="0" collapsed="false">
      <c r="A15" s="103" t="s">
        <v>119</v>
      </c>
      <c r="B15" s="104" t="n">
        <f aca="false">SUM(C15:O15)</f>
        <v>4</v>
      </c>
      <c r="C15" s="106" t="n">
        <v>0</v>
      </c>
      <c r="D15" s="106" t="n">
        <v>0</v>
      </c>
      <c r="E15" s="106" t="n">
        <v>0</v>
      </c>
      <c r="F15" s="106" t="n">
        <v>0</v>
      </c>
      <c r="G15" s="106" t="n">
        <v>0</v>
      </c>
      <c r="H15" s="106" t="n">
        <v>0</v>
      </c>
      <c r="I15" s="106" t="n">
        <v>2</v>
      </c>
      <c r="J15" s="106" t="n">
        <v>0</v>
      </c>
      <c r="K15" s="106" t="n">
        <v>1</v>
      </c>
      <c r="L15" s="106" t="n">
        <v>1</v>
      </c>
      <c r="M15" s="106" t="n">
        <v>0</v>
      </c>
      <c r="N15" s="106" t="n">
        <v>0</v>
      </c>
      <c r="O15" s="107" t="n">
        <v>0</v>
      </c>
    </row>
    <row r="16" customFormat="false" ht="21.75" hidden="false" customHeight="true" outlineLevel="0" collapsed="false">
      <c r="A16" s="103" t="s">
        <v>120</v>
      </c>
      <c r="B16" s="104" t="n">
        <f aca="false">SUM(C16:O16)</f>
        <v>3</v>
      </c>
      <c r="C16" s="106" t="n">
        <v>0</v>
      </c>
      <c r="D16" s="106" t="n">
        <v>0</v>
      </c>
      <c r="E16" s="106" t="n">
        <v>0</v>
      </c>
      <c r="F16" s="106" t="n">
        <v>0</v>
      </c>
      <c r="G16" s="106" t="n">
        <v>0</v>
      </c>
      <c r="H16" s="106" t="n">
        <v>0</v>
      </c>
      <c r="I16" s="106" t="n">
        <v>0</v>
      </c>
      <c r="J16" s="106" t="n">
        <v>0</v>
      </c>
      <c r="K16" s="106" t="n">
        <v>1</v>
      </c>
      <c r="L16" s="106" t="n">
        <v>1</v>
      </c>
      <c r="M16" s="106" t="n">
        <v>1</v>
      </c>
      <c r="N16" s="106" t="n">
        <v>0</v>
      </c>
      <c r="O16" s="107" t="n">
        <v>0</v>
      </c>
    </row>
    <row r="17" customFormat="false" ht="21.75" hidden="false" customHeight="true" outlineLevel="0" collapsed="false">
      <c r="A17" s="103" t="s">
        <v>121</v>
      </c>
      <c r="B17" s="104" t="n">
        <f aca="false">SUM(C17:O17)</f>
        <v>2</v>
      </c>
      <c r="C17" s="106" t="n">
        <v>0</v>
      </c>
      <c r="D17" s="106" t="n">
        <v>0</v>
      </c>
      <c r="E17" s="106" t="n">
        <v>0</v>
      </c>
      <c r="F17" s="106" t="n">
        <v>0</v>
      </c>
      <c r="G17" s="106" t="n">
        <v>0</v>
      </c>
      <c r="H17" s="106" t="n">
        <v>0</v>
      </c>
      <c r="I17" s="106" t="n">
        <v>0</v>
      </c>
      <c r="J17" s="106" t="n">
        <v>0</v>
      </c>
      <c r="K17" s="106" t="n">
        <v>1</v>
      </c>
      <c r="L17" s="106" t="n">
        <v>1</v>
      </c>
      <c r="M17" s="106" t="n">
        <v>0</v>
      </c>
      <c r="N17" s="106" t="n">
        <v>0</v>
      </c>
      <c r="O17" s="107" t="n">
        <v>0</v>
      </c>
    </row>
    <row r="18" customFormat="false" ht="21.75" hidden="false" customHeight="true" outlineLevel="0" collapsed="false">
      <c r="A18" s="103" t="s">
        <v>122</v>
      </c>
      <c r="B18" s="104" t="n">
        <f aca="false">SUM(C18:O18)</f>
        <v>0</v>
      </c>
      <c r="C18" s="106" t="n">
        <v>0</v>
      </c>
      <c r="D18" s="106" t="n">
        <v>0</v>
      </c>
      <c r="E18" s="106" t="n">
        <v>0</v>
      </c>
      <c r="F18" s="106" t="n">
        <v>0</v>
      </c>
      <c r="G18" s="106" t="n">
        <v>0</v>
      </c>
      <c r="H18" s="106" t="n">
        <v>0</v>
      </c>
      <c r="I18" s="106" t="n">
        <v>0</v>
      </c>
      <c r="J18" s="106" t="n">
        <v>0</v>
      </c>
      <c r="K18" s="106" t="n">
        <v>0</v>
      </c>
      <c r="L18" s="106" t="n">
        <v>0</v>
      </c>
      <c r="M18" s="106" t="n">
        <v>0</v>
      </c>
      <c r="N18" s="106" t="n">
        <v>0</v>
      </c>
      <c r="O18" s="107" t="n">
        <v>0</v>
      </c>
    </row>
    <row r="19" customFormat="false" ht="21.75" hidden="false" customHeight="true" outlineLevel="0" collapsed="false">
      <c r="A19" s="103" t="s">
        <v>123</v>
      </c>
      <c r="B19" s="104" t="n">
        <f aca="false">SUM(C19:O19)</f>
        <v>0</v>
      </c>
      <c r="C19" s="106" t="n">
        <v>0</v>
      </c>
      <c r="D19" s="106" t="n">
        <v>0</v>
      </c>
      <c r="E19" s="106" t="n">
        <v>0</v>
      </c>
      <c r="F19" s="106" t="n">
        <v>0</v>
      </c>
      <c r="G19" s="106" t="n">
        <v>0</v>
      </c>
      <c r="H19" s="106" t="n">
        <v>0</v>
      </c>
      <c r="I19" s="106" t="n">
        <v>0</v>
      </c>
      <c r="J19" s="106" t="n">
        <v>0</v>
      </c>
      <c r="K19" s="106" t="n">
        <v>0</v>
      </c>
      <c r="L19" s="106" t="n">
        <v>0</v>
      </c>
      <c r="M19" s="106" t="n">
        <v>0</v>
      </c>
      <c r="N19" s="106" t="n">
        <v>0</v>
      </c>
      <c r="O19" s="107" t="n">
        <v>0</v>
      </c>
    </row>
    <row r="20" customFormat="false" ht="21.75" hidden="false" customHeight="true" outlineLevel="0" collapsed="false">
      <c r="A20" s="121"/>
      <c r="B20" s="122" t="s">
        <v>70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</row>
    <row r="21" customFormat="false" ht="21.75" hidden="false" customHeight="true" outlineLevel="0" collapsed="false">
      <c r="A21" s="103" t="s">
        <v>95</v>
      </c>
      <c r="B21" s="109" t="n">
        <f aca="false">SUM(C21:O21)</f>
        <v>100</v>
      </c>
      <c r="C21" s="110" t="n">
        <f aca="false">C6/$B$6*100</f>
        <v>0.703296703296703</v>
      </c>
      <c r="D21" s="110" t="n">
        <f aca="false">D6/$B$6*100</f>
        <v>12.9230769230769</v>
      </c>
      <c r="E21" s="110" t="n">
        <f aca="false">E6/$B$6*100</f>
        <v>39.7362637362637</v>
      </c>
      <c r="F21" s="110" t="n">
        <f aca="false">F6/$B$6*100</f>
        <v>26.4761904761905</v>
      </c>
      <c r="G21" s="110" t="n">
        <f aca="false">G6/$B$6*100</f>
        <v>11.7802197802198</v>
      </c>
      <c r="H21" s="110" t="n">
        <f aca="false">H6/$B$6*100</f>
        <v>5.33333333333333</v>
      </c>
      <c r="I21" s="110" t="n">
        <f aca="false">I6/$B$6*100</f>
        <v>2.32967032967033</v>
      </c>
      <c r="J21" s="110" t="n">
        <f aca="false">J6/$B$6*100</f>
        <v>0.512820512820513</v>
      </c>
      <c r="K21" s="110" t="n">
        <f aca="false">K6/$B$6*100</f>
        <v>0.131868131868132</v>
      </c>
      <c r="L21" s="110" t="n">
        <f aca="false">L6/$B$6*100</f>
        <v>0.0586080586080586</v>
      </c>
      <c r="M21" s="110" t="n">
        <f aca="false">M6/$B$6*100</f>
        <v>0.0146520146520147</v>
      </c>
      <c r="N21" s="110" t="n">
        <f aca="false">N6/$B$6*100</f>
        <v>0</v>
      </c>
      <c r="O21" s="111" t="n">
        <f aca="false">O6/$B$6*100</f>
        <v>0</v>
      </c>
    </row>
    <row r="22" customFormat="false" ht="21.75" hidden="false" customHeight="true" outlineLevel="0" collapsed="false">
      <c r="A22" s="103" t="s">
        <v>111</v>
      </c>
      <c r="B22" s="110" t="n">
        <f aca="false">B7/$B$6*100</f>
        <v>1.2014652014652</v>
      </c>
      <c r="C22" s="112" t="n">
        <f aca="false">C7/$B$6*100</f>
        <v>0.454212454212454</v>
      </c>
      <c r="D22" s="112" t="n">
        <f aca="false">D7/$B$6*100</f>
        <v>0.600732600732601</v>
      </c>
      <c r="E22" s="112" t="n">
        <f aca="false">E7/$B$6*100</f>
        <v>0.0586080586080586</v>
      </c>
      <c r="F22" s="112" t="n">
        <f aca="false">F7/$B$6*100</f>
        <v>0.0732600732600733</v>
      </c>
      <c r="G22" s="112" t="n">
        <f aca="false">G7/$B$6*100</f>
        <v>0.0146520146520147</v>
      </c>
      <c r="H22" s="112" t="n">
        <f aca="false">H7/$B$6*100</f>
        <v>0</v>
      </c>
      <c r="I22" s="112" t="n">
        <f aca="false">I7/$B$6*100</f>
        <v>0</v>
      </c>
      <c r="J22" s="112" t="n">
        <f aca="false">J7/$B$6*100</f>
        <v>0</v>
      </c>
      <c r="K22" s="112" t="n">
        <f aca="false">K7/$B$6*100</f>
        <v>0</v>
      </c>
      <c r="L22" s="112" t="n">
        <f aca="false">L7/$B$6*100</f>
        <v>0</v>
      </c>
      <c r="M22" s="112" t="n">
        <f aca="false">M7/$B$6*100</f>
        <v>0</v>
      </c>
      <c r="N22" s="112" t="n">
        <f aca="false">N7/$B$6*100</f>
        <v>0</v>
      </c>
      <c r="O22" s="113" t="n">
        <f aca="false">O7/$B$6*100</f>
        <v>0</v>
      </c>
    </row>
    <row r="23" customFormat="false" ht="21.75" hidden="false" customHeight="true" outlineLevel="0" collapsed="false">
      <c r="A23" s="103" t="s">
        <v>112</v>
      </c>
      <c r="B23" s="110" t="n">
        <f aca="false">B8/$B$6*100</f>
        <v>18.959706959707</v>
      </c>
      <c r="C23" s="112" t="n">
        <f aca="false">C8/$B$6*100</f>
        <v>0.21978021978022</v>
      </c>
      <c r="D23" s="112" t="n">
        <f aca="false">D8/$B$6*100</f>
        <v>9.08424908424908</v>
      </c>
      <c r="E23" s="112" t="n">
        <f aca="false">E8/$B$6*100</f>
        <v>6.6959706959707</v>
      </c>
      <c r="F23" s="112" t="n">
        <f aca="false">F8/$B$6*100</f>
        <v>2.06593406593407</v>
      </c>
      <c r="G23" s="112" t="n">
        <f aca="false">G8/$B$6*100</f>
        <v>0.673992673992674</v>
      </c>
      <c r="H23" s="112" t="n">
        <f aca="false">H8/$B$6*100</f>
        <v>0.161172161172161</v>
      </c>
      <c r="I23" s="112" t="n">
        <f aca="false">I8/$B$6*100</f>
        <v>0.0586080586080586</v>
      </c>
      <c r="J23" s="112" t="n">
        <f aca="false">J8/$B$6*100</f>
        <v>0</v>
      </c>
      <c r="K23" s="112" t="n">
        <f aca="false">K8/$B$6*100</f>
        <v>0</v>
      </c>
      <c r="L23" s="112" t="n">
        <f aca="false">L8/$B$6*100</f>
        <v>0</v>
      </c>
      <c r="M23" s="112" t="n">
        <f aca="false">M8/$B$6*100</f>
        <v>0</v>
      </c>
      <c r="N23" s="112" t="n">
        <f aca="false">N8/$B$6*100</f>
        <v>0</v>
      </c>
      <c r="O23" s="113" t="n">
        <f aca="false">O8/$B$6*100</f>
        <v>0</v>
      </c>
    </row>
    <row r="24" customFormat="false" ht="21.75" hidden="false" customHeight="true" outlineLevel="0" collapsed="false">
      <c r="A24" s="103" t="s">
        <v>113</v>
      </c>
      <c r="B24" s="110" t="n">
        <f aca="false">B9/$B$6*100</f>
        <v>43.2234432234432</v>
      </c>
      <c r="C24" s="112" t="n">
        <f aca="false">C9/$B$6*100</f>
        <v>0.0293040293040293</v>
      </c>
      <c r="D24" s="112" t="n">
        <f aca="false">D9/$B$6*100</f>
        <v>2.66666666666667</v>
      </c>
      <c r="E24" s="112" t="n">
        <f aca="false">E9/$B$6*100</f>
        <v>27.1501831501832</v>
      </c>
      <c r="F24" s="112" t="n">
        <f aca="false">F9/$B$6*100</f>
        <v>10.0659340659341</v>
      </c>
      <c r="G24" s="112" t="n">
        <f aca="false">G9/$B$6*100</f>
        <v>2.37362637362637</v>
      </c>
      <c r="H24" s="112" t="n">
        <f aca="false">H9/$B$6*100</f>
        <v>0.688644688644689</v>
      </c>
      <c r="I24" s="112" t="n">
        <f aca="false">I9/$B$6*100</f>
        <v>0.21978021978022</v>
      </c>
      <c r="J24" s="112" t="n">
        <f aca="false">J9/$B$6*100</f>
        <v>0.0146520146520147</v>
      </c>
      <c r="K24" s="112" t="n">
        <f aca="false">K9/$B$6*100</f>
        <v>0</v>
      </c>
      <c r="L24" s="112" t="n">
        <f aca="false">L9/$B$6*100</f>
        <v>0.0146520146520147</v>
      </c>
      <c r="M24" s="112" t="n">
        <f aca="false">M9/$B$6*100</f>
        <v>0</v>
      </c>
      <c r="N24" s="112" t="n">
        <f aca="false">N9/$B$6*100</f>
        <v>0</v>
      </c>
      <c r="O24" s="113" t="n">
        <f aca="false">O9/$B$6*100</f>
        <v>0</v>
      </c>
    </row>
    <row r="25" customFormat="false" ht="21.75" hidden="false" customHeight="true" outlineLevel="0" collapsed="false">
      <c r="A25" s="103" t="s">
        <v>114</v>
      </c>
      <c r="B25" s="110" t="n">
        <f aca="false">B10/$B$6*100</f>
        <v>23.2527472527473</v>
      </c>
      <c r="C25" s="112" t="n">
        <f aca="false">C10/$B$6*100</f>
        <v>0</v>
      </c>
      <c r="D25" s="112" t="n">
        <f aca="false">D10/$B$6*100</f>
        <v>0.498168498168498</v>
      </c>
      <c r="E25" s="112" t="n">
        <f aca="false">E10/$B$6*100</f>
        <v>5.02564102564103</v>
      </c>
      <c r="F25" s="112" t="n">
        <f aca="false">F10/$B$6*100</f>
        <v>11.5164835164835</v>
      </c>
      <c r="G25" s="112" t="n">
        <f aca="false">G10/$B$6*100</f>
        <v>4.3956043956044</v>
      </c>
      <c r="H25" s="112" t="n">
        <f aca="false">H10/$B$6*100</f>
        <v>1.42124542124542</v>
      </c>
      <c r="I25" s="112" t="n">
        <f aca="false">I10/$B$6*100</f>
        <v>0.366300366300366</v>
      </c>
      <c r="J25" s="112" t="n">
        <f aca="false">J10/$B$6*100</f>
        <v>0.0293040293040293</v>
      </c>
      <c r="K25" s="112" t="n">
        <f aca="false">K10/$B$6*100</f>
        <v>0</v>
      </c>
      <c r="L25" s="112" t="n">
        <f aca="false">L10/$B$6*100</f>
        <v>0</v>
      </c>
      <c r="M25" s="112" t="n">
        <f aca="false">M10/$B$6*100</f>
        <v>0</v>
      </c>
      <c r="N25" s="112" t="n">
        <f aca="false">N10/$B$6*100</f>
        <v>0</v>
      </c>
      <c r="O25" s="113" t="n">
        <f aca="false">O10/$B$6*100</f>
        <v>0</v>
      </c>
    </row>
    <row r="26" customFormat="false" ht="21.75" hidden="false" customHeight="true" outlineLevel="0" collapsed="false">
      <c r="A26" s="103" t="s">
        <v>115</v>
      </c>
      <c r="B26" s="110" t="n">
        <f aca="false">B11/$B$6*100</f>
        <v>9.45054945054945</v>
      </c>
      <c r="C26" s="112" t="n">
        <f aca="false">C11/$B$6*100</f>
        <v>0</v>
      </c>
      <c r="D26" s="112" t="n">
        <f aca="false">D11/$B$6*100</f>
        <v>0.0586080586080586</v>
      </c>
      <c r="E26" s="112" t="n">
        <f aca="false">E11/$B$6*100</f>
        <v>0.703296703296703</v>
      </c>
      <c r="F26" s="112" t="n">
        <f aca="false">F11/$B$6*100</f>
        <v>2.43223443223443</v>
      </c>
      <c r="G26" s="112" t="n">
        <f aca="false">G11/$B$6*100</f>
        <v>3.66300366300366</v>
      </c>
      <c r="H26" s="112" t="n">
        <f aca="false">H11/$B$6*100</f>
        <v>1.86080586080586</v>
      </c>
      <c r="I26" s="112" t="n">
        <f aca="false">I11/$B$6*100</f>
        <v>0.63003663003663</v>
      </c>
      <c r="J26" s="112" t="n">
        <f aca="false">J11/$B$6*100</f>
        <v>0.102564102564103</v>
      </c>
      <c r="K26" s="112" t="n">
        <f aca="false">K11/$B$6*100</f>
        <v>0</v>
      </c>
      <c r="L26" s="112" t="n">
        <f aca="false">L11/$B$6*100</f>
        <v>0</v>
      </c>
      <c r="M26" s="112" t="n">
        <f aca="false">M11/$B$6*100</f>
        <v>0</v>
      </c>
      <c r="N26" s="112" t="n">
        <f aca="false">N11/$B$6*100</f>
        <v>0</v>
      </c>
      <c r="O26" s="113" t="n">
        <f aca="false">O11/$B$6*100</f>
        <v>0</v>
      </c>
    </row>
    <row r="27" customFormat="false" ht="21.75" hidden="false" customHeight="true" outlineLevel="0" collapsed="false">
      <c r="A27" s="103" t="s">
        <v>116</v>
      </c>
      <c r="B27" s="110" t="n">
        <f aca="false">B12/$B$6*100</f>
        <v>2.76923076923077</v>
      </c>
      <c r="C27" s="112" t="n">
        <f aca="false">C12/$B$6*100</f>
        <v>0</v>
      </c>
      <c r="D27" s="112" t="n">
        <f aca="false">D12/$B$6*100</f>
        <v>0.0146520146520147</v>
      </c>
      <c r="E27" s="112" t="n">
        <f aca="false">E12/$B$6*100</f>
        <v>0.0732600732600733</v>
      </c>
      <c r="F27" s="112" t="n">
        <f aca="false">F12/$B$6*100</f>
        <v>0.249084249084249</v>
      </c>
      <c r="G27" s="112" t="n">
        <f aca="false">G12/$B$6*100</f>
        <v>0.586080586080586</v>
      </c>
      <c r="H27" s="112" t="n">
        <f aca="false">H12/$B$6*100</f>
        <v>0.981684981684982</v>
      </c>
      <c r="I27" s="112" t="n">
        <f aca="false">I12/$B$6*100</f>
        <v>0.659340659340659</v>
      </c>
      <c r="J27" s="112" t="n">
        <f aca="false">J12/$B$6*100</f>
        <v>0.161172161172161</v>
      </c>
      <c r="K27" s="112" t="n">
        <f aca="false">K12/$B$6*100</f>
        <v>0.043956043956044</v>
      </c>
      <c r="L27" s="112" t="n">
        <f aca="false">L12/$B$6*100</f>
        <v>0</v>
      </c>
      <c r="M27" s="112" t="n">
        <f aca="false">M12/$B$6*100</f>
        <v>0</v>
      </c>
      <c r="N27" s="112" t="n">
        <f aca="false">N12/$B$6*100</f>
        <v>0</v>
      </c>
      <c r="O27" s="113" t="n">
        <f aca="false">O12/$B$6*100</f>
        <v>0</v>
      </c>
    </row>
    <row r="28" customFormat="false" ht="21.75" hidden="false" customHeight="true" outlineLevel="0" collapsed="false">
      <c r="A28" s="103" t="s">
        <v>117</v>
      </c>
      <c r="B28" s="110" t="n">
        <f aca="false">B13/$B$6*100</f>
        <v>0.820512820512821</v>
      </c>
      <c r="C28" s="112" t="n">
        <f aca="false">C13/$B$6*100</f>
        <v>0</v>
      </c>
      <c r="D28" s="112" t="n">
        <f aca="false">D13/$B$6*100</f>
        <v>0</v>
      </c>
      <c r="E28" s="112" t="n">
        <f aca="false">E13/$B$6*100</f>
        <v>0.0293040293040293</v>
      </c>
      <c r="F28" s="112" t="n">
        <f aca="false">F13/$B$6*100</f>
        <v>0.0586080586080586</v>
      </c>
      <c r="G28" s="112" t="n">
        <f aca="false">G13/$B$6*100</f>
        <v>0.0732600732600733</v>
      </c>
      <c r="H28" s="112" t="n">
        <f aca="false">H13/$B$6*100</f>
        <v>0.161172161172161</v>
      </c>
      <c r="I28" s="112" t="n">
        <f aca="false">I13/$B$6*100</f>
        <v>0.336996336996337</v>
      </c>
      <c r="J28" s="112" t="n">
        <f aca="false">J13/$B$6*100</f>
        <v>0.146520146520147</v>
      </c>
      <c r="K28" s="112" t="n">
        <f aca="false">K13/$B$6*100</f>
        <v>0.0146520146520147</v>
      </c>
      <c r="L28" s="112" t="n">
        <f aca="false">L13/$B$6*100</f>
        <v>0</v>
      </c>
      <c r="M28" s="112" t="n">
        <f aca="false">M13/$B$6*100</f>
        <v>0</v>
      </c>
      <c r="N28" s="112" t="n">
        <f aca="false">N13/$B$6*100</f>
        <v>0</v>
      </c>
      <c r="O28" s="113" t="n">
        <f aca="false">O13/$B$6*100</f>
        <v>0</v>
      </c>
    </row>
    <row r="29" customFormat="false" ht="21.75" hidden="false" customHeight="true" outlineLevel="0" collapsed="false">
      <c r="A29" s="103" t="s">
        <v>118</v>
      </c>
      <c r="B29" s="110" t="n">
        <f aca="false">B14/$B$6*100</f>
        <v>0.19047619047619</v>
      </c>
      <c r="C29" s="112" t="n">
        <f aca="false">C14/$B$6*100</f>
        <v>0</v>
      </c>
      <c r="D29" s="112" t="n">
        <f aca="false">D14/$B$6*100</f>
        <v>0</v>
      </c>
      <c r="E29" s="112" t="n">
        <f aca="false">E14/$B$6*100</f>
        <v>0</v>
      </c>
      <c r="F29" s="112" t="n">
        <f aca="false">F14/$B$6*100</f>
        <v>0.0146520146520147</v>
      </c>
      <c r="G29" s="112" t="n">
        <f aca="false">G14/$B$6*100</f>
        <v>0</v>
      </c>
      <c r="H29" s="112" t="n">
        <f aca="false">H14/$B$6*100</f>
        <v>0.0586080586080586</v>
      </c>
      <c r="I29" s="112" t="n">
        <f aca="false">I14/$B$6*100</f>
        <v>0.0293040293040293</v>
      </c>
      <c r="J29" s="112" t="n">
        <f aca="false">J14/$B$6*100</f>
        <v>0.0586080586080586</v>
      </c>
      <c r="K29" s="112" t="n">
        <f aca="false">K14/$B$6*100</f>
        <v>0.0293040293040293</v>
      </c>
      <c r="L29" s="112" t="n">
        <f aca="false">L14/$B$6*100</f>
        <v>0</v>
      </c>
      <c r="M29" s="112" t="n">
        <f aca="false">M14/$B$6*100</f>
        <v>0</v>
      </c>
      <c r="N29" s="112" t="n">
        <f aca="false">N14/$B$6*100</f>
        <v>0</v>
      </c>
      <c r="O29" s="113" t="n">
        <f aca="false">O14/$B$6*100</f>
        <v>0</v>
      </c>
    </row>
    <row r="30" customFormat="false" ht="21.75" hidden="false" customHeight="true" outlineLevel="0" collapsed="false">
      <c r="A30" s="103" t="s">
        <v>119</v>
      </c>
      <c r="B30" s="110" t="n">
        <f aca="false">B15/$B$6*100</f>
        <v>0.0586080586080586</v>
      </c>
      <c r="C30" s="112" t="n">
        <f aca="false">C15/$B$6*100</f>
        <v>0</v>
      </c>
      <c r="D30" s="112" t="n">
        <f aca="false">D15/$B$6*100</f>
        <v>0</v>
      </c>
      <c r="E30" s="112" t="n">
        <f aca="false">E15/$B$6*100</f>
        <v>0</v>
      </c>
      <c r="F30" s="112" t="n">
        <f aca="false">F15/$B$6*100</f>
        <v>0</v>
      </c>
      <c r="G30" s="112" t="n">
        <f aca="false">G15/$B$6*100</f>
        <v>0</v>
      </c>
      <c r="H30" s="112" t="n">
        <f aca="false">H15/$B$6*100</f>
        <v>0</v>
      </c>
      <c r="I30" s="112" t="n">
        <f aca="false">I15/$B$6*100</f>
        <v>0.0293040293040293</v>
      </c>
      <c r="J30" s="112" t="n">
        <f aca="false">J15/$B$6*100</f>
        <v>0</v>
      </c>
      <c r="K30" s="112" t="n">
        <f aca="false">K15/$B$6*100</f>
        <v>0.0146520146520147</v>
      </c>
      <c r="L30" s="112" t="n">
        <f aca="false">L15/$B$6*100</f>
        <v>0.0146520146520147</v>
      </c>
      <c r="M30" s="112" t="n">
        <f aca="false">M15/$B$6*100</f>
        <v>0</v>
      </c>
      <c r="N30" s="112" t="n">
        <f aca="false">N15/$B$6*100</f>
        <v>0</v>
      </c>
      <c r="O30" s="113" t="n">
        <f aca="false">O15/$B$6*100</f>
        <v>0</v>
      </c>
    </row>
    <row r="31" customFormat="false" ht="21.75" hidden="false" customHeight="true" outlineLevel="0" collapsed="false">
      <c r="A31" s="103" t="s">
        <v>120</v>
      </c>
      <c r="B31" s="110" t="n">
        <f aca="false">B16/$B$6*100</f>
        <v>0.043956043956044</v>
      </c>
      <c r="C31" s="112" t="n">
        <f aca="false">C16/$B$6*100</f>
        <v>0</v>
      </c>
      <c r="D31" s="112" t="n">
        <f aca="false">D16/$B$6*100</f>
        <v>0</v>
      </c>
      <c r="E31" s="112" t="n">
        <f aca="false">E16/$B$6*100</f>
        <v>0</v>
      </c>
      <c r="F31" s="112" t="n">
        <f aca="false">F16/$B$6*100</f>
        <v>0</v>
      </c>
      <c r="G31" s="112" t="n">
        <f aca="false">G16/$B$6*100</f>
        <v>0</v>
      </c>
      <c r="H31" s="112" t="n">
        <f aca="false">H16/$B$6*100</f>
        <v>0</v>
      </c>
      <c r="I31" s="112" t="n">
        <f aca="false">I16/$B$6*100</f>
        <v>0</v>
      </c>
      <c r="J31" s="112" t="n">
        <f aca="false">J16/$B$6*100</f>
        <v>0</v>
      </c>
      <c r="K31" s="112" t="n">
        <f aca="false">K16/$B$6*100</f>
        <v>0.0146520146520147</v>
      </c>
      <c r="L31" s="112" t="n">
        <f aca="false">L16/$B$6*100</f>
        <v>0.0146520146520147</v>
      </c>
      <c r="M31" s="112" t="n">
        <f aca="false">M16/$B$6*100</f>
        <v>0.0146520146520147</v>
      </c>
      <c r="N31" s="112" t="n">
        <f aca="false">N16/$B$6*100</f>
        <v>0</v>
      </c>
      <c r="O31" s="113" t="n">
        <f aca="false">O16/$B$6*100</f>
        <v>0</v>
      </c>
    </row>
    <row r="32" customFormat="false" ht="21.75" hidden="false" customHeight="true" outlineLevel="0" collapsed="false">
      <c r="A32" s="103" t="s">
        <v>121</v>
      </c>
      <c r="B32" s="110" t="n">
        <f aca="false">B17/$B$6*100</f>
        <v>0.0293040293040293</v>
      </c>
      <c r="C32" s="112" t="n">
        <f aca="false">C17/$B$6*100</f>
        <v>0</v>
      </c>
      <c r="D32" s="112" t="n">
        <f aca="false">D17/$B$6*100</f>
        <v>0</v>
      </c>
      <c r="E32" s="112" t="n">
        <f aca="false">E17/$B$6*100</f>
        <v>0</v>
      </c>
      <c r="F32" s="112" t="n">
        <f aca="false">F17/$B$6*100</f>
        <v>0</v>
      </c>
      <c r="G32" s="112" t="n">
        <f aca="false">G17/$B$6*100</f>
        <v>0</v>
      </c>
      <c r="H32" s="112" t="n">
        <f aca="false">H17/$B$6*100</f>
        <v>0</v>
      </c>
      <c r="I32" s="112" t="n">
        <f aca="false">I17/$B$6*100</f>
        <v>0</v>
      </c>
      <c r="J32" s="112" t="n">
        <f aca="false">J17/$B$6*100</f>
        <v>0</v>
      </c>
      <c r="K32" s="112" t="n">
        <f aca="false">K17/$B$6*100</f>
        <v>0.0146520146520147</v>
      </c>
      <c r="L32" s="112" t="n">
        <f aca="false">L17/$B$6*100</f>
        <v>0.0146520146520147</v>
      </c>
      <c r="M32" s="112" t="n">
        <f aca="false">M17/$B$6*100</f>
        <v>0</v>
      </c>
      <c r="N32" s="112" t="n">
        <f aca="false">N17/$B$6*100</f>
        <v>0</v>
      </c>
      <c r="O32" s="113" t="n">
        <f aca="false">O17/$B$6*100</f>
        <v>0</v>
      </c>
    </row>
    <row r="33" customFormat="false" ht="21.75" hidden="false" customHeight="true" outlineLevel="0" collapsed="false">
      <c r="A33" s="103" t="s">
        <v>122</v>
      </c>
      <c r="B33" s="110" t="n">
        <f aca="false">B18/$B$6*100</f>
        <v>0</v>
      </c>
      <c r="C33" s="112" t="n">
        <f aca="false">C18/$B$6*100</f>
        <v>0</v>
      </c>
      <c r="D33" s="112" t="n">
        <f aca="false">D18/$B$6*100</f>
        <v>0</v>
      </c>
      <c r="E33" s="112" t="n">
        <f aca="false">E18/$B$6*100</f>
        <v>0</v>
      </c>
      <c r="F33" s="112" t="n">
        <f aca="false">F18/$B$6*100</f>
        <v>0</v>
      </c>
      <c r="G33" s="112" t="n">
        <f aca="false">G18/$B$6*100</f>
        <v>0</v>
      </c>
      <c r="H33" s="112" t="n">
        <f aca="false">H18/$B$6*100</f>
        <v>0</v>
      </c>
      <c r="I33" s="112" t="n">
        <f aca="false">I18/$B$6*100</f>
        <v>0</v>
      </c>
      <c r="J33" s="112" t="n">
        <f aca="false">J18/$B$6*100</f>
        <v>0</v>
      </c>
      <c r="K33" s="112" t="n">
        <f aca="false">K18/$B$6*100</f>
        <v>0</v>
      </c>
      <c r="L33" s="112" t="n">
        <f aca="false">L18/$B$6*100</f>
        <v>0</v>
      </c>
      <c r="M33" s="112" t="n">
        <f aca="false">M18/$B$6*100</f>
        <v>0</v>
      </c>
      <c r="N33" s="112" t="n">
        <f aca="false">N18/$B$6*100</f>
        <v>0</v>
      </c>
      <c r="O33" s="113" t="n">
        <f aca="false">O18/$B$6*100</f>
        <v>0</v>
      </c>
    </row>
    <row r="34" customFormat="false" ht="21.75" hidden="false" customHeight="true" outlineLevel="0" collapsed="false">
      <c r="A34" s="114" t="s">
        <v>123</v>
      </c>
      <c r="B34" s="115" t="n">
        <f aca="false">B19/$B$6*100</f>
        <v>0</v>
      </c>
      <c r="C34" s="116" t="n">
        <f aca="false">C19/$B$6*100</f>
        <v>0</v>
      </c>
      <c r="D34" s="116" t="n">
        <f aca="false">D19/$B$6*100</f>
        <v>0</v>
      </c>
      <c r="E34" s="116" t="n">
        <f aca="false">E19/$B$6*100</f>
        <v>0</v>
      </c>
      <c r="F34" s="116" t="n">
        <f aca="false">F19/$B$6*100</f>
        <v>0</v>
      </c>
      <c r="G34" s="116" t="n">
        <f aca="false">G19/$B$6*100</f>
        <v>0</v>
      </c>
      <c r="H34" s="116" t="n">
        <f aca="false">H19/$B$6*100</f>
        <v>0</v>
      </c>
      <c r="I34" s="116" t="n">
        <f aca="false">I19/$B$6*100</f>
        <v>0</v>
      </c>
      <c r="J34" s="116" t="n">
        <f aca="false">J19/$B$6*100</f>
        <v>0</v>
      </c>
      <c r="K34" s="116" t="n">
        <f aca="false">K19/$B$6*100</f>
        <v>0</v>
      </c>
      <c r="L34" s="116" t="n">
        <f aca="false">L19/$B$6*100</f>
        <v>0</v>
      </c>
      <c r="M34" s="116" t="n">
        <f aca="false">M19/$B$6*100</f>
        <v>0</v>
      </c>
      <c r="N34" s="116" t="n">
        <f aca="false">N19/$B$6*100</f>
        <v>0</v>
      </c>
      <c r="O34" s="117" t="n">
        <f aca="false">O19/$B$6*100</f>
        <v>0</v>
      </c>
    </row>
  </sheetData>
  <sheetProtection sheet="true" objects="true" scenarios="true"/>
  <mergeCells count="4">
    <mergeCell ref="A3:A4"/>
    <mergeCell ref="B3:O3"/>
    <mergeCell ref="B5:O5"/>
    <mergeCell ref="B20:O20"/>
  </mergeCells>
  <printOptions headings="false" gridLines="false" gridLinesSet="true" horizontalCentered="false" verticalCentered="false"/>
  <pageMargins left="0.770138888888889" right="0.4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75" width="13.87"/>
    <col collapsed="false" customWidth="true" hidden="false" outlineLevel="0" max="10" min="2" style="123" width="8.26"/>
    <col collapsed="false" customWidth="false" hidden="false" outlineLevel="0" max="11" min="11" style="75" width="9"/>
    <col collapsed="false" customWidth="true" hidden="false" outlineLevel="0" max="15" min="12" style="75" width="12.76"/>
    <col collapsed="false" customWidth="false" hidden="false" outlineLevel="0" max="16384" min="16" style="75" width="9"/>
  </cols>
  <sheetData>
    <row r="1" customFormat="false" ht="13.8" hidden="false" customHeight="false" outlineLevel="0" collapsed="false">
      <c r="A1" s="44" t="s">
        <v>125</v>
      </c>
      <c r="B1" s="124"/>
      <c r="C1" s="124"/>
      <c r="D1" s="124"/>
      <c r="E1" s="124"/>
      <c r="F1" s="124"/>
      <c r="G1" s="124"/>
      <c r="H1" s="124"/>
      <c r="I1" s="124"/>
      <c r="J1" s="124"/>
    </row>
    <row r="2" customFormat="false" ht="13.8" hidden="false" customHeight="false" outlineLevel="0" collapsed="false">
      <c r="A2" s="76"/>
      <c r="B2" s="124"/>
      <c r="C2" s="124"/>
      <c r="D2" s="124"/>
      <c r="E2" s="124"/>
      <c r="F2" s="124"/>
      <c r="G2" s="124"/>
      <c r="H2" s="124"/>
      <c r="I2" s="124"/>
      <c r="J2" s="124"/>
    </row>
    <row r="3" customFormat="false" ht="21" hidden="false" customHeight="true" outlineLevel="0" collapsed="false">
      <c r="A3" s="5" t="s">
        <v>2</v>
      </c>
      <c r="B3" s="6" t="s">
        <v>126</v>
      </c>
      <c r="C3" s="6"/>
      <c r="D3" s="6" t="s">
        <v>8</v>
      </c>
      <c r="E3" s="6"/>
      <c r="F3" s="78" t="s">
        <v>127</v>
      </c>
      <c r="G3" s="78"/>
      <c r="H3" s="8" t="s">
        <v>128</v>
      </c>
      <c r="I3" s="8"/>
      <c r="J3" s="8"/>
    </row>
    <row r="4" customFormat="false" ht="21" hidden="false" customHeight="true" outlineLevel="0" collapsed="false">
      <c r="A4" s="5"/>
      <c r="B4" s="118" t="s">
        <v>4</v>
      </c>
      <c r="C4" s="118" t="s">
        <v>5</v>
      </c>
      <c r="D4" s="118" t="s">
        <v>4</v>
      </c>
      <c r="E4" s="118" t="s">
        <v>5</v>
      </c>
      <c r="F4" s="118" t="s">
        <v>4</v>
      </c>
      <c r="G4" s="118" t="s">
        <v>5</v>
      </c>
      <c r="H4" s="10" t="s">
        <v>129</v>
      </c>
      <c r="I4" s="118" t="s">
        <v>130</v>
      </c>
      <c r="J4" s="119" t="s">
        <v>131</v>
      </c>
    </row>
    <row r="5" customFormat="false" ht="24" hidden="true" customHeight="true" outlineLevel="0" collapsed="false">
      <c r="A5" s="17" t="s">
        <v>30</v>
      </c>
      <c r="B5" s="125" t="n">
        <v>29.7</v>
      </c>
      <c r="C5" s="126" t="n">
        <v>27.2</v>
      </c>
      <c r="D5" s="125" t="n">
        <v>28</v>
      </c>
      <c r="E5" s="126" t="n">
        <v>25.9</v>
      </c>
      <c r="F5" s="125" t="n">
        <v>39</v>
      </c>
      <c r="G5" s="126" t="n">
        <v>36</v>
      </c>
      <c r="H5" s="127" t="n">
        <f aca="false">B5-C5</f>
        <v>2.5</v>
      </c>
      <c r="I5" s="127" t="n">
        <f aca="false">D5-E5</f>
        <v>2.1</v>
      </c>
      <c r="J5" s="128" t="n">
        <f aca="false">F5-G5</f>
        <v>3</v>
      </c>
    </row>
    <row r="6" customFormat="false" ht="24" hidden="true" customHeight="true" outlineLevel="0" collapsed="false">
      <c r="A6" s="30" t="s">
        <v>75</v>
      </c>
      <c r="B6" s="129" t="n">
        <v>30</v>
      </c>
      <c r="C6" s="130" t="n">
        <v>27.4</v>
      </c>
      <c r="D6" s="129" t="n">
        <v>28.2</v>
      </c>
      <c r="E6" s="130" t="n">
        <v>26.1</v>
      </c>
      <c r="F6" s="129" t="n">
        <v>39.4</v>
      </c>
      <c r="G6" s="130" t="n">
        <v>36.4</v>
      </c>
      <c r="H6" s="131" t="n">
        <f aca="false">B6-C6</f>
        <v>2.6</v>
      </c>
      <c r="I6" s="131" t="n">
        <f aca="false">D6-E6</f>
        <v>2.1</v>
      </c>
      <c r="J6" s="132" t="n">
        <f aca="false">F6-G6</f>
        <v>3</v>
      </c>
    </row>
    <row r="7" customFormat="false" ht="24" hidden="true" customHeight="true" outlineLevel="0" collapsed="false">
      <c r="A7" s="30" t="s">
        <v>76</v>
      </c>
      <c r="B7" s="129" t="n">
        <v>30.1</v>
      </c>
      <c r="C7" s="130" t="n">
        <v>27.5</v>
      </c>
      <c r="D7" s="129" t="n">
        <v>28.2</v>
      </c>
      <c r="E7" s="130" t="n">
        <v>26.1</v>
      </c>
      <c r="F7" s="129" t="n">
        <v>39.6</v>
      </c>
      <c r="G7" s="130" t="n">
        <v>36.3</v>
      </c>
      <c r="H7" s="131" t="n">
        <f aca="false">B7-C7</f>
        <v>2.6</v>
      </c>
      <c r="I7" s="131" t="n">
        <f aca="false">D7-E7</f>
        <v>2.1</v>
      </c>
      <c r="J7" s="132" t="n">
        <f aca="false">F7-G7</f>
        <v>3.3</v>
      </c>
    </row>
    <row r="8" customFormat="false" ht="24" hidden="true" customHeight="true" outlineLevel="0" collapsed="false">
      <c r="A8" s="30" t="s">
        <v>77</v>
      </c>
      <c r="B8" s="129" t="n">
        <v>30.4</v>
      </c>
      <c r="C8" s="130" t="n">
        <v>27.8</v>
      </c>
      <c r="D8" s="129" t="n">
        <v>28.3</v>
      </c>
      <c r="E8" s="130" t="n">
        <v>26.2</v>
      </c>
      <c r="F8" s="129" t="n">
        <v>39.6</v>
      </c>
      <c r="G8" s="130" t="n">
        <v>36.5</v>
      </c>
      <c r="H8" s="131" t="n">
        <v>2.6</v>
      </c>
      <c r="I8" s="131" t="n">
        <v>2</v>
      </c>
      <c r="J8" s="132" t="n">
        <v>3.1</v>
      </c>
    </row>
    <row r="9" customFormat="false" ht="24" hidden="true" customHeight="true" outlineLevel="0" collapsed="false">
      <c r="A9" s="17" t="s">
        <v>34</v>
      </c>
      <c r="B9" s="129" t="n">
        <v>30.3</v>
      </c>
      <c r="C9" s="130" t="n">
        <v>27.8</v>
      </c>
      <c r="D9" s="129" t="n">
        <v>28.3</v>
      </c>
      <c r="E9" s="130" t="n">
        <v>26.1</v>
      </c>
      <c r="F9" s="129" t="n">
        <v>39.6</v>
      </c>
      <c r="G9" s="130" t="n">
        <v>37</v>
      </c>
      <c r="H9" s="131" t="n">
        <v>2.5</v>
      </c>
      <c r="I9" s="131" t="n">
        <v>2.1</v>
      </c>
      <c r="J9" s="132" t="n">
        <v>2.6</v>
      </c>
    </row>
    <row r="10" customFormat="false" ht="24" hidden="true" customHeight="true" outlineLevel="0" collapsed="false">
      <c r="A10" s="17" t="s">
        <v>35</v>
      </c>
      <c r="B10" s="129" t="n">
        <v>30.5</v>
      </c>
      <c r="C10" s="130" t="n">
        <v>27.8</v>
      </c>
      <c r="D10" s="129" t="n">
        <v>28.3</v>
      </c>
      <c r="E10" s="130" t="n">
        <v>26.2</v>
      </c>
      <c r="F10" s="129" t="n">
        <v>40.5</v>
      </c>
      <c r="G10" s="130" t="n">
        <v>37.4</v>
      </c>
      <c r="H10" s="131" t="n">
        <v>2.7</v>
      </c>
      <c r="I10" s="131" t="n">
        <v>2</v>
      </c>
      <c r="J10" s="132" t="n">
        <v>3.1</v>
      </c>
    </row>
    <row r="11" customFormat="false" ht="24" hidden="true" customHeight="true" outlineLevel="0" collapsed="false">
      <c r="A11" s="17" t="s">
        <v>36</v>
      </c>
      <c r="B11" s="129" t="n">
        <v>30.3</v>
      </c>
      <c r="C11" s="130" t="n">
        <v>27.7</v>
      </c>
      <c r="D11" s="129" t="n">
        <v>28.3</v>
      </c>
      <c r="E11" s="130" t="n">
        <v>26.1</v>
      </c>
      <c r="F11" s="129" t="n">
        <v>40</v>
      </c>
      <c r="G11" s="130" t="n">
        <v>37.3</v>
      </c>
      <c r="H11" s="131" t="n">
        <v>2.6</v>
      </c>
      <c r="I11" s="131" t="n">
        <v>2.1</v>
      </c>
      <c r="J11" s="132" t="n">
        <v>2.7</v>
      </c>
    </row>
    <row r="12" customFormat="false" ht="24" hidden="true" customHeight="true" outlineLevel="0" collapsed="false">
      <c r="A12" s="17" t="s">
        <v>37</v>
      </c>
      <c r="B12" s="129" t="n">
        <v>30.4</v>
      </c>
      <c r="C12" s="130" t="n">
        <v>27.9</v>
      </c>
      <c r="D12" s="129" t="n">
        <v>28.4</v>
      </c>
      <c r="E12" s="130" t="n">
        <v>26.4</v>
      </c>
      <c r="F12" s="129" t="n">
        <v>40.7</v>
      </c>
      <c r="G12" s="130" t="n">
        <v>37.9</v>
      </c>
      <c r="H12" s="131" t="n">
        <v>2.5</v>
      </c>
      <c r="I12" s="131" t="n">
        <v>1.9</v>
      </c>
      <c r="J12" s="132" t="n">
        <v>2.8</v>
      </c>
    </row>
    <row r="13" customFormat="false" ht="24" hidden="true" customHeight="true" outlineLevel="0" collapsed="false">
      <c r="A13" s="133" t="s">
        <v>132</v>
      </c>
      <c r="B13" s="129" t="n">
        <v>30.4</v>
      </c>
      <c r="C13" s="130" t="n">
        <v>28</v>
      </c>
      <c r="D13" s="129" t="n">
        <v>28.4</v>
      </c>
      <c r="E13" s="130" t="n">
        <v>26.5</v>
      </c>
      <c r="F13" s="129" t="n">
        <v>40.6</v>
      </c>
      <c r="G13" s="130" t="n">
        <v>37.5</v>
      </c>
      <c r="H13" s="131" t="n">
        <v>2.4</v>
      </c>
      <c r="I13" s="131" t="n">
        <v>1.9</v>
      </c>
      <c r="J13" s="132" t="n">
        <v>3.1</v>
      </c>
    </row>
    <row r="14" customFormat="false" ht="24" hidden="true" customHeight="true" outlineLevel="0" collapsed="false">
      <c r="A14" s="17" t="s">
        <v>39</v>
      </c>
      <c r="B14" s="129" t="n">
        <v>30.4</v>
      </c>
      <c r="C14" s="130" t="n">
        <v>28</v>
      </c>
      <c r="D14" s="129" t="n">
        <v>28.4</v>
      </c>
      <c r="E14" s="130" t="n">
        <v>26.5</v>
      </c>
      <c r="F14" s="129" t="n">
        <v>40.6</v>
      </c>
      <c r="G14" s="130" t="n">
        <v>37.9</v>
      </c>
      <c r="H14" s="131" t="n">
        <v>2.4</v>
      </c>
      <c r="I14" s="131" t="n">
        <v>1.9</v>
      </c>
      <c r="J14" s="132" t="n">
        <v>2.7</v>
      </c>
    </row>
    <row r="15" customFormat="false" ht="24" hidden="true" customHeight="true" outlineLevel="0" collapsed="false">
      <c r="A15" s="17" t="s">
        <v>40</v>
      </c>
      <c r="B15" s="129" t="n">
        <v>30.3</v>
      </c>
      <c r="C15" s="130" t="n">
        <v>28</v>
      </c>
      <c r="D15" s="129" t="n">
        <v>28.4</v>
      </c>
      <c r="E15" s="130" t="n">
        <v>26.6</v>
      </c>
      <c r="F15" s="129" t="n">
        <v>40.1</v>
      </c>
      <c r="G15" s="130" t="n">
        <v>37.4</v>
      </c>
      <c r="H15" s="131" t="n">
        <v>2.3</v>
      </c>
      <c r="I15" s="131" t="n">
        <v>1.8</v>
      </c>
      <c r="J15" s="132" t="n">
        <v>2.7</v>
      </c>
    </row>
    <row r="16" customFormat="false" ht="24" hidden="true" customHeight="true" outlineLevel="0" collapsed="false">
      <c r="A16" s="17" t="s">
        <v>41</v>
      </c>
      <c r="B16" s="129" t="n">
        <v>30.4</v>
      </c>
      <c r="C16" s="130" t="n">
        <v>28.2</v>
      </c>
      <c r="D16" s="129" t="n">
        <v>28.5</v>
      </c>
      <c r="E16" s="130" t="n">
        <v>26.8</v>
      </c>
      <c r="F16" s="129" t="n">
        <v>40.4</v>
      </c>
      <c r="G16" s="130" t="n">
        <v>37.7</v>
      </c>
      <c r="H16" s="131" t="n">
        <v>2.2</v>
      </c>
      <c r="I16" s="131" t="n">
        <v>1.6</v>
      </c>
      <c r="J16" s="132" t="n">
        <v>2.7</v>
      </c>
    </row>
    <row r="17" customFormat="false" ht="24" hidden="true" customHeight="true" outlineLevel="0" collapsed="false">
      <c r="A17" s="17" t="s">
        <v>42</v>
      </c>
      <c r="B17" s="129" t="n">
        <v>30.5</v>
      </c>
      <c r="C17" s="130" t="n">
        <v>28.3</v>
      </c>
      <c r="D17" s="129" t="n">
        <v>28.5</v>
      </c>
      <c r="E17" s="130" t="n">
        <v>26.9</v>
      </c>
      <c r="F17" s="129" t="n">
        <v>40.5</v>
      </c>
      <c r="G17" s="130" t="n">
        <v>37.4</v>
      </c>
      <c r="H17" s="131" t="n">
        <v>2.2</v>
      </c>
      <c r="I17" s="131" t="n">
        <v>1.6</v>
      </c>
      <c r="J17" s="132" t="n">
        <v>3.1</v>
      </c>
    </row>
    <row r="18" customFormat="false" ht="24" hidden="false" customHeight="true" outlineLevel="0" collapsed="false">
      <c r="A18" s="17" t="s">
        <v>79</v>
      </c>
      <c r="B18" s="129" t="n">
        <v>30.5</v>
      </c>
      <c r="C18" s="130" t="n">
        <v>28.4</v>
      </c>
      <c r="D18" s="129" t="n">
        <v>28.6</v>
      </c>
      <c r="E18" s="130" t="n">
        <v>27</v>
      </c>
      <c r="F18" s="129" t="n">
        <v>40.2</v>
      </c>
      <c r="G18" s="130" t="n">
        <v>37.1</v>
      </c>
      <c r="H18" s="131" t="n">
        <v>2.1</v>
      </c>
      <c r="I18" s="131" t="n">
        <v>1.6</v>
      </c>
      <c r="J18" s="132" t="n">
        <v>3.1</v>
      </c>
    </row>
    <row r="19" customFormat="false" ht="24.75" hidden="false" customHeight="true" outlineLevel="0" collapsed="false">
      <c r="A19" s="17" t="s">
        <v>44</v>
      </c>
      <c r="B19" s="129" t="n">
        <v>30.5</v>
      </c>
      <c r="C19" s="130" t="n">
        <v>28.5</v>
      </c>
      <c r="D19" s="129" t="n">
        <v>28.5</v>
      </c>
      <c r="E19" s="130" t="n">
        <v>27.1</v>
      </c>
      <c r="F19" s="129" t="n">
        <v>40.6</v>
      </c>
      <c r="G19" s="130" t="n">
        <v>37.8</v>
      </c>
      <c r="H19" s="131" t="n">
        <v>2</v>
      </c>
      <c r="I19" s="131" t="n">
        <v>1.4</v>
      </c>
      <c r="J19" s="132" t="n">
        <v>2.8</v>
      </c>
    </row>
    <row r="20" customFormat="false" ht="24.75" hidden="false" customHeight="true" outlineLevel="0" collapsed="false">
      <c r="A20" s="30" t="s">
        <v>45</v>
      </c>
      <c r="B20" s="129" t="n">
        <v>31.2551811422243</v>
      </c>
      <c r="C20" s="130" t="n">
        <v>29.1533776301218</v>
      </c>
      <c r="D20" s="129" t="n">
        <v>28.7</v>
      </c>
      <c r="E20" s="130" t="n">
        <v>27.3</v>
      </c>
      <c r="F20" s="129" t="n">
        <v>41.3734254368144</v>
      </c>
      <c r="G20" s="130" t="n">
        <v>39.0700767263427</v>
      </c>
      <c r="H20" s="131" t="n">
        <v>2.10180351210254</v>
      </c>
      <c r="I20" s="131" t="n">
        <v>1.5</v>
      </c>
      <c r="J20" s="132" t="n">
        <v>2.30334871047162</v>
      </c>
    </row>
    <row r="21" customFormat="false" ht="24.75" hidden="false" customHeight="true" outlineLevel="0" collapsed="false">
      <c r="A21" s="17" t="s">
        <v>46</v>
      </c>
      <c r="B21" s="129" t="n">
        <v>31.3804907481898</v>
      </c>
      <c r="C21" s="130" t="n">
        <v>29.361953606865</v>
      </c>
      <c r="D21" s="129" t="n">
        <v>28.9195457292506</v>
      </c>
      <c r="E21" s="130" t="n">
        <v>27.5</v>
      </c>
      <c r="F21" s="129" t="n">
        <v>41.1455835331735</v>
      </c>
      <c r="G21" s="130" t="n">
        <v>38.4355815496931</v>
      </c>
      <c r="H21" s="131" t="n">
        <v>2.01853714132479</v>
      </c>
      <c r="I21" s="131" t="n">
        <v>1.30684061457834</v>
      </c>
      <c r="J21" s="132" t="n">
        <v>2.71000198348042</v>
      </c>
    </row>
    <row r="22" customFormat="false" ht="24.75" hidden="false" customHeight="true" outlineLevel="0" collapsed="false">
      <c r="A22" s="17" t="s">
        <v>47</v>
      </c>
      <c r="B22" s="129" t="n">
        <v>31.668110799362</v>
      </c>
      <c r="C22" s="130" t="n">
        <v>29.6938644990921</v>
      </c>
      <c r="D22" s="129" t="n">
        <v>29</v>
      </c>
      <c r="E22" s="130" t="n">
        <v>27.7</v>
      </c>
      <c r="F22" s="129" t="n">
        <v>41.4540762656149</v>
      </c>
      <c r="G22" s="130" t="n">
        <v>38.8797052699023</v>
      </c>
      <c r="H22" s="131" t="n">
        <v>1.97424630026991</v>
      </c>
      <c r="I22" s="131" t="n">
        <v>1.29008237021037</v>
      </c>
      <c r="J22" s="132" t="n">
        <v>2.57437099571253</v>
      </c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</row>
    <row r="23" customFormat="false" ht="24.75" hidden="false" customHeight="true" outlineLevel="0" collapsed="false">
      <c r="A23" s="17" t="s">
        <v>48</v>
      </c>
      <c r="B23" s="129" t="n">
        <v>32.1304970664033</v>
      </c>
      <c r="C23" s="130" t="n">
        <v>30.1121895048528</v>
      </c>
      <c r="D23" s="129" t="n">
        <v>29.4669689345494</v>
      </c>
      <c r="E23" s="130" t="n">
        <v>28.1</v>
      </c>
      <c r="F23" s="129" t="n">
        <v>41.8316787577956</v>
      </c>
      <c r="G23" s="130" t="n">
        <v>39.3814797360981</v>
      </c>
      <c r="H23" s="131" t="n">
        <v>2.01830756155055</v>
      </c>
      <c r="I23" s="131" t="n">
        <v>1.31466722071915</v>
      </c>
      <c r="J23" s="132" t="n">
        <v>2.45019902169758</v>
      </c>
    </row>
    <row r="24" s="123" customFormat="true" ht="24.75" hidden="false" customHeight="true" outlineLevel="0" collapsed="false">
      <c r="A24" s="17" t="s">
        <v>49</v>
      </c>
      <c r="B24" s="129" t="n">
        <v>32.2598450752987</v>
      </c>
      <c r="C24" s="130" t="n">
        <v>30.0931062835381</v>
      </c>
      <c r="D24" s="129" t="n">
        <v>29.5175419159464</v>
      </c>
      <c r="E24" s="130" t="n">
        <v>28.2045129439676</v>
      </c>
      <c r="F24" s="129" t="n">
        <v>42.0509955168776</v>
      </c>
      <c r="G24" s="130" t="n">
        <v>39.1149166666667</v>
      </c>
      <c r="H24" s="131" t="n">
        <v>2.16673879176061</v>
      </c>
      <c r="I24" s="131" t="n">
        <v>1.31302897197883</v>
      </c>
      <c r="J24" s="132" t="n">
        <v>2.93607885021092</v>
      </c>
    </row>
    <row r="25" customFormat="false" ht="24.75" hidden="false" customHeight="true" outlineLevel="0" collapsed="false">
      <c r="A25" s="17" t="s">
        <v>133</v>
      </c>
      <c r="B25" s="129" t="n">
        <v>32.4925609865071</v>
      </c>
      <c r="C25" s="130" t="n">
        <v>30.4456110565036</v>
      </c>
      <c r="D25" s="129" t="n">
        <v>29.7614873610476</v>
      </c>
      <c r="E25" s="130" t="n">
        <v>28.5218032193887</v>
      </c>
      <c r="F25" s="129" t="n">
        <v>42.3132101300479</v>
      </c>
      <c r="G25" s="130" t="n">
        <v>39.4172149122807</v>
      </c>
      <c r="H25" s="131" t="n">
        <v>2.04694993000346</v>
      </c>
      <c r="I25" s="131" t="n">
        <v>1.23968414165892</v>
      </c>
      <c r="J25" s="132" t="n">
        <v>2.89599521776726</v>
      </c>
    </row>
    <row r="26" customFormat="false" ht="24.75" hidden="false" customHeight="true" outlineLevel="0" collapsed="false">
      <c r="A26" s="17" t="s">
        <v>51</v>
      </c>
      <c r="B26" s="129" t="n">
        <v>32.582703538303</v>
      </c>
      <c r="C26" s="130" t="n">
        <v>30.4886636894537</v>
      </c>
      <c r="D26" s="129" t="n">
        <v>29.8972600213888</v>
      </c>
      <c r="E26" s="130" t="n">
        <v>28.5</v>
      </c>
      <c r="F26" s="129" t="n">
        <v>41.9008317338452</v>
      </c>
      <c r="G26" s="130" t="n">
        <v>39.1728307254623</v>
      </c>
      <c r="H26" s="131" t="n">
        <v>2.09403984884922</v>
      </c>
      <c r="I26" s="131" t="n">
        <v>1.32940475133103</v>
      </c>
      <c r="J26" s="132" t="n">
        <v>2.72800100838285</v>
      </c>
    </row>
    <row r="27" customFormat="false" ht="24.75" hidden="false" customHeight="true" outlineLevel="0" collapsed="false">
      <c r="A27" s="17" t="s">
        <v>52</v>
      </c>
      <c r="B27" s="129" t="n">
        <v>32.7638314108773</v>
      </c>
      <c r="C27" s="130" t="n">
        <v>30.6449179654251</v>
      </c>
      <c r="D27" s="129" t="n">
        <v>30.017863218782</v>
      </c>
      <c r="E27" s="130" t="n">
        <v>28.7156998403406</v>
      </c>
      <c r="F27" s="129" t="n">
        <v>42.2958005249345</v>
      </c>
      <c r="G27" s="130" t="n">
        <v>39.8829425756031</v>
      </c>
      <c r="H27" s="131" t="n">
        <v>2.11891344545213</v>
      </c>
      <c r="I27" s="131" t="n">
        <v>1.30216337844142</v>
      </c>
      <c r="J27" s="132" t="n">
        <v>2.41285794933135</v>
      </c>
    </row>
    <row r="28" customFormat="false" ht="24.75" hidden="false" customHeight="true" outlineLevel="0" collapsed="false">
      <c r="A28" s="17" t="s">
        <v>53</v>
      </c>
      <c r="B28" s="129" t="n">
        <v>32.9613333333333</v>
      </c>
      <c r="C28" s="130" t="n">
        <v>30.8956200716846</v>
      </c>
      <c r="D28" s="129" t="n">
        <v>30.2834907214231</v>
      </c>
      <c r="E28" s="130" t="n">
        <v>28.7802055877702</v>
      </c>
      <c r="F28" s="129" t="n">
        <v>42.6464455917394</v>
      </c>
      <c r="G28" s="130" t="n">
        <v>40.2716510903427</v>
      </c>
      <c r="H28" s="131" t="n">
        <v>2.06571326164871</v>
      </c>
      <c r="I28" s="131" t="n">
        <v>1.50328513365282</v>
      </c>
      <c r="J28" s="132" t="n">
        <v>2.37479450139669</v>
      </c>
    </row>
    <row r="29" customFormat="false" ht="24.75" hidden="false" customHeight="true" outlineLevel="0" collapsed="false">
      <c r="A29" s="17" t="s">
        <v>54</v>
      </c>
      <c r="B29" s="129" t="n">
        <v>33.0980475129918</v>
      </c>
      <c r="C29" s="130" t="n">
        <v>31.0447216035635</v>
      </c>
      <c r="D29" s="129" t="n">
        <v>30.3190384104956</v>
      </c>
      <c r="E29" s="130" t="n">
        <v>28.9865401987354</v>
      </c>
      <c r="F29" s="129" t="n">
        <v>43.1351342098055</v>
      </c>
      <c r="G29" s="130" t="n">
        <v>40.5380833333333</v>
      </c>
      <c r="H29" s="131" t="n">
        <v>2.05332590942826</v>
      </c>
      <c r="I29" s="131" t="n">
        <v>1.33249821176024</v>
      </c>
      <c r="J29" s="132" t="n">
        <v>2.5970508764722</v>
      </c>
    </row>
    <row r="30" customFormat="false" ht="24.75" hidden="false" customHeight="true" outlineLevel="0" collapsed="false">
      <c r="A30" s="17" t="s">
        <v>55</v>
      </c>
      <c r="B30" s="129" t="n">
        <v>33.3339408667477</v>
      </c>
      <c r="C30" s="130" t="n">
        <v>31.2824162471792</v>
      </c>
      <c r="D30" s="129" t="n">
        <v>30.6382935178983</v>
      </c>
      <c r="E30" s="130" t="n">
        <v>29.2593777542746</v>
      </c>
      <c r="F30" s="129" t="n">
        <v>42.751885075403</v>
      </c>
      <c r="G30" s="130" t="n">
        <v>40.5363247863248</v>
      </c>
      <c r="H30" s="131" t="n">
        <v>2.0515246195685</v>
      </c>
      <c r="I30" s="131" t="n">
        <v>1.3789157636237</v>
      </c>
      <c r="J30" s="132" t="n">
        <v>2.21556028907828</v>
      </c>
    </row>
    <row r="31" customFormat="false" ht="24.75" hidden="false" customHeight="true" outlineLevel="0" collapsed="false">
      <c r="A31" s="17" t="s">
        <v>56</v>
      </c>
      <c r="B31" s="129" t="n">
        <v>33.4112534669694</v>
      </c>
      <c r="C31" s="130" t="n">
        <v>31.3580906454866</v>
      </c>
      <c r="D31" s="129" t="n">
        <v>30.6694025616082</v>
      </c>
      <c r="E31" s="130" t="n">
        <v>29.3616603075499</v>
      </c>
      <c r="F31" s="129" t="n">
        <v>42.9984056122449</v>
      </c>
      <c r="G31" s="130" t="n">
        <v>40.3187164850371</v>
      </c>
      <c r="H31" s="131" t="n">
        <v>2.05316282148275</v>
      </c>
      <c r="I31" s="131" t="n">
        <v>1.30774225405829</v>
      </c>
      <c r="J31" s="132" t="n">
        <v>2.67968912720772</v>
      </c>
    </row>
    <row r="32" customFormat="false" ht="24.75" hidden="false" customHeight="true" outlineLevel="0" collapsed="false">
      <c r="A32" s="17" t="s">
        <v>57</v>
      </c>
      <c r="B32" s="129" t="n">
        <v>33.8618503852413</v>
      </c>
      <c r="C32" s="130" t="n">
        <v>31.7215520152255</v>
      </c>
      <c r="D32" s="129" t="n">
        <v>30.8900314879031</v>
      </c>
      <c r="E32" s="130" t="n">
        <v>29.6745480352608</v>
      </c>
      <c r="F32" s="129" t="n">
        <v>43.8191105769231</v>
      </c>
      <c r="G32" s="130" t="n">
        <v>41.1621016365202</v>
      </c>
      <c r="H32" s="131" t="n">
        <v>2.14029837001577</v>
      </c>
      <c r="I32" s="131" t="n">
        <v>1.2154834526423</v>
      </c>
      <c r="J32" s="132" t="n">
        <v>2.65700894040288</v>
      </c>
    </row>
    <row r="33" customFormat="false" ht="24.75" hidden="false" customHeight="true" outlineLevel="0" collapsed="false">
      <c r="A33" s="17" t="s">
        <v>58</v>
      </c>
      <c r="B33" s="129" t="n">
        <v>33.8654633192841</v>
      </c>
      <c r="C33" s="130" t="n">
        <v>31.7649960295645</v>
      </c>
      <c r="D33" s="129" t="n">
        <v>31.0245795472661</v>
      </c>
      <c r="E33" s="130" t="n">
        <v>29.660535747972</v>
      </c>
      <c r="F33" s="129" t="n">
        <v>43.1835620915032</v>
      </c>
      <c r="G33" s="130" t="n">
        <v>40.7081930415264</v>
      </c>
      <c r="H33" s="131" t="n">
        <v>2.10046728971957</v>
      </c>
      <c r="I33" s="131" t="n">
        <v>1.36404379929417</v>
      </c>
      <c r="J33" s="132" t="n">
        <v>2.47536904997683</v>
      </c>
    </row>
    <row r="34" customFormat="false" ht="24.75" hidden="false" customHeight="true" outlineLevel="0" collapsed="false">
      <c r="A34" s="17" t="s">
        <v>59</v>
      </c>
      <c r="B34" s="129" t="n">
        <v>34.2356925843254</v>
      </c>
      <c r="C34" s="130" t="n">
        <v>32.0199342757936</v>
      </c>
      <c r="D34" s="129" t="n">
        <v>31.2455905063805</v>
      </c>
      <c r="E34" s="130" t="n">
        <v>29.8368426085294</v>
      </c>
      <c r="F34" s="129" t="n">
        <v>43.8532679738562</v>
      </c>
      <c r="G34" s="130" t="n">
        <v>41.3599656357389</v>
      </c>
      <c r="H34" s="131" t="n">
        <v>2.21575830853172</v>
      </c>
      <c r="I34" s="131" t="n">
        <v>1.40874789785111</v>
      </c>
      <c r="J34" s="132" t="n">
        <v>2.49330233811737</v>
      </c>
    </row>
    <row r="35" customFormat="false" ht="24.75" hidden="false" customHeight="true" outlineLevel="0" collapsed="false">
      <c r="A35" s="17" t="s">
        <v>60</v>
      </c>
      <c r="B35" s="129" t="n">
        <v>34.2863348765433</v>
      </c>
      <c r="C35" s="130" t="n">
        <v>32.1194058641975</v>
      </c>
      <c r="D35" s="129" t="n">
        <v>31.1952001633986</v>
      </c>
      <c r="E35" s="130" t="n">
        <v>29.848780255384</v>
      </c>
      <c r="F35" s="129" t="n">
        <v>43.8407512626263</v>
      </c>
      <c r="G35" s="130" t="n">
        <v>41.7819951338199</v>
      </c>
      <c r="H35" s="131" t="n">
        <v>2.16692901234578</v>
      </c>
      <c r="I35" s="131" t="n">
        <v>1.3464199080146</v>
      </c>
      <c r="J35" s="132" t="n">
        <v>2.05875612880634</v>
      </c>
    </row>
    <row r="36" customFormat="false" ht="24.75" hidden="false" customHeight="true" outlineLevel="0" collapsed="false">
      <c r="A36" s="17" t="s">
        <v>62</v>
      </c>
      <c r="B36" s="129" t="n">
        <v>34.2863348765433</v>
      </c>
      <c r="C36" s="130" t="n">
        <v>32.1194058641975</v>
      </c>
      <c r="D36" s="129" t="n">
        <v>31.3</v>
      </c>
      <c r="E36" s="130" t="n">
        <v>29.9</v>
      </c>
      <c r="F36" s="129" t="n">
        <v>43.6</v>
      </c>
      <c r="G36" s="130" t="n">
        <v>41.5</v>
      </c>
      <c r="H36" s="131" t="n">
        <v>2.1</v>
      </c>
      <c r="I36" s="131" t="n">
        <v>1.4</v>
      </c>
      <c r="J36" s="132" t="n">
        <v>2.1</v>
      </c>
    </row>
    <row r="37" customFormat="false" ht="24.75" hidden="false" customHeight="true" outlineLevel="0" collapsed="false">
      <c r="A37" s="17" t="s">
        <v>63</v>
      </c>
      <c r="B37" s="129" t="n">
        <v>34.3095520031578</v>
      </c>
      <c r="C37" s="130" t="n">
        <v>32.0981514374056</v>
      </c>
      <c r="D37" s="129" t="n">
        <v>31.3211939721792</v>
      </c>
      <c r="E37" s="130" t="n">
        <v>29.8571414129159</v>
      </c>
      <c r="F37" s="129" t="n">
        <v>44.0992616033756</v>
      </c>
      <c r="G37" s="130" t="n">
        <v>41.8668693812797</v>
      </c>
      <c r="H37" s="131" t="n">
        <v>2.21140056575222</v>
      </c>
      <c r="I37" s="131" t="n">
        <v>1.4640525592633</v>
      </c>
      <c r="J37" s="132" t="n">
        <v>2.23239222209585</v>
      </c>
    </row>
    <row r="38" customFormat="false" ht="24.75" hidden="false" customHeight="true" outlineLevel="0" collapsed="false">
      <c r="A38" s="33" t="s">
        <v>64</v>
      </c>
      <c r="B38" s="134" t="n">
        <f aca="false">'[1]■7 年次別平均婚姻年齢・年齢差'!$B$5</f>
        <v>34.4214078423432</v>
      </c>
      <c r="C38" s="135" t="n">
        <f aca="false">'[1]■7 年次別平均婚姻年齢・年齢差'!$C$5</f>
        <v>32.3151025848688</v>
      </c>
      <c r="D38" s="134" t="n">
        <f aca="false">'[1]■7 年次別平均婚姻年齢・年齢差'!$D$5</f>
        <v>31.2321436439745</v>
      </c>
      <c r="E38" s="135" t="n">
        <f aca="false">'[1]■7 年次別平均婚姻年齢・年齢差'!$E$5</f>
        <v>30.0029747046098</v>
      </c>
      <c r="F38" s="134" t="n">
        <f aca="false">'[1]■7 年次別平均婚姻年齢・年齢差'!$F$5</f>
        <v>44.8523562472979</v>
      </c>
      <c r="G38" s="135" t="n">
        <f aca="false">'[1]■7 年次別平均婚姻年齢・年齢差'!$G$5</f>
        <v>42.2426312968918</v>
      </c>
      <c r="H38" s="136" t="n">
        <f aca="false">B38-C38</f>
        <v>2.10630525747447</v>
      </c>
      <c r="I38" s="136" t="n">
        <f aca="false">D38-E38</f>
        <v>1.22916893936467</v>
      </c>
      <c r="J38" s="137" t="n">
        <f aca="false">F38-G38</f>
        <v>2.60972495040608</v>
      </c>
    </row>
    <row r="39" customFormat="false" ht="16.5" hidden="false" customHeight="true" outlineLevel="0" collapsed="false">
      <c r="A39" s="138" t="s">
        <v>134</v>
      </c>
    </row>
    <row r="40" customFormat="false" ht="16.5" hidden="false" customHeight="true" outlineLevel="0" collapsed="false">
      <c r="A40" s="139" t="s">
        <v>135</v>
      </c>
    </row>
    <row r="41" customFormat="false" ht="18" hidden="false" customHeight="true" outlineLevel="0" collapsed="false">
      <c r="A41" s="140"/>
      <c r="G41" s="39"/>
    </row>
  </sheetData>
  <mergeCells count="5">
    <mergeCell ref="A3:A4"/>
    <mergeCell ref="B3:C3"/>
    <mergeCell ref="D3:E3"/>
    <mergeCell ref="F3:G3"/>
    <mergeCell ref="H3:J3"/>
  </mergeCells>
  <printOptions headings="false" gridLines="false" gridLinesSet="true" horizontalCentered="false" verticalCentered="false"/>
  <pageMargins left="0.779861111111111" right="0.629861111111111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75" width="13.63"/>
    <col collapsed="false" customWidth="true" hidden="false" outlineLevel="0" max="7" min="2" style="75" width="12.26"/>
    <col collapsed="false" customWidth="false" hidden="false" outlineLevel="0" max="16384" min="8" style="75" width="9"/>
  </cols>
  <sheetData>
    <row r="1" customFormat="false" ht="13.8" hidden="false" customHeight="false" outlineLevel="0" collapsed="false">
      <c r="A1" s="141" t="s">
        <v>136</v>
      </c>
      <c r="B1" s="141"/>
      <c r="C1" s="141"/>
      <c r="D1" s="76"/>
      <c r="E1" s="76"/>
      <c r="F1" s="76"/>
      <c r="G1" s="76"/>
    </row>
    <row r="2" customFormat="false" ht="13.8" hidden="false" customHeight="false" outlineLevel="0" collapsed="false">
      <c r="A2" s="76"/>
      <c r="B2" s="76"/>
      <c r="C2" s="76"/>
      <c r="D2" s="76"/>
      <c r="E2" s="76"/>
      <c r="F2" s="76"/>
      <c r="G2" s="77" t="str">
        <f aca="false">'3　初婚再婚の組合せ別，区別婚姻件数・再婚割合 '!$K$2</f>
        <v>平成30年</v>
      </c>
    </row>
    <row r="3" customFormat="false" ht="24" hidden="false" customHeight="true" outlineLevel="0" collapsed="false">
      <c r="A3" s="5" t="s">
        <v>137</v>
      </c>
      <c r="B3" s="6" t="s">
        <v>129</v>
      </c>
      <c r="C3" s="6"/>
      <c r="D3" s="6"/>
      <c r="E3" s="8" t="s">
        <v>138</v>
      </c>
      <c r="F3" s="8"/>
      <c r="G3" s="8"/>
    </row>
    <row r="4" customFormat="false" ht="24" hidden="false" customHeight="true" outlineLevel="0" collapsed="false">
      <c r="A4" s="5"/>
      <c r="B4" s="118" t="s">
        <v>139</v>
      </c>
      <c r="C4" s="118" t="s">
        <v>140</v>
      </c>
      <c r="D4" s="118" t="s">
        <v>141</v>
      </c>
      <c r="E4" s="118" t="s">
        <v>139</v>
      </c>
      <c r="F4" s="118" t="s">
        <v>140</v>
      </c>
      <c r="G4" s="119" t="s">
        <v>141</v>
      </c>
    </row>
    <row r="5" customFormat="false" ht="21" hidden="false" customHeight="true" outlineLevel="0" collapsed="false">
      <c r="A5" s="101" t="s">
        <v>142</v>
      </c>
      <c r="B5" s="142" t="n">
        <f aca="false">SUM(B6:B27)</f>
        <v>9878</v>
      </c>
      <c r="C5" s="60" t="n">
        <f aca="false">SUM(C7:C27)</f>
        <v>4971</v>
      </c>
      <c r="D5" s="60" t="n">
        <f aca="false">SUM(D7:D27)</f>
        <v>2022</v>
      </c>
      <c r="E5" s="142" t="n">
        <f aca="false">SUM(E6:E27)</f>
        <v>6825</v>
      </c>
      <c r="F5" s="60" t="n">
        <f aca="false">SUM(F7:F27)</f>
        <v>3145</v>
      </c>
      <c r="G5" s="143" t="n">
        <f aca="false">SUM(G7:G27)</f>
        <v>1336</v>
      </c>
    </row>
    <row r="6" customFormat="false" ht="21" hidden="false" customHeight="true" outlineLevel="0" collapsed="false">
      <c r="A6" s="144" t="s">
        <v>143</v>
      </c>
      <c r="B6" s="145" t="n">
        <v>2885</v>
      </c>
      <c r="C6" s="146" t="s">
        <v>12</v>
      </c>
      <c r="D6" s="146" t="s">
        <v>12</v>
      </c>
      <c r="E6" s="145" t="n">
        <v>2344</v>
      </c>
      <c r="F6" s="147" t="s">
        <v>12</v>
      </c>
      <c r="G6" s="148" t="s">
        <v>12</v>
      </c>
    </row>
    <row r="7" customFormat="false" ht="21" hidden="false" customHeight="true" outlineLevel="0" collapsed="false">
      <c r="A7" s="149" t="s">
        <v>144</v>
      </c>
      <c r="B7" s="65" t="n">
        <f aca="false">C7+D7</f>
        <v>1481</v>
      </c>
      <c r="C7" s="66" t="n">
        <v>933</v>
      </c>
      <c r="D7" s="66" t="n">
        <v>548</v>
      </c>
      <c r="E7" s="65" t="n">
        <f aca="false">SUM(F7:G7)</f>
        <v>1118</v>
      </c>
      <c r="F7" s="66" t="n">
        <v>712</v>
      </c>
      <c r="G7" s="150" t="n">
        <v>406</v>
      </c>
    </row>
    <row r="8" customFormat="false" ht="21" hidden="false" customHeight="true" outlineLevel="0" collapsed="false">
      <c r="A8" s="149" t="s">
        <v>145</v>
      </c>
      <c r="B8" s="65" t="n">
        <f aca="false">C8+D8</f>
        <v>1081</v>
      </c>
      <c r="C8" s="66" t="n">
        <v>694</v>
      </c>
      <c r="D8" s="66" t="n">
        <v>387</v>
      </c>
      <c r="E8" s="65" t="n">
        <f aca="false">SUM(F8:G8)</f>
        <v>787</v>
      </c>
      <c r="F8" s="66" t="n">
        <v>505</v>
      </c>
      <c r="G8" s="150" t="n">
        <v>282</v>
      </c>
    </row>
    <row r="9" customFormat="false" ht="21" hidden="false" customHeight="true" outlineLevel="0" collapsed="false">
      <c r="A9" s="149" t="s">
        <v>146</v>
      </c>
      <c r="B9" s="65" t="n">
        <f aca="false">C9+D9</f>
        <v>866</v>
      </c>
      <c r="C9" s="66" t="n">
        <v>587</v>
      </c>
      <c r="D9" s="66" t="n">
        <v>279</v>
      </c>
      <c r="E9" s="65" t="n">
        <f aca="false">SUM(F9:G9)</f>
        <v>630</v>
      </c>
      <c r="F9" s="66" t="n">
        <v>421</v>
      </c>
      <c r="G9" s="150" t="n">
        <v>209</v>
      </c>
    </row>
    <row r="10" customFormat="false" ht="21" hidden="false" customHeight="true" outlineLevel="0" collapsed="false">
      <c r="A10" s="149" t="s">
        <v>147</v>
      </c>
      <c r="B10" s="65" t="n">
        <f aca="false">C10+D10</f>
        <v>740</v>
      </c>
      <c r="C10" s="66" t="n">
        <v>509</v>
      </c>
      <c r="D10" s="66" t="n">
        <v>231</v>
      </c>
      <c r="E10" s="65" t="n">
        <f aca="false">SUM(F10:G10)</f>
        <v>490</v>
      </c>
      <c r="F10" s="66" t="n">
        <v>335</v>
      </c>
      <c r="G10" s="150" t="n">
        <v>155</v>
      </c>
    </row>
    <row r="11" customFormat="false" ht="21" hidden="false" customHeight="true" outlineLevel="0" collapsed="false">
      <c r="A11" s="149" t="s">
        <v>148</v>
      </c>
      <c r="B11" s="65" t="n">
        <f aca="false">C11+D11</f>
        <v>546</v>
      </c>
      <c r="C11" s="66" t="n">
        <v>407</v>
      </c>
      <c r="D11" s="66" t="n">
        <v>139</v>
      </c>
      <c r="E11" s="65" t="n">
        <f aca="false">SUM(F11:G11)</f>
        <v>357</v>
      </c>
      <c r="F11" s="66" t="n">
        <v>278</v>
      </c>
      <c r="G11" s="150" t="n">
        <v>79</v>
      </c>
    </row>
    <row r="12" customFormat="false" ht="21" hidden="false" customHeight="true" outlineLevel="0" collapsed="false">
      <c r="A12" s="149" t="s">
        <v>149</v>
      </c>
      <c r="B12" s="65" t="n">
        <f aca="false">C12+D12</f>
        <v>467</v>
      </c>
      <c r="C12" s="66" t="n">
        <v>352</v>
      </c>
      <c r="D12" s="66" t="n">
        <v>115</v>
      </c>
      <c r="E12" s="65" t="n">
        <f aca="false">SUM(F12:G12)</f>
        <v>276</v>
      </c>
      <c r="F12" s="66" t="n">
        <v>217</v>
      </c>
      <c r="G12" s="150" t="n">
        <v>59</v>
      </c>
    </row>
    <row r="13" customFormat="false" ht="21" hidden="false" customHeight="true" outlineLevel="0" collapsed="false">
      <c r="A13" s="149" t="s">
        <v>150</v>
      </c>
      <c r="B13" s="65" t="n">
        <f aca="false">C13+D13</f>
        <v>357</v>
      </c>
      <c r="C13" s="66" t="n">
        <v>280</v>
      </c>
      <c r="D13" s="66" t="n">
        <v>77</v>
      </c>
      <c r="E13" s="65" t="n">
        <f aca="false">SUM(F13:G13)</f>
        <v>190</v>
      </c>
      <c r="F13" s="66" t="n">
        <v>156</v>
      </c>
      <c r="G13" s="150" t="n">
        <v>34</v>
      </c>
    </row>
    <row r="14" customFormat="false" ht="21" hidden="false" customHeight="true" outlineLevel="0" collapsed="false">
      <c r="A14" s="149" t="s">
        <v>151</v>
      </c>
      <c r="B14" s="65" t="n">
        <f aca="false">C14+D14</f>
        <v>317</v>
      </c>
      <c r="C14" s="66" t="n">
        <v>246</v>
      </c>
      <c r="D14" s="66" t="n">
        <v>71</v>
      </c>
      <c r="E14" s="65" t="n">
        <f aca="false">SUM(F14:G14)</f>
        <v>173</v>
      </c>
      <c r="F14" s="66" t="n">
        <v>133</v>
      </c>
      <c r="G14" s="150" t="n">
        <v>40</v>
      </c>
    </row>
    <row r="15" customFormat="false" ht="21" hidden="false" customHeight="true" outlineLevel="0" collapsed="false">
      <c r="A15" s="149" t="s">
        <v>152</v>
      </c>
      <c r="B15" s="65" t="n">
        <f aca="false">C15+D15</f>
        <v>176</v>
      </c>
      <c r="C15" s="66" t="n">
        <v>139</v>
      </c>
      <c r="D15" s="66" t="n">
        <v>37</v>
      </c>
      <c r="E15" s="65" t="n">
        <f aca="false">SUM(F15:G15)</f>
        <v>97</v>
      </c>
      <c r="F15" s="66" t="n">
        <v>78</v>
      </c>
      <c r="G15" s="150" t="n">
        <v>19</v>
      </c>
    </row>
    <row r="16" customFormat="false" ht="21" hidden="false" customHeight="true" outlineLevel="0" collapsed="false">
      <c r="A16" s="149" t="s">
        <v>153</v>
      </c>
      <c r="B16" s="65" t="n">
        <f aca="false">C16+D16</f>
        <v>195</v>
      </c>
      <c r="C16" s="66" t="n">
        <v>151</v>
      </c>
      <c r="D16" s="66" t="n">
        <v>44</v>
      </c>
      <c r="E16" s="65" t="n">
        <f aca="false">SUM(F16:G16)</f>
        <v>94</v>
      </c>
      <c r="F16" s="66" t="n">
        <v>73</v>
      </c>
      <c r="G16" s="150" t="n">
        <v>21</v>
      </c>
    </row>
    <row r="17" customFormat="false" ht="21" hidden="false" customHeight="true" outlineLevel="0" collapsed="false">
      <c r="A17" s="149" t="s">
        <v>154</v>
      </c>
      <c r="B17" s="65" t="n">
        <f aca="false">C17+D17</f>
        <v>177</v>
      </c>
      <c r="C17" s="66" t="n">
        <v>149</v>
      </c>
      <c r="D17" s="66" t="n">
        <v>28</v>
      </c>
      <c r="E17" s="65" t="n">
        <f aca="false">SUM(F17:G17)</f>
        <v>75</v>
      </c>
      <c r="F17" s="66" t="n">
        <v>61</v>
      </c>
      <c r="G17" s="150" t="n">
        <v>14</v>
      </c>
    </row>
    <row r="18" customFormat="false" ht="21" hidden="false" customHeight="true" outlineLevel="0" collapsed="false">
      <c r="A18" s="149" t="s">
        <v>155</v>
      </c>
      <c r="B18" s="65" t="n">
        <f aca="false">C18+D18</f>
        <v>124</v>
      </c>
      <c r="C18" s="66" t="n">
        <v>106</v>
      </c>
      <c r="D18" s="66" t="n">
        <v>18</v>
      </c>
      <c r="E18" s="65" t="n">
        <f aca="false">SUM(F18:G18)</f>
        <v>52</v>
      </c>
      <c r="F18" s="66" t="n">
        <v>45</v>
      </c>
      <c r="G18" s="150" t="n">
        <v>7</v>
      </c>
    </row>
    <row r="19" customFormat="false" ht="21" hidden="false" customHeight="true" outlineLevel="0" collapsed="false">
      <c r="A19" s="149" t="s">
        <v>156</v>
      </c>
      <c r="B19" s="65" t="n">
        <f aca="false">C19+D19</f>
        <v>73</v>
      </c>
      <c r="C19" s="66" t="n">
        <v>66</v>
      </c>
      <c r="D19" s="66" t="n">
        <v>7</v>
      </c>
      <c r="E19" s="65" t="n">
        <f aca="false">SUM(F19:G19)</f>
        <v>30</v>
      </c>
      <c r="F19" s="66" t="n">
        <v>29</v>
      </c>
      <c r="G19" s="150" t="n">
        <v>1</v>
      </c>
    </row>
    <row r="20" customFormat="false" ht="21" hidden="false" customHeight="true" outlineLevel="0" collapsed="false">
      <c r="A20" s="149" t="s">
        <v>157</v>
      </c>
      <c r="B20" s="65" t="n">
        <f aca="false">C20+D20</f>
        <v>67</v>
      </c>
      <c r="C20" s="66" t="n">
        <v>57</v>
      </c>
      <c r="D20" s="66" t="n">
        <v>10</v>
      </c>
      <c r="E20" s="65" t="n">
        <f aca="false">SUM(F20:G20)</f>
        <v>26</v>
      </c>
      <c r="F20" s="66" t="n">
        <v>23</v>
      </c>
      <c r="G20" s="150" t="n">
        <v>3</v>
      </c>
    </row>
    <row r="21" customFormat="false" ht="21" hidden="false" customHeight="true" outlineLevel="0" collapsed="false">
      <c r="A21" s="149" t="s">
        <v>158</v>
      </c>
      <c r="B21" s="65" t="n">
        <f aca="false">C21+D21</f>
        <v>61</v>
      </c>
      <c r="C21" s="66" t="n">
        <v>54</v>
      </c>
      <c r="D21" s="66" t="n">
        <v>7</v>
      </c>
      <c r="E21" s="65" t="n">
        <f aca="false">SUM(F21:G21)</f>
        <v>25</v>
      </c>
      <c r="F21" s="66" t="n">
        <v>22</v>
      </c>
      <c r="G21" s="150" t="n">
        <v>3</v>
      </c>
    </row>
    <row r="22" customFormat="false" ht="21" hidden="false" customHeight="true" outlineLevel="0" collapsed="false">
      <c r="A22" s="149" t="s">
        <v>159</v>
      </c>
      <c r="B22" s="65" t="n">
        <f aca="false">C22+D22</f>
        <v>194</v>
      </c>
      <c r="C22" s="66" t="n">
        <v>174</v>
      </c>
      <c r="D22" s="66" t="n">
        <v>20</v>
      </c>
      <c r="E22" s="65" t="n">
        <f aca="false">SUM(F22:G22)</f>
        <v>50</v>
      </c>
      <c r="F22" s="66" t="n">
        <v>46</v>
      </c>
      <c r="G22" s="150" t="n">
        <v>4</v>
      </c>
    </row>
    <row r="23" customFormat="false" ht="21" hidden="false" customHeight="true" outlineLevel="0" collapsed="false">
      <c r="A23" s="149" t="s">
        <v>160</v>
      </c>
      <c r="B23" s="65" t="n">
        <f aca="false">C23+D23</f>
        <v>51</v>
      </c>
      <c r="C23" s="66" t="n">
        <v>47</v>
      </c>
      <c r="D23" s="66" t="n">
        <v>4</v>
      </c>
      <c r="E23" s="65" t="n">
        <f aca="false">SUM(F23:G23)</f>
        <v>9</v>
      </c>
      <c r="F23" s="66" t="n">
        <v>9</v>
      </c>
      <c r="G23" s="150" t="n">
        <v>0</v>
      </c>
    </row>
    <row r="24" customFormat="false" ht="21" hidden="false" customHeight="true" outlineLevel="0" collapsed="false">
      <c r="A24" s="149" t="s">
        <v>161</v>
      </c>
      <c r="B24" s="65" t="n">
        <f aca="false">C24+D24</f>
        <v>12</v>
      </c>
      <c r="C24" s="66" t="n">
        <v>12</v>
      </c>
      <c r="D24" s="66" t="n">
        <v>0</v>
      </c>
      <c r="E24" s="65" t="n">
        <f aca="false">SUM(F24:G24)</f>
        <v>1</v>
      </c>
      <c r="F24" s="66" t="n">
        <v>1</v>
      </c>
      <c r="G24" s="150" t="n">
        <v>0</v>
      </c>
    </row>
    <row r="25" customFormat="false" ht="21" hidden="false" customHeight="true" outlineLevel="0" collapsed="false">
      <c r="A25" s="149" t="s">
        <v>162</v>
      </c>
      <c r="B25" s="65" t="n">
        <f aca="false">C25+D25</f>
        <v>6</v>
      </c>
      <c r="C25" s="66" t="n">
        <v>6</v>
      </c>
      <c r="D25" s="66" t="n">
        <v>0</v>
      </c>
      <c r="E25" s="65" t="n">
        <f aca="false">SUM(F25:G25)</f>
        <v>1</v>
      </c>
      <c r="F25" s="66" t="n">
        <v>1</v>
      </c>
      <c r="G25" s="150" t="n">
        <v>0</v>
      </c>
    </row>
    <row r="26" customFormat="false" ht="21" hidden="false" customHeight="true" outlineLevel="0" collapsed="false">
      <c r="A26" s="149" t="s">
        <v>163</v>
      </c>
      <c r="B26" s="65" t="n">
        <f aca="false">C26+D26</f>
        <v>2</v>
      </c>
      <c r="C26" s="66" t="n">
        <v>2</v>
      </c>
      <c r="D26" s="66" t="n">
        <v>0</v>
      </c>
      <c r="E26" s="65" t="n">
        <f aca="false">SUM(F26:G26)</f>
        <v>0</v>
      </c>
      <c r="F26" s="66" t="n">
        <v>0</v>
      </c>
      <c r="G26" s="150" t="n">
        <v>0</v>
      </c>
    </row>
    <row r="27" customFormat="false" ht="21" hidden="false" customHeight="true" outlineLevel="0" collapsed="false">
      <c r="A27" s="151" t="s">
        <v>164</v>
      </c>
      <c r="B27" s="68" t="n">
        <f aca="false">C27+D27</f>
        <v>0</v>
      </c>
      <c r="C27" s="69" t="n">
        <v>0</v>
      </c>
      <c r="D27" s="69" t="n">
        <v>0</v>
      </c>
      <c r="E27" s="68" t="n">
        <f aca="false">SUM(F27:G27)</f>
        <v>0</v>
      </c>
      <c r="F27" s="69" t="n">
        <v>0</v>
      </c>
      <c r="G27" s="152" t="n">
        <v>0</v>
      </c>
    </row>
    <row r="28" customFormat="false" ht="9" hidden="false" customHeight="true" outlineLevel="0" collapsed="false">
      <c r="A28" s="153"/>
      <c r="B28" s="153"/>
      <c r="C28" s="153"/>
      <c r="D28" s="153"/>
      <c r="E28" s="153"/>
      <c r="F28" s="153"/>
      <c r="G28" s="153"/>
    </row>
    <row r="29" customFormat="false" ht="13.8" hidden="false" customHeight="false" outlineLevel="0" collapsed="false">
      <c r="A29" s="153"/>
      <c r="B29" s="153"/>
      <c r="C29" s="153"/>
      <c r="D29" s="153"/>
      <c r="E29" s="153"/>
      <c r="F29" s="153"/>
      <c r="G29" s="153"/>
    </row>
    <row r="30" customFormat="false" ht="13.8" hidden="false" customHeight="false" outlineLevel="0" collapsed="false">
      <c r="A30" s="153"/>
      <c r="B30" s="153" t="n">
        <v>0</v>
      </c>
      <c r="C30" s="153"/>
      <c r="D30" s="153"/>
      <c r="E30" s="153" t="n">
        <v>0</v>
      </c>
      <c r="F30" s="153"/>
      <c r="G30" s="153"/>
    </row>
    <row r="31" customFormat="false" ht="12.75" hidden="false" customHeight="false" outlineLevel="0" collapsed="false">
      <c r="A31" s="153"/>
      <c r="B31" s="153"/>
      <c r="C31" s="153"/>
      <c r="D31" s="153"/>
      <c r="E31" s="153"/>
      <c r="F31" s="153"/>
      <c r="G31" s="153"/>
    </row>
    <row r="32" customFormat="false" ht="12.75" hidden="false" customHeight="false" outlineLevel="0" collapsed="false">
      <c r="A32" s="153"/>
      <c r="B32" s="153"/>
      <c r="C32" s="153"/>
      <c r="D32" s="153"/>
      <c r="E32" s="153"/>
      <c r="F32" s="153"/>
      <c r="G32" s="153"/>
    </row>
    <row r="33" customFormat="false" ht="12.75" hidden="false" customHeight="false" outlineLevel="0" collapsed="false">
      <c r="A33" s="153"/>
      <c r="B33" s="153"/>
      <c r="C33" s="153"/>
      <c r="D33" s="153"/>
      <c r="E33" s="153"/>
      <c r="F33" s="153"/>
      <c r="G33" s="153"/>
    </row>
    <row r="34" customFormat="false" ht="12.75" hidden="false" customHeight="false" outlineLevel="0" collapsed="false">
      <c r="A34" s="153"/>
      <c r="B34" s="153"/>
      <c r="C34" s="153"/>
      <c r="D34" s="153"/>
      <c r="E34" s="153"/>
      <c r="F34" s="153"/>
      <c r="G34" s="153"/>
    </row>
  </sheetData>
  <sheetProtection sheet="true" objects="true" scenarios="true"/>
  <mergeCells count="4">
    <mergeCell ref="A1:C1"/>
    <mergeCell ref="A3:A4"/>
    <mergeCell ref="B3:D3"/>
    <mergeCell ref="E3:G3"/>
  </mergeCells>
  <printOptions headings="false" gridLines="false" gridLinesSet="true" horizontalCentered="false" verticalCentered="false"/>
  <pageMargins left="0.779861111111111" right="0.770138888888889" top="0.990277777777778" bottom="0.54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2000-07-03T02:13:17Z</dcterms:created>
  <dc:creator>情報管理係</dc:creator>
  <dc:description/>
  <dc:language>ja-JP</dc:language>
  <cp:lastModifiedBy>FJ-USER</cp:lastModifiedBy>
  <cp:lastPrinted>2013-02-13T07:39:54Z</cp:lastPrinted>
  <dcterms:modified xsi:type="dcterms:W3CDTF">2020-03-10T10:47:14Z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