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okenjo-s-401\健康衛生部\旧.情報企画係\統合フォルダ\009　衛生年報【毎年２月発行：10月頃より作業】\★作成\H31\05　各課校正（入稿データ作成）\01　各課校正（１回目）\04　校正１回目取りまとめ\Ⅲ 業務編\△Ⅲ業務編－第1章：保健衛生\"/>
    </mc:Choice>
  </mc:AlternateContent>
  <bookViews>
    <workbookView xWindow="0" yWindow="0" windowWidth="28800" windowHeight="12450" firstSheet="11" activeTab="14"/>
  </bookViews>
  <sheets>
    <sheet name="○1(1) 集団健康教育の実施状況(健康推進係)" sheetId="9" r:id="rId1"/>
    <sheet name="○1(2)一般健康教育の実施内訳(健康推進係)" sheetId="10" r:id="rId2"/>
    <sheet name="○2・3 特定健診・特定保健指導(保険企画課)" sheetId="11" r:id="rId3"/>
    <sheet name="4 肝炎ウイルス検診(感染症) " sheetId="12" r:id="rId4"/>
    <sheet name="○5(1) 訪問指導(健康推進係)" sheetId="13" r:id="rId5"/>
    <sheet name="○5(2) 訪問指導(従事者数)(健康推進係)" sheetId="14" r:id="rId6"/>
    <sheet name="○6(1) 胃がん検診 " sheetId="1" r:id="rId7"/>
    <sheet name="○6(2) 大腸がん検診" sheetId="2" r:id="rId8"/>
    <sheet name="○6(3) 肺がん検診 " sheetId="3" r:id="rId9"/>
    <sheet name="○6(4) 子宮がん検診 " sheetId="4" r:id="rId10"/>
    <sheet name="○6(5) 乳がん検診 " sheetId="5" r:id="rId11"/>
    <sheet name="○6(6) 胃がんリスク判定 " sheetId="15" r:id="rId12"/>
    <sheet name="○7(1)(2) (3) 健康度測定" sheetId="6" r:id="rId13"/>
    <sheet name="○8女性のフレッシュ健診 " sheetId="7" r:id="rId14"/>
    <sheet name="○9 運動指導事業" sheetId="8" r:id="rId15"/>
  </sheets>
  <externalReferences>
    <externalReference r:id="rId16"/>
    <externalReference r:id="rId17"/>
    <externalReference r:id="rId18"/>
    <externalReference r:id="rId19"/>
    <externalReference r:id="rId20"/>
  </externalReferences>
  <definedNames>
    <definedName name="_xlnm.Print_Area" localSheetId="2">'○2・3 特定健診・特定保健指導(保険企画課)'!$A$1:$S$49</definedName>
    <definedName name="_xlnm.Print_Area" localSheetId="12">'○7(1)(2) (3) 健康度測定'!$A$1:$J$43</definedName>
    <definedName name="_xlnm.Print_Area" localSheetId="3">'4 肝炎ウイルス検診(感染症) '!$A$1:$I$15</definedName>
  </definedNames>
  <calcPr calcId="152511"/>
</workbook>
</file>

<file path=xl/calcChain.xml><?xml version="1.0" encoding="utf-8"?>
<calcChain xmlns="http://schemas.openxmlformats.org/spreadsheetml/2006/main">
  <c r="F2" i="8" l="1"/>
  <c r="B4" i="7"/>
  <c r="F2" i="7"/>
  <c r="B41" i="6"/>
  <c r="B40" i="6"/>
  <c r="I39" i="6"/>
  <c r="H39" i="6"/>
  <c r="G39" i="6"/>
  <c r="F39" i="6"/>
  <c r="E39" i="6"/>
  <c r="D39" i="6"/>
  <c r="B39" i="6" s="1"/>
  <c r="C39" i="6"/>
  <c r="B32" i="6"/>
  <c r="B31" i="6"/>
  <c r="I30" i="6"/>
  <c r="H30" i="6"/>
  <c r="G30" i="6"/>
  <c r="F30" i="6"/>
  <c r="E30" i="6"/>
  <c r="D30" i="6"/>
  <c r="C30" i="6"/>
  <c r="B30" i="6" s="1"/>
  <c r="B24" i="6"/>
  <c r="B23" i="6"/>
  <c r="I22" i="6"/>
  <c r="H22" i="6"/>
  <c r="G22" i="6"/>
  <c r="F22" i="6"/>
  <c r="E22" i="6"/>
  <c r="D22" i="6"/>
  <c r="C22" i="6"/>
  <c r="B22" i="6"/>
  <c r="I16" i="6"/>
  <c r="H16" i="6"/>
  <c r="G16" i="6"/>
  <c r="F16" i="6"/>
  <c r="E16" i="6"/>
  <c r="D16" i="6"/>
  <c r="C16" i="6"/>
  <c r="B16" i="6" s="1"/>
  <c r="I15" i="6"/>
  <c r="H15" i="6"/>
  <c r="G15" i="6"/>
  <c r="F15" i="6"/>
  <c r="E15" i="6"/>
  <c r="D15" i="6"/>
  <c r="C15" i="6"/>
  <c r="B15" i="6" s="1"/>
  <c r="I14" i="6"/>
  <c r="H14" i="6"/>
  <c r="G14" i="6"/>
  <c r="F14" i="6"/>
  <c r="E14" i="6"/>
  <c r="D14" i="6"/>
  <c r="C14" i="6"/>
  <c r="B14" i="6" s="1"/>
  <c r="B7" i="6"/>
  <c r="B6" i="6"/>
  <c r="I5" i="6"/>
  <c r="H5" i="6"/>
  <c r="G5" i="6"/>
  <c r="F5" i="6"/>
  <c r="E5" i="6"/>
  <c r="D5" i="6"/>
  <c r="C5" i="6"/>
  <c r="B5" i="6"/>
  <c r="J3" i="6"/>
  <c r="J20" i="6" s="1"/>
  <c r="J37" i="6" l="1"/>
  <c r="J12" i="6"/>
  <c r="J28" i="6"/>
  <c r="G20" i="15"/>
  <c r="F20" i="15"/>
  <c r="E20" i="15"/>
  <c r="D20" i="15"/>
  <c r="C20" i="15"/>
  <c r="G13" i="15"/>
  <c r="F13" i="15"/>
  <c r="E13" i="15"/>
  <c r="D13" i="15"/>
  <c r="C13" i="15"/>
  <c r="G6" i="15"/>
  <c r="F6" i="15"/>
  <c r="E6" i="15"/>
  <c r="D6" i="15"/>
  <c r="C6" i="15"/>
  <c r="D15" i="5"/>
  <c r="D14" i="5"/>
  <c r="D13" i="5"/>
  <c r="D12" i="5"/>
  <c r="D11" i="5"/>
  <c r="D10" i="5"/>
  <c r="D9" i="5"/>
  <c r="D8" i="5"/>
  <c r="D7" i="5"/>
  <c r="D6" i="5" s="1"/>
  <c r="I6" i="5"/>
  <c r="H6" i="5"/>
  <c r="G6" i="5"/>
  <c r="F6" i="5"/>
  <c r="E6" i="5"/>
  <c r="C6" i="5"/>
  <c r="I3" i="5"/>
  <c r="D19" i="4"/>
  <c r="D18" i="4"/>
  <c r="D17" i="4"/>
  <c r="D16" i="4"/>
  <c r="D15" i="4"/>
  <c r="D14" i="4"/>
  <c r="D13" i="4"/>
  <c r="D12" i="4"/>
  <c r="D11" i="4"/>
  <c r="D10" i="4"/>
  <c r="D9" i="4"/>
  <c r="D8" i="4"/>
  <c r="D6" i="4" s="1"/>
  <c r="D7" i="4"/>
  <c r="M6" i="4"/>
  <c r="L6" i="4"/>
  <c r="K6" i="4"/>
  <c r="J6" i="4"/>
  <c r="I6" i="4"/>
  <c r="H6" i="4"/>
  <c r="G6" i="4"/>
  <c r="F6" i="4"/>
  <c r="E6" i="4"/>
  <c r="C6" i="4"/>
  <c r="M3" i="4"/>
  <c r="D36" i="3"/>
  <c r="D35" i="3"/>
  <c r="D34" i="3"/>
  <c r="D33" i="3"/>
  <c r="D32" i="3"/>
  <c r="D31" i="3"/>
  <c r="D30" i="3"/>
  <c r="D29" i="3"/>
  <c r="D27" i="3" s="1"/>
  <c r="D28" i="3"/>
  <c r="I27" i="3"/>
  <c r="H27" i="3"/>
  <c r="G27" i="3"/>
  <c r="F27" i="3"/>
  <c r="E27" i="3"/>
  <c r="C27" i="3"/>
  <c r="D26" i="3"/>
  <c r="D25" i="3"/>
  <c r="D24" i="3"/>
  <c r="D23" i="3"/>
  <c r="D22" i="3"/>
  <c r="D21" i="3"/>
  <c r="D20" i="3"/>
  <c r="D19" i="3"/>
  <c r="D17" i="3" s="1"/>
  <c r="D18" i="3"/>
  <c r="I17" i="3"/>
  <c r="H17" i="3"/>
  <c r="G17" i="3"/>
  <c r="F17" i="3"/>
  <c r="E17" i="3"/>
  <c r="C17" i="3"/>
  <c r="D15" i="3"/>
  <c r="D14" i="3"/>
  <c r="D13" i="3"/>
  <c r="D12" i="3"/>
  <c r="D11" i="3"/>
  <c r="D10" i="3"/>
  <c r="D9" i="3"/>
  <c r="D8" i="3"/>
  <c r="D6" i="3" s="1"/>
  <c r="D7" i="3"/>
  <c r="I6" i="3"/>
  <c r="H6" i="3"/>
  <c r="G6" i="3"/>
  <c r="F6" i="3"/>
  <c r="E6" i="3"/>
  <c r="C6" i="3"/>
  <c r="I3" i="3"/>
  <c r="D36" i="2"/>
  <c r="D35" i="2"/>
  <c r="D34" i="2"/>
  <c r="D33" i="2"/>
  <c r="D32" i="2"/>
  <c r="D31" i="2"/>
  <c r="D30" i="2"/>
  <c r="D29" i="2"/>
  <c r="D28" i="2"/>
  <c r="I27" i="2"/>
  <c r="H27" i="2"/>
  <c r="G27" i="2"/>
  <c r="F27" i="2"/>
  <c r="E27" i="2"/>
  <c r="D27" i="2"/>
  <c r="C27" i="2"/>
  <c r="D26" i="2"/>
  <c r="D25" i="2"/>
  <c r="D24" i="2"/>
  <c r="D23" i="2"/>
  <c r="D22" i="2"/>
  <c r="D21" i="2"/>
  <c r="D20" i="2"/>
  <c r="D19" i="2"/>
  <c r="D18" i="2"/>
  <c r="I17" i="2"/>
  <c r="H17" i="2"/>
  <c r="G17" i="2"/>
  <c r="F17" i="2"/>
  <c r="E17" i="2"/>
  <c r="D17" i="2"/>
  <c r="C17" i="2"/>
  <c r="D15" i="2"/>
  <c r="D14" i="2"/>
  <c r="D13" i="2"/>
  <c r="D12" i="2"/>
  <c r="D11" i="2"/>
  <c r="D10" i="2"/>
  <c r="D9" i="2"/>
  <c r="D8" i="2"/>
  <c r="D7" i="2"/>
  <c r="I6" i="2"/>
  <c r="H6" i="2"/>
  <c r="G6" i="2"/>
  <c r="F6" i="2"/>
  <c r="E6" i="2"/>
  <c r="D6" i="2"/>
  <c r="C6" i="2"/>
  <c r="I3" i="2"/>
  <c r="F36" i="1"/>
  <c r="F35" i="1"/>
  <c r="F34" i="1"/>
  <c r="F33" i="1"/>
  <c r="F32" i="1"/>
  <c r="F31" i="1"/>
  <c r="F30" i="1"/>
  <c r="F29" i="1"/>
  <c r="F28" i="1"/>
  <c r="F27" i="1" s="1"/>
  <c r="K27" i="1"/>
  <c r="J27" i="1"/>
  <c r="I27" i="1"/>
  <c r="H27" i="1"/>
  <c r="G27" i="1"/>
  <c r="E27" i="1"/>
  <c r="D27" i="1"/>
  <c r="C27" i="1"/>
  <c r="F26" i="1"/>
  <c r="F25" i="1"/>
  <c r="F24" i="1"/>
  <c r="F23" i="1"/>
  <c r="F22" i="1"/>
  <c r="F21" i="1"/>
  <c r="F20" i="1"/>
  <c r="F19" i="1"/>
  <c r="F18" i="1"/>
  <c r="K17" i="1"/>
  <c r="J17" i="1"/>
  <c r="I17" i="1"/>
  <c r="H17" i="1"/>
  <c r="G17" i="1"/>
  <c r="F17" i="1"/>
  <c r="E17" i="1"/>
  <c r="D17" i="1"/>
  <c r="C17" i="1"/>
  <c r="F15" i="1"/>
  <c r="F14" i="1"/>
  <c r="F13" i="1"/>
  <c r="F12" i="1"/>
  <c r="F11" i="1"/>
  <c r="F10" i="1"/>
  <c r="F9" i="1"/>
  <c r="F8" i="1"/>
  <c r="F7" i="1"/>
  <c r="F6" i="1" s="1"/>
  <c r="K6" i="1"/>
  <c r="J6" i="1"/>
  <c r="I6" i="1"/>
  <c r="H6" i="1"/>
  <c r="G6" i="1"/>
  <c r="E6" i="1"/>
  <c r="D6" i="1"/>
  <c r="C6" i="1"/>
  <c r="I3" i="1"/>
  <c r="E10" i="12" l="1"/>
  <c r="E6" i="12"/>
  <c r="E5" i="12" s="1"/>
  <c r="E2" i="12"/>
  <c r="N46" i="11" l="1"/>
  <c r="N45" i="11"/>
  <c r="N44" i="11"/>
  <c r="N43" i="11"/>
  <c r="N42" i="11"/>
  <c r="F42" i="11"/>
  <c r="F43" i="11" s="1"/>
  <c r="N41" i="11"/>
  <c r="F41" i="11"/>
  <c r="N40" i="11"/>
  <c r="F40" i="11"/>
  <c r="N39" i="11"/>
  <c r="N38" i="11"/>
  <c r="N37" i="11"/>
  <c r="F37" i="11"/>
  <c r="P36" i="11"/>
  <c r="O36" i="11"/>
  <c r="N35" i="11"/>
  <c r="N36" i="11" s="1"/>
  <c r="N34" i="11"/>
  <c r="F34" i="11"/>
  <c r="S25" i="11"/>
  <c r="R25" i="11"/>
  <c r="P25" i="11"/>
  <c r="O25" i="11"/>
  <c r="M25" i="11"/>
  <c r="L25" i="11"/>
  <c r="J25" i="11"/>
  <c r="I25" i="11"/>
  <c r="G25" i="11"/>
  <c r="Q24" i="11"/>
  <c r="Q25" i="11" s="1"/>
  <c r="N24" i="11"/>
  <c r="N25" i="11" s="1"/>
  <c r="K24" i="11"/>
  <c r="H24" i="11"/>
  <c r="H25" i="11" s="1"/>
  <c r="G24" i="11"/>
  <c r="F24" i="11"/>
  <c r="F25" i="11" s="1"/>
  <c r="Q23" i="11"/>
  <c r="N23" i="11"/>
  <c r="K23" i="11"/>
  <c r="K25" i="11" s="1"/>
  <c r="H23" i="11"/>
  <c r="G23" i="11"/>
  <c r="F23" i="11"/>
  <c r="E23" i="11"/>
  <c r="P22" i="11"/>
  <c r="O22" i="11"/>
  <c r="M22" i="11"/>
  <c r="L22" i="11"/>
  <c r="J22" i="11"/>
  <c r="I22" i="11"/>
  <c r="G22" i="11"/>
  <c r="F22" i="11"/>
  <c r="N21" i="11"/>
  <c r="N22" i="11" s="1"/>
  <c r="K21" i="11"/>
  <c r="K22" i="11" s="1"/>
  <c r="H21" i="11"/>
  <c r="H22" i="11" s="1"/>
  <c r="E21" i="11"/>
  <c r="E22" i="11" s="1"/>
  <c r="N20" i="11"/>
  <c r="K20" i="11"/>
  <c r="H20" i="11"/>
  <c r="E20" i="11"/>
  <c r="Q19" i="11"/>
  <c r="N19" i="11"/>
  <c r="K19" i="11"/>
  <c r="H19" i="11"/>
  <c r="E19" i="11"/>
  <c r="Q18" i="11"/>
  <c r="N18" i="11"/>
  <c r="K18" i="11"/>
  <c r="H18" i="11"/>
  <c r="E18" i="11"/>
  <c r="Q17" i="11"/>
  <c r="N17" i="11"/>
  <c r="K17" i="11"/>
  <c r="H17" i="11"/>
  <c r="E17" i="11"/>
  <c r="Q16" i="11"/>
  <c r="N16" i="11"/>
  <c r="K16" i="11"/>
  <c r="H16" i="11"/>
  <c r="E16" i="11"/>
  <c r="Q15" i="11"/>
  <c r="N15" i="11"/>
  <c r="K15" i="11"/>
  <c r="H15" i="11"/>
  <c r="E15" i="11"/>
  <c r="Q14" i="11"/>
  <c r="N14" i="11"/>
  <c r="K14" i="11"/>
  <c r="H14" i="11"/>
  <c r="E14" i="11"/>
  <c r="Q13" i="11"/>
  <c r="N13" i="11"/>
  <c r="K13" i="11"/>
  <c r="H13" i="11"/>
  <c r="E13" i="11"/>
  <c r="Q12" i="11"/>
  <c r="N12" i="11"/>
  <c r="K12" i="11"/>
  <c r="H12" i="11"/>
  <c r="E12" i="11"/>
  <c r="Q11" i="11"/>
  <c r="N11" i="11"/>
  <c r="K11" i="11"/>
  <c r="H11" i="11"/>
  <c r="E11" i="11"/>
  <c r="Q10" i="11"/>
  <c r="N10" i="11"/>
  <c r="K10" i="11"/>
  <c r="H10" i="11"/>
  <c r="E10" i="11"/>
  <c r="Q9" i="11"/>
  <c r="N9" i="11"/>
  <c r="K9" i="11"/>
  <c r="H9" i="11"/>
  <c r="E9" i="11"/>
  <c r="Q8" i="11"/>
  <c r="N8" i="11"/>
  <c r="K8" i="11"/>
  <c r="H8" i="11"/>
  <c r="E8" i="11"/>
  <c r="S7" i="11"/>
  <c r="R7" i="11"/>
  <c r="P7" i="11"/>
  <c r="O7" i="11"/>
  <c r="M7" i="11"/>
  <c r="L7" i="11"/>
  <c r="J7" i="11"/>
  <c r="I7" i="11"/>
  <c r="G7" i="11"/>
  <c r="F7" i="11"/>
  <c r="Q6" i="11"/>
  <c r="Q7" i="11" s="1"/>
  <c r="N6" i="11"/>
  <c r="N7" i="11" s="1"/>
  <c r="K6" i="11"/>
  <c r="K7" i="11" s="1"/>
  <c r="H6" i="11"/>
  <c r="E6" i="11"/>
  <c r="E7" i="11" s="1"/>
  <c r="Q5" i="11"/>
  <c r="N5" i="11"/>
  <c r="K5" i="11"/>
  <c r="H5" i="11"/>
  <c r="H7" i="11" s="1"/>
  <c r="E5" i="11"/>
  <c r="S2" i="11"/>
  <c r="P31" i="11" s="1"/>
  <c r="G31" i="11" l="1"/>
  <c r="E24" i="11"/>
  <c r="E25" i="11" s="1"/>
  <c r="D12" i="10" l="1"/>
  <c r="D11" i="10"/>
  <c r="D10" i="10"/>
  <c r="D9" i="10"/>
  <c r="D8" i="10"/>
  <c r="D7" i="10"/>
  <c r="D6" i="10"/>
  <c r="J5" i="10"/>
  <c r="I5" i="10"/>
  <c r="H5" i="10"/>
  <c r="G5" i="10"/>
  <c r="F5" i="10"/>
  <c r="E5" i="10"/>
  <c r="D5" i="10"/>
  <c r="C5" i="10"/>
  <c r="B5" i="10"/>
  <c r="J2" i="10"/>
  <c r="D12" i="9"/>
  <c r="D11" i="9"/>
  <c r="D10" i="9"/>
  <c r="D9" i="9"/>
  <c r="D8" i="9"/>
  <c r="D7" i="9"/>
  <c r="J6" i="9"/>
  <c r="I6" i="9"/>
  <c r="H6" i="9"/>
  <c r="G6" i="9"/>
  <c r="F6" i="9"/>
  <c r="E6" i="9"/>
  <c r="D6" i="9" s="1"/>
  <c r="C6" i="9"/>
  <c r="B6" i="9"/>
  <c r="H4" i="14" l="1"/>
  <c r="G4" i="14"/>
  <c r="F4" i="14"/>
  <c r="E4" i="14"/>
  <c r="C4" i="14"/>
  <c r="H2" i="14" l="1"/>
  <c r="E3" i="13"/>
  <c r="B6" i="14"/>
</calcChain>
</file>

<file path=xl/sharedStrings.xml><?xml version="1.0" encoding="utf-8"?>
<sst xmlns="http://schemas.openxmlformats.org/spreadsheetml/2006/main" count="497" uniqueCount="239">
  <si>
    <t>6　が　ん　検　診</t>
    <rPh sb="6" eb="7">
      <t>ケン</t>
    </rPh>
    <rPh sb="8" eb="9">
      <t>ミ</t>
    </rPh>
    <phoneticPr fontId="3"/>
  </si>
  <si>
    <t>　（1）　胃 が ん 検 診</t>
    <rPh sb="5" eb="6">
      <t>イ</t>
    </rPh>
    <rPh sb="11" eb="12">
      <t>ケン</t>
    </rPh>
    <rPh sb="13" eb="14">
      <t>ミ</t>
    </rPh>
    <phoneticPr fontId="3"/>
  </si>
  <si>
    <t>受診者</t>
    <rPh sb="0" eb="2">
      <t>ジュシン</t>
    </rPh>
    <rPh sb="2" eb="3">
      <t>シャ</t>
    </rPh>
    <phoneticPr fontId="3"/>
  </si>
  <si>
    <t>要精密検査者</t>
    <rPh sb="0" eb="1">
      <t>ヨウ</t>
    </rPh>
    <rPh sb="1" eb="3">
      <t>セイミツ</t>
    </rPh>
    <rPh sb="3" eb="5">
      <t>ケンサ</t>
    </rPh>
    <rPh sb="5" eb="6">
      <t>モノ</t>
    </rPh>
    <phoneticPr fontId="3"/>
  </si>
  <si>
    <t>総　　数</t>
    <rPh sb="0" eb="1">
      <t>フサ</t>
    </rPh>
    <rPh sb="3" eb="4">
      <t>カズ</t>
    </rPh>
    <phoneticPr fontId="3"/>
  </si>
  <si>
    <t>異常認めず</t>
    <rPh sb="0" eb="2">
      <t>イジョウ</t>
    </rPh>
    <rPh sb="2" eb="3">
      <t>ミト</t>
    </rPh>
    <phoneticPr fontId="3"/>
  </si>
  <si>
    <t>が   ん   で
あ っ た 者</t>
    <rPh sb="16" eb="17">
      <t>モノ</t>
    </rPh>
    <phoneticPr fontId="3"/>
  </si>
  <si>
    <t>が ん の 疑 い
の  あ  る  者</t>
    <rPh sb="6" eb="7">
      <t>ウタガ</t>
    </rPh>
    <rPh sb="19" eb="20">
      <t>モノ</t>
    </rPh>
    <phoneticPr fontId="3"/>
  </si>
  <si>
    <t>がん以外の
疾   患   で
あ っ た 者</t>
    <rPh sb="2" eb="4">
      <t>イガイ</t>
    </rPh>
    <rPh sb="6" eb="7">
      <t>シツ</t>
    </rPh>
    <rPh sb="10" eb="11">
      <t>ワズラ</t>
    </rPh>
    <rPh sb="22" eb="23">
      <t>モノ</t>
    </rPh>
    <phoneticPr fontId="3"/>
  </si>
  <si>
    <t>未把握</t>
    <rPh sb="0" eb="1">
      <t>ミ</t>
    </rPh>
    <rPh sb="1" eb="3">
      <t>ハアク</t>
    </rPh>
    <phoneticPr fontId="3"/>
  </si>
  <si>
    <t>総　　　　　数</t>
    <rPh sb="0" eb="1">
      <t>ソウ</t>
    </rPh>
    <rPh sb="6" eb="7">
      <t>スウ</t>
    </rPh>
    <phoneticPr fontId="3"/>
  </si>
  <si>
    <t>40歳～44歳</t>
    <rPh sb="2" eb="3">
      <t>サイ</t>
    </rPh>
    <rPh sb="6" eb="7">
      <t>サイ</t>
    </rPh>
    <phoneticPr fontId="3"/>
  </si>
  <si>
    <t>45　 ～49</t>
    <phoneticPr fontId="3"/>
  </si>
  <si>
    <t>50　 ～54</t>
    <phoneticPr fontId="3"/>
  </si>
  <si>
    <t>55　 ～59</t>
    <phoneticPr fontId="3"/>
  </si>
  <si>
    <t>60　 ～64</t>
    <phoneticPr fontId="3"/>
  </si>
  <si>
    <t>65　 ～69</t>
    <phoneticPr fontId="3"/>
  </si>
  <si>
    <t>70　 ～74</t>
    <phoneticPr fontId="3"/>
  </si>
  <si>
    <t>75　 ～79</t>
    <phoneticPr fontId="3"/>
  </si>
  <si>
    <t>80歳以上</t>
    <rPh sb="3" eb="5">
      <t>イジョウ</t>
    </rPh>
    <phoneticPr fontId="3"/>
  </si>
  <si>
    <t>　　　　　男</t>
    <rPh sb="5" eb="6">
      <t>オトコ</t>
    </rPh>
    <phoneticPr fontId="3"/>
  </si>
  <si>
    <t>　　　　　女</t>
    <rPh sb="5" eb="6">
      <t>オンナ</t>
    </rPh>
    <phoneticPr fontId="3"/>
  </si>
  <si>
    <t>資料　保健所健康企画課</t>
    <rPh sb="0" eb="2">
      <t>シリョウ</t>
    </rPh>
    <rPh sb="3" eb="11">
      <t>ホケンジョ</t>
    </rPh>
    <phoneticPr fontId="3"/>
  </si>
  <si>
    <t>　（2）　大腸がん検診</t>
    <rPh sb="5" eb="7">
      <t>ダイチョウ</t>
    </rPh>
    <rPh sb="9" eb="11">
      <t>ケンシン</t>
    </rPh>
    <phoneticPr fontId="3"/>
  </si>
  <si>
    <t>　（3）　肺 が ん 検 診</t>
    <rPh sb="5" eb="6">
      <t>ハイ</t>
    </rPh>
    <rPh sb="11" eb="12">
      <t>ケン</t>
    </rPh>
    <rPh sb="13" eb="14">
      <t>ミ</t>
    </rPh>
    <phoneticPr fontId="3"/>
  </si>
  <si>
    <t>　（4）　子宮がん検診</t>
    <rPh sb="5" eb="7">
      <t>シキュウ</t>
    </rPh>
    <rPh sb="9" eb="11">
      <t>ケンシン</t>
    </rPh>
    <phoneticPr fontId="3"/>
  </si>
  <si>
    <t>区分</t>
    <rPh sb="0" eb="1">
      <t>ク</t>
    </rPh>
    <rPh sb="1" eb="2">
      <t>ブン</t>
    </rPh>
    <phoneticPr fontId="3"/>
  </si>
  <si>
    <t>頸　　　　　部</t>
    <rPh sb="0" eb="1">
      <t>ケイ</t>
    </rPh>
    <phoneticPr fontId="3"/>
  </si>
  <si>
    <t>20歳～24歳</t>
    <rPh sb="2" eb="3">
      <t>サイ</t>
    </rPh>
    <rPh sb="6" eb="7">
      <t>サイ</t>
    </rPh>
    <phoneticPr fontId="3"/>
  </si>
  <si>
    <t>25　 ～29</t>
    <phoneticPr fontId="3"/>
  </si>
  <si>
    <t>30　 ～34</t>
    <phoneticPr fontId="3"/>
  </si>
  <si>
    <t>35　 ～39</t>
    <phoneticPr fontId="3"/>
  </si>
  <si>
    <t>40　 ～44</t>
    <phoneticPr fontId="3"/>
  </si>
  <si>
    <t>80歳以上</t>
    <rPh sb="2" eb="3">
      <t>サイ</t>
    </rPh>
    <rPh sb="3" eb="5">
      <t>イジョウ</t>
    </rPh>
    <phoneticPr fontId="3"/>
  </si>
  <si>
    <t>※子宮頸がん検診無料クーポン券事業の受診者を含む。</t>
    <rPh sb="1" eb="3">
      <t>シキュウ</t>
    </rPh>
    <rPh sb="3" eb="4">
      <t>ケイ</t>
    </rPh>
    <rPh sb="6" eb="8">
      <t>ケンシン</t>
    </rPh>
    <rPh sb="8" eb="10">
      <t>ムリョウ</t>
    </rPh>
    <rPh sb="14" eb="15">
      <t>ケン</t>
    </rPh>
    <rPh sb="15" eb="17">
      <t>ジギョウ</t>
    </rPh>
    <rPh sb="18" eb="21">
      <t>ジュシンシャ</t>
    </rPh>
    <rPh sb="22" eb="23">
      <t>フク</t>
    </rPh>
    <phoneticPr fontId="3"/>
  </si>
  <si>
    <t>　（5）　乳 が ん 検 診</t>
    <rPh sb="5" eb="6">
      <t>ニュウ</t>
    </rPh>
    <rPh sb="11" eb="12">
      <t>ケン</t>
    </rPh>
    <rPh sb="13" eb="14">
      <t>ミ</t>
    </rPh>
    <phoneticPr fontId="3"/>
  </si>
  <si>
    <t>80歳以上</t>
  </si>
  <si>
    <t>※乳がん検診無料クーポン券事業の受診者を含む。</t>
    <rPh sb="1" eb="2">
      <t>ニュウ</t>
    </rPh>
    <rPh sb="4" eb="6">
      <t>ケンシン</t>
    </rPh>
    <rPh sb="6" eb="8">
      <t>ムリョウ</t>
    </rPh>
    <rPh sb="12" eb="13">
      <t>ケン</t>
    </rPh>
    <rPh sb="13" eb="15">
      <t>ジギョウ</t>
    </rPh>
    <rPh sb="16" eb="19">
      <t>ジュシンシャ</t>
    </rPh>
    <rPh sb="20" eb="21">
      <t>フク</t>
    </rPh>
    <phoneticPr fontId="3"/>
  </si>
  <si>
    <t>7　健康度測定（中央健康づくりセンター実施）</t>
    <rPh sb="2" eb="5">
      <t>ケンコウド</t>
    </rPh>
    <rPh sb="5" eb="7">
      <t>ソクテイ</t>
    </rPh>
    <rPh sb="8" eb="10">
      <t>チュウオウ</t>
    </rPh>
    <rPh sb="10" eb="12">
      <t>ケンコウ</t>
    </rPh>
    <rPh sb="19" eb="21">
      <t>ジッシ</t>
    </rPh>
    <phoneticPr fontId="3"/>
  </si>
  <si>
    <t xml:space="preserve">  （1）　一般コース受診者数</t>
    <rPh sb="6" eb="8">
      <t>イッパン</t>
    </rPh>
    <rPh sb="11" eb="13">
      <t>ジュシン</t>
    </rPh>
    <rPh sb="13" eb="14">
      <t>シャ</t>
    </rPh>
    <rPh sb="14" eb="15">
      <t>スウ</t>
    </rPh>
    <phoneticPr fontId="3"/>
  </si>
  <si>
    <t>区分</t>
    <rPh sb="0" eb="2">
      <t>クブン</t>
    </rPh>
    <phoneticPr fontId="3"/>
  </si>
  <si>
    <t>総　　数</t>
    <rPh sb="0" eb="1">
      <t>ソウ</t>
    </rPh>
    <rPh sb="3" eb="4">
      <t>スウ</t>
    </rPh>
    <phoneticPr fontId="3"/>
  </si>
  <si>
    <t>20歳未満</t>
    <rPh sb="2" eb="5">
      <t>サイミマン</t>
    </rPh>
    <phoneticPr fontId="3"/>
  </si>
  <si>
    <t>30～39</t>
    <phoneticPr fontId="3"/>
  </si>
  <si>
    <t>40～49</t>
    <phoneticPr fontId="3"/>
  </si>
  <si>
    <t>70歳以上</t>
    <rPh sb="2" eb="5">
      <t>サイイジョウ</t>
    </rPh>
    <phoneticPr fontId="3"/>
  </si>
  <si>
    <t>実施回数</t>
    <rPh sb="0" eb="2">
      <t>ジッシ</t>
    </rPh>
    <rPh sb="2" eb="4">
      <t>カイスウ</t>
    </rPh>
    <phoneticPr fontId="3"/>
  </si>
  <si>
    <t>総数</t>
    <rPh sb="0" eb="1">
      <t>ソウ</t>
    </rPh>
    <rPh sb="1" eb="2">
      <t>スウ</t>
    </rPh>
    <phoneticPr fontId="3"/>
  </si>
  <si>
    <t>男</t>
    <rPh sb="0" eb="1">
      <t>オトコ</t>
    </rPh>
    <phoneticPr fontId="3"/>
  </si>
  <si>
    <t>女</t>
    <rPh sb="0" eb="1">
      <t>オンナ</t>
    </rPh>
    <phoneticPr fontId="3"/>
  </si>
  <si>
    <t xml:space="preserve">  （2）　簡易コース受診者数</t>
    <rPh sb="6" eb="8">
      <t>カンイ</t>
    </rPh>
    <rPh sb="11" eb="13">
      <t>ジュシン</t>
    </rPh>
    <rPh sb="13" eb="14">
      <t>シャ</t>
    </rPh>
    <rPh sb="14" eb="15">
      <t>スウ</t>
    </rPh>
    <phoneticPr fontId="3"/>
  </si>
  <si>
    <t>（簡易コース＋特定簡易コース）</t>
    <rPh sb="1" eb="3">
      <t>カンイ</t>
    </rPh>
    <rPh sb="7" eb="9">
      <t>トクテイ</t>
    </rPh>
    <rPh sb="9" eb="11">
      <t>カンイ</t>
    </rPh>
    <phoneticPr fontId="3"/>
  </si>
  <si>
    <t>総　　数</t>
  </si>
  <si>
    <t>20歳未満</t>
  </si>
  <si>
    <t>20～29</t>
  </si>
  <si>
    <t>30～39</t>
  </si>
  <si>
    <t>40～49</t>
  </si>
  <si>
    <t>50～59</t>
  </si>
  <si>
    <t>60～69</t>
  </si>
  <si>
    <t>70歳以上</t>
  </si>
  <si>
    <t xml:space="preserve">  （2-1）　簡易コース受診者数</t>
    <rPh sb="8" eb="10">
      <t>カンイ</t>
    </rPh>
    <rPh sb="13" eb="15">
      <t>ジュシン</t>
    </rPh>
    <rPh sb="15" eb="16">
      <t>シャ</t>
    </rPh>
    <rPh sb="16" eb="17">
      <t>スウ</t>
    </rPh>
    <phoneticPr fontId="3"/>
  </si>
  <si>
    <t xml:space="preserve">  （2-2）　特定簡易コース受診者数</t>
    <rPh sb="8" eb="10">
      <t>トクテイ</t>
    </rPh>
    <rPh sb="10" eb="12">
      <t>カンイ</t>
    </rPh>
    <rPh sb="15" eb="17">
      <t>ジュシン</t>
    </rPh>
    <rPh sb="17" eb="18">
      <t>シャ</t>
    </rPh>
    <rPh sb="18" eb="19">
      <t>スウ</t>
    </rPh>
    <phoneticPr fontId="3"/>
  </si>
  <si>
    <t xml:space="preserve">  （3）　体力測定受診者数</t>
    <rPh sb="6" eb="8">
      <t>タイリョク</t>
    </rPh>
    <rPh sb="8" eb="10">
      <t>ソクテイ</t>
    </rPh>
    <rPh sb="10" eb="12">
      <t>ジュシン</t>
    </rPh>
    <rPh sb="12" eb="13">
      <t>シャ</t>
    </rPh>
    <rPh sb="13" eb="14">
      <t>スウ</t>
    </rPh>
    <phoneticPr fontId="3"/>
  </si>
  <si>
    <t>8　女性のフレッシュ健診（中央健康づくりセンター実施）</t>
    <rPh sb="2" eb="4">
      <t>ジョセイ</t>
    </rPh>
    <rPh sb="10" eb="12">
      <t>ケンシン</t>
    </rPh>
    <rPh sb="13" eb="15">
      <t>チュウオウ</t>
    </rPh>
    <rPh sb="15" eb="17">
      <t>ケンコウ</t>
    </rPh>
    <rPh sb="24" eb="26">
      <t>ジッシ</t>
    </rPh>
    <phoneticPr fontId="3"/>
  </si>
  <si>
    <t>区　　　分</t>
    <rPh sb="0" eb="5">
      <t>クブン</t>
    </rPh>
    <phoneticPr fontId="3"/>
  </si>
  <si>
    <t>18 ・ 19歳</t>
    <rPh sb="7" eb="8">
      <t>サイ</t>
    </rPh>
    <phoneticPr fontId="3"/>
  </si>
  <si>
    <t>総　　　　数</t>
    <rPh sb="0" eb="6">
      <t>ソウスウ</t>
    </rPh>
    <phoneticPr fontId="3"/>
  </si>
  <si>
    <t>＊　本事業は、18歳以上39歳以下の女性を対象としている。</t>
    <rPh sb="2" eb="3">
      <t>ホン</t>
    </rPh>
    <rPh sb="3" eb="5">
      <t>ジギョウ</t>
    </rPh>
    <rPh sb="9" eb="10">
      <t>サイ</t>
    </rPh>
    <rPh sb="10" eb="12">
      <t>イジョウ</t>
    </rPh>
    <rPh sb="14" eb="15">
      <t>サイ</t>
    </rPh>
    <rPh sb="15" eb="17">
      <t>イカ</t>
    </rPh>
    <rPh sb="18" eb="20">
      <t>ジョセイ</t>
    </rPh>
    <rPh sb="21" eb="23">
      <t>タイショウ</t>
    </rPh>
    <phoneticPr fontId="3"/>
  </si>
  <si>
    <t>9　運動指導事業（健康づくりセンター利用者数）</t>
    <rPh sb="2" eb="4">
      <t>ウンドウ</t>
    </rPh>
    <rPh sb="4" eb="6">
      <t>シドウ</t>
    </rPh>
    <rPh sb="6" eb="8">
      <t>ジギョウ</t>
    </rPh>
    <rPh sb="9" eb="11">
      <t>ケンコウ</t>
    </rPh>
    <rPh sb="18" eb="20">
      <t>リヨウ</t>
    </rPh>
    <rPh sb="20" eb="21">
      <t>シャ</t>
    </rPh>
    <rPh sb="21" eb="22">
      <t>スウ</t>
    </rPh>
    <phoneticPr fontId="3"/>
  </si>
  <si>
    <t>中央健康づくりセンター</t>
  </si>
  <si>
    <t>東健康づくりセンター</t>
  </si>
  <si>
    <t>西健康づくりセンター</t>
    <rPh sb="0" eb="1">
      <t>ニシ</t>
    </rPh>
    <phoneticPr fontId="3"/>
  </si>
  <si>
    <t>一般利用者</t>
    <rPh sb="0" eb="2">
      <t>イッパン</t>
    </rPh>
    <rPh sb="2" eb="5">
      <t>リヨウシャ</t>
    </rPh>
    <phoneticPr fontId="3"/>
  </si>
  <si>
    <t>(再掲)　自由参加プログラム参加者</t>
    <rPh sb="1" eb="2">
      <t>サイ</t>
    </rPh>
    <rPh sb="2" eb="3">
      <t>ケイジ</t>
    </rPh>
    <rPh sb="5" eb="7">
      <t>ジユウ</t>
    </rPh>
    <rPh sb="7" eb="9">
      <t>サンカ</t>
    </rPh>
    <rPh sb="14" eb="16">
      <t>サンカ</t>
    </rPh>
    <rPh sb="16" eb="17">
      <t>モノ</t>
    </rPh>
    <phoneticPr fontId="3"/>
  </si>
  <si>
    <t>運動教室</t>
    <rPh sb="0" eb="2">
      <t>ウンドウ</t>
    </rPh>
    <rPh sb="2" eb="4">
      <t>キョウシツ</t>
    </rPh>
    <phoneticPr fontId="3"/>
  </si>
  <si>
    <t>その他</t>
    <rPh sb="2" eb="3">
      <t>タ</t>
    </rPh>
    <phoneticPr fontId="3"/>
  </si>
  <si>
    <t>§6　成人保健</t>
    <rPh sb="3" eb="5">
      <t>セイジン</t>
    </rPh>
    <rPh sb="5" eb="7">
      <t>ホケン</t>
    </rPh>
    <phoneticPr fontId="3"/>
  </si>
  <si>
    <t>1　健　康　教　育</t>
    <rPh sb="2" eb="3">
      <t>ケン</t>
    </rPh>
    <rPh sb="4" eb="5">
      <t>ヤスシ</t>
    </rPh>
    <rPh sb="6" eb="7">
      <t>キョウ</t>
    </rPh>
    <rPh sb="8" eb="9">
      <t>イク</t>
    </rPh>
    <phoneticPr fontId="3"/>
  </si>
  <si>
    <t xml:space="preserve">  (1)　集団健康教育の実施状況</t>
    <rPh sb="6" eb="8">
      <t>シュウダン</t>
    </rPh>
    <rPh sb="8" eb="10">
      <t>ケンコウ</t>
    </rPh>
    <rPh sb="10" eb="12">
      <t>キョウイク</t>
    </rPh>
    <rPh sb="13" eb="15">
      <t>ジッシ</t>
    </rPh>
    <rPh sb="15" eb="17">
      <t>ジョウキョウ</t>
    </rPh>
    <phoneticPr fontId="3"/>
  </si>
  <si>
    <t>区　　　　　分</t>
    <rPh sb="0" eb="1">
      <t>ク</t>
    </rPh>
    <rPh sb="6" eb="7">
      <t>ブン</t>
    </rPh>
    <phoneticPr fontId="3"/>
  </si>
  <si>
    <t>開催
回数</t>
    <rPh sb="0" eb="1">
      <t>カイ</t>
    </rPh>
    <rPh sb="1" eb="2">
      <t>モヨオ</t>
    </rPh>
    <rPh sb="3" eb="4">
      <t>カイ</t>
    </rPh>
    <rPh sb="4" eb="5">
      <t>カズ</t>
    </rPh>
    <phoneticPr fontId="3"/>
  </si>
  <si>
    <t>参   加
延人員</t>
    <rPh sb="0" eb="1">
      <t>サン</t>
    </rPh>
    <rPh sb="4" eb="5">
      <t>クワ</t>
    </rPh>
    <rPh sb="6" eb="9">
      <t>ノベジンイン</t>
    </rPh>
    <phoneticPr fontId="3"/>
  </si>
  <si>
    <t>従事者延人員</t>
    <rPh sb="0" eb="3">
      <t>ジュウジシャ</t>
    </rPh>
    <rPh sb="3" eb="4">
      <t>ノ</t>
    </rPh>
    <rPh sb="4" eb="6">
      <t>ジンイン</t>
    </rPh>
    <phoneticPr fontId="3"/>
  </si>
  <si>
    <t>医　　師</t>
    <rPh sb="0" eb="1">
      <t>イ</t>
    </rPh>
    <rPh sb="3" eb="4">
      <t>シ</t>
    </rPh>
    <phoneticPr fontId="3"/>
  </si>
  <si>
    <t>歯科医師</t>
    <rPh sb="0" eb="2">
      <t>シカ</t>
    </rPh>
    <rPh sb="2" eb="4">
      <t>イシ</t>
    </rPh>
    <phoneticPr fontId="3"/>
  </si>
  <si>
    <t>歯   科
衛生士</t>
    <rPh sb="0" eb="1">
      <t>ハ</t>
    </rPh>
    <rPh sb="4" eb="5">
      <t>カ</t>
    </rPh>
    <rPh sb="6" eb="9">
      <t>エイセイシ</t>
    </rPh>
    <phoneticPr fontId="3"/>
  </si>
  <si>
    <t>保健師</t>
    <rPh sb="0" eb="2">
      <t>ホケン</t>
    </rPh>
    <rPh sb="2" eb="3">
      <t>シ</t>
    </rPh>
    <phoneticPr fontId="3"/>
  </si>
  <si>
    <t>栄養士</t>
    <rPh sb="0" eb="2">
      <t>エイヨウ</t>
    </rPh>
    <rPh sb="2" eb="3">
      <t>シ</t>
    </rPh>
    <phoneticPr fontId="3"/>
  </si>
  <si>
    <t>その他</t>
    <rPh sb="0" eb="3">
      <t>ソノタ</t>
    </rPh>
    <phoneticPr fontId="3"/>
  </si>
  <si>
    <t>総　　　　　　　数</t>
    <rPh sb="0" eb="1">
      <t>ソウ</t>
    </rPh>
    <rPh sb="8" eb="9">
      <t>スウ</t>
    </rPh>
    <phoneticPr fontId="3"/>
  </si>
  <si>
    <t>一般健康教育</t>
    <rPh sb="0" eb="2">
      <t>イッパン</t>
    </rPh>
    <rPh sb="2" eb="4">
      <t>ケンコウ</t>
    </rPh>
    <rPh sb="4" eb="6">
      <t>キョウイク</t>
    </rPh>
    <phoneticPr fontId="3"/>
  </si>
  <si>
    <t>歯周疾患健康教育</t>
    <rPh sb="0" eb="1">
      <t>ハ</t>
    </rPh>
    <rPh sb="1" eb="2">
      <t>シュウ</t>
    </rPh>
    <rPh sb="2" eb="4">
      <t>シッカン</t>
    </rPh>
    <rPh sb="4" eb="6">
      <t>ケンコウ</t>
    </rPh>
    <rPh sb="6" eb="8">
      <t>キョウイク</t>
    </rPh>
    <phoneticPr fontId="3"/>
  </si>
  <si>
    <t>ロコモティブシンドローム
（運動器症候群）</t>
    <rPh sb="14" eb="16">
      <t>ウンドウ</t>
    </rPh>
    <rPh sb="16" eb="17">
      <t>キ</t>
    </rPh>
    <rPh sb="17" eb="20">
      <t>ショウコウグン</t>
    </rPh>
    <phoneticPr fontId="3"/>
  </si>
  <si>
    <t>慢性閉塞性肺疾患
（ C O P D )</t>
    <rPh sb="0" eb="2">
      <t>マンセイ</t>
    </rPh>
    <rPh sb="2" eb="5">
      <t>ヘイソクセイ</t>
    </rPh>
    <rPh sb="5" eb="6">
      <t>ハイ</t>
    </rPh>
    <rPh sb="6" eb="8">
      <t>シッカン</t>
    </rPh>
    <phoneticPr fontId="3"/>
  </si>
  <si>
    <t>病態別健康教育</t>
    <rPh sb="0" eb="2">
      <t>ビョウタイ</t>
    </rPh>
    <rPh sb="2" eb="3">
      <t>ベツ</t>
    </rPh>
    <rPh sb="3" eb="5">
      <t>ケンコウ</t>
    </rPh>
    <rPh sb="5" eb="7">
      <t>キョウイク</t>
    </rPh>
    <phoneticPr fontId="3"/>
  </si>
  <si>
    <t>薬健康教育</t>
    <rPh sb="0" eb="1">
      <t>クスリ</t>
    </rPh>
    <rPh sb="1" eb="3">
      <t>ケンコウ</t>
    </rPh>
    <rPh sb="3" eb="5">
      <t>キョウイク</t>
    </rPh>
    <phoneticPr fontId="3"/>
  </si>
  <si>
    <t xml:space="preserve">  (2)　一般健康教育の実施内訳</t>
    <rPh sb="6" eb="8">
      <t>イッパン</t>
    </rPh>
    <rPh sb="8" eb="10">
      <t>ケンコウ</t>
    </rPh>
    <rPh sb="10" eb="12">
      <t>キョウイク</t>
    </rPh>
    <rPh sb="13" eb="15">
      <t>ジッシ</t>
    </rPh>
    <rPh sb="15" eb="17">
      <t>ウチワケ</t>
    </rPh>
    <phoneticPr fontId="3"/>
  </si>
  <si>
    <t>総数</t>
    <rPh sb="0" eb="2">
      <t>ソウスウ</t>
    </rPh>
    <phoneticPr fontId="3"/>
  </si>
  <si>
    <t>栄養・食生活</t>
    <rPh sb="0" eb="2">
      <t>エイヨウ</t>
    </rPh>
    <rPh sb="3" eb="6">
      <t>ショクセイカツ</t>
    </rPh>
    <phoneticPr fontId="3"/>
  </si>
  <si>
    <t>運動</t>
    <rPh sb="0" eb="2">
      <t>ウンドウ</t>
    </rPh>
    <phoneticPr fontId="3"/>
  </si>
  <si>
    <t>休養</t>
    <rPh sb="0" eb="2">
      <t>キュウヨウ</t>
    </rPh>
    <phoneticPr fontId="3"/>
  </si>
  <si>
    <t>歯の健康</t>
    <rPh sb="0" eb="1">
      <t>ハ</t>
    </rPh>
    <rPh sb="2" eb="4">
      <t>ケンコウ</t>
    </rPh>
    <phoneticPr fontId="3"/>
  </si>
  <si>
    <t>2　特定健診</t>
    <rPh sb="2" eb="4">
      <t>トクテイ</t>
    </rPh>
    <rPh sb="4" eb="6">
      <t>ケンシン</t>
    </rPh>
    <phoneticPr fontId="3"/>
  </si>
  <si>
    <t>区　　　　　　分</t>
    <rPh sb="0" eb="1">
      <t>ク</t>
    </rPh>
    <rPh sb="7" eb="8">
      <t>ブン</t>
    </rPh>
    <phoneticPr fontId="4"/>
  </si>
  <si>
    <t>総　　　　　　　　数</t>
    <rPh sb="0" eb="1">
      <t>ソウ</t>
    </rPh>
    <rPh sb="9" eb="10">
      <t>スウ</t>
    </rPh>
    <phoneticPr fontId="4"/>
  </si>
  <si>
    <t>40歳～49歳</t>
    <rPh sb="2" eb="3">
      <t>サイ</t>
    </rPh>
    <rPh sb="6" eb="7">
      <t>サイ</t>
    </rPh>
    <phoneticPr fontId="4"/>
  </si>
  <si>
    <t>50歳～59歳</t>
    <rPh sb="2" eb="3">
      <t>サイ</t>
    </rPh>
    <rPh sb="6" eb="7">
      <t>サイ</t>
    </rPh>
    <phoneticPr fontId="4"/>
  </si>
  <si>
    <t>60歳～69歳</t>
    <rPh sb="2" eb="3">
      <t>サイ</t>
    </rPh>
    <rPh sb="6" eb="7">
      <t>サイ</t>
    </rPh>
    <phoneticPr fontId="4"/>
  </si>
  <si>
    <t>70歳～74歳</t>
    <rPh sb="2" eb="3">
      <t>サイ</t>
    </rPh>
    <rPh sb="6" eb="7">
      <t>サイ</t>
    </rPh>
    <phoneticPr fontId="4"/>
  </si>
  <si>
    <t>男</t>
    <rPh sb="0" eb="1">
      <t>オトコ</t>
    </rPh>
    <phoneticPr fontId="4"/>
  </si>
  <si>
    <t>女</t>
    <rPh sb="0" eb="1">
      <t>オンナ</t>
    </rPh>
    <phoneticPr fontId="4"/>
  </si>
  <si>
    <t>特定健診</t>
    <rPh sb="0" eb="2">
      <t>トクテイ</t>
    </rPh>
    <rPh sb="2" eb="4">
      <t>ケンシン</t>
    </rPh>
    <phoneticPr fontId="4"/>
  </si>
  <si>
    <t>対象者数</t>
    <rPh sb="0" eb="3">
      <t>タイショウシャ</t>
    </rPh>
    <rPh sb="3" eb="4">
      <t>スウ</t>
    </rPh>
    <phoneticPr fontId="3"/>
  </si>
  <si>
    <t>対象者数</t>
    <rPh sb="0" eb="3">
      <t>タイショウシャ</t>
    </rPh>
    <rPh sb="3" eb="4">
      <t>スウ</t>
    </rPh>
    <phoneticPr fontId="4"/>
  </si>
  <si>
    <t>受診者数</t>
    <rPh sb="0" eb="3">
      <t>ジュシンシャ</t>
    </rPh>
    <rPh sb="3" eb="4">
      <t>スウ</t>
    </rPh>
    <phoneticPr fontId="3"/>
  </si>
  <si>
    <t>受診者数</t>
    <rPh sb="0" eb="3">
      <t>ジュシンシャ</t>
    </rPh>
    <rPh sb="3" eb="4">
      <t>スウ</t>
    </rPh>
    <phoneticPr fontId="4"/>
  </si>
  <si>
    <t>受診率</t>
    <rPh sb="0" eb="2">
      <t>ジュシン</t>
    </rPh>
    <rPh sb="2" eb="3">
      <t>リツ</t>
    </rPh>
    <phoneticPr fontId="4"/>
  </si>
  <si>
    <t>特定健診有所見状況（重複あり）</t>
    <rPh sb="0" eb="2">
      <t>トクテイ</t>
    </rPh>
    <rPh sb="2" eb="4">
      <t>ケンシン</t>
    </rPh>
    <rPh sb="4" eb="5">
      <t>ユウ</t>
    </rPh>
    <rPh sb="5" eb="7">
      <t>ショケン</t>
    </rPh>
    <rPh sb="7" eb="9">
      <t>ジョウキョウ</t>
    </rPh>
    <rPh sb="10" eb="12">
      <t>ジュウフク</t>
    </rPh>
    <phoneticPr fontId="4"/>
  </si>
  <si>
    <t>腹囲</t>
    <rPh sb="0" eb="2">
      <t>フクイ</t>
    </rPh>
    <phoneticPr fontId="4"/>
  </si>
  <si>
    <t>収縮期血圧</t>
    <rPh sb="0" eb="2">
      <t>シュウシュク</t>
    </rPh>
    <rPh sb="2" eb="3">
      <t>キ</t>
    </rPh>
    <rPh sb="3" eb="5">
      <t>ケツアツ</t>
    </rPh>
    <phoneticPr fontId="4"/>
  </si>
  <si>
    <t>拡張期血圧</t>
    <rPh sb="0" eb="3">
      <t>カクチョウキ</t>
    </rPh>
    <rPh sb="3" eb="5">
      <t>ケツアツ</t>
    </rPh>
    <phoneticPr fontId="4"/>
  </si>
  <si>
    <t>中性脂肪</t>
    <rPh sb="0" eb="2">
      <t>チュウセイ</t>
    </rPh>
    <rPh sb="2" eb="4">
      <t>シボウ</t>
    </rPh>
    <phoneticPr fontId="4"/>
  </si>
  <si>
    <t>ＨＤＬコレステロール</t>
    <phoneticPr fontId="4"/>
  </si>
  <si>
    <t>ＬＤＬコレステロール</t>
    <phoneticPr fontId="4"/>
  </si>
  <si>
    <t>空腹時血糖</t>
    <rPh sb="0" eb="2">
      <t>クウフク</t>
    </rPh>
    <rPh sb="2" eb="3">
      <t>ジ</t>
    </rPh>
    <rPh sb="3" eb="5">
      <t>ケットウ</t>
    </rPh>
    <phoneticPr fontId="4"/>
  </si>
  <si>
    <t>ヘモグロビンＡ１ｃ</t>
    <phoneticPr fontId="4"/>
  </si>
  <si>
    <t>ＡＳＴ（ＧＯＴ）</t>
    <phoneticPr fontId="4"/>
  </si>
  <si>
    <t>ＡＬＴ（ＧＰＴ）</t>
    <phoneticPr fontId="4"/>
  </si>
  <si>
    <t>γ-ＧＴ（γ-ＧＴＰ）</t>
    <phoneticPr fontId="4"/>
  </si>
  <si>
    <t>特定保健指導</t>
    <rPh sb="0" eb="2">
      <t>トクテイ</t>
    </rPh>
    <rPh sb="2" eb="4">
      <t>ホケン</t>
    </rPh>
    <rPh sb="4" eb="6">
      <t>シドウ</t>
    </rPh>
    <phoneticPr fontId="4"/>
  </si>
  <si>
    <t>積極的支援</t>
    <rPh sb="0" eb="3">
      <t>セッキョクテキ</t>
    </rPh>
    <rPh sb="3" eb="5">
      <t>シエン</t>
    </rPh>
    <phoneticPr fontId="4"/>
  </si>
  <si>
    <t>利用者数</t>
    <rPh sb="0" eb="2">
      <t>リヨウ</t>
    </rPh>
    <rPh sb="2" eb="3">
      <t>シャ</t>
    </rPh>
    <rPh sb="3" eb="4">
      <t>スウ</t>
    </rPh>
    <phoneticPr fontId="4"/>
  </si>
  <si>
    <t>利用率</t>
    <rPh sb="0" eb="2">
      <t>リヨウ</t>
    </rPh>
    <rPh sb="2" eb="3">
      <t>リツ</t>
    </rPh>
    <phoneticPr fontId="4"/>
  </si>
  <si>
    <t>動機付け支援</t>
    <rPh sb="0" eb="3">
      <t>ドウキヅ</t>
    </rPh>
    <rPh sb="4" eb="6">
      <t>シエン</t>
    </rPh>
    <phoneticPr fontId="4"/>
  </si>
  <si>
    <t>※　対象者数及び受診（利用）者数は実数ベース（途中加入、途中脱退者等を含む）</t>
    <rPh sb="2" eb="5">
      <t>タイショウシャ</t>
    </rPh>
    <rPh sb="5" eb="6">
      <t>カズ</t>
    </rPh>
    <rPh sb="6" eb="7">
      <t>オヨ</t>
    </rPh>
    <rPh sb="8" eb="10">
      <t>ジュシン</t>
    </rPh>
    <rPh sb="11" eb="13">
      <t>リヨウ</t>
    </rPh>
    <rPh sb="14" eb="15">
      <t>シャ</t>
    </rPh>
    <rPh sb="15" eb="16">
      <t>カズ</t>
    </rPh>
    <rPh sb="17" eb="19">
      <t>ジッスウ</t>
    </rPh>
    <rPh sb="23" eb="25">
      <t>トチュウ</t>
    </rPh>
    <rPh sb="25" eb="27">
      <t>カニュウ</t>
    </rPh>
    <rPh sb="28" eb="30">
      <t>トチュウ</t>
    </rPh>
    <rPh sb="30" eb="33">
      <t>ダッタイシャ</t>
    </rPh>
    <rPh sb="33" eb="34">
      <t>トウ</t>
    </rPh>
    <rPh sb="35" eb="36">
      <t>フク</t>
    </rPh>
    <phoneticPr fontId="4"/>
  </si>
  <si>
    <t>資料　保険医療部保険企画課</t>
    <rPh sb="0" eb="2">
      <t>シリョウ</t>
    </rPh>
    <rPh sb="3" eb="5">
      <t>ホケン</t>
    </rPh>
    <rPh sb="5" eb="7">
      <t>イリョウ</t>
    </rPh>
    <rPh sb="7" eb="8">
      <t>ブ</t>
    </rPh>
    <rPh sb="8" eb="10">
      <t>ホケン</t>
    </rPh>
    <rPh sb="10" eb="12">
      <t>キカク</t>
    </rPh>
    <rPh sb="12" eb="13">
      <t>カ</t>
    </rPh>
    <phoneticPr fontId="4"/>
  </si>
  <si>
    <t>※　有所見とは保健指導判定域と受診勧奨判定域のもの。</t>
    <rPh sb="2" eb="3">
      <t>ユウ</t>
    </rPh>
    <rPh sb="3" eb="5">
      <t>ショケン</t>
    </rPh>
    <rPh sb="7" eb="9">
      <t>ホケン</t>
    </rPh>
    <rPh sb="9" eb="11">
      <t>シドウ</t>
    </rPh>
    <rPh sb="11" eb="13">
      <t>ハンテイ</t>
    </rPh>
    <rPh sb="13" eb="14">
      <t>イキ</t>
    </rPh>
    <rPh sb="15" eb="17">
      <t>ジュシン</t>
    </rPh>
    <rPh sb="17" eb="19">
      <t>カンショウ</t>
    </rPh>
    <rPh sb="19" eb="21">
      <t>ハンテイ</t>
    </rPh>
    <rPh sb="21" eb="22">
      <t>イキ</t>
    </rPh>
    <phoneticPr fontId="4"/>
  </si>
  <si>
    <t>※　特定保健指導利用者は初回面接を実施した者の数。</t>
    <rPh sb="2" eb="4">
      <t>トクテイ</t>
    </rPh>
    <rPh sb="4" eb="6">
      <t>ホケン</t>
    </rPh>
    <rPh sb="6" eb="8">
      <t>シドウ</t>
    </rPh>
    <rPh sb="8" eb="11">
      <t>リヨウシャ</t>
    </rPh>
    <rPh sb="12" eb="14">
      <t>ショカイ</t>
    </rPh>
    <rPh sb="14" eb="16">
      <t>メンセツ</t>
    </rPh>
    <rPh sb="17" eb="19">
      <t>ジッシ</t>
    </rPh>
    <rPh sb="21" eb="22">
      <t>モノ</t>
    </rPh>
    <rPh sb="23" eb="24">
      <t>カズ</t>
    </rPh>
    <phoneticPr fontId="4"/>
  </si>
  <si>
    <t>（参考）特定健診・特定保健指導法定報告</t>
    <rPh sb="1" eb="3">
      <t>サンコウ</t>
    </rPh>
    <rPh sb="4" eb="6">
      <t>トクテイ</t>
    </rPh>
    <rPh sb="6" eb="8">
      <t>ケンシン</t>
    </rPh>
    <rPh sb="9" eb="11">
      <t>トクテイ</t>
    </rPh>
    <rPh sb="11" eb="13">
      <t>ホケン</t>
    </rPh>
    <rPh sb="13" eb="15">
      <t>シドウ</t>
    </rPh>
    <rPh sb="15" eb="17">
      <t>ホウテイ</t>
    </rPh>
    <rPh sb="17" eb="19">
      <t>ホウコク</t>
    </rPh>
    <phoneticPr fontId="4"/>
  </si>
  <si>
    <t>3　後期高齢者健診</t>
    <rPh sb="2" eb="4">
      <t>コウキ</t>
    </rPh>
    <rPh sb="4" eb="7">
      <t>コウレイシャ</t>
    </rPh>
    <rPh sb="7" eb="9">
      <t>ケンシン</t>
    </rPh>
    <phoneticPr fontId="4"/>
  </si>
  <si>
    <t>総数</t>
    <rPh sb="0" eb="2">
      <t>ソウスウ</t>
    </rPh>
    <phoneticPr fontId="4"/>
  </si>
  <si>
    <t>実施率</t>
    <rPh sb="0" eb="2">
      <t>ジッシ</t>
    </rPh>
    <rPh sb="2" eb="3">
      <t>リツ</t>
    </rPh>
    <phoneticPr fontId="3"/>
  </si>
  <si>
    <t>健診</t>
    <rPh sb="0" eb="2">
      <t>ケンシン</t>
    </rPh>
    <phoneticPr fontId="4"/>
  </si>
  <si>
    <t>動機付け
支援</t>
    <rPh sb="0" eb="3">
      <t>ドウキヅ</t>
    </rPh>
    <rPh sb="5" eb="7">
      <t>シエン</t>
    </rPh>
    <phoneticPr fontId="4"/>
  </si>
  <si>
    <t>終了者数</t>
    <rPh sb="0" eb="3">
      <t>シュウリョウシャ</t>
    </rPh>
    <rPh sb="3" eb="4">
      <t>スウ</t>
    </rPh>
    <phoneticPr fontId="3"/>
  </si>
  <si>
    <t>健診有所見状況（重複あり）</t>
    <rPh sb="0" eb="2">
      <t>ケンシン</t>
    </rPh>
    <rPh sb="2" eb="3">
      <t>ユウ</t>
    </rPh>
    <rPh sb="3" eb="5">
      <t>ショケン</t>
    </rPh>
    <rPh sb="5" eb="7">
      <t>ジョウキョウ</t>
    </rPh>
    <rPh sb="8" eb="10">
      <t>ジュウフク</t>
    </rPh>
    <phoneticPr fontId="4"/>
  </si>
  <si>
    <t>積極的
支援</t>
    <rPh sb="0" eb="3">
      <t>セッキョクテキ</t>
    </rPh>
    <rPh sb="4" eb="6">
      <t>シエン</t>
    </rPh>
    <phoneticPr fontId="4"/>
  </si>
  <si>
    <t>合計</t>
    <rPh sb="0" eb="2">
      <t>ゴウケイ</t>
    </rPh>
    <phoneticPr fontId="4"/>
  </si>
  <si>
    <t>※　対象者数及び受診者数、終了者数は法定報
　告ベース（途中加入、途中脱退者等を除く）
※　社会保険診療報酬支払基金へ報告した値。</t>
    <phoneticPr fontId="4"/>
  </si>
  <si>
    <t>※　対象者数及び受診者数は実数ベース（途中加入、途中脱退者等を含む）</t>
    <rPh sb="2" eb="5">
      <t>タイショウシャ</t>
    </rPh>
    <rPh sb="5" eb="6">
      <t>カズ</t>
    </rPh>
    <rPh sb="6" eb="7">
      <t>オヨ</t>
    </rPh>
    <rPh sb="8" eb="11">
      <t>ジュシンシャ</t>
    </rPh>
    <rPh sb="11" eb="12">
      <t>カズ</t>
    </rPh>
    <rPh sb="13" eb="15">
      <t>ジッスウ</t>
    </rPh>
    <rPh sb="19" eb="21">
      <t>トチュウ</t>
    </rPh>
    <rPh sb="21" eb="23">
      <t>カニュウ</t>
    </rPh>
    <rPh sb="24" eb="26">
      <t>トチュウ</t>
    </rPh>
    <rPh sb="26" eb="29">
      <t>ダッタイシャ</t>
    </rPh>
    <rPh sb="29" eb="30">
      <t>トウ</t>
    </rPh>
    <rPh sb="31" eb="32">
      <t>フク</t>
    </rPh>
    <phoneticPr fontId="4"/>
  </si>
  <si>
    <t>※　有所見とは特定健診での保健指導判定域と受診勧奨判定域のもの。</t>
    <rPh sb="2" eb="3">
      <t>ユウ</t>
    </rPh>
    <rPh sb="3" eb="5">
      <t>ショケン</t>
    </rPh>
    <rPh sb="7" eb="9">
      <t>トクテイ</t>
    </rPh>
    <rPh sb="9" eb="11">
      <t>ケンシン</t>
    </rPh>
    <rPh sb="13" eb="15">
      <t>ホケン</t>
    </rPh>
    <rPh sb="15" eb="17">
      <t>シドウ</t>
    </rPh>
    <rPh sb="17" eb="19">
      <t>ハンテイ</t>
    </rPh>
    <rPh sb="19" eb="20">
      <t>イキ</t>
    </rPh>
    <rPh sb="21" eb="23">
      <t>ジュシン</t>
    </rPh>
    <rPh sb="23" eb="25">
      <t>カンショウ</t>
    </rPh>
    <rPh sb="25" eb="27">
      <t>ハンテイ</t>
    </rPh>
    <rPh sb="27" eb="28">
      <t>イキ</t>
    </rPh>
    <phoneticPr fontId="4"/>
  </si>
  <si>
    <t>4　肝炎ウイルス検診</t>
    <rPh sb="2" eb="4">
      <t>カンエン</t>
    </rPh>
    <rPh sb="8" eb="10">
      <t>ケンシン</t>
    </rPh>
    <phoneticPr fontId="4"/>
  </si>
  <si>
    <t>総　数</t>
    <rPh sb="0" eb="1">
      <t>ソウ</t>
    </rPh>
    <rPh sb="2" eb="3">
      <t>スウ</t>
    </rPh>
    <phoneticPr fontId="4"/>
  </si>
  <si>
    <t>受診者数</t>
    <rPh sb="0" eb="2">
      <t>ジュシン</t>
    </rPh>
    <rPh sb="2" eb="3">
      <t>モノ</t>
    </rPh>
    <rPh sb="3" eb="4">
      <t>スウ</t>
    </rPh>
    <phoneticPr fontId="4"/>
  </si>
  <si>
    <t>委託医療機関</t>
    <rPh sb="0" eb="2">
      <t>イタク</t>
    </rPh>
    <rPh sb="2" eb="4">
      <t>イリョウ</t>
    </rPh>
    <rPh sb="4" eb="6">
      <t>キカン</t>
    </rPh>
    <phoneticPr fontId="4"/>
  </si>
  <si>
    <t>Ｃ型Ｂ型</t>
    <rPh sb="1" eb="2">
      <t>カタ</t>
    </rPh>
    <rPh sb="3" eb="4">
      <t>カタ</t>
    </rPh>
    <phoneticPr fontId="3"/>
  </si>
  <si>
    <t>Ｃ型のみ</t>
    <rPh sb="1" eb="2">
      <t>カタ</t>
    </rPh>
    <phoneticPr fontId="3"/>
  </si>
  <si>
    <t>Ｂ型のみ</t>
    <rPh sb="1" eb="2">
      <t>カタ</t>
    </rPh>
    <phoneticPr fontId="3"/>
  </si>
  <si>
    <t>住民集団検診</t>
    <rPh sb="0" eb="2">
      <t>ジュウミン</t>
    </rPh>
    <rPh sb="2" eb="4">
      <t>シュウダン</t>
    </rPh>
    <rPh sb="4" eb="6">
      <t>ケンシン</t>
    </rPh>
    <phoneticPr fontId="4"/>
  </si>
  <si>
    <t>　　　札幌市内に居住する者でこれまでに肝炎ウイルス検査を受けたことがない者を対象に実施。</t>
    <rPh sb="36" eb="37">
      <t>モノ</t>
    </rPh>
    <rPh sb="38" eb="40">
      <t>タイショウ</t>
    </rPh>
    <rPh sb="41" eb="43">
      <t>ジッシ</t>
    </rPh>
    <phoneticPr fontId="3"/>
  </si>
  <si>
    <t>資料　保健所感染症総合対策課</t>
    <rPh sb="0" eb="2">
      <t>シリョウ</t>
    </rPh>
    <rPh sb="3" eb="6">
      <t>ホケンジョ</t>
    </rPh>
    <rPh sb="6" eb="9">
      <t>カンセンショウ</t>
    </rPh>
    <rPh sb="9" eb="11">
      <t>ソウゴウ</t>
    </rPh>
    <rPh sb="11" eb="13">
      <t>タイサク</t>
    </rPh>
    <rPh sb="13" eb="14">
      <t>カ</t>
    </rPh>
    <phoneticPr fontId="3"/>
  </si>
  <si>
    <t>5　訪　問　指　導</t>
    <rPh sb="2" eb="3">
      <t>オトズ</t>
    </rPh>
    <rPh sb="4" eb="5">
      <t>トイ</t>
    </rPh>
    <rPh sb="6" eb="7">
      <t>ユビ</t>
    </rPh>
    <rPh sb="8" eb="9">
      <t>シルベ</t>
    </rPh>
    <phoneticPr fontId="3"/>
  </si>
  <si>
    <t>　（1）　実施状況</t>
    <rPh sb="5" eb="7">
      <t>ジッシ</t>
    </rPh>
    <rPh sb="7" eb="9">
      <t>ジョウキョウ</t>
    </rPh>
    <phoneticPr fontId="3"/>
  </si>
  <si>
    <t>区　　　　　　　　　　　分</t>
    <rPh sb="0" eb="1">
      <t>ク</t>
    </rPh>
    <rPh sb="12" eb="13">
      <t>ブン</t>
    </rPh>
    <phoneticPr fontId="3"/>
  </si>
  <si>
    <t>被訪問指導人員</t>
    <rPh sb="0" eb="1">
      <t>ヒ</t>
    </rPh>
    <rPh sb="1" eb="3">
      <t>ホウモン</t>
    </rPh>
    <rPh sb="3" eb="5">
      <t>シドウ</t>
    </rPh>
    <rPh sb="5" eb="7">
      <t>ジンイン</t>
    </rPh>
    <phoneticPr fontId="3"/>
  </si>
  <si>
    <t>実人員</t>
    <rPh sb="0" eb="1">
      <t>ジツ</t>
    </rPh>
    <rPh sb="1" eb="3">
      <t>ジンイン</t>
    </rPh>
    <phoneticPr fontId="3"/>
  </si>
  <si>
    <t>延人員</t>
    <rPh sb="0" eb="1">
      <t>ノ</t>
    </rPh>
    <rPh sb="1" eb="3">
      <t>ジンイン</t>
    </rPh>
    <phoneticPr fontId="3"/>
  </si>
  <si>
    <t>要指導者等</t>
    <rPh sb="0" eb="1">
      <t>ヨウ</t>
    </rPh>
    <rPh sb="1" eb="4">
      <t>シドウシャ</t>
    </rPh>
    <rPh sb="4" eb="5">
      <t>トウ</t>
    </rPh>
    <phoneticPr fontId="3"/>
  </si>
  <si>
    <t>個別健康教育対象者</t>
    <rPh sb="0" eb="2">
      <t>コベツ</t>
    </rPh>
    <rPh sb="2" eb="4">
      <t>ケンコウ</t>
    </rPh>
    <rPh sb="4" eb="6">
      <t>キョウイク</t>
    </rPh>
    <rPh sb="6" eb="9">
      <t>タイショウシャ</t>
    </rPh>
    <phoneticPr fontId="3"/>
  </si>
  <si>
    <t>閉じこもり予防</t>
    <rPh sb="0" eb="1">
      <t>ト</t>
    </rPh>
    <rPh sb="5" eb="7">
      <t>ヨボウ</t>
    </rPh>
    <phoneticPr fontId="3"/>
  </si>
  <si>
    <t>介護家族者</t>
    <rPh sb="0" eb="2">
      <t>カイゴ</t>
    </rPh>
    <rPh sb="2" eb="4">
      <t>カゾク</t>
    </rPh>
    <rPh sb="4" eb="5">
      <t>シャ</t>
    </rPh>
    <phoneticPr fontId="3"/>
  </si>
  <si>
    <t>寝たきり者</t>
    <rPh sb="0" eb="1">
      <t>ネ</t>
    </rPh>
    <rPh sb="4" eb="5">
      <t>シャ</t>
    </rPh>
    <phoneticPr fontId="3"/>
  </si>
  <si>
    <t xml:space="preserve">(再 掲) </t>
    <phoneticPr fontId="3"/>
  </si>
  <si>
    <t>口腔衛生指導</t>
    <rPh sb="0" eb="1">
      <t>クチ</t>
    </rPh>
    <rPh sb="1" eb="2">
      <t>コウ</t>
    </rPh>
    <rPh sb="2" eb="4">
      <t>エイセイ</t>
    </rPh>
    <rPh sb="4" eb="6">
      <t>シドウ</t>
    </rPh>
    <phoneticPr fontId="3"/>
  </si>
  <si>
    <t>栄 養 指 導</t>
    <rPh sb="0" eb="1">
      <t>エイ</t>
    </rPh>
    <rPh sb="2" eb="3">
      <t>マモル</t>
    </rPh>
    <rPh sb="4" eb="5">
      <t>ユビ</t>
    </rPh>
    <rPh sb="6" eb="7">
      <t>シルベ</t>
    </rPh>
    <phoneticPr fontId="3"/>
  </si>
  <si>
    <t>認知症の者</t>
    <rPh sb="0" eb="2">
      <t>ニンチ</t>
    </rPh>
    <rPh sb="2" eb="3">
      <t>ショウ</t>
    </rPh>
    <rPh sb="4" eb="5">
      <t>モノ</t>
    </rPh>
    <phoneticPr fontId="3"/>
  </si>
  <si>
    <t>対象年齢：40～64歳</t>
    <phoneticPr fontId="3"/>
  </si>
  <si>
    <r>
      <t>資料　保健所健康企画</t>
    </r>
    <r>
      <rPr>
        <sz val="10"/>
        <color indexed="8"/>
        <rFont val="ＭＳ Ｐ明朝"/>
        <family val="1"/>
        <charset val="128"/>
      </rPr>
      <t>課</t>
    </r>
    <rPh sb="0" eb="2">
      <t>シリョウ</t>
    </rPh>
    <rPh sb="3" eb="6">
      <t>ホケンジョ</t>
    </rPh>
    <rPh sb="6" eb="8">
      <t>ケンコウ</t>
    </rPh>
    <rPh sb="8" eb="10">
      <t>キカク</t>
    </rPh>
    <rPh sb="10" eb="11">
      <t>カ</t>
    </rPh>
    <phoneticPr fontId="3"/>
  </si>
  <si>
    <t xml:space="preserve">  (2)　従事者延人員</t>
    <rPh sb="6" eb="9">
      <t>ジュウジシャ</t>
    </rPh>
    <rPh sb="9" eb="10">
      <t>ノ</t>
    </rPh>
    <rPh sb="10" eb="12">
      <t>ジンイン</t>
    </rPh>
    <phoneticPr fontId="3"/>
  </si>
  <si>
    <t>医　師</t>
    <rPh sb="0" eb="1">
      <t>イ</t>
    </rPh>
    <rPh sb="2" eb="3">
      <t>シ</t>
    </rPh>
    <phoneticPr fontId="3"/>
  </si>
  <si>
    <t>看護師</t>
    <rPh sb="0" eb="1">
      <t>ミ</t>
    </rPh>
    <rPh sb="1" eb="2">
      <t>マモル</t>
    </rPh>
    <rPh sb="2" eb="3">
      <t>シ</t>
    </rPh>
    <phoneticPr fontId="3"/>
  </si>
  <si>
    <t>歯科衛生士</t>
    <rPh sb="0" eb="2">
      <t>シカ</t>
    </rPh>
    <rPh sb="2" eb="5">
      <t>エイセイシ</t>
    </rPh>
    <phoneticPr fontId="3"/>
  </si>
  <si>
    <t>本市職員実施分 *</t>
    <rPh sb="0" eb="1">
      <t>ホン</t>
    </rPh>
    <rPh sb="1" eb="4">
      <t>シショクイン</t>
    </rPh>
    <rPh sb="4" eb="6">
      <t>ジッシ</t>
    </rPh>
    <rPh sb="6" eb="7">
      <t>ブン</t>
    </rPh>
    <phoneticPr fontId="3"/>
  </si>
  <si>
    <t>委託機関等実施分</t>
    <rPh sb="0" eb="2">
      <t>イタク</t>
    </rPh>
    <rPh sb="2" eb="4">
      <t>キカン</t>
    </rPh>
    <rPh sb="4" eb="5">
      <t>トウ</t>
    </rPh>
    <rPh sb="5" eb="7">
      <t>ジッシ</t>
    </rPh>
    <rPh sb="7" eb="8">
      <t>ブン</t>
    </rPh>
    <phoneticPr fontId="3"/>
  </si>
  <si>
    <t>*　臨時職員を含む。</t>
    <rPh sb="2" eb="4">
      <t>リンジ</t>
    </rPh>
    <rPh sb="4" eb="6">
      <t>ショクイン</t>
    </rPh>
    <rPh sb="7" eb="8">
      <t>フク</t>
    </rPh>
    <phoneticPr fontId="3"/>
  </si>
  <si>
    <r>
      <t>資料　保健所健康企画</t>
    </r>
    <r>
      <rPr>
        <sz val="10"/>
        <color indexed="8"/>
        <rFont val="ＭＳ Ｐ明朝"/>
        <family val="1"/>
        <charset val="128"/>
      </rPr>
      <t>課</t>
    </r>
    <rPh sb="3" eb="6">
      <t>ホケンジョ</t>
    </rPh>
    <rPh sb="6" eb="8">
      <t>ケンコウ</t>
    </rPh>
    <rPh sb="8" eb="10">
      <t>キカク</t>
    </rPh>
    <rPh sb="10" eb="11">
      <t>カ</t>
    </rPh>
    <phoneticPr fontId="3"/>
  </si>
  <si>
    <t>CIN3又は
A   I S  で
あ っ た者</t>
    <rPh sb="4" eb="5">
      <t>マタ</t>
    </rPh>
    <rPh sb="23" eb="24">
      <t>モノ</t>
    </rPh>
    <phoneticPr fontId="3"/>
  </si>
  <si>
    <t>C I N 2 で
あ っ た者</t>
    <rPh sb="15" eb="16">
      <t>モノ</t>
    </rPh>
    <phoneticPr fontId="3"/>
  </si>
  <si>
    <t>C I N 1 で
あ っ た者</t>
    <rPh sb="15" eb="16">
      <t>モノ</t>
    </rPh>
    <phoneticPr fontId="3"/>
  </si>
  <si>
    <t>腺異形成で
あ っ た 者</t>
    <rPh sb="0" eb="1">
      <t>セン</t>
    </rPh>
    <rPh sb="1" eb="2">
      <t>イ</t>
    </rPh>
    <rPh sb="2" eb="4">
      <t>ケイセイ</t>
    </rPh>
    <rPh sb="12" eb="13">
      <t>モノ</t>
    </rPh>
    <phoneticPr fontId="3"/>
  </si>
  <si>
    <t>平成30年度</t>
    <phoneticPr fontId="3"/>
  </si>
  <si>
    <t>たばこ</t>
    <phoneticPr fontId="3"/>
  </si>
  <si>
    <t>アルコール</t>
    <phoneticPr fontId="3"/>
  </si>
  <si>
    <t>B M I</t>
    <phoneticPr fontId="4"/>
  </si>
  <si>
    <t>ＨＤＬコレステロール</t>
    <phoneticPr fontId="4"/>
  </si>
  <si>
    <t>ＬＤＬコレステロール</t>
    <phoneticPr fontId="4"/>
  </si>
  <si>
    <t>ＡＬＴ（ＧＰＴ）</t>
    <phoneticPr fontId="4"/>
  </si>
  <si>
    <t>γ-ＧＴ（γ-ＧＴＰ）</t>
    <phoneticPr fontId="4"/>
  </si>
  <si>
    <t>受診者
(合計)</t>
    <rPh sb="0" eb="2">
      <t>ジュシン</t>
    </rPh>
    <rPh sb="2" eb="3">
      <t>シャ</t>
    </rPh>
    <rPh sb="5" eb="7">
      <t>ゴウケイ</t>
    </rPh>
    <phoneticPr fontId="3"/>
  </si>
  <si>
    <t>検査種別受診者内訳</t>
    <rPh sb="0" eb="2">
      <t>ケンサ</t>
    </rPh>
    <rPh sb="2" eb="4">
      <t>シュベツ</t>
    </rPh>
    <rPh sb="4" eb="7">
      <t>ジュシンシャ</t>
    </rPh>
    <rPh sb="7" eb="9">
      <t>ウチワケ</t>
    </rPh>
    <phoneticPr fontId="3"/>
  </si>
  <si>
    <t>胃部エックス
線検査</t>
    <rPh sb="0" eb="2">
      <t>イブ</t>
    </rPh>
    <rPh sb="7" eb="8">
      <t>セン</t>
    </rPh>
    <rPh sb="8" eb="10">
      <t>ケンサ</t>
    </rPh>
    <phoneticPr fontId="3"/>
  </si>
  <si>
    <t>胃内視鏡
検査</t>
    <rPh sb="0" eb="1">
      <t>イ</t>
    </rPh>
    <rPh sb="1" eb="4">
      <t>ナイシキョウ</t>
    </rPh>
    <rPh sb="5" eb="7">
      <t>ケンサ</t>
    </rPh>
    <phoneticPr fontId="3"/>
  </si>
  <si>
    <t>総数</t>
    <rPh sb="0" eb="1">
      <t>フサ</t>
    </rPh>
    <rPh sb="1" eb="2">
      <t>カズ</t>
    </rPh>
    <phoneticPr fontId="3"/>
  </si>
  <si>
    <t>がんで
あった者</t>
    <rPh sb="7" eb="8">
      <t>モノ</t>
    </rPh>
    <phoneticPr fontId="3"/>
  </si>
  <si>
    <t>がんの疑い
のある者</t>
  </si>
  <si>
    <t>※内視鏡検査はＨ31年１月から開始.</t>
    <rPh sb="1" eb="4">
      <t>ナイシキョウ</t>
    </rPh>
    <rPh sb="4" eb="6">
      <t>ケンサ</t>
    </rPh>
    <rPh sb="10" eb="11">
      <t>ネン</t>
    </rPh>
    <rPh sb="12" eb="13">
      <t>ガツ</t>
    </rPh>
    <rPh sb="15" eb="17">
      <t>カイシ</t>
    </rPh>
    <phoneticPr fontId="3"/>
  </si>
  <si>
    <t>※要精密検査者については、結果の把握により人数が増減する可能性がある。</t>
    <phoneticPr fontId="3"/>
  </si>
  <si>
    <t>45　 ～49</t>
    <phoneticPr fontId="3"/>
  </si>
  <si>
    <t>50　 ～54</t>
    <phoneticPr fontId="3"/>
  </si>
  <si>
    <t>55　 ～59</t>
    <phoneticPr fontId="3"/>
  </si>
  <si>
    <t>60　 ～64</t>
    <phoneticPr fontId="3"/>
  </si>
  <si>
    <t>65　 ～69</t>
    <phoneticPr fontId="3"/>
  </si>
  <si>
    <t>70　 ～74</t>
    <phoneticPr fontId="3"/>
  </si>
  <si>
    <t>75　 ～79</t>
    <phoneticPr fontId="3"/>
  </si>
  <si>
    <t>50　 ～54</t>
    <phoneticPr fontId="3"/>
  </si>
  <si>
    <t>55　 ～59</t>
    <phoneticPr fontId="3"/>
  </si>
  <si>
    <t>75　 ～79</t>
    <phoneticPr fontId="3"/>
  </si>
  <si>
    <t>45　 ～49</t>
    <phoneticPr fontId="3"/>
  </si>
  <si>
    <t>※要精密検査者については、結果の把握により人数が増減する可能性がある。</t>
    <phoneticPr fontId="3"/>
  </si>
  <si>
    <t>70　 ～74</t>
    <phoneticPr fontId="3"/>
  </si>
  <si>
    <t>75　 ～79</t>
    <phoneticPr fontId="3"/>
  </si>
  <si>
    <t>※要精密検査者については、結果の把握により人数が増減する可能性がある。</t>
    <phoneticPr fontId="3"/>
  </si>
  <si>
    <t>　（6）　胃 が ん リ ス ク 判 定</t>
    <rPh sb="5" eb="6">
      <t>イ</t>
    </rPh>
    <rPh sb="17" eb="18">
      <t>ハン</t>
    </rPh>
    <rPh sb="19" eb="20">
      <t>サダム</t>
    </rPh>
    <phoneticPr fontId="3"/>
  </si>
  <si>
    <t>平成30年度</t>
    <rPh sb="0" eb="2">
      <t>ヘイセイ</t>
    </rPh>
    <rPh sb="4" eb="5">
      <t>ネン</t>
    </rPh>
    <rPh sb="5" eb="6">
      <t>ド</t>
    </rPh>
    <phoneticPr fontId="3"/>
  </si>
  <si>
    <t>リスク判定</t>
    <rPh sb="3" eb="5">
      <t>ハンテイ</t>
    </rPh>
    <phoneticPr fontId="3"/>
  </si>
  <si>
    <t>A
ピロリ （－）
PG （－）</t>
    <phoneticPr fontId="3"/>
  </si>
  <si>
    <t>B
ピロリ （＋）
PG （－）</t>
    <phoneticPr fontId="3"/>
  </si>
  <si>
    <t>C
ピロリ （＋）
PG （＋）</t>
    <phoneticPr fontId="3"/>
  </si>
  <si>
    <t>D
ピロリ （－）
PG （＋）</t>
    <phoneticPr fontId="3"/>
  </si>
  <si>
    <t>40歳</t>
    <rPh sb="2" eb="3">
      <t>サイ</t>
    </rPh>
    <phoneticPr fontId="3"/>
  </si>
  <si>
    <t>42歳</t>
    <rPh sb="2" eb="3">
      <t>サイ</t>
    </rPh>
    <phoneticPr fontId="3"/>
  </si>
  <si>
    <t>44歳</t>
    <rPh sb="2" eb="3">
      <t>サイ</t>
    </rPh>
    <phoneticPr fontId="3"/>
  </si>
  <si>
    <t>46歳</t>
    <rPh sb="2" eb="3">
      <t>サイ</t>
    </rPh>
    <phoneticPr fontId="3"/>
  </si>
  <si>
    <t>48歳</t>
    <rPh sb="2" eb="3">
      <t>サイ</t>
    </rPh>
    <phoneticPr fontId="3"/>
  </si>
  <si>
    <t>※胃がんリスク判定はＨ31年１月から開始.</t>
    <rPh sb="1" eb="2">
      <t>イ</t>
    </rPh>
    <rPh sb="7" eb="9">
      <t>ハンテイ</t>
    </rPh>
    <rPh sb="13" eb="14">
      <t>ネン</t>
    </rPh>
    <rPh sb="15" eb="16">
      <t>ガツ</t>
    </rPh>
    <rPh sb="18" eb="20">
      <t>カイシ</t>
    </rPh>
    <phoneticPr fontId="3"/>
  </si>
  <si>
    <t>20～29</t>
    <phoneticPr fontId="3"/>
  </si>
  <si>
    <t>50～59</t>
    <phoneticPr fontId="3"/>
  </si>
  <si>
    <t>60～69</t>
    <phoneticPr fontId="3"/>
  </si>
  <si>
    <t>30～39</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</si>
</sst>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0%"/>
    <numFmt numFmtId="177" formatCode="#,##0;_ * \-#,##0_ ;&quot;-&quot;;_ @_ "/>
    <numFmt numFmtId="178" formatCode="#,##0_);[Red]\(#,##0\)"/>
    <numFmt numFmtId="179" formatCode="0.0%\ "/>
    <numFmt numFmtId="180" formatCode="_-* #,##0_-;\-* #,##0_-;_-* &quot;-&quot;_-;_-@_-"/>
  </numFmts>
  <fonts count="1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1"/>
      <color rgb="FFFF0000"/>
      <name val="ＭＳ Ｐ明朝"/>
      <family val="1"/>
      <charset val="128"/>
    </font>
    <font>
      <sz val="10"/>
      <name val="ＭＳ Ｐゴシック"/>
      <family val="3"/>
      <charset val="128"/>
    </font>
    <font>
      <sz val="14"/>
      <name val="ＭＳ Ｐ明朝"/>
      <family val="1"/>
      <charset val="128"/>
    </font>
    <font>
      <sz val="14.5"/>
      <name val="ＭＳ Ｐゴシック"/>
      <family val="3"/>
      <charset val="128"/>
    </font>
    <font>
      <sz val="8"/>
      <name val="ＭＳ Ｐゴシック"/>
      <family val="3"/>
      <charset val="128"/>
    </font>
    <font>
      <sz val="8"/>
      <name val="ＭＳ Ｐ明朝"/>
      <family val="1"/>
      <charset val="128"/>
    </font>
    <font>
      <sz val="10"/>
      <name val="ＭＳ 明朝"/>
      <family val="1"/>
      <charset val="128"/>
    </font>
    <font>
      <sz val="10"/>
      <color indexed="8"/>
      <name val="ＭＳ Ｐ明朝"/>
      <family val="1"/>
      <charset val="128"/>
    </font>
    <font>
      <sz val="11"/>
      <name val="ＭＳ Ｐゴシック"/>
      <family val="3"/>
      <charset val="128"/>
      <scheme val="major"/>
    </font>
    <font>
      <sz val="10"/>
      <color rgb="FFFF0000"/>
      <name val="ＭＳ Ｐ明朝"/>
      <family val="1"/>
      <charset val="128"/>
    </font>
  </fonts>
  <fills count="2">
    <fill>
      <patternFill patternType="none"/>
    </fill>
    <fill>
      <patternFill patternType="gray125"/>
    </fill>
  </fills>
  <borders count="38">
    <border>
      <left/>
      <right/>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style="hair">
        <color indexed="64"/>
      </left>
      <right/>
      <top style="thin">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top style="thin">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bottom style="thin">
        <color indexed="64"/>
      </bottom>
      <diagonal style="hair">
        <color indexed="64"/>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355">
    <xf numFmtId="0" fontId="0" fillId="0" borderId="0" xfId="0"/>
    <xf numFmtId="0" fontId="2" fillId="0" borderId="0" xfId="0" applyFont="1" applyFill="1" applyAlignment="1">
      <alignment horizontal="left" vertical="center"/>
    </xf>
    <xf numFmtId="0" fontId="1" fillId="0" borderId="0" xfId="0" applyFont="1" applyFill="1" applyAlignment="1">
      <alignment horizontal="left" vertical="center"/>
    </xf>
    <xf numFmtId="0" fontId="4" fillId="0" borderId="0" xfId="0" applyFont="1" applyFill="1"/>
    <xf numFmtId="0" fontId="4" fillId="0" borderId="0" xfId="0" applyFont="1" applyFill="1" applyBorder="1" applyAlignment="1">
      <alignment horizontal="left" vertical="center"/>
    </xf>
    <xf numFmtId="0" fontId="4" fillId="0" borderId="0" xfId="0" applyFont="1" applyFill="1" applyBorder="1"/>
    <xf numFmtId="0" fontId="4" fillId="0" borderId="0" xfId="0" applyFont="1" applyFill="1" applyBorder="1" applyAlignment="1">
      <alignment horizontal="right" vertical="center"/>
    </xf>
    <xf numFmtId="0" fontId="5" fillId="0" borderId="0" xfId="0"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distributed" vertical="center" justifyLastLine="1"/>
    </xf>
    <xf numFmtId="41" fontId="4" fillId="0" borderId="0" xfId="0" applyNumberFormat="1"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alignment horizontal="distributed"/>
    </xf>
    <xf numFmtId="0" fontId="4" fillId="0" borderId="0" xfId="0" applyFont="1" applyFill="1" applyBorder="1" applyAlignment="1"/>
    <xf numFmtId="41" fontId="4" fillId="0" borderId="13" xfId="0" applyNumberFormat="1" applyFont="1" applyFill="1" applyBorder="1" applyAlignment="1"/>
    <xf numFmtId="41" fontId="4" fillId="0" borderId="16" xfId="0" applyNumberFormat="1" applyFont="1" applyFill="1" applyBorder="1" applyAlignment="1"/>
    <xf numFmtId="41" fontId="4" fillId="0" borderId="14" xfId="0" applyNumberFormat="1" applyFont="1" applyFill="1" applyBorder="1" applyAlignment="1"/>
    <xf numFmtId="0" fontId="5" fillId="0" borderId="17" xfId="0" applyFont="1" applyFill="1" applyBorder="1" applyAlignment="1">
      <alignment horizontal="center"/>
    </xf>
    <xf numFmtId="0" fontId="5" fillId="0" borderId="17" xfId="0" applyFont="1" applyFill="1" applyBorder="1" applyAlignment="1">
      <alignment horizontal="distributed"/>
    </xf>
    <xf numFmtId="0" fontId="5" fillId="0" borderId="0" xfId="0" applyFont="1" applyFill="1" applyAlignment="1">
      <alignment horizontal="right" vertical="center"/>
    </xf>
    <xf numFmtId="0" fontId="5" fillId="0" borderId="0" xfId="0" applyFont="1" applyFill="1" applyAlignment="1">
      <alignment horizontal="right"/>
    </xf>
    <xf numFmtId="41" fontId="4" fillId="0" borderId="0" xfId="0" applyNumberFormat="1" applyFont="1" applyFill="1"/>
    <xf numFmtId="176" fontId="4" fillId="0" borderId="0" xfId="1" applyNumberFormat="1" applyFont="1" applyFill="1" applyBorder="1"/>
    <xf numFmtId="41" fontId="4" fillId="0" borderId="0" xfId="0" applyNumberFormat="1" applyFont="1" applyFill="1" applyBorder="1" applyAlignment="1"/>
    <xf numFmtId="0" fontId="4" fillId="0" borderId="0" xfId="0" applyFont="1" applyFill="1" applyAlignment="1"/>
    <xf numFmtId="0" fontId="6" fillId="0" borderId="16" xfId="0" applyFont="1" applyFill="1" applyBorder="1" applyAlignment="1">
      <alignment horizontal="distributed" vertical="center" justifyLastLine="1"/>
    </xf>
    <xf numFmtId="0" fontId="5" fillId="0" borderId="0" xfId="0" applyFont="1" applyFill="1" applyBorder="1" applyAlignment="1"/>
    <xf numFmtId="0" fontId="5" fillId="0" borderId="0" xfId="0" applyFont="1" applyFill="1"/>
    <xf numFmtId="0" fontId="4" fillId="0" borderId="0" xfId="0" applyFont="1" applyFill="1" applyAlignment="1">
      <alignment vertical="center"/>
    </xf>
    <xf numFmtId="0" fontId="4" fillId="0" borderId="0" xfId="0"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distributed" vertical="center" justifyLastLine="1"/>
    </xf>
    <xf numFmtId="41" fontId="1" fillId="0" borderId="9" xfId="0" applyNumberFormat="1" applyFont="1" applyFill="1" applyBorder="1" applyAlignment="1">
      <alignment vertical="center"/>
    </xf>
    <xf numFmtId="41" fontId="1" fillId="0" borderId="10" xfId="0" applyNumberFormat="1" applyFont="1" applyFill="1" applyBorder="1" applyAlignment="1">
      <alignment vertical="center"/>
    </xf>
    <xf numFmtId="0" fontId="5" fillId="0" borderId="23" xfId="0" applyFont="1" applyFill="1" applyBorder="1" applyAlignment="1">
      <alignment horizontal="center" vertical="center"/>
    </xf>
    <xf numFmtId="41" fontId="1" fillId="0" borderId="22" xfId="0" applyNumberFormat="1" applyFont="1" applyFill="1" applyBorder="1" applyAlignment="1">
      <alignment vertical="center"/>
    </xf>
    <xf numFmtId="41" fontId="4" fillId="0" borderId="22" xfId="0" applyNumberFormat="1" applyFont="1" applyFill="1" applyBorder="1" applyAlignment="1">
      <alignment vertical="center"/>
    </xf>
    <xf numFmtId="41" fontId="4" fillId="0" borderId="16" xfId="0" applyNumberFormat="1" applyFont="1" applyFill="1" applyBorder="1" applyAlignment="1">
      <alignment vertical="center"/>
    </xf>
    <xf numFmtId="0" fontId="5" fillId="0" borderId="24" xfId="0" applyFont="1" applyFill="1" applyBorder="1" applyAlignment="1">
      <alignment horizontal="center" vertical="center"/>
    </xf>
    <xf numFmtId="41" fontId="1" fillId="0" borderId="18" xfId="0" applyNumberFormat="1" applyFont="1" applyFill="1" applyBorder="1" applyAlignment="1">
      <alignment vertical="center"/>
    </xf>
    <xf numFmtId="41" fontId="4" fillId="0" borderId="18" xfId="0" applyNumberFormat="1" applyFont="1" applyFill="1" applyBorder="1" applyAlignment="1">
      <alignment vertical="center"/>
    </xf>
    <xf numFmtId="41" fontId="4" fillId="0" borderId="19" xfId="0" applyNumberFormat="1" applyFont="1" applyFill="1" applyBorder="1" applyAlignment="1">
      <alignment vertical="center"/>
    </xf>
    <xf numFmtId="0" fontId="5" fillId="0" borderId="0" xfId="0" applyFont="1" applyFill="1" applyAlignment="1"/>
    <xf numFmtId="0" fontId="4" fillId="0" borderId="0" xfId="0" applyFont="1" applyFill="1" applyAlignment="1">
      <alignment horizontal="right"/>
    </xf>
    <xf numFmtId="0" fontId="8" fillId="0" borderId="0" xfId="0" applyFont="1" applyFill="1" applyAlignment="1">
      <alignment vertical="center"/>
    </xf>
    <xf numFmtId="0" fontId="5" fillId="0" borderId="26" xfId="0" applyFont="1" applyFill="1" applyBorder="1" applyAlignment="1">
      <alignment horizontal="center" vertical="center"/>
    </xf>
    <xf numFmtId="41" fontId="4" fillId="0" borderId="27" xfId="0" applyNumberFormat="1" applyFont="1" applyFill="1" applyBorder="1" applyAlignment="1">
      <alignment vertical="center"/>
    </xf>
    <xf numFmtId="41" fontId="4" fillId="0" borderId="28" xfId="0" applyNumberFormat="1" applyFont="1" applyFill="1" applyBorder="1" applyAlignment="1">
      <alignment vertical="center"/>
    </xf>
    <xf numFmtId="0" fontId="1" fillId="0" borderId="0" xfId="0" applyFont="1" applyFill="1" applyAlignment="1"/>
    <xf numFmtId="0" fontId="5" fillId="0" borderId="0" xfId="0" applyFont="1" applyFill="1" applyBorder="1" applyAlignment="1">
      <alignment horizontal="distributed" vertical="center" shrinkToFit="1"/>
    </xf>
    <xf numFmtId="41" fontId="4" fillId="0" borderId="13" xfId="0" applyNumberFormat="1" applyFont="1" applyFill="1" applyBorder="1" applyAlignment="1">
      <alignment vertical="center"/>
    </xf>
    <xf numFmtId="41" fontId="4" fillId="0" borderId="14" xfId="0" applyNumberFormat="1" applyFont="1" applyFill="1" applyBorder="1" applyAlignment="1">
      <alignment vertical="center"/>
    </xf>
    <xf numFmtId="41" fontId="4" fillId="0" borderId="18"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0" fontId="10" fillId="0" borderId="0" xfId="0" applyFont="1" applyFill="1" applyAlignment="1">
      <alignment horizontal="left"/>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177" fontId="0" fillId="0" borderId="9" xfId="0" applyNumberFormat="1" applyFont="1" applyFill="1" applyBorder="1" applyAlignment="1">
      <alignment vertical="center"/>
    </xf>
    <xf numFmtId="177" fontId="0" fillId="0" borderId="10" xfId="0" applyNumberFormat="1" applyFont="1" applyFill="1" applyBorder="1" applyAlignment="1">
      <alignment vertical="center"/>
    </xf>
    <xf numFmtId="0" fontId="5" fillId="0" borderId="23" xfId="0" applyFont="1" applyFill="1" applyBorder="1" applyAlignment="1">
      <alignment horizontal="distributed" vertical="center"/>
    </xf>
    <xf numFmtId="177" fontId="4" fillId="0" borderId="22" xfId="0" applyNumberFormat="1" applyFont="1" applyFill="1" applyBorder="1" applyAlignment="1">
      <alignment vertical="center"/>
    </xf>
    <xf numFmtId="177" fontId="4" fillId="0" borderId="16" xfId="0" applyNumberFormat="1" applyFont="1" applyFill="1" applyBorder="1" applyAlignment="1">
      <alignment vertical="center"/>
    </xf>
    <xf numFmtId="177" fontId="4" fillId="0" borderId="0" xfId="0" applyNumberFormat="1" applyFont="1" applyFill="1"/>
    <xf numFmtId="0" fontId="5" fillId="0" borderId="30" xfId="0" applyFont="1" applyFill="1" applyBorder="1" applyAlignment="1">
      <alignment horizontal="distributed" vertical="center"/>
    </xf>
    <xf numFmtId="177" fontId="4" fillId="0" borderId="13" xfId="0" applyNumberFormat="1" applyFont="1" applyFill="1" applyBorder="1" applyAlignment="1">
      <alignment vertical="center"/>
    </xf>
    <xf numFmtId="177" fontId="4" fillId="0" borderId="14" xfId="0" applyNumberFormat="1" applyFont="1" applyFill="1" applyBorder="1" applyAlignment="1">
      <alignment vertical="center"/>
    </xf>
    <xf numFmtId="0" fontId="5" fillId="0" borderId="30" xfId="0" applyFont="1" applyFill="1" applyBorder="1" applyAlignment="1">
      <alignment horizontal="distributed" vertical="center" wrapText="1"/>
    </xf>
    <xf numFmtId="0" fontId="5" fillId="0" borderId="24" xfId="0" applyFont="1" applyFill="1" applyBorder="1" applyAlignment="1">
      <alignment horizontal="distributed" vertical="center"/>
    </xf>
    <xf numFmtId="177" fontId="4" fillId="0" borderId="18" xfId="0" applyNumberFormat="1" applyFont="1" applyFill="1" applyBorder="1" applyAlignment="1">
      <alignment vertical="center"/>
    </xf>
    <xf numFmtId="177" fontId="4" fillId="0" borderId="19" xfId="0" applyNumberFormat="1" applyFont="1" applyFill="1" applyBorder="1" applyAlignment="1">
      <alignment vertical="center"/>
    </xf>
    <xf numFmtId="0" fontId="9" fillId="0" borderId="0" xfId="0" applyFont="1" applyFill="1" applyAlignment="1">
      <alignment horizontal="right" vertical="center"/>
    </xf>
    <xf numFmtId="0" fontId="4" fillId="0" borderId="12" xfId="0" applyFont="1" applyFill="1" applyBorder="1" applyAlignment="1">
      <alignment horizontal="distributed" vertical="center"/>
    </xf>
    <xf numFmtId="0" fontId="4" fillId="0" borderId="30" xfId="0" applyFont="1" applyBorder="1" applyAlignment="1">
      <alignment horizontal="distributed" vertical="center"/>
    </xf>
    <xf numFmtId="177" fontId="4" fillId="0" borderId="0" xfId="0" applyNumberFormat="1" applyFont="1" applyFill="1" applyBorder="1" applyAlignment="1">
      <alignment vertical="center"/>
    </xf>
    <xf numFmtId="0" fontId="4" fillId="0" borderId="24" xfId="0" applyFont="1" applyBorder="1" applyAlignment="1">
      <alignment horizontal="distributed" vertical="center"/>
    </xf>
    <xf numFmtId="177" fontId="4" fillId="0" borderId="17" xfId="0" applyNumberFormat="1" applyFont="1" applyFill="1" applyBorder="1" applyAlignment="1">
      <alignment vertical="center"/>
    </xf>
    <xf numFmtId="0" fontId="11" fillId="0" borderId="0" xfId="0" applyFont="1" applyFill="1" applyAlignment="1">
      <alignment horizontal="left" vertical="center"/>
    </xf>
    <xf numFmtId="14" fontId="4" fillId="0" borderId="0" xfId="0" applyNumberFormat="1" applyFont="1" applyFill="1" applyAlignment="1">
      <alignment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178" fontId="12" fillId="0" borderId="22" xfId="0" applyNumberFormat="1" applyFont="1" applyFill="1" applyBorder="1" applyAlignment="1">
      <alignment vertical="center"/>
    </xf>
    <xf numFmtId="178" fontId="13" fillId="0" borderId="22" xfId="0" applyNumberFormat="1" applyFont="1" applyFill="1" applyBorder="1" applyAlignment="1">
      <alignment vertical="center"/>
    </xf>
    <xf numFmtId="178" fontId="13" fillId="0" borderId="16" xfId="0" applyNumberFormat="1" applyFont="1" applyFill="1" applyBorder="1" applyAlignment="1">
      <alignment vertical="center"/>
    </xf>
    <xf numFmtId="178" fontId="12" fillId="0" borderId="13" xfId="0" applyNumberFormat="1" applyFont="1" applyFill="1" applyBorder="1" applyAlignment="1">
      <alignment vertical="center"/>
    </xf>
    <xf numFmtId="178" fontId="13" fillId="0" borderId="13" xfId="0" applyNumberFormat="1" applyFont="1" applyFill="1" applyBorder="1" applyAlignment="1">
      <alignment vertical="center"/>
    </xf>
    <xf numFmtId="178" fontId="13" fillId="0" borderId="14" xfId="0" applyNumberFormat="1" applyFont="1" applyFill="1" applyBorder="1" applyAlignment="1">
      <alignment vertical="center"/>
    </xf>
    <xf numFmtId="176" fontId="12" fillId="0" borderId="18" xfId="0" applyNumberFormat="1" applyFont="1" applyFill="1" applyBorder="1" applyAlignment="1">
      <alignment vertical="center"/>
    </xf>
    <xf numFmtId="176" fontId="13" fillId="0" borderId="18" xfId="0" applyNumberFormat="1" applyFont="1" applyFill="1" applyBorder="1" applyAlignment="1">
      <alignment vertical="center"/>
    </xf>
    <xf numFmtId="176" fontId="13" fillId="0" borderId="18" xfId="0" applyNumberFormat="1" applyFont="1" applyFill="1" applyBorder="1" applyAlignment="1">
      <alignment horizontal="center" vertical="center"/>
    </xf>
    <xf numFmtId="176" fontId="13" fillId="0" borderId="19" xfId="0" applyNumberFormat="1" applyFont="1" applyFill="1" applyBorder="1" applyAlignment="1">
      <alignment horizontal="center" vertical="center"/>
    </xf>
    <xf numFmtId="178" fontId="12" fillId="0" borderId="3" xfId="0" applyNumberFormat="1" applyFont="1" applyFill="1" applyBorder="1" applyAlignment="1">
      <alignment vertical="center"/>
    </xf>
    <xf numFmtId="178" fontId="13" fillId="0" borderId="3" xfId="0" applyNumberFormat="1" applyFont="1" applyFill="1" applyBorder="1" applyAlignment="1">
      <alignment vertical="center"/>
    </xf>
    <xf numFmtId="178" fontId="13" fillId="0" borderId="31" xfId="0" applyNumberFormat="1" applyFont="1" applyFill="1" applyBorder="1" applyAlignment="1">
      <alignment vertical="center"/>
    </xf>
    <xf numFmtId="178" fontId="12" fillId="0" borderId="18" xfId="0" applyNumberFormat="1" applyFont="1" applyFill="1" applyBorder="1" applyAlignment="1">
      <alignment vertical="center"/>
    </xf>
    <xf numFmtId="178" fontId="13" fillId="0" borderId="18" xfId="0" applyNumberFormat="1" applyFont="1" applyFill="1" applyBorder="1" applyAlignment="1">
      <alignment vertical="center"/>
    </xf>
    <xf numFmtId="178" fontId="13" fillId="0" borderId="19" xfId="0" applyNumberFormat="1" applyFont="1" applyFill="1" applyBorder="1" applyAlignment="1">
      <alignment vertical="center"/>
    </xf>
    <xf numFmtId="176" fontId="13" fillId="0" borderId="19" xfId="0" applyNumberFormat="1" applyFont="1" applyFill="1" applyBorder="1" applyAlignment="1">
      <alignment vertical="center"/>
    </xf>
    <xf numFmtId="177" fontId="12" fillId="0" borderId="13" xfId="0" applyNumberFormat="1" applyFont="1" applyFill="1" applyBorder="1" applyAlignment="1">
      <alignment vertical="center"/>
    </xf>
    <xf numFmtId="177" fontId="13" fillId="0" borderId="13" xfId="0" applyNumberFormat="1" applyFont="1" applyFill="1" applyBorder="1" applyAlignment="1">
      <alignment vertical="center"/>
    </xf>
    <xf numFmtId="177" fontId="13" fillId="0" borderId="14" xfId="0" applyNumberFormat="1" applyFont="1" applyFill="1" applyBorder="1" applyAlignment="1">
      <alignment vertical="center"/>
    </xf>
    <xf numFmtId="0" fontId="4" fillId="0" borderId="0" xfId="0" applyFont="1" applyFill="1" applyAlignment="1">
      <alignment horizontal="right" vertical="top"/>
    </xf>
    <xf numFmtId="178" fontId="12" fillId="0" borderId="0" xfId="0" applyNumberFormat="1" applyFont="1" applyFill="1" applyBorder="1" applyAlignment="1">
      <alignment vertical="center"/>
    </xf>
    <xf numFmtId="0" fontId="5" fillId="0" borderId="9" xfId="0" applyFont="1" applyFill="1" applyBorder="1" applyAlignment="1">
      <alignment horizontal="distributed" vertical="center" justifyLastLine="1"/>
    </xf>
    <xf numFmtId="0" fontId="2" fillId="0" borderId="0" xfId="0" applyFont="1" applyFill="1" applyAlignment="1">
      <alignment vertical="center"/>
    </xf>
    <xf numFmtId="0" fontId="1" fillId="0" borderId="0" xfId="0" applyFont="1" applyFill="1" applyAlignment="1">
      <alignment vertical="center"/>
    </xf>
    <xf numFmtId="0" fontId="0" fillId="0" borderId="0" xfId="0" applyFill="1"/>
    <xf numFmtId="0" fontId="14" fillId="0" borderId="0" xfId="0" applyFont="1" applyFill="1" applyAlignment="1">
      <alignment horizontal="center"/>
    </xf>
    <xf numFmtId="0" fontId="5" fillId="0" borderId="16" xfId="0" applyFont="1" applyFill="1" applyBorder="1" applyAlignment="1">
      <alignment horizontal="center" vertical="center"/>
    </xf>
    <xf numFmtId="177" fontId="9" fillId="0" borderId="16" xfId="0" applyNumberFormat="1" applyFont="1" applyFill="1" applyBorder="1" applyAlignment="1">
      <alignment vertical="center"/>
    </xf>
    <xf numFmtId="177" fontId="0" fillId="0" borderId="0" xfId="0" applyNumberFormat="1" applyFill="1"/>
    <xf numFmtId="177" fontId="5" fillId="0" borderId="14" xfId="0" applyNumberFormat="1" applyFont="1" applyFill="1" applyBorder="1" applyAlignment="1">
      <alignment vertical="center"/>
    </xf>
    <xf numFmtId="177" fontId="5" fillId="0" borderId="19" xfId="0" applyNumberFormat="1" applyFont="1" applyFill="1" applyBorder="1" applyAlignment="1">
      <alignment vertical="center"/>
    </xf>
    <xf numFmtId="0" fontId="6" fillId="0" borderId="0" xfId="0" applyFont="1" applyFill="1" applyAlignment="1"/>
    <xf numFmtId="0" fontId="7" fillId="0" borderId="0" xfId="0" applyFont="1" applyFill="1" applyAlignment="1"/>
    <xf numFmtId="0" fontId="0" fillId="0" borderId="0" xfId="0" applyFill="1" applyAlignment="1"/>
    <xf numFmtId="0" fontId="5" fillId="0" borderId="0" xfId="0" applyFont="1" applyFill="1" applyAlignment="1">
      <alignment horizontal="left"/>
    </xf>
    <xf numFmtId="0" fontId="6" fillId="0" borderId="0" xfId="0" applyFont="1" applyFill="1" applyAlignment="1">
      <alignment horizontal="right"/>
    </xf>
    <xf numFmtId="0" fontId="5" fillId="0" borderId="0" xfId="0" applyFont="1" applyFill="1" applyAlignment="1">
      <alignment horizontal="left" vertical="center"/>
    </xf>
    <xf numFmtId="0" fontId="5" fillId="0" borderId="10" xfId="0" applyFont="1" applyFill="1" applyBorder="1" applyAlignment="1">
      <alignment horizontal="distributed" vertical="center" justifyLastLine="1"/>
    </xf>
    <xf numFmtId="41" fontId="4" fillId="0" borderId="22" xfId="0" applyNumberFormat="1" applyFont="1" applyFill="1" applyBorder="1" applyAlignment="1"/>
    <xf numFmtId="41" fontId="4" fillId="0" borderId="13" xfId="0" applyNumberFormat="1" applyFont="1" applyFill="1" applyBorder="1" applyAlignment="1">
      <alignment horizontal="right"/>
    </xf>
    <xf numFmtId="41" fontId="4" fillId="0" borderId="14" xfId="0" applyNumberFormat="1" applyFont="1" applyFill="1" applyBorder="1" applyAlignment="1">
      <alignment horizontal="right"/>
    </xf>
    <xf numFmtId="0" fontId="1" fillId="0" borderId="0" xfId="0" applyFont="1" applyFill="1" applyBorder="1" applyAlignment="1">
      <alignment vertical="center"/>
    </xf>
    <xf numFmtId="0" fontId="9" fillId="0" borderId="0" xfId="0" applyFont="1" applyFill="1" applyBorder="1" applyAlignment="1">
      <alignment horizont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5" fillId="0" borderId="4"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9" fillId="0" borderId="20"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15" fillId="0" borderId="0" xfId="0" applyFont="1" applyFill="1"/>
    <xf numFmtId="0" fontId="4" fillId="0" borderId="0" xfId="0" applyNumberFormat="1" applyFont="1" applyFill="1"/>
    <xf numFmtId="0" fontId="0" fillId="0" borderId="0" xfId="0" applyFont="1" applyFill="1"/>
    <xf numFmtId="0" fontId="0" fillId="0" borderId="0" xfId="0" applyFont="1" applyFill="1" applyAlignment="1"/>
    <xf numFmtId="0" fontId="0" fillId="0" borderId="0" xfId="0" applyFont="1" applyFill="1" applyBorder="1"/>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6" fillId="0" borderId="0" xfId="0" applyFont="1" applyFill="1" applyBorder="1" applyAlignment="1">
      <alignment horizontal="distributed" vertical="center" wrapText="1"/>
    </xf>
    <xf numFmtId="0" fontId="5" fillId="0" borderId="9" xfId="0" applyFont="1" applyFill="1" applyBorder="1" applyAlignment="1">
      <alignment horizontal="center" vertical="center"/>
    </xf>
    <xf numFmtId="0" fontId="5" fillId="0" borderId="0" xfId="0" applyFont="1" applyFill="1" applyBorder="1" applyAlignment="1">
      <alignment horizontal="distributed"/>
    </xf>
    <xf numFmtId="0" fontId="5" fillId="0" borderId="11" xfId="0" applyFont="1" applyFill="1" applyBorder="1" applyAlignment="1">
      <alignment horizontal="distributed" justifyLastLine="1"/>
    </xf>
    <xf numFmtId="0" fontId="6" fillId="0" borderId="9"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0" fontId="5" fillId="0" borderId="12" xfId="0" applyFont="1" applyFill="1" applyBorder="1" applyAlignment="1">
      <alignment horizontal="distributed" vertical="center"/>
    </xf>
    <xf numFmtId="0" fontId="6" fillId="0" borderId="9" xfId="0" applyFont="1" applyFill="1" applyBorder="1" applyAlignment="1">
      <alignment horizontal="distributed" vertical="center" wrapText="1" justifyLastLine="1"/>
    </xf>
    <xf numFmtId="180" fontId="16" fillId="0" borderId="9" xfId="0" applyNumberFormat="1" applyFont="1" applyFill="1" applyBorder="1" applyAlignment="1"/>
    <xf numFmtId="180" fontId="16" fillId="0" borderId="10" xfId="0" applyNumberFormat="1" applyFont="1" applyFill="1" applyBorder="1" applyAlignment="1"/>
    <xf numFmtId="180" fontId="16" fillId="0" borderId="13" xfId="0" applyNumberFormat="1" applyFont="1" applyFill="1" applyBorder="1" applyAlignment="1"/>
    <xf numFmtId="180" fontId="16" fillId="0" borderId="14" xfId="0" applyNumberFormat="1" applyFont="1" applyFill="1" applyBorder="1" applyAlignment="1"/>
    <xf numFmtId="180" fontId="16" fillId="0" borderId="8" xfId="0" applyNumberFormat="1" applyFont="1" applyFill="1" applyBorder="1" applyAlignment="1"/>
    <xf numFmtId="180" fontId="16" fillId="0" borderId="15" xfId="0" applyNumberFormat="1" applyFont="1" applyFill="1" applyBorder="1" applyAlignment="1"/>
    <xf numFmtId="180" fontId="16" fillId="0" borderId="16" xfId="0" applyNumberFormat="1" applyFont="1" applyFill="1" applyBorder="1" applyAlignment="1"/>
    <xf numFmtId="180" fontId="16" fillId="0" borderId="18" xfId="0" applyNumberFormat="1" applyFont="1" applyFill="1" applyBorder="1" applyAlignment="1"/>
    <xf numFmtId="180" fontId="16" fillId="0" borderId="19" xfId="0" applyNumberFormat="1" applyFont="1" applyFill="1" applyBorder="1" applyAlignment="1"/>
    <xf numFmtId="180" fontId="4" fillId="0" borderId="13" xfId="0" applyNumberFormat="1" applyFont="1" applyFill="1" applyBorder="1" applyAlignment="1"/>
    <xf numFmtId="180" fontId="4" fillId="0" borderId="14" xfId="0" applyNumberFormat="1" applyFont="1" applyFill="1" applyBorder="1" applyAlignment="1"/>
    <xf numFmtId="180" fontId="4" fillId="0" borderId="8" xfId="0" applyNumberFormat="1" applyFont="1" applyFill="1" applyBorder="1" applyAlignment="1"/>
    <xf numFmtId="180" fontId="4" fillId="0" borderId="15" xfId="0" applyNumberFormat="1" applyFont="1" applyFill="1" applyBorder="1" applyAlignment="1"/>
    <xf numFmtId="180" fontId="4" fillId="0" borderId="16" xfId="0" applyNumberFormat="1" applyFont="1" applyFill="1" applyBorder="1" applyAlignment="1"/>
    <xf numFmtId="180" fontId="4" fillId="0" borderId="18" xfId="0" applyNumberFormat="1" applyFont="1" applyFill="1" applyBorder="1" applyAlignment="1"/>
    <xf numFmtId="180" fontId="4" fillId="0" borderId="19" xfId="0" applyNumberFormat="1" applyFont="1" applyFill="1" applyBorder="1" applyAlignment="1"/>
    <xf numFmtId="0" fontId="6" fillId="0" borderId="4" xfId="0" applyFont="1" applyFill="1" applyBorder="1" applyAlignment="1">
      <alignment horizontal="distributed" vertical="center" indent="15"/>
    </xf>
    <xf numFmtId="0" fontId="6" fillId="0" borderId="5" xfId="0" applyFont="1" applyFill="1" applyBorder="1" applyAlignment="1">
      <alignment horizontal="distributed" vertical="center" indent="15"/>
    </xf>
    <xf numFmtId="180" fontId="1" fillId="0" borderId="9" xfId="0" applyNumberFormat="1" applyFont="1" applyFill="1" applyBorder="1" applyAlignment="1"/>
    <xf numFmtId="180" fontId="1" fillId="0" borderId="10" xfId="0" applyNumberFormat="1" applyFont="1" applyFill="1" applyBorder="1" applyAlignment="1"/>
    <xf numFmtId="0" fontId="6" fillId="0" borderId="10" xfId="0" applyFont="1" applyFill="1" applyBorder="1" applyAlignment="1">
      <alignment horizontal="distributed" vertical="center" wrapText="1" justifyLastLine="1"/>
    </xf>
    <xf numFmtId="180" fontId="4" fillId="0" borderId="0" xfId="0" applyNumberFormat="1" applyFont="1" applyFill="1" applyBorder="1"/>
    <xf numFmtId="180" fontId="4" fillId="0" borderId="0" xfId="0" applyNumberFormat="1" applyFont="1" applyFill="1" applyBorder="1" applyAlignment="1"/>
    <xf numFmtId="0" fontId="4" fillId="0" borderId="8" xfId="0" applyFont="1" applyFill="1" applyBorder="1"/>
    <xf numFmtId="180" fontId="4" fillId="0" borderId="22" xfId="0" applyNumberFormat="1" applyFont="1" applyFill="1" applyBorder="1" applyAlignment="1"/>
    <xf numFmtId="0" fontId="4" fillId="0" borderId="19" xfId="0" applyFont="1" applyFill="1" applyBorder="1" applyAlignment="1"/>
    <xf numFmtId="0" fontId="4" fillId="0" borderId="18" xfId="0" applyFont="1" applyFill="1" applyBorder="1" applyAlignment="1"/>
    <xf numFmtId="0" fontId="4" fillId="0" borderId="17" xfId="0" applyFont="1" applyFill="1" applyBorder="1" applyAlignment="1"/>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Fill="1" applyBorder="1" applyAlignment="1">
      <alignment horizontal="distributed"/>
    </xf>
    <xf numFmtId="0" fontId="2"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17" xfId="0" applyFont="1" applyFill="1" applyBorder="1" applyAlignment="1">
      <alignment horizontal="distributed"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distributed" vertical="center" wrapText="1" justifyLastLine="1"/>
    </xf>
    <xf numFmtId="0" fontId="5" fillId="0" borderId="8" xfId="0" applyFont="1" applyFill="1" applyBorder="1" applyAlignment="1">
      <alignment horizontal="distributed" vertical="center" wrapText="1" justifyLastLine="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2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0" xfId="0" applyFont="1" applyFill="1" applyBorder="1" applyAlignment="1">
      <alignment horizontal="distributed" vertical="center" wrapText="1" justifyLastLine="1"/>
    </xf>
    <xf numFmtId="0" fontId="5" fillId="0" borderId="9" xfId="0" applyFont="1" applyFill="1" applyBorder="1" applyAlignment="1">
      <alignment horizontal="distributed" vertical="center" justifyLastLine="1"/>
    </xf>
    <xf numFmtId="0" fontId="5" fillId="0" borderId="2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20"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4" fillId="0" borderId="0" xfId="0" applyFont="1" applyFill="1" applyAlignment="1">
      <alignment shrinkToFit="1"/>
    </xf>
    <xf numFmtId="0" fontId="4" fillId="0" borderId="0" xfId="0" applyFont="1" applyFill="1" applyAlignment="1">
      <alignment vertical="center" wrapText="1"/>
    </xf>
    <xf numFmtId="0" fontId="0" fillId="0" borderId="0" xfId="0" applyAlignment="1"/>
    <xf numFmtId="179" fontId="4" fillId="0" borderId="18" xfId="0" applyNumberFormat="1" applyFont="1" applyFill="1" applyBorder="1" applyAlignment="1">
      <alignment vertical="center"/>
    </xf>
    <xf numFmtId="179" fontId="4" fillId="0" borderId="19" xfId="0" applyNumberFormat="1" applyFont="1" applyFill="1" applyBorder="1" applyAlignment="1">
      <alignment vertical="center"/>
    </xf>
    <xf numFmtId="0" fontId="6" fillId="0" borderId="14"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30" xfId="0" applyFont="1" applyFill="1" applyBorder="1" applyAlignment="1">
      <alignment horizontal="distributed" vertical="center" wrapText="1"/>
    </xf>
    <xf numFmtId="0" fontId="0" fillId="0" borderId="0" xfId="0"/>
    <xf numFmtId="0" fontId="6" fillId="0" borderId="19" xfId="0" applyFont="1" applyFill="1" applyBorder="1" applyAlignment="1">
      <alignment horizontal="distributed" vertical="center" wrapText="1"/>
    </xf>
    <xf numFmtId="0" fontId="6" fillId="0" borderId="17" xfId="0" applyFont="1" applyFill="1" applyBorder="1" applyAlignment="1">
      <alignment horizontal="distributed" vertical="center" wrapText="1"/>
    </xf>
    <xf numFmtId="0" fontId="6" fillId="0" borderId="24" xfId="0" applyFont="1" applyFill="1" applyBorder="1" applyAlignment="1">
      <alignment horizontal="distributed" vertical="center" wrapText="1"/>
    </xf>
    <xf numFmtId="0" fontId="4" fillId="0" borderId="13" xfId="0" applyFont="1" applyFill="1" applyBorder="1" applyAlignment="1">
      <alignment horizontal="distributed" vertical="center"/>
    </xf>
    <xf numFmtId="0" fontId="4" fillId="0" borderId="18" xfId="0" applyFont="1" applyFill="1" applyBorder="1" applyAlignment="1">
      <alignment horizontal="distributed" vertical="center"/>
    </xf>
    <xf numFmtId="176" fontId="4" fillId="0" borderId="13" xfId="0" applyNumberFormat="1" applyFont="1" applyFill="1" applyBorder="1" applyAlignment="1">
      <alignment horizontal="distributed" vertical="center"/>
    </xf>
    <xf numFmtId="178" fontId="4" fillId="0" borderId="13" xfId="0" applyNumberFormat="1" applyFont="1" applyFill="1" applyBorder="1" applyAlignment="1">
      <alignment vertical="center"/>
    </xf>
    <xf numFmtId="178" fontId="4" fillId="0" borderId="14" xfId="0" applyNumberFormat="1" applyFont="1" applyFill="1" applyBorder="1" applyAlignment="1">
      <alignment vertical="center"/>
    </xf>
    <xf numFmtId="176" fontId="4" fillId="0" borderId="13" xfId="0" applyNumberFormat="1" applyFont="1" applyBorder="1" applyAlignment="1">
      <alignment horizontal="distributed" vertical="center"/>
    </xf>
    <xf numFmtId="0" fontId="4" fillId="0" borderId="30" xfId="0" applyFont="1" applyFill="1" applyBorder="1" applyAlignment="1">
      <alignment vertical="center" textRotation="255"/>
    </xf>
    <xf numFmtId="0" fontId="4" fillId="0" borderId="13" xfId="0" applyFont="1" applyFill="1" applyBorder="1" applyAlignment="1">
      <alignment vertical="center" textRotation="255"/>
    </xf>
    <xf numFmtId="0" fontId="4" fillId="0" borderId="24" xfId="0" applyFont="1" applyFill="1" applyBorder="1" applyAlignment="1">
      <alignment vertical="center" textRotation="255"/>
    </xf>
    <xf numFmtId="0" fontId="4" fillId="0" borderId="18" xfId="0" applyFont="1" applyFill="1" applyBorder="1" applyAlignment="1">
      <alignment vertical="center" textRotation="255"/>
    </xf>
    <xf numFmtId="0" fontId="4" fillId="0" borderId="13" xfId="0" applyFont="1" applyFill="1" applyBorder="1" applyAlignment="1">
      <alignment horizontal="distributed" vertical="center" wrapText="1"/>
    </xf>
    <xf numFmtId="179" fontId="4" fillId="0" borderId="8" xfId="0" applyNumberFormat="1" applyFont="1" applyFill="1" applyBorder="1" applyAlignment="1">
      <alignment vertical="center"/>
    </xf>
    <xf numFmtId="179" fontId="4" fillId="0" borderId="15" xfId="0" applyNumberFormat="1" applyFont="1" applyFill="1" applyBorder="1" applyAlignment="1">
      <alignment vertical="center"/>
    </xf>
    <xf numFmtId="176" fontId="4" fillId="0" borderId="22" xfId="0" applyNumberFormat="1" applyFont="1" applyFill="1" applyBorder="1" applyAlignment="1">
      <alignment horizontal="distributed" vertical="center"/>
    </xf>
    <xf numFmtId="178" fontId="4" fillId="0" borderId="22" xfId="0" applyNumberFormat="1" applyFont="1" applyFill="1" applyBorder="1" applyAlignment="1">
      <alignment vertical="center"/>
    </xf>
    <xf numFmtId="178" fontId="4" fillId="0" borderId="16" xfId="0" applyNumberFormat="1" applyFont="1" applyFill="1" applyBorder="1" applyAlignment="1">
      <alignment vertical="center"/>
    </xf>
    <xf numFmtId="178" fontId="4" fillId="0" borderId="13" xfId="0" applyNumberFormat="1" applyFont="1" applyFill="1" applyBorder="1" applyAlignment="1" applyProtection="1">
      <alignment vertical="center"/>
      <protection locked="0"/>
    </xf>
    <xf numFmtId="178" fontId="4" fillId="0" borderId="14" xfId="0" applyNumberFormat="1" applyFont="1" applyFill="1" applyBorder="1" applyAlignment="1" applyProtection="1">
      <alignment vertical="center"/>
      <protection locked="0"/>
    </xf>
    <xf numFmtId="0" fontId="6" fillId="0" borderId="14"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30" xfId="0" applyFont="1" applyFill="1" applyBorder="1" applyAlignment="1">
      <alignment horizontal="distributed" vertical="center"/>
    </xf>
    <xf numFmtId="176" fontId="4" fillId="0" borderId="18" xfId="0" applyNumberFormat="1" applyFont="1" applyFill="1" applyBorder="1" applyAlignment="1">
      <alignment horizontal="distributed" vertical="center"/>
    </xf>
    <xf numFmtId="0" fontId="6" fillId="0" borderId="25" xfId="0" applyFont="1" applyFill="1" applyBorder="1" applyAlignment="1">
      <alignment horizontal="center" vertical="distributed" textRotation="255" justifyLastLine="1"/>
    </xf>
    <xf numFmtId="0" fontId="6" fillId="0" borderId="0" xfId="0" applyFont="1" applyFill="1" applyBorder="1" applyAlignment="1">
      <alignment horizontal="center" vertical="distributed" textRotation="255" justifyLastLine="1"/>
    </xf>
    <xf numFmtId="0" fontId="6" fillId="0" borderId="17" xfId="0" applyFont="1" applyFill="1" applyBorder="1" applyAlignment="1">
      <alignment horizontal="center" vertical="distributed" textRotation="255" justifyLastLine="1"/>
    </xf>
    <xf numFmtId="0" fontId="6" fillId="0" borderId="31" xfId="0" applyFont="1" applyFill="1" applyBorder="1" applyAlignment="1">
      <alignment horizontal="distributed" vertical="center" wrapText="1"/>
    </xf>
    <xf numFmtId="0" fontId="6" fillId="0" borderId="1"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4" fillId="0" borderId="8" xfId="0" applyFont="1" applyFill="1" applyBorder="1" applyAlignment="1">
      <alignment horizontal="distributed" vertical="center"/>
    </xf>
    <xf numFmtId="179" fontId="4" fillId="0" borderId="13" xfId="0" applyNumberFormat="1" applyFont="1" applyFill="1" applyBorder="1" applyAlignment="1">
      <alignment vertical="center"/>
    </xf>
    <xf numFmtId="179" fontId="4" fillId="0" borderId="14" xfId="0" applyNumberFormat="1" applyFont="1" applyFill="1" applyBorder="1" applyAlignment="1">
      <alignment vertical="center"/>
    </xf>
    <xf numFmtId="176" fontId="4" fillId="0" borderId="8" xfId="0" applyNumberFormat="1" applyFont="1" applyFill="1" applyBorder="1" applyAlignment="1">
      <alignment horizontal="distributed" vertical="center"/>
    </xf>
    <xf numFmtId="0" fontId="6" fillId="0" borderId="31" xfId="0" applyFont="1" applyFill="1" applyBorder="1" applyAlignment="1">
      <alignment horizontal="center" vertical="center"/>
    </xf>
    <xf numFmtId="0" fontId="6" fillId="0" borderId="19" xfId="0" applyFont="1" applyFill="1" applyBorder="1" applyAlignment="1">
      <alignment horizontal="center" vertical="center"/>
    </xf>
    <xf numFmtId="176" fontId="4" fillId="0" borderId="18" xfId="0" applyNumberFormat="1" applyFont="1" applyBorder="1" applyAlignment="1">
      <alignment horizontal="distributed" vertical="center"/>
    </xf>
    <xf numFmtId="0" fontId="6" fillId="0" borderId="0" xfId="0" applyFont="1" applyFill="1" applyBorder="1" applyAlignment="1">
      <alignment horizontal="distributed" vertical="center" textRotation="255"/>
    </xf>
    <xf numFmtId="0" fontId="6" fillId="0" borderId="17" xfId="0" applyFont="1" applyFill="1" applyBorder="1" applyAlignment="1">
      <alignment horizontal="distributed" vertical="center" textRotation="255"/>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0"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24" xfId="0" applyFont="1" applyFill="1" applyBorder="1" applyAlignment="1">
      <alignment horizontal="distributed" vertical="center"/>
    </xf>
    <xf numFmtId="176" fontId="4" fillId="0" borderId="3" xfId="0" applyNumberFormat="1" applyFont="1" applyBorder="1" applyAlignment="1">
      <alignment horizontal="distributed" vertical="center"/>
    </xf>
    <xf numFmtId="178" fontId="4" fillId="0" borderId="3" xfId="2" applyNumberFormat="1" applyFont="1" applyFill="1" applyBorder="1" applyAlignment="1">
      <alignment vertical="center"/>
    </xf>
    <xf numFmtId="178" fontId="4" fillId="0" borderId="31" xfId="2" applyNumberFormat="1" applyFont="1" applyFill="1" applyBorder="1" applyAlignment="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4" xfId="0" applyFont="1" applyFill="1" applyBorder="1" applyAlignment="1">
      <alignment horizontal="center" vertical="center"/>
    </xf>
    <xf numFmtId="178" fontId="13" fillId="0" borderId="33" xfId="0" applyNumberFormat="1" applyFont="1" applyFill="1" applyBorder="1" applyAlignment="1">
      <alignment vertical="center"/>
    </xf>
    <xf numFmtId="178" fontId="13" fillId="0" borderId="35" xfId="0" applyNumberFormat="1" applyFont="1" applyFill="1" applyBorder="1" applyAlignment="1">
      <alignment vertical="center"/>
    </xf>
    <xf numFmtId="178" fontId="13" fillId="0" borderId="37" xfId="0" applyNumberFormat="1" applyFont="1" applyFill="1" applyBorder="1" applyAlignment="1">
      <alignment vertical="center"/>
    </xf>
    <xf numFmtId="0" fontId="6" fillId="0" borderId="17" xfId="0" applyFont="1" applyFill="1" applyBorder="1" applyAlignment="1">
      <alignment horizontal="distributed" vertical="center"/>
    </xf>
    <xf numFmtId="0" fontId="6" fillId="0" borderId="24" xfId="0" applyFont="1" applyFill="1" applyBorder="1" applyAlignment="1">
      <alignment horizontal="distributed" vertical="center"/>
    </xf>
    <xf numFmtId="0" fontId="13" fillId="0" borderId="31" xfId="0" applyFont="1" applyFill="1" applyBorder="1" applyAlignment="1">
      <alignment horizontal="distributed" vertical="center"/>
    </xf>
    <xf numFmtId="0" fontId="13" fillId="0" borderId="14" xfId="0" applyFont="1" applyFill="1" applyBorder="1" applyAlignment="1">
      <alignment horizontal="distributed" vertical="center"/>
    </xf>
    <xf numFmtId="0" fontId="13" fillId="0" borderId="19" xfId="0" applyFont="1" applyFill="1" applyBorder="1" applyAlignment="1">
      <alignment horizontal="distributed" vertical="center"/>
    </xf>
    <xf numFmtId="0" fontId="6" fillId="0" borderId="1" xfId="0" applyFont="1" applyFill="1" applyBorder="1" applyAlignment="1">
      <alignment horizontal="distributed" vertical="center"/>
    </xf>
    <xf numFmtId="0" fontId="6" fillId="0" borderId="2" xfId="0" applyFont="1" applyFill="1" applyBorder="1" applyAlignment="1">
      <alignment horizontal="distributed" vertical="center"/>
    </xf>
    <xf numFmtId="178" fontId="13" fillId="0" borderId="32" xfId="0" applyNumberFormat="1" applyFont="1" applyFill="1" applyBorder="1" applyAlignment="1">
      <alignment vertical="center"/>
    </xf>
    <xf numFmtId="178" fontId="13" fillId="0" borderId="34" xfId="0" applyNumberFormat="1" applyFont="1" applyFill="1" applyBorder="1" applyAlignment="1">
      <alignment vertical="center"/>
    </xf>
    <xf numFmtId="178" fontId="13" fillId="0" borderId="36" xfId="0" applyNumberFormat="1" applyFont="1" applyFill="1" applyBorder="1" applyAlignment="1">
      <alignment vertical="center"/>
    </xf>
    <xf numFmtId="0" fontId="6" fillId="0" borderId="1" xfId="0" applyFont="1" applyFill="1" applyBorder="1" applyAlignment="1">
      <alignment horizontal="distributed" vertical="center" textRotation="255"/>
    </xf>
    <xf numFmtId="0" fontId="6" fillId="0" borderId="25" xfId="0" applyFont="1" applyFill="1" applyBorder="1" applyAlignment="1">
      <alignment horizontal="distributed" vertical="center" textRotation="255"/>
    </xf>
    <xf numFmtId="0" fontId="6" fillId="0" borderId="16" xfId="0" applyFont="1" applyFill="1" applyBorder="1" applyAlignment="1">
      <alignment horizontal="distributed" vertical="center"/>
    </xf>
    <xf numFmtId="0" fontId="6" fillId="0" borderId="25" xfId="0" applyFont="1" applyFill="1" applyBorder="1" applyAlignment="1">
      <alignment horizontal="distributed" vertical="center"/>
    </xf>
    <xf numFmtId="0" fontId="6" fillId="0" borderId="23" xfId="0" applyFont="1" applyFill="1" applyBorder="1" applyAlignment="1">
      <alignment horizontal="distributed" vertical="center"/>
    </xf>
    <xf numFmtId="0" fontId="6" fillId="0" borderId="19" xfId="0" applyFont="1" applyFill="1" applyBorder="1" applyAlignment="1">
      <alignment horizontal="distributed" vertical="center"/>
    </xf>
    <xf numFmtId="0" fontId="6" fillId="0" borderId="31" xfId="0" applyFont="1" applyFill="1" applyBorder="1" applyAlignment="1">
      <alignment horizontal="distributed" vertical="center"/>
    </xf>
    <xf numFmtId="0" fontId="6" fillId="0" borderId="2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30" xfId="0" applyBorder="1" applyAlignment="1">
      <alignment horizontal="distributed" vertical="center"/>
    </xf>
    <xf numFmtId="0" fontId="0" fillId="0" borderId="24" xfId="0" applyBorder="1" applyAlignment="1">
      <alignment horizontal="distributed" vertical="center"/>
    </xf>
    <xf numFmtId="0" fontId="5" fillId="0" borderId="2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distributed" textRotation="255" justifyLastLine="1"/>
    </xf>
    <xf numFmtId="0" fontId="0" fillId="0" borderId="12" xfId="0" applyFill="1" applyBorder="1" applyAlignment="1">
      <alignment vertical="distributed" textRotation="255" justifyLastLine="1"/>
    </xf>
    <xf numFmtId="0" fontId="0" fillId="0" borderId="26" xfId="0" applyFill="1" applyBorder="1" applyAlignment="1">
      <alignment vertical="distributed" textRotation="255" justifyLastLine="1"/>
    </xf>
    <xf numFmtId="0" fontId="5" fillId="0" borderId="9" xfId="0" applyFont="1" applyFill="1" applyBorder="1" applyAlignment="1">
      <alignment horizontal="distributed" vertical="distributed" textRotation="255" justifyLastLine="1"/>
    </xf>
    <xf numFmtId="0" fontId="0" fillId="0" borderId="9" xfId="0" applyFill="1" applyBorder="1" applyAlignment="1">
      <alignment vertical="distributed" textRotation="255" justifyLastLine="1"/>
    </xf>
    <xf numFmtId="0" fontId="0" fillId="0" borderId="23" xfId="0" applyBorder="1" applyAlignment="1">
      <alignment horizontal="distributed" vertical="center"/>
    </xf>
    <xf numFmtId="0" fontId="6" fillId="0" borderId="15" xfId="0" applyFont="1" applyFill="1" applyBorder="1" applyAlignment="1">
      <alignment horizontal="distributed" vertical="center"/>
    </xf>
    <xf numFmtId="0" fontId="0" fillId="0" borderId="7" xfId="0" applyBorder="1" applyAlignment="1">
      <alignment horizontal="distributed" vertical="center"/>
    </xf>
    <xf numFmtId="0" fontId="5" fillId="0" borderId="22" xfId="0" applyFont="1"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8" xfId="0" applyFill="1" applyBorder="1" applyAlignment="1">
      <alignment horizontal="center" vertical="center" textRotation="255"/>
    </xf>
    <xf numFmtId="0" fontId="5" fillId="0" borderId="0" xfId="0" applyFont="1" applyFill="1" applyBorder="1" applyAlignment="1">
      <alignment horizontal="distributed"/>
    </xf>
    <xf numFmtId="0" fontId="6" fillId="0" borderId="4" xfId="0" applyFont="1" applyFill="1" applyBorder="1" applyAlignment="1">
      <alignment horizontal="distributed" vertical="center" wrapText="1" justifyLastLine="1"/>
    </xf>
    <xf numFmtId="0" fontId="6" fillId="0" borderId="21" xfId="0" applyFont="1" applyFill="1" applyBorder="1" applyAlignment="1">
      <alignment horizontal="distributed" vertical="center" wrapText="1" justifyLastLine="1"/>
    </xf>
    <xf numFmtId="0" fontId="6" fillId="0" borderId="4" xfId="0" applyFont="1" applyFill="1" applyBorder="1" applyAlignment="1">
      <alignment horizontal="distributed" vertical="center" justifyLastLine="1"/>
    </xf>
    <xf numFmtId="0" fontId="6" fillId="0" borderId="5" xfId="0" applyFont="1" applyFill="1" applyBorder="1" applyAlignment="1">
      <alignment horizontal="distributed" vertical="center" justifyLastLine="1"/>
    </xf>
    <xf numFmtId="0" fontId="5" fillId="0" borderId="11" xfId="0" applyFont="1" applyFill="1" applyBorder="1" applyAlignment="1">
      <alignment horizontal="left"/>
    </xf>
    <xf numFmtId="0" fontId="5" fillId="0" borderId="12" xfId="0" applyFont="1" applyFill="1" applyBorder="1" applyAlignment="1">
      <alignment horizontal="left"/>
    </xf>
    <xf numFmtId="0" fontId="6" fillId="0" borderId="1" xfId="0" applyFont="1" applyFill="1" applyBorder="1" applyAlignment="1">
      <alignment horizontal="distributed" vertical="center" justifyLastLine="1"/>
    </xf>
    <xf numFmtId="0" fontId="6" fillId="0" borderId="2"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6" fillId="0" borderId="3" xfId="0" applyFont="1" applyFill="1" applyBorder="1" applyAlignment="1">
      <alignment horizontal="distributed" vertical="center" wrapText="1" justifyLastLine="1"/>
    </xf>
    <xf numFmtId="0" fontId="6" fillId="0" borderId="8" xfId="0" applyFont="1" applyFill="1" applyBorder="1" applyAlignment="1">
      <alignment horizontal="distributed" vertical="center" wrapText="1" justifyLastLine="1"/>
    </xf>
    <xf numFmtId="0" fontId="5" fillId="0" borderId="11" xfId="0" applyFont="1" applyFill="1" applyBorder="1" applyAlignment="1">
      <alignment horizontal="distributed" justifyLastLine="1"/>
    </xf>
    <xf numFmtId="0" fontId="5" fillId="0" borderId="12" xfId="0" applyFont="1" applyFill="1" applyBorder="1" applyAlignment="1">
      <alignment horizontal="distributed" justifyLastLine="1"/>
    </xf>
    <xf numFmtId="0" fontId="6" fillId="0" borderId="21"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6" fillId="0" borderId="20" xfId="0" applyFont="1" applyFill="1" applyBorder="1" applyAlignment="1">
      <alignment horizontal="distributed" vertical="center" wrapText="1" justifyLastLine="1"/>
    </xf>
    <xf numFmtId="0" fontId="7" fillId="0" borderId="20"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2"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0" fontId="5" fillId="0" borderId="17" xfId="0" applyFont="1" applyFill="1" applyBorder="1" applyAlignment="1">
      <alignment horizontal="distributed" vertical="center"/>
    </xf>
    <xf numFmtId="0" fontId="9" fillId="0" borderId="17" xfId="0" applyFont="1" applyFill="1" applyBorder="1" applyAlignment="1">
      <alignment horizontal="distributed" vertical="center"/>
    </xf>
    <xf numFmtId="41" fontId="0" fillId="0" borderId="9" xfId="0" applyNumberFormat="1" applyFont="1" applyFill="1" applyBorder="1" applyAlignment="1">
      <alignment vertical="center"/>
    </xf>
    <xf numFmtId="41" fontId="0" fillId="0" borderId="10" xfId="0" applyNumberFormat="1" applyFont="1" applyFill="1" applyBorder="1" applyAlignment="1">
      <alignment vertical="center"/>
    </xf>
    <xf numFmtId="41" fontId="0" fillId="0" borderId="0" xfId="0" applyNumberFormat="1" applyFont="1" applyFill="1" applyBorder="1" applyAlignment="1">
      <alignment horizontal="center" vertical="center"/>
    </xf>
    <xf numFmtId="41" fontId="0" fillId="0" borderId="22" xfId="0" applyNumberFormat="1" applyFont="1" applyFill="1" applyBorder="1" applyAlignment="1">
      <alignment vertical="center"/>
    </xf>
    <xf numFmtId="41" fontId="0" fillId="0" borderId="18" xfId="0" applyNumberFormat="1" applyFont="1" applyFill="1" applyBorder="1" applyAlignment="1">
      <alignment vertical="center"/>
    </xf>
    <xf numFmtId="41" fontId="0" fillId="0" borderId="17" xfId="0" applyNumberFormat="1" applyFont="1" applyFill="1" applyBorder="1" applyAlignment="1">
      <alignment horizontal="center" vertical="center"/>
    </xf>
    <xf numFmtId="0" fontId="8" fillId="0" borderId="0" xfId="0" applyFont="1" applyFill="1" applyAlignment="1"/>
    <xf numFmtId="0" fontId="17" fillId="0" borderId="0" xfId="0" applyFont="1" applyFill="1" applyAlignment="1"/>
    <xf numFmtId="0" fontId="8" fillId="0" borderId="0" xfId="0" applyFont="1" applyFill="1" applyBorder="1" applyAlignment="1">
      <alignment vertical="center"/>
    </xf>
    <xf numFmtId="41" fontId="0" fillId="0" borderId="25" xfId="0" applyNumberFormat="1" applyFont="1" applyFill="1" applyBorder="1" applyAlignment="1">
      <alignment horizontal="center" vertical="center"/>
    </xf>
    <xf numFmtId="41" fontId="0" fillId="0" borderId="27" xfId="0" applyNumberFormat="1" applyFont="1" applyFill="1" applyBorder="1" applyAlignment="1">
      <alignment vertical="center"/>
    </xf>
    <xf numFmtId="0" fontId="0" fillId="0" borderId="29" xfId="0" applyFont="1" applyFill="1" applyBorder="1" applyAlignment="1">
      <alignment vertical="center"/>
    </xf>
  </cellXfs>
  <cellStyles count="4">
    <cellStyle name="パーセント 2" xfId="1"/>
    <cellStyle name="桁区切り 2" xfId="2"/>
    <cellStyle name="標準" xfId="0" builtinId="0"/>
    <cellStyle name="標準 2"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647700</xdr:colOff>
      <xdr:row>3</xdr:row>
      <xdr:rowOff>0</xdr:rowOff>
    </xdr:from>
    <xdr:to>
      <xdr:col>8</xdr:col>
      <xdr:colOff>647700</xdr:colOff>
      <xdr:row>7</xdr:row>
      <xdr:rowOff>0</xdr:rowOff>
    </xdr:to>
    <xdr:sp macro="" textlink="">
      <xdr:nvSpPr>
        <xdr:cNvPr id="2" name="Line 1">
          <a:extLst>
            <a:ext uri="{FF2B5EF4-FFF2-40B4-BE49-F238E27FC236}">
              <a16:creationId xmlns:a16="http://schemas.microsoft.com/office/drawing/2014/main" xmlns="" id="{00000000-0008-0000-0000-000002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3" name="Line 2">
          <a:extLst>
            <a:ext uri="{FF2B5EF4-FFF2-40B4-BE49-F238E27FC236}">
              <a16:creationId xmlns:a16="http://schemas.microsoft.com/office/drawing/2014/main" xmlns="" id="{00000000-0008-0000-0000-000003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4" name="Line 3">
          <a:extLst>
            <a:ext uri="{FF2B5EF4-FFF2-40B4-BE49-F238E27FC236}">
              <a16:creationId xmlns:a16="http://schemas.microsoft.com/office/drawing/2014/main" xmlns="" id="{00000000-0008-0000-0000-000004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 name="Line 4">
          <a:extLst>
            <a:ext uri="{FF2B5EF4-FFF2-40B4-BE49-F238E27FC236}">
              <a16:creationId xmlns:a16="http://schemas.microsoft.com/office/drawing/2014/main" xmlns="" id="{00000000-0008-0000-0000-000005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6" name="Line 5">
          <a:extLst>
            <a:ext uri="{FF2B5EF4-FFF2-40B4-BE49-F238E27FC236}">
              <a16:creationId xmlns:a16="http://schemas.microsoft.com/office/drawing/2014/main" xmlns="" id="{00000000-0008-0000-0000-000006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7" name="Line 6">
          <a:extLst>
            <a:ext uri="{FF2B5EF4-FFF2-40B4-BE49-F238E27FC236}">
              <a16:creationId xmlns:a16="http://schemas.microsoft.com/office/drawing/2014/main" xmlns="" id="{00000000-0008-0000-0000-000007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8" name="Line 7">
          <a:extLst>
            <a:ext uri="{FF2B5EF4-FFF2-40B4-BE49-F238E27FC236}">
              <a16:creationId xmlns:a16="http://schemas.microsoft.com/office/drawing/2014/main" xmlns="" id="{00000000-0008-0000-0000-000008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9" name="Line 8">
          <a:extLst>
            <a:ext uri="{FF2B5EF4-FFF2-40B4-BE49-F238E27FC236}">
              <a16:creationId xmlns:a16="http://schemas.microsoft.com/office/drawing/2014/main" xmlns="" id="{00000000-0008-0000-0000-000009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0" name="Line 9">
          <a:extLst>
            <a:ext uri="{FF2B5EF4-FFF2-40B4-BE49-F238E27FC236}">
              <a16:creationId xmlns:a16="http://schemas.microsoft.com/office/drawing/2014/main" xmlns="" id="{00000000-0008-0000-0000-00000A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1" name="Line 10">
          <a:extLst>
            <a:ext uri="{FF2B5EF4-FFF2-40B4-BE49-F238E27FC236}">
              <a16:creationId xmlns:a16="http://schemas.microsoft.com/office/drawing/2014/main" xmlns="" id="{00000000-0008-0000-0000-00000B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2" name="Line 11">
          <a:extLst>
            <a:ext uri="{FF2B5EF4-FFF2-40B4-BE49-F238E27FC236}">
              <a16:creationId xmlns:a16="http://schemas.microsoft.com/office/drawing/2014/main" xmlns="" id="{00000000-0008-0000-0000-00000C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3" name="Line 12">
          <a:extLst>
            <a:ext uri="{FF2B5EF4-FFF2-40B4-BE49-F238E27FC236}">
              <a16:creationId xmlns:a16="http://schemas.microsoft.com/office/drawing/2014/main" xmlns="" id="{00000000-0008-0000-0000-00000D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4" name="Line 13">
          <a:extLst>
            <a:ext uri="{FF2B5EF4-FFF2-40B4-BE49-F238E27FC236}">
              <a16:creationId xmlns:a16="http://schemas.microsoft.com/office/drawing/2014/main" xmlns="" id="{00000000-0008-0000-0000-00000E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5" name="Line 14">
          <a:extLst>
            <a:ext uri="{FF2B5EF4-FFF2-40B4-BE49-F238E27FC236}">
              <a16:creationId xmlns:a16="http://schemas.microsoft.com/office/drawing/2014/main" xmlns="" id="{00000000-0008-0000-0000-00000F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6" name="Line 15">
          <a:extLst>
            <a:ext uri="{FF2B5EF4-FFF2-40B4-BE49-F238E27FC236}">
              <a16:creationId xmlns:a16="http://schemas.microsoft.com/office/drawing/2014/main" xmlns="" id="{00000000-0008-0000-0000-000010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7" name="Line 16">
          <a:extLst>
            <a:ext uri="{FF2B5EF4-FFF2-40B4-BE49-F238E27FC236}">
              <a16:creationId xmlns:a16="http://schemas.microsoft.com/office/drawing/2014/main" xmlns="" id="{00000000-0008-0000-0000-000011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8" name="Line 3">
          <a:extLst>
            <a:ext uri="{FF2B5EF4-FFF2-40B4-BE49-F238E27FC236}">
              <a16:creationId xmlns:a16="http://schemas.microsoft.com/office/drawing/2014/main" xmlns="" id="{00000000-0008-0000-0000-00001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19" name="Line 4">
          <a:extLst>
            <a:ext uri="{FF2B5EF4-FFF2-40B4-BE49-F238E27FC236}">
              <a16:creationId xmlns:a16="http://schemas.microsoft.com/office/drawing/2014/main" xmlns="" id="{00000000-0008-0000-0000-00001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0" name="Line 7">
          <a:extLst>
            <a:ext uri="{FF2B5EF4-FFF2-40B4-BE49-F238E27FC236}">
              <a16:creationId xmlns:a16="http://schemas.microsoft.com/office/drawing/2014/main" xmlns="" id="{00000000-0008-0000-0000-00001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1" name="Line 8">
          <a:extLst>
            <a:ext uri="{FF2B5EF4-FFF2-40B4-BE49-F238E27FC236}">
              <a16:creationId xmlns:a16="http://schemas.microsoft.com/office/drawing/2014/main" xmlns="" id="{00000000-0008-0000-0000-00001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2" name="Line 13">
          <a:extLst>
            <a:ext uri="{FF2B5EF4-FFF2-40B4-BE49-F238E27FC236}">
              <a16:creationId xmlns:a16="http://schemas.microsoft.com/office/drawing/2014/main" xmlns="" id="{00000000-0008-0000-0000-00001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3" name="Line 14">
          <a:extLst>
            <a:ext uri="{FF2B5EF4-FFF2-40B4-BE49-F238E27FC236}">
              <a16:creationId xmlns:a16="http://schemas.microsoft.com/office/drawing/2014/main" xmlns="" id="{00000000-0008-0000-0000-00001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4" name="Line 15">
          <a:extLst>
            <a:ext uri="{FF2B5EF4-FFF2-40B4-BE49-F238E27FC236}">
              <a16:creationId xmlns:a16="http://schemas.microsoft.com/office/drawing/2014/main" xmlns="" id="{00000000-0008-0000-0000-00001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5" name="Line 16">
          <a:extLst>
            <a:ext uri="{FF2B5EF4-FFF2-40B4-BE49-F238E27FC236}">
              <a16:creationId xmlns:a16="http://schemas.microsoft.com/office/drawing/2014/main" xmlns="" id="{00000000-0008-0000-0000-00001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6" name="Line 3">
          <a:extLst>
            <a:ext uri="{FF2B5EF4-FFF2-40B4-BE49-F238E27FC236}">
              <a16:creationId xmlns:a16="http://schemas.microsoft.com/office/drawing/2014/main" xmlns="" id="{00000000-0008-0000-0000-00001A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7" name="Line 4">
          <a:extLst>
            <a:ext uri="{FF2B5EF4-FFF2-40B4-BE49-F238E27FC236}">
              <a16:creationId xmlns:a16="http://schemas.microsoft.com/office/drawing/2014/main" xmlns="" id="{00000000-0008-0000-0000-00001B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8" name="Line 7">
          <a:extLst>
            <a:ext uri="{FF2B5EF4-FFF2-40B4-BE49-F238E27FC236}">
              <a16:creationId xmlns:a16="http://schemas.microsoft.com/office/drawing/2014/main" xmlns="" id="{00000000-0008-0000-0000-00001C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9" name="Line 8">
          <a:extLst>
            <a:ext uri="{FF2B5EF4-FFF2-40B4-BE49-F238E27FC236}">
              <a16:creationId xmlns:a16="http://schemas.microsoft.com/office/drawing/2014/main" xmlns="" id="{00000000-0008-0000-0000-00001D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0" name="Line 13">
          <a:extLst>
            <a:ext uri="{FF2B5EF4-FFF2-40B4-BE49-F238E27FC236}">
              <a16:creationId xmlns:a16="http://schemas.microsoft.com/office/drawing/2014/main" xmlns="" id="{00000000-0008-0000-0000-00001E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1" name="Line 14">
          <a:extLst>
            <a:ext uri="{FF2B5EF4-FFF2-40B4-BE49-F238E27FC236}">
              <a16:creationId xmlns:a16="http://schemas.microsoft.com/office/drawing/2014/main" xmlns="" id="{00000000-0008-0000-0000-00001F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2" name="Line 15">
          <a:extLst>
            <a:ext uri="{FF2B5EF4-FFF2-40B4-BE49-F238E27FC236}">
              <a16:creationId xmlns:a16="http://schemas.microsoft.com/office/drawing/2014/main" xmlns="" id="{00000000-0008-0000-0000-000020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3" name="Line 16">
          <a:extLst>
            <a:ext uri="{FF2B5EF4-FFF2-40B4-BE49-F238E27FC236}">
              <a16:creationId xmlns:a16="http://schemas.microsoft.com/office/drawing/2014/main" xmlns="" id="{00000000-0008-0000-0000-000021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4" name="Line 3">
          <a:extLst>
            <a:ext uri="{FF2B5EF4-FFF2-40B4-BE49-F238E27FC236}">
              <a16:creationId xmlns:a16="http://schemas.microsoft.com/office/drawing/2014/main" xmlns="" id="{00000000-0008-0000-0000-00002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5" name="Line 4">
          <a:extLst>
            <a:ext uri="{FF2B5EF4-FFF2-40B4-BE49-F238E27FC236}">
              <a16:creationId xmlns:a16="http://schemas.microsoft.com/office/drawing/2014/main" xmlns="" id="{00000000-0008-0000-0000-00002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6" name="Line 7">
          <a:extLst>
            <a:ext uri="{FF2B5EF4-FFF2-40B4-BE49-F238E27FC236}">
              <a16:creationId xmlns:a16="http://schemas.microsoft.com/office/drawing/2014/main" xmlns="" id="{00000000-0008-0000-0000-00002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7" name="Line 8">
          <a:extLst>
            <a:ext uri="{FF2B5EF4-FFF2-40B4-BE49-F238E27FC236}">
              <a16:creationId xmlns:a16="http://schemas.microsoft.com/office/drawing/2014/main" xmlns="" id="{00000000-0008-0000-0000-00002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8" name="Line 13">
          <a:extLst>
            <a:ext uri="{FF2B5EF4-FFF2-40B4-BE49-F238E27FC236}">
              <a16:creationId xmlns:a16="http://schemas.microsoft.com/office/drawing/2014/main" xmlns="" id="{00000000-0008-0000-0000-00002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9" name="Line 14">
          <a:extLst>
            <a:ext uri="{FF2B5EF4-FFF2-40B4-BE49-F238E27FC236}">
              <a16:creationId xmlns:a16="http://schemas.microsoft.com/office/drawing/2014/main" xmlns="" id="{00000000-0008-0000-0000-00002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40" name="Line 15">
          <a:extLst>
            <a:ext uri="{FF2B5EF4-FFF2-40B4-BE49-F238E27FC236}">
              <a16:creationId xmlns:a16="http://schemas.microsoft.com/office/drawing/2014/main" xmlns="" id="{00000000-0008-0000-0000-00002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41" name="Line 16">
          <a:extLst>
            <a:ext uri="{FF2B5EF4-FFF2-40B4-BE49-F238E27FC236}">
              <a16:creationId xmlns:a16="http://schemas.microsoft.com/office/drawing/2014/main" xmlns="" id="{00000000-0008-0000-0000-00002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2" name="Line 3">
          <a:extLst>
            <a:ext uri="{FF2B5EF4-FFF2-40B4-BE49-F238E27FC236}">
              <a16:creationId xmlns:a16="http://schemas.microsoft.com/office/drawing/2014/main" xmlns="" id="{00000000-0008-0000-0000-00002A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3" name="Line 4">
          <a:extLst>
            <a:ext uri="{FF2B5EF4-FFF2-40B4-BE49-F238E27FC236}">
              <a16:creationId xmlns:a16="http://schemas.microsoft.com/office/drawing/2014/main" xmlns="" id="{00000000-0008-0000-0000-00002B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4" name="Line 7">
          <a:extLst>
            <a:ext uri="{FF2B5EF4-FFF2-40B4-BE49-F238E27FC236}">
              <a16:creationId xmlns:a16="http://schemas.microsoft.com/office/drawing/2014/main" xmlns="" id="{00000000-0008-0000-0000-00002C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5" name="Line 8">
          <a:extLst>
            <a:ext uri="{FF2B5EF4-FFF2-40B4-BE49-F238E27FC236}">
              <a16:creationId xmlns:a16="http://schemas.microsoft.com/office/drawing/2014/main" xmlns="" id="{00000000-0008-0000-0000-00002D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6" name="Line 13">
          <a:extLst>
            <a:ext uri="{FF2B5EF4-FFF2-40B4-BE49-F238E27FC236}">
              <a16:creationId xmlns:a16="http://schemas.microsoft.com/office/drawing/2014/main" xmlns="" id="{00000000-0008-0000-0000-00002E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7" name="Line 14">
          <a:extLst>
            <a:ext uri="{FF2B5EF4-FFF2-40B4-BE49-F238E27FC236}">
              <a16:creationId xmlns:a16="http://schemas.microsoft.com/office/drawing/2014/main" xmlns="" id="{00000000-0008-0000-0000-00002F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8" name="Line 15">
          <a:extLst>
            <a:ext uri="{FF2B5EF4-FFF2-40B4-BE49-F238E27FC236}">
              <a16:creationId xmlns:a16="http://schemas.microsoft.com/office/drawing/2014/main" xmlns="" id="{00000000-0008-0000-0000-000030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9" name="Line 16">
          <a:extLst>
            <a:ext uri="{FF2B5EF4-FFF2-40B4-BE49-F238E27FC236}">
              <a16:creationId xmlns:a16="http://schemas.microsoft.com/office/drawing/2014/main" xmlns="" id="{00000000-0008-0000-0000-000031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50" name="Line 1">
          <a:extLst>
            <a:ext uri="{FF2B5EF4-FFF2-40B4-BE49-F238E27FC236}">
              <a16:creationId xmlns:a16="http://schemas.microsoft.com/office/drawing/2014/main" xmlns="" id="{00000000-0008-0000-0000-000002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1" name="Line 2">
          <a:extLst>
            <a:ext uri="{FF2B5EF4-FFF2-40B4-BE49-F238E27FC236}">
              <a16:creationId xmlns:a16="http://schemas.microsoft.com/office/drawing/2014/main" xmlns="" id="{00000000-0008-0000-0000-000003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52" name="Line 3">
          <a:extLst>
            <a:ext uri="{FF2B5EF4-FFF2-40B4-BE49-F238E27FC236}">
              <a16:creationId xmlns:a16="http://schemas.microsoft.com/office/drawing/2014/main" xmlns="" id="{00000000-0008-0000-0000-000004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3" name="Line 4">
          <a:extLst>
            <a:ext uri="{FF2B5EF4-FFF2-40B4-BE49-F238E27FC236}">
              <a16:creationId xmlns:a16="http://schemas.microsoft.com/office/drawing/2014/main" xmlns="" id="{00000000-0008-0000-0000-000005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54" name="Line 5">
          <a:extLst>
            <a:ext uri="{FF2B5EF4-FFF2-40B4-BE49-F238E27FC236}">
              <a16:creationId xmlns:a16="http://schemas.microsoft.com/office/drawing/2014/main" xmlns="" id="{00000000-0008-0000-0000-000006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5" name="Line 6">
          <a:extLst>
            <a:ext uri="{FF2B5EF4-FFF2-40B4-BE49-F238E27FC236}">
              <a16:creationId xmlns:a16="http://schemas.microsoft.com/office/drawing/2014/main" xmlns="" id="{00000000-0008-0000-0000-000007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56" name="Line 7">
          <a:extLst>
            <a:ext uri="{FF2B5EF4-FFF2-40B4-BE49-F238E27FC236}">
              <a16:creationId xmlns:a16="http://schemas.microsoft.com/office/drawing/2014/main" xmlns="" id="{00000000-0008-0000-0000-000008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7" name="Line 8">
          <a:extLst>
            <a:ext uri="{FF2B5EF4-FFF2-40B4-BE49-F238E27FC236}">
              <a16:creationId xmlns:a16="http://schemas.microsoft.com/office/drawing/2014/main" xmlns="" id="{00000000-0008-0000-0000-000009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58" name="Line 9">
          <a:extLst>
            <a:ext uri="{FF2B5EF4-FFF2-40B4-BE49-F238E27FC236}">
              <a16:creationId xmlns:a16="http://schemas.microsoft.com/office/drawing/2014/main" xmlns="" id="{00000000-0008-0000-0000-00000A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9" name="Line 10">
          <a:extLst>
            <a:ext uri="{FF2B5EF4-FFF2-40B4-BE49-F238E27FC236}">
              <a16:creationId xmlns:a16="http://schemas.microsoft.com/office/drawing/2014/main" xmlns="" id="{00000000-0008-0000-0000-00000B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60" name="Line 11">
          <a:extLst>
            <a:ext uri="{FF2B5EF4-FFF2-40B4-BE49-F238E27FC236}">
              <a16:creationId xmlns:a16="http://schemas.microsoft.com/office/drawing/2014/main" xmlns="" id="{00000000-0008-0000-0000-00000C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61" name="Line 12">
          <a:extLst>
            <a:ext uri="{FF2B5EF4-FFF2-40B4-BE49-F238E27FC236}">
              <a16:creationId xmlns:a16="http://schemas.microsoft.com/office/drawing/2014/main" xmlns="" id="{00000000-0008-0000-0000-00000D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62" name="Line 13">
          <a:extLst>
            <a:ext uri="{FF2B5EF4-FFF2-40B4-BE49-F238E27FC236}">
              <a16:creationId xmlns:a16="http://schemas.microsoft.com/office/drawing/2014/main" xmlns="" id="{00000000-0008-0000-0000-00000E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3" name="Line 14">
          <a:extLst>
            <a:ext uri="{FF2B5EF4-FFF2-40B4-BE49-F238E27FC236}">
              <a16:creationId xmlns:a16="http://schemas.microsoft.com/office/drawing/2014/main" xmlns="" id="{00000000-0008-0000-0000-00000F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64" name="Line 15">
          <a:extLst>
            <a:ext uri="{FF2B5EF4-FFF2-40B4-BE49-F238E27FC236}">
              <a16:creationId xmlns:a16="http://schemas.microsoft.com/office/drawing/2014/main" xmlns="" id="{00000000-0008-0000-0000-000010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5" name="Line 16">
          <a:extLst>
            <a:ext uri="{FF2B5EF4-FFF2-40B4-BE49-F238E27FC236}">
              <a16:creationId xmlns:a16="http://schemas.microsoft.com/office/drawing/2014/main" xmlns="" id="{00000000-0008-0000-0000-000011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66" name="Line 3">
          <a:extLst>
            <a:ext uri="{FF2B5EF4-FFF2-40B4-BE49-F238E27FC236}">
              <a16:creationId xmlns:a16="http://schemas.microsoft.com/office/drawing/2014/main" xmlns="" id="{00000000-0008-0000-0000-00001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67" name="Line 4">
          <a:extLst>
            <a:ext uri="{FF2B5EF4-FFF2-40B4-BE49-F238E27FC236}">
              <a16:creationId xmlns:a16="http://schemas.microsoft.com/office/drawing/2014/main" xmlns="" id="{00000000-0008-0000-0000-00001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68" name="Line 7">
          <a:extLst>
            <a:ext uri="{FF2B5EF4-FFF2-40B4-BE49-F238E27FC236}">
              <a16:creationId xmlns:a16="http://schemas.microsoft.com/office/drawing/2014/main" xmlns="" id="{00000000-0008-0000-0000-00001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69" name="Line 8">
          <a:extLst>
            <a:ext uri="{FF2B5EF4-FFF2-40B4-BE49-F238E27FC236}">
              <a16:creationId xmlns:a16="http://schemas.microsoft.com/office/drawing/2014/main" xmlns="" id="{00000000-0008-0000-0000-00001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70" name="Line 13">
          <a:extLst>
            <a:ext uri="{FF2B5EF4-FFF2-40B4-BE49-F238E27FC236}">
              <a16:creationId xmlns:a16="http://schemas.microsoft.com/office/drawing/2014/main" xmlns="" id="{00000000-0008-0000-0000-00001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1" name="Line 14">
          <a:extLst>
            <a:ext uri="{FF2B5EF4-FFF2-40B4-BE49-F238E27FC236}">
              <a16:creationId xmlns:a16="http://schemas.microsoft.com/office/drawing/2014/main" xmlns="" id="{00000000-0008-0000-0000-00001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72" name="Line 15">
          <a:extLst>
            <a:ext uri="{FF2B5EF4-FFF2-40B4-BE49-F238E27FC236}">
              <a16:creationId xmlns:a16="http://schemas.microsoft.com/office/drawing/2014/main" xmlns="" id="{00000000-0008-0000-0000-00001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3" name="Line 16">
          <a:extLst>
            <a:ext uri="{FF2B5EF4-FFF2-40B4-BE49-F238E27FC236}">
              <a16:creationId xmlns:a16="http://schemas.microsoft.com/office/drawing/2014/main" xmlns="" id="{00000000-0008-0000-0000-00001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74" name="Line 3">
          <a:extLst>
            <a:ext uri="{FF2B5EF4-FFF2-40B4-BE49-F238E27FC236}">
              <a16:creationId xmlns:a16="http://schemas.microsoft.com/office/drawing/2014/main" xmlns="" id="{00000000-0008-0000-0000-00001A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75" name="Line 4">
          <a:extLst>
            <a:ext uri="{FF2B5EF4-FFF2-40B4-BE49-F238E27FC236}">
              <a16:creationId xmlns:a16="http://schemas.microsoft.com/office/drawing/2014/main" xmlns="" id="{00000000-0008-0000-0000-00001B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76" name="Line 7">
          <a:extLst>
            <a:ext uri="{FF2B5EF4-FFF2-40B4-BE49-F238E27FC236}">
              <a16:creationId xmlns:a16="http://schemas.microsoft.com/office/drawing/2014/main" xmlns="" id="{00000000-0008-0000-0000-00001C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77" name="Line 8">
          <a:extLst>
            <a:ext uri="{FF2B5EF4-FFF2-40B4-BE49-F238E27FC236}">
              <a16:creationId xmlns:a16="http://schemas.microsoft.com/office/drawing/2014/main" xmlns="" id="{00000000-0008-0000-0000-00001D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78" name="Line 13">
          <a:extLst>
            <a:ext uri="{FF2B5EF4-FFF2-40B4-BE49-F238E27FC236}">
              <a16:creationId xmlns:a16="http://schemas.microsoft.com/office/drawing/2014/main" xmlns="" id="{00000000-0008-0000-0000-00001E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79" name="Line 14">
          <a:extLst>
            <a:ext uri="{FF2B5EF4-FFF2-40B4-BE49-F238E27FC236}">
              <a16:creationId xmlns:a16="http://schemas.microsoft.com/office/drawing/2014/main" xmlns="" id="{00000000-0008-0000-0000-00001F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80" name="Line 15">
          <a:extLst>
            <a:ext uri="{FF2B5EF4-FFF2-40B4-BE49-F238E27FC236}">
              <a16:creationId xmlns:a16="http://schemas.microsoft.com/office/drawing/2014/main" xmlns="" id="{00000000-0008-0000-0000-000020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1" name="Line 16">
          <a:extLst>
            <a:ext uri="{FF2B5EF4-FFF2-40B4-BE49-F238E27FC236}">
              <a16:creationId xmlns:a16="http://schemas.microsoft.com/office/drawing/2014/main" xmlns="" id="{00000000-0008-0000-0000-000021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82" name="Line 3">
          <a:extLst>
            <a:ext uri="{FF2B5EF4-FFF2-40B4-BE49-F238E27FC236}">
              <a16:creationId xmlns:a16="http://schemas.microsoft.com/office/drawing/2014/main" xmlns="" id="{00000000-0008-0000-0000-00002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83" name="Line 4">
          <a:extLst>
            <a:ext uri="{FF2B5EF4-FFF2-40B4-BE49-F238E27FC236}">
              <a16:creationId xmlns:a16="http://schemas.microsoft.com/office/drawing/2014/main" xmlns="" id="{00000000-0008-0000-0000-00002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84" name="Line 7">
          <a:extLst>
            <a:ext uri="{FF2B5EF4-FFF2-40B4-BE49-F238E27FC236}">
              <a16:creationId xmlns:a16="http://schemas.microsoft.com/office/drawing/2014/main" xmlns="" id="{00000000-0008-0000-0000-00002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85" name="Line 8">
          <a:extLst>
            <a:ext uri="{FF2B5EF4-FFF2-40B4-BE49-F238E27FC236}">
              <a16:creationId xmlns:a16="http://schemas.microsoft.com/office/drawing/2014/main" xmlns="" id="{00000000-0008-0000-0000-00002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86" name="Line 13">
          <a:extLst>
            <a:ext uri="{FF2B5EF4-FFF2-40B4-BE49-F238E27FC236}">
              <a16:creationId xmlns:a16="http://schemas.microsoft.com/office/drawing/2014/main" xmlns="" id="{00000000-0008-0000-0000-00002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87" name="Line 14">
          <a:extLst>
            <a:ext uri="{FF2B5EF4-FFF2-40B4-BE49-F238E27FC236}">
              <a16:creationId xmlns:a16="http://schemas.microsoft.com/office/drawing/2014/main" xmlns="" id="{00000000-0008-0000-0000-00002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88" name="Line 15">
          <a:extLst>
            <a:ext uri="{FF2B5EF4-FFF2-40B4-BE49-F238E27FC236}">
              <a16:creationId xmlns:a16="http://schemas.microsoft.com/office/drawing/2014/main" xmlns="" id="{00000000-0008-0000-0000-00002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89" name="Line 16">
          <a:extLst>
            <a:ext uri="{FF2B5EF4-FFF2-40B4-BE49-F238E27FC236}">
              <a16:creationId xmlns:a16="http://schemas.microsoft.com/office/drawing/2014/main" xmlns="" id="{00000000-0008-0000-0000-00002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90" name="Line 3">
          <a:extLst>
            <a:ext uri="{FF2B5EF4-FFF2-40B4-BE49-F238E27FC236}">
              <a16:creationId xmlns:a16="http://schemas.microsoft.com/office/drawing/2014/main" xmlns="" id="{00000000-0008-0000-0000-00002A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91" name="Line 4">
          <a:extLst>
            <a:ext uri="{FF2B5EF4-FFF2-40B4-BE49-F238E27FC236}">
              <a16:creationId xmlns:a16="http://schemas.microsoft.com/office/drawing/2014/main" xmlns="" id="{00000000-0008-0000-0000-00002B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92" name="Line 7">
          <a:extLst>
            <a:ext uri="{FF2B5EF4-FFF2-40B4-BE49-F238E27FC236}">
              <a16:creationId xmlns:a16="http://schemas.microsoft.com/office/drawing/2014/main" xmlns="" id="{00000000-0008-0000-0000-00002C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93" name="Line 8">
          <a:extLst>
            <a:ext uri="{FF2B5EF4-FFF2-40B4-BE49-F238E27FC236}">
              <a16:creationId xmlns:a16="http://schemas.microsoft.com/office/drawing/2014/main" xmlns="" id="{00000000-0008-0000-0000-00002D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94" name="Line 13">
          <a:extLst>
            <a:ext uri="{FF2B5EF4-FFF2-40B4-BE49-F238E27FC236}">
              <a16:creationId xmlns:a16="http://schemas.microsoft.com/office/drawing/2014/main" xmlns="" id="{00000000-0008-0000-0000-00002E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95" name="Line 14">
          <a:extLst>
            <a:ext uri="{FF2B5EF4-FFF2-40B4-BE49-F238E27FC236}">
              <a16:creationId xmlns:a16="http://schemas.microsoft.com/office/drawing/2014/main" xmlns="" id="{00000000-0008-0000-0000-00002F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96" name="Line 15">
          <a:extLst>
            <a:ext uri="{FF2B5EF4-FFF2-40B4-BE49-F238E27FC236}">
              <a16:creationId xmlns:a16="http://schemas.microsoft.com/office/drawing/2014/main" xmlns="" id="{00000000-0008-0000-0000-000030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97" name="Line 16">
          <a:extLst>
            <a:ext uri="{FF2B5EF4-FFF2-40B4-BE49-F238E27FC236}">
              <a16:creationId xmlns:a16="http://schemas.microsoft.com/office/drawing/2014/main" xmlns="" id="{00000000-0008-0000-0000-000031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1095375</xdr:colOff>
      <xdr:row>2</xdr:row>
      <xdr:rowOff>0</xdr:rowOff>
    </xdr:from>
    <xdr:to>
      <xdr:col>4</xdr:col>
      <xdr:colOff>1095375</xdr:colOff>
      <xdr:row>4</xdr:row>
      <xdr:rowOff>0</xdr:rowOff>
    </xdr:to>
    <xdr:sp macro="" textlink="">
      <xdr:nvSpPr>
        <xdr:cNvPr id="2" name="Line 1">
          <a:extLst>
            <a:ext uri="{FF2B5EF4-FFF2-40B4-BE49-F238E27FC236}">
              <a16:creationId xmlns:a16="http://schemas.microsoft.com/office/drawing/2014/main" xmlns="" id="{00000000-0008-0000-0100-00000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 name="Line 2">
          <a:extLst>
            <a:ext uri="{FF2B5EF4-FFF2-40B4-BE49-F238E27FC236}">
              <a16:creationId xmlns:a16="http://schemas.microsoft.com/office/drawing/2014/main" xmlns="" id="{00000000-0008-0000-0100-00000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 name="Line 3">
          <a:extLst>
            <a:ext uri="{FF2B5EF4-FFF2-40B4-BE49-F238E27FC236}">
              <a16:creationId xmlns:a16="http://schemas.microsoft.com/office/drawing/2014/main" xmlns="" id="{00000000-0008-0000-0100-00000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 name="Line 4">
          <a:extLst>
            <a:ext uri="{FF2B5EF4-FFF2-40B4-BE49-F238E27FC236}">
              <a16:creationId xmlns:a16="http://schemas.microsoft.com/office/drawing/2014/main" xmlns="" id="{00000000-0008-0000-0100-00000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 name="Line 5">
          <a:extLst>
            <a:ext uri="{FF2B5EF4-FFF2-40B4-BE49-F238E27FC236}">
              <a16:creationId xmlns:a16="http://schemas.microsoft.com/office/drawing/2014/main" xmlns="" id="{00000000-0008-0000-0100-00000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 name="Line 6">
          <a:extLst>
            <a:ext uri="{FF2B5EF4-FFF2-40B4-BE49-F238E27FC236}">
              <a16:creationId xmlns:a16="http://schemas.microsoft.com/office/drawing/2014/main" xmlns="" id="{00000000-0008-0000-0100-00000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 name="Line 7">
          <a:extLst>
            <a:ext uri="{FF2B5EF4-FFF2-40B4-BE49-F238E27FC236}">
              <a16:creationId xmlns:a16="http://schemas.microsoft.com/office/drawing/2014/main" xmlns="" id="{00000000-0008-0000-0100-00000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 name="Line 8">
          <a:extLst>
            <a:ext uri="{FF2B5EF4-FFF2-40B4-BE49-F238E27FC236}">
              <a16:creationId xmlns:a16="http://schemas.microsoft.com/office/drawing/2014/main" xmlns="" id="{00000000-0008-0000-0100-00000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0" name="Line 9">
          <a:extLst>
            <a:ext uri="{FF2B5EF4-FFF2-40B4-BE49-F238E27FC236}">
              <a16:creationId xmlns:a16="http://schemas.microsoft.com/office/drawing/2014/main" xmlns="" id="{00000000-0008-0000-0100-00000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 name="Line 10">
          <a:extLst>
            <a:ext uri="{FF2B5EF4-FFF2-40B4-BE49-F238E27FC236}">
              <a16:creationId xmlns:a16="http://schemas.microsoft.com/office/drawing/2014/main" xmlns="" id="{00000000-0008-0000-0100-00000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2" name="Line 11">
          <a:extLst>
            <a:ext uri="{FF2B5EF4-FFF2-40B4-BE49-F238E27FC236}">
              <a16:creationId xmlns:a16="http://schemas.microsoft.com/office/drawing/2014/main" xmlns="" id="{00000000-0008-0000-0100-00000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 name="Line 12">
          <a:extLst>
            <a:ext uri="{FF2B5EF4-FFF2-40B4-BE49-F238E27FC236}">
              <a16:creationId xmlns:a16="http://schemas.microsoft.com/office/drawing/2014/main" xmlns="" id="{00000000-0008-0000-0100-00000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4" name="Line 13">
          <a:extLst>
            <a:ext uri="{FF2B5EF4-FFF2-40B4-BE49-F238E27FC236}">
              <a16:creationId xmlns:a16="http://schemas.microsoft.com/office/drawing/2014/main" xmlns="" id="{00000000-0008-0000-0100-00000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 name="Line 14">
          <a:extLst>
            <a:ext uri="{FF2B5EF4-FFF2-40B4-BE49-F238E27FC236}">
              <a16:creationId xmlns:a16="http://schemas.microsoft.com/office/drawing/2014/main" xmlns="" id="{00000000-0008-0000-0100-00000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6" name="Line 15">
          <a:extLst>
            <a:ext uri="{FF2B5EF4-FFF2-40B4-BE49-F238E27FC236}">
              <a16:creationId xmlns:a16="http://schemas.microsoft.com/office/drawing/2014/main" xmlns="" id="{00000000-0008-0000-0100-00001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 name="Line 16">
          <a:extLst>
            <a:ext uri="{FF2B5EF4-FFF2-40B4-BE49-F238E27FC236}">
              <a16:creationId xmlns:a16="http://schemas.microsoft.com/office/drawing/2014/main" xmlns="" id="{00000000-0008-0000-0100-00001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 name="Line 2">
          <a:extLst>
            <a:ext uri="{FF2B5EF4-FFF2-40B4-BE49-F238E27FC236}">
              <a16:creationId xmlns:a16="http://schemas.microsoft.com/office/drawing/2014/main" xmlns="" id="{00000000-0008-0000-0100-000012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 name="Line 4">
          <a:extLst>
            <a:ext uri="{FF2B5EF4-FFF2-40B4-BE49-F238E27FC236}">
              <a16:creationId xmlns:a16="http://schemas.microsoft.com/office/drawing/2014/main" xmlns="" id="{00000000-0008-0000-0100-00001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0" name="Line 6">
          <a:extLst>
            <a:ext uri="{FF2B5EF4-FFF2-40B4-BE49-F238E27FC236}">
              <a16:creationId xmlns:a16="http://schemas.microsoft.com/office/drawing/2014/main" xmlns="" id="{00000000-0008-0000-0100-000014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1" name="Line 8">
          <a:extLst>
            <a:ext uri="{FF2B5EF4-FFF2-40B4-BE49-F238E27FC236}">
              <a16:creationId xmlns:a16="http://schemas.microsoft.com/office/drawing/2014/main" xmlns="" id="{00000000-0008-0000-0100-00001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 name="Line 10">
          <a:extLst>
            <a:ext uri="{FF2B5EF4-FFF2-40B4-BE49-F238E27FC236}">
              <a16:creationId xmlns:a16="http://schemas.microsoft.com/office/drawing/2014/main" xmlns="" id="{00000000-0008-0000-0100-000016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 name="Line 12">
          <a:extLst>
            <a:ext uri="{FF2B5EF4-FFF2-40B4-BE49-F238E27FC236}">
              <a16:creationId xmlns:a16="http://schemas.microsoft.com/office/drawing/2014/main" xmlns="" id="{00000000-0008-0000-0100-00001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 name="Line 14">
          <a:extLst>
            <a:ext uri="{FF2B5EF4-FFF2-40B4-BE49-F238E27FC236}">
              <a16:creationId xmlns:a16="http://schemas.microsoft.com/office/drawing/2014/main" xmlns="" id="{00000000-0008-0000-0100-000018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 name="Line 16">
          <a:extLst>
            <a:ext uri="{FF2B5EF4-FFF2-40B4-BE49-F238E27FC236}">
              <a16:creationId xmlns:a16="http://schemas.microsoft.com/office/drawing/2014/main" xmlns="" id="{00000000-0008-0000-0100-00001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6" name="Line 1">
          <a:extLst>
            <a:ext uri="{FF2B5EF4-FFF2-40B4-BE49-F238E27FC236}">
              <a16:creationId xmlns:a16="http://schemas.microsoft.com/office/drawing/2014/main" xmlns="" id="{00000000-0008-0000-0100-00001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 name="Line 2">
          <a:extLst>
            <a:ext uri="{FF2B5EF4-FFF2-40B4-BE49-F238E27FC236}">
              <a16:creationId xmlns:a16="http://schemas.microsoft.com/office/drawing/2014/main" xmlns="" id="{00000000-0008-0000-0100-00001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8" name="Line 3">
          <a:extLst>
            <a:ext uri="{FF2B5EF4-FFF2-40B4-BE49-F238E27FC236}">
              <a16:creationId xmlns:a16="http://schemas.microsoft.com/office/drawing/2014/main" xmlns="" id="{00000000-0008-0000-0100-00001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9" name="Line 4">
          <a:extLst>
            <a:ext uri="{FF2B5EF4-FFF2-40B4-BE49-F238E27FC236}">
              <a16:creationId xmlns:a16="http://schemas.microsoft.com/office/drawing/2014/main" xmlns="" id="{00000000-0008-0000-0100-00001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0" name="Line 5">
          <a:extLst>
            <a:ext uri="{FF2B5EF4-FFF2-40B4-BE49-F238E27FC236}">
              <a16:creationId xmlns:a16="http://schemas.microsoft.com/office/drawing/2014/main" xmlns="" id="{00000000-0008-0000-0100-00001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1" name="Line 6">
          <a:extLst>
            <a:ext uri="{FF2B5EF4-FFF2-40B4-BE49-F238E27FC236}">
              <a16:creationId xmlns:a16="http://schemas.microsoft.com/office/drawing/2014/main" xmlns="" id="{00000000-0008-0000-0100-00001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2" name="Line 7">
          <a:extLst>
            <a:ext uri="{FF2B5EF4-FFF2-40B4-BE49-F238E27FC236}">
              <a16:creationId xmlns:a16="http://schemas.microsoft.com/office/drawing/2014/main" xmlns="" id="{00000000-0008-0000-0100-00002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3" name="Line 8">
          <a:extLst>
            <a:ext uri="{FF2B5EF4-FFF2-40B4-BE49-F238E27FC236}">
              <a16:creationId xmlns:a16="http://schemas.microsoft.com/office/drawing/2014/main" xmlns="" id="{00000000-0008-0000-0100-00002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4" name="Line 9">
          <a:extLst>
            <a:ext uri="{FF2B5EF4-FFF2-40B4-BE49-F238E27FC236}">
              <a16:creationId xmlns:a16="http://schemas.microsoft.com/office/drawing/2014/main" xmlns="" id="{00000000-0008-0000-0100-00002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5" name="Line 10">
          <a:extLst>
            <a:ext uri="{FF2B5EF4-FFF2-40B4-BE49-F238E27FC236}">
              <a16:creationId xmlns:a16="http://schemas.microsoft.com/office/drawing/2014/main" xmlns="" id="{00000000-0008-0000-0100-00002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6" name="Line 11">
          <a:extLst>
            <a:ext uri="{FF2B5EF4-FFF2-40B4-BE49-F238E27FC236}">
              <a16:creationId xmlns:a16="http://schemas.microsoft.com/office/drawing/2014/main" xmlns="" id="{00000000-0008-0000-0100-00002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7" name="Line 12">
          <a:extLst>
            <a:ext uri="{FF2B5EF4-FFF2-40B4-BE49-F238E27FC236}">
              <a16:creationId xmlns:a16="http://schemas.microsoft.com/office/drawing/2014/main" xmlns="" id="{00000000-0008-0000-0100-00002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8" name="Line 13">
          <a:extLst>
            <a:ext uri="{FF2B5EF4-FFF2-40B4-BE49-F238E27FC236}">
              <a16:creationId xmlns:a16="http://schemas.microsoft.com/office/drawing/2014/main" xmlns="" id="{00000000-0008-0000-0100-00002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9" name="Line 14">
          <a:extLst>
            <a:ext uri="{FF2B5EF4-FFF2-40B4-BE49-F238E27FC236}">
              <a16:creationId xmlns:a16="http://schemas.microsoft.com/office/drawing/2014/main" xmlns="" id="{00000000-0008-0000-0100-00002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0" name="Line 15">
          <a:extLst>
            <a:ext uri="{FF2B5EF4-FFF2-40B4-BE49-F238E27FC236}">
              <a16:creationId xmlns:a16="http://schemas.microsoft.com/office/drawing/2014/main" xmlns="" id="{00000000-0008-0000-0100-00002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1" name="Line 16">
          <a:extLst>
            <a:ext uri="{FF2B5EF4-FFF2-40B4-BE49-F238E27FC236}">
              <a16:creationId xmlns:a16="http://schemas.microsoft.com/office/drawing/2014/main" xmlns="" id="{00000000-0008-0000-0100-00002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2" name="Line 2">
          <a:extLst>
            <a:ext uri="{FF2B5EF4-FFF2-40B4-BE49-F238E27FC236}">
              <a16:creationId xmlns:a16="http://schemas.microsoft.com/office/drawing/2014/main" xmlns="" id="{00000000-0008-0000-0100-00002A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3" name="Line 4">
          <a:extLst>
            <a:ext uri="{FF2B5EF4-FFF2-40B4-BE49-F238E27FC236}">
              <a16:creationId xmlns:a16="http://schemas.microsoft.com/office/drawing/2014/main" xmlns="" id="{00000000-0008-0000-0100-00002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4" name="Line 6">
          <a:extLst>
            <a:ext uri="{FF2B5EF4-FFF2-40B4-BE49-F238E27FC236}">
              <a16:creationId xmlns:a16="http://schemas.microsoft.com/office/drawing/2014/main" xmlns="" id="{00000000-0008-0000-0100-00002C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5" name="Line 8">
          <a:extLst>
            <a:ext uri="{FF2B5EF4-FFF2-40B4-BE49-F238E27FC236}">
              <a16:creationId xmlns:a16="http://schemas.microsoft.com/office/drawing/2014/main" xmlns="" id="{00000000-0008-0000-0100-00002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6" name="Line 10">
          <a:extLst>
            <a:ext uri="{FF2B5EF4-FFF2-40B4-BE49-F238E27FC236}">
              <a16:creationId xmlns:a16="http://schemas.microsoft.com/office/drawing/2014/main" xmlns="" id="{00000000-0008-0000-0100-00002E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7" name="Line 12">
          <a:extLst>
            <a:ext uri="{FF2B5EF4-FFF2-40B4-BE49-F238E27FC236}">
              <a16:creationId xmlns:a16="http://schemas.microsoft.com/office/drawing/2014/main" xmlns="" id="{00000000-0008-0000-0100-00002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8" name="Line 14">
          <a:extLst>
            <a:ext uri="{FF2B5EF4-FFF2-40B4-BE49-F238E27FC236}">
              <a16:creationId xmlns:a16="http://schemas.microsoft.com/office/drawing/2014/main" xmlns="" id="{00000000-0008-0000-0100-000030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9" name="Line 16">
          <a:extLst>
            <a:ext uri="{FF2B5EF4-FFF2-40B4-BE49-F238E27FC236}">
              <a16:creationId xmlns:a16="http://schemas.microsoft.com/office/drawing/2014/main" xmlns="" id="{00000000-0008-0000-0100-00003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0" name="Line 1">
          <a:extLst>
            <a:ext uri="{FF2B5EF4-FFF2-40B4-BE49-F238E27FC236}">
              <a16:creationId xmlns:a16="http://schemas.microsoft.com/office/drawing/2014/main" xmlns="" id="{00000000-0008-0000-0100-00000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1" name="Line 2">
          <a:extLst>
            <a:ext uri="{FF2B5EF4-FFF2-40B4-BE49-F238E27FC236}">
              <a16:creationId xmlns:a16="http://schemas.microsoft.com/office/drawing/2014/main" xmlns="" id="{00000000-0008-0000-0100-00000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2" name="Line 3">
          <a:extLst>
            <a:ext uri="{FF2B5EF4-FFF2-40B4-BE49-F238E27FC236}">
              <a16:creationId xmlns:a16="http://schemas.microsoft.com/office/drawing/2014/main" xmlns="" id="{00000000-0008-0000-0100-00000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3" name="Line 4">
          <a:extLst>
            <a:ext uri="{FF2B5EF4-FFF2-40B4-BE49-F238E27FC236}">
              <a16:creationId xmlns:a16="http://schemas.microsoft.com/office/drawing/2014/main" xmlns="" id="{00000000-0008-0000-0100-00000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4" name="Line 5">
          <a:extLst>
            <a:ext uri="{FF2B5EF4-FFF2-40B4-BE49-F238E27FC236}">
              <a16:creationId xmlns:a16="http://schemas.microsoft.com/office/drawing/2014/main" xmlns="" id="{00000000-0008-0000-0100-00000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5" name="Line 6">
          <a:extLst>
            <a:ext uri="{FF2B5EF4-FFF2-40B4-BE49-F238E27FC236}">
              <a16:creationId xmlns:a16="http://schemas.microsoft.com/office/drawing/2014/main" xmlns="" id="{00000000-0008-0000-0100-00000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6" name="Line 7">
          <a:extLst>
            <a:ext uri="{FF2B5EF4-FFF2-40B4-BE49-F238E27FC236}">
              <a16:creationId xmlns:a16="http://schemas.microsoft.com/office/drawing/2014/main" xmlns="" id="{00000000-0008-0000-0100-00000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7" name="Line 8">
          <a:extLst>
            <a:ext uri="{FF2B5EF4-FFF2-40B4-BE49-F238E27FC236}">
              <a16:creationId xmlns:a16="http://schemas.microsoft.com/office/drawing/2014/main" xmlns="" id="{00000000-0008-0000-0100-00000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8" name="Line 9">
          <a:extLst>
            <a:ext uri="{FF2B5EF4-FFF2-40B4-BE49-F238E27FC236}">
              <a16:creationId xmlns:a16="http://schemas.microsoft.com/office/drawing/2014/main" xmlns="" id="{00000000-0008-0000-0100-00000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9" name="Line 10">
          <a:extLst>
            <a:ext uri="{FF2B5EF4-FFF2-40B4-BE49-F238E27FC236}">
              <a16:creationId xmlns:a16="http://schemas.microsoft.com/office/drawing/2014/main" xmlns="" id="{00000000-0008-0000-0100-00000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0" name="Line 11">
          <a:extLst>
            <a:ext uri="{FF2B5EF4-FFF2-40B4-BE49-F238E27FC236}">
              <a16:creationId xmlns:a16="http://schemas.microsoft.com/office/drawing/2014/main" xmlns="" id="{00000000-0008-0000-0100-00000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61" name="Line 12">
          <a:extLst>
            <a:ext uri="{FF2B5EF4-FFF2-40B4-BE49-F238E27FC236}">
              <a16:creationId xmlns:a16="http://schemas.microsoft.com/office/drawing/2014/main" xmlns="" id="{00000000-0008-0000-0100-00000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2" name="Line 13">
          <a:extLst>
            <a:ext uri="{FF2B5EF4-FFF2-40B4-BE49-F238E27FC236}">
              <a16:creationId xmlns:a16="http://schemas.microsoft.com/office/drawing/2014/main" xmlns="" id="{00000000-0008-0000-0100-00000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63" name="Line 14">
          <a:extLst>
            <a:ext uri="{FF2B5EF4-FFF2-40B4-BE49-F238E27FC236}">
              <a16:creationId xmlns:a16="http://schemas.microsoft.com/office/drawing/2014/main" xmlns="" id="{00000000-0008-0000-0100-00000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4" name="Line 15">
          <a:extLst>
            <a:ext uri="{FF2B5EF4-FFF2-40B4-BE49-F238E27FC236}">
              <a16:creationId xmlns:a16="http://schemas.microsoft.com/office/drawing/2014/main" xmlns="" id="{00000000-0008-0000-0100-00001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65" name="Line 16">
          <a:extLst>
            <a:ext uri="{FF2B5EF4-FFF2-40B4-BE49-F238E27FC236}">
              <a16:creationId xmlns:a16="http://schemas.microsoft.com/office/drawing/2014/main" xmlns="" id="{00000000-0008-0000-0100-00001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66" name="Line 2">
          <a:extLst>
            <a:ext uri="{FF2B5EF4-FFF2-40B4-BE49-F238E27FC236}">
              <a16:creationId xmlns:a16="http://schemas.microsoft.com/office/drawing/2014/main" xmlns="" id="{00000000-0008-0000-0100-000012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67" name="Line 4">
          <a:extLst>
            <a:ext uri="{FF2B5EF4-FFF2-40B4-BE49-F238E27FC236}">
              <a16:creationId xmlns:a16="http://schemas.microsoft.com/office/drawing/2014/main" xmlns="" id="{00000000-0008-0000-0100-00001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68" name="Line 6">
          <a:extLst>
            <a:ext uri="{FF2B5EF4-FFF2-40B4-BE49-F238E27FC236}">
              <a16:creationId xmlns:a16="http://schemas.microsoft.com/office/drawing/2014/main" xmlns="" id="{00000000-0008-0000-0100-000014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69" name="Line 8">
          <a:extLst>
            <a:ext uri="{FF2B5EF4-FFF2-40B4-BE49-F238E27FC236}">
              <a16:creationId xmlns:a16="http://schemas.microsoft.com/office/drawing/2014/main" xmlns="" id="{00000000-0008-0000-0100-00001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0" name="Line 10">
          <a:extLst>
            <a:ext uri="{FF2B5EF4-FFF2-40B4-BE49-F238E27FC236}">
              <a16:creationId xmlns:a16="http://schemas.microsoft.com/office/drawing/2014/main" xmlns="" id="{00000000-0008-0000-0100-000016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1" name="Line 12">
          <a:extLst>
            <a:ext uri="{FF2B5EF4-FFF2-40B4-BE49-F238E27FC236}">
              <a16:creationId xmlns:a16="http://schemas.microsoft.com/office/drawing/2014/main" xmlns="" id="{00000000-0008-0000-0100-00001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2" name="Line 14">
          <a:extLst>
            <a:ext uri="{FF2B5EF4-FFF2-40B4-BE49-F238E27FC236}">
              <a16:creationId xmlns:a16="http://schemas.microsoft.com/office/drawing/2014/main" xmlns="" id="{00000000-0008-0000-0100-000018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3" name="Line 16">
          <a:extLst>
            <a:ext uri="{FF2B5EF4-FFF2-40B4-BE49-F238E27FC236}">
              <a16:creationId xmlns:a16="http://schemas.microsoft.com/office/drawing/2014/main" xmlns="" id="{00000000-0008-0000-0100-00001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4" name="Line 1">
          <a:extLst>
            <a:ext uri="{FF2B5EF4-FFF2-40B4-BE49-F238E27FC236}">
              <a16:creationId xmlns:a16="http://schemas.microsoft.com/office/drawing/2014/main" xmlns="" id="{00000000-0008-0000-0100-00001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5" name="Line 2">
          <a:extLst>
            <a:ext uri="{FF2B5EF4-FFF2-40B4-BE49-F238E27FC236}">
              <a16:creationId xmlns:a16="http://schemas.microsoft.com/office/drawing/2014/main" xmlns="" id="{00000000-0008-0000-0100-00001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6" name="Line 3">
          <a:extLst>
            <a:ext uri="{FF2B5EF4-FFF2-40B4-BE49-F238E27FC236}">
              <a16:creationId xmlns:a16="http://schemas.microsoft.com/office/drawing/2014/main" xmlns="" id="{00000000-0008-0000-0100-00001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7" name="Line 4">
          <a:extLst>
            <a:ext uri="{FF2B5EF4-FFF2-40B4-BE49-F238E27FC236}">
              <a16:creationId xmlns:a16="http://schemas.microsoft.com/office/drawing/2014/main" xmlns="" id="{00000000-0008-0000-0100-00001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8" name="Line 5">
          <a:extLst>
            <a:ext uri="{FF2B5EF4-FFF2-40B4-BE49-F238E27FC236}">
              <a16:creationId xmlns:a16="http://schemas.microsoft.com/office/drawing/2014/main" xmlns="" id="{00000000-0008-0000-0100-00001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9" name="Line 6">
          <a:extLst>
            <a:ext uri="{FF2B5EF4-FFF2-40B4-BE49-F238E27FC236}">
              <a16:creationId xmlns:a16="http://schemas.microsoft.com/office/drawing/2014/main" xmlns="" id="{00000000-0008-0000-0100-00001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0" name="Line 7">
          <a:extLst>
            <a:ext uri="{FF2B5EF4-FFF2-40B4-BE49-F238E27FC236}">
              <a16:creationId xmlns:a16="http://schemas.microsoft.com/office/drawing/2014/main" xmlns="" id="{00000000-0008-0000-0100-00002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1" name="Line 8">
          <a:extLst>
            <a:ext uri="{FF2B5EF4-FFF2-40B4-BE49-F238E27FC236}">
              <a16:creationId xmlns:a16="http://schemas.microsoft.com/office/drawing/2014/main" xmlns="" id="{00000000-0008-0000-0100-00002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2" name="Line 9">
          <a:extLst>
            <a:ext uri="{FF2B5EF4-FFF2-40B4-BE49-F238E27FC236}">
              <a16:creationId xmlns:a16="http://schemas.microsoft.com/office/drawing/2014/main" xmlns="" id="{00000000-0008-0000-0100-00002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3" name="Line 10">
          <a:extLst>
            <a:ext uri="{FF2B5EF4-FFF2-40B4-BE49-F238E27FC236}">
              <a16:creationId xmlns:a16="http://schemas.microsoft.com/office/drawing/2014/main" xmlns="" id="{00000000-0008-0000-0100-00002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4" name="Line 11">
          <a:extLst>
            <a:ext uri="{FF2B5EF4-FFF2-40B4-BE49-F238E27FC236}">
              <a16:creationId xmlns:a16="http://schemas.microsoft.com/office/drawing/2014/main" xmlns="" id="{00000000-0008-0000-0100-00002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5" name="Line 12">
          <a:extLst>
            <a:ext uri="{FF2B5EF4-FFF2-40B4-BE49-F238E27FC236}">
              <a16:creationId xmlns:a16="http://schemas.microsoft.com/office/drawing/2014/main" xmlns="" id="{00000000-0008-0000-0100-00002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6" name="Line 13">
          <a:extLst>
            <a:ext uri="{FF2B5EF4-FFF2-40B4-BE49-F238E27FC236}">
              <a16:creationId xmlns:a16="http://schemas.microsoft.com/office/drawing/2014/main" xmlns="" id="{00000000-0008-0000-0100-00002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7" name="Line 14">
          <a:extLst>
            <a:ext uri="{FF2B5EF4-FFF2-40B4-BE49-F238E27FC236}">
              <a16:creationId xmlns:a16="http://schemas.microsoft.com/office/drawing/2014/main" xmlns="" id="{00000000-0008-0000-0100-00002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8" name="Line 15">
          <a:extLst>
            <a:ext uri="{FF2B5EF4-FFF2-40B4-BE49-F238E27FC236}">
              <a16:creationId xmlns:a16="http://schemas.microsoft.com/office/drawing/2014/main" xmlns="" id="{00000000-0008-0000-0100-00002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9" name="Line 16">
          <a:extLst>
            <a:ext uri="{FF2B5EF4-FFF2-40B4-BE49-F238E27FC236}">
              <a16:creationId xmlns:a16="http://schemas.microsoft.com/office/drawing/2014/main" xmlns="" id="{00000000-0008-0000-0100-00002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0" name="Line 2">
          <a:extLst>
            <a:ext uri="{FF2B5EF4-FFF2-40B4-BE49-F238E27FC236}">
              <a16:creationId xmlns:a16="http://schemas.microsoft.com/office/drawing/2014/main" xmlns="" id="{00000000-0008-0000-0100-00002A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1" name="Line 4">
          <a:extLst>
            <a:ext uri="{FF2B5EF4-FFF2-40B4-BE49-F238E27FC236}">
              <a16:creationId xmlns:a16="http://schemas.microsoft.com/office/drawing/2014/main" xmlns="" id="{00000000-0008-0000-0100-00002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2" name="Line 6">
          <a:extLst>
            <a:ext uri="{FF2B5EF4-FFF2-40B4-BE49-F238E27FC236}">
              <a16:creationId xmlns:a16="http://schemas.microsoft.com/office/drawing/2014/main" xmlns="" id="{00000000-0008-0000-0100-00002C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3" name="Line 8">
          <a:extLst>
            <a:ext uri="{FF2B5EF4-FFF2-40B4-BE49-F238E27FC236}">
              <a16:creationId xmlns:a16="http://schemas.microsoft.com/office/drawing/2014/main" xmlns="" id="{00000000-0008-0000-0100-00002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4" name="Line 10">
          <a:extLst>
            <a:ext uri="{FF2B5EF4-FFF2-40B4-BE49-F238E27FC236}">
              <a16:creationId xmlns:a16="http://schemas.microsoft.com/office/drawing/2014/main" xmlns="" id="{00000000-0008-0000-0100-00002E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5" name="Line 12">
          <a:extLst>
            <a:ext uri="{FF2B5EF4-FFF2-40B4-BE49-F238E27FC236}">
              <a16:creationId xmlns:a16="http://schemas.microsoft.com/office/drawing/2014/main" xmlns="" id="{00000000-0008-0000-0100-00002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6" name="Line 14">
          <a:extLst>
            <a:ext uri="{FF2B5EF4-FFF2-40B4-BE49-F238E27FC236}">
              <a16:creationId xmlns:a16="http://schemas.microsoft.com/office/drawing/2014/main" xmlns="" id="{00000000-0008-0000-0100-000030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7" name="Line 16">
          <a:extLst>
            <a:ext uri="{FF2B5EF4-FFF2-40B4-BE49-F238E27FC236}">
              <a16:creationId xmlns:a16="http://schemas.microsoft.com/office/drawing/2014/main" xmlns="" id="{00000000-0008-0000-0100-00003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4773;&#22577;&#20225;&#30011;&#20418;/&#32113;&#21512;&#12501;&#12457;&#12523;&#12480;/009&#12288;&#34907;&#29983;&#24180;&#22577;&#12304;&#27598;&#24180;&#65298;&#26376;&#30330;&#34892;&#65306;10&#26376;&#38915;&#12424;&#12426;&#20316;&#26989;&#12305;/&#9733;&#20316;&#25104;/H31/05&#12288;&#21508;&#35506;&#26657;&#27491;&#65288;&#20837;&#31295;&#12487;&#12540;&#12479;&#20316;&#25104;&#65289;/01&#12288;&#21508;&#35506;&#26657;&#27491;&#65288;&#65297;&#22238;&#30446;&#65289;/03&#12288;&#21508;&#35506;&#22238;&#31572;/&#9651;01&#12288;&#20445;&#20581;&#25152;&#20581;&#24247;&#20225;&#30011;&#35506;/&#9675;03&#12288;&#22320;&#22495;&#20445;&#20581;/&#12304;&#22320;&#22495;&#20445;&#20581;&#25512;&#36914;&#25285;&#24403;&#20418;&#12305;6%20&#25104;&#20154;&#20445;&#205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087;.&#24773;&#22577;&#20225;&#30011;&#20418;/&#32113;&#21512;&#12501;&#12457;&#12523;&#12480;/009&#12288;&#34907;&#29983;&#24180;&#22577;&#12304;&#27598;&#24180;&#65298;&#26376;&#30330;&#34892;&#65306;10&#26376;&#38915;&#12424;&#12426;&#20316;&#26989;&#12305;/&#9733;&#20316;&#25104;/H31/05&#12288;&#21508;&#35506;&#26657;&#27491;&#65288;&#20837;&#31295;&#12487;&#12540;&#12479;&#20316;&#25104;&#65289;/01&#12288;&#21508;&#35506;&#26657;&#27491;&#65288;&#65297;&#22238;&#30446;&#65289;/03&#12288;&#21508;&#35506;&#22238;&#31572;/&#9675;02&#12288;&#20445;&#38522;&#21307;&#30274;&#37096;&#20445;&#38522;&#20225;&#30011;&#35506;/&#20445;&#21307;&#37096;6%20&#25104;&#20154;&#20445;&#2058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087;.&#24773;&#22577;&#20225;&#30011;&#20418;/&#32113;&#21512;&#12501;&#12457;&#12523;&#12480;/009&#12288;&#34907;&#29983;&#24180;&#22577;&#12304;&#27598;&#24180;&#65298;&#26376;&#30330;&#34892;&#65306;10&#26376;&#38915;&#12424;&#12426;&#20316;&#26989;&#12305;/&#9733;&#20316;&#25104;/H31/05&#12288;&#21508;&#35506;&#26657;&#27491;&#65288;&#20837;&#31295;&#12487;&#12540;&#12479;&#20316;&#25104;&#65289;/01&#12288;&#21508;&#35506;&#26657;&#27491;&#65288;&#65297;&#22238;&#30446;&#65289;/03&#12288;&#21508;&#35506;&#22238;&#31572;/&#9675;&#28168;04&#12288;&#24863;&#26579;&#30151;&#32207;&#21512;&#23550;&#31574;&#35506;/&#65288;&#24863;&#26579;&#65289;6%20&#25104;&#20154;&#20445;&#2058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087;.&#24773;&#22577;&#20225;&#30011;&#20418;/&#32113;&#21512;&#12501;&#12457;&#12523;&#12480;/009&#12288;&#34907;&#29983;&#24180;&#22577;&#12304;&#27598;&#24180;&#65298;&#26376;&#30330;&#34892;&#65306;10&#26376;&#38915;&#12424;&#12426;&#20316;&#26989;&#12305;/&#9733;&#20316;&#25104;/H31/05&#12288;&#21508;&#35506;&#26657;&#27491;&#65288;&#20837;&#31295;&#12487;&#12540;&#12479;&#20316;&#25104;&#65289;/01&#12288;&#21508;&#35506;&#26657;&#27491;&#65288;&#65297;&#22238;&#30446;&#65289;/03&#12288;&#21508;&#35506;&#22238;&#31572;/&#9651;01&#12288;&#20445;&#20581;&#25152;&#20581;&#24247;&#20225;&#30011;&#35506;/&#9675;06&#12288;&#12364;&#12435;&#23550;&#31574;/&#65288;&#12364;&#12435;&#23550;&#31574;&#25285;&#24403;&#20418;&#65289;6%20&#25104;&#20154;&#20445;&#2058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30841\AppData\Local\Microsoft\Windows\INetCache\Content.Outlook\FIMPKW22\&#65288;&#20462;&#27491;&#20013;&#65289;&#65302;%20&#25104;&#20154;&#20445;&#205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健康推進係)"/>
      <sheetName val="1(2)一般健康教育の実施内訳(健康推進係)"/>
      <sheetName val="2・3 特定健診・特定保健指導(保険企画課)"/>
      <sheetName val="4 肝炎ウイルス検診(感染症) "/>
      <sheetName val="5(1) 訪問指導(健康推進係)"/>
      <sheetName val="5(2) 訪問指導(従事者数)(健康推進係)"/>
      <sheetName val="6(1) 胃がん検診 "/>
      <sheetName val="6(2) 大腸がん検診"/>
      <sheetName val="6(3) 肺がん検診 "/>
      <sheetName val="6(4) 子宮がん検診 "/>
      <sheetName val="6(5) 乳がん検診 "/>
      <sheetName val="7(1)(2) (3) 健康度測定"/>
      <sheetName val="8女性のフレッシュ健診 "/>
      <sheetName val="9 運動指導事業"/>
    </sheetNames>
    <sheetDataSet>
      <sheetData sheetId="0">
        <row r="3">
          <cell r="J3" t="str">
            <v>平成30年度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健康推進係)"/>
      <sheetName val="1(2)一般健康教育の実施内訳(健康推進係)"/>
      <sheetName val="2・3 特定健診・特定保健指導(保険企画課)"/>
      <sheetName val="4 肝炎ウイルス検診(感染症) "/>
      <sheetName val="5(1) 訪問指導(健康推進係)"/>
      <sheetName val="5(2) 訪問指導(従事者数)(健康推進係)"/>
      <sheetName val="6(1) 胃がん検診 "/>
      <sheetName val="6(2) 大腸がん検診"/>
      <sheetName val="6(3) 肺がん検診 "/>
      <sheetName val="6(4) 子宮がん検診 "/>
      <sheetName val="6(5) 乳がん検診 "/>
      <sheetName val="7(1)(2) (3) 健康度測定"/>
      <sheetName val="8女性のフレッシュ健診 "/>
      <sheetName val="9 運動指導事業"/>
    </sheetNames>
    <sheetDataSet>
      <sheetData sheetId="0">
        <row r="3">
          <cell r="J3" t="str">
            <v>平成30年度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健康推進係)"/>
      <sheetName val="1(2)一般健康教育の実施内訳(健康推進係)"/>
      <sheetName val="2・3 特定健診・特定保健指導(保険企画課)"/>
      <sheetName val="4 肝炎ウイルス検診(感染症) "/>
      <sheetName val="5(1) 訪問指導(健康推進係)"/>
      <sheetName val="5(2) 訪問指導(従事者数)(健康推進係)"/>
      <sheetName val="6(1) 胃がん検診 "/>
      <sheetName val="6(2) 大腸がん検診"/>
      <sheetName val="6(3) 肺がん検診 "/>
      <sheetName val="6(4) 子宮がん検診 "/>
      <sheetName val="6(5) 乳がん検診 "/>
      <sheetName val="7(1)(2) (3) 健康度測定"/>
      <sheetName val="8女性のフレッシュ健診 "/>
      <sheetName val="9 運動指導事業"/>
    </sheetNames>
    <sheetDataSet>
      <sheetData sheetId="0">
        <row r="3">
          <cell r="J3" t="str">
            <v>平成30年度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健康推進係)"/>
      <sheetName val="1(2)一般健康教育の実施内訳(健康推進係)"/>
      <sheetName val="2・3 特定健診・特定保健指導(保険企画課)"/>
      <sheetName val="4 肝炎ウイルス検診(感染症) "/>
      <sheetName val="5(1) 訪問指導(健康推進係)"/>
      <sheetName val="5(2) 訪問指導(従事者数)(健康推進係)"/>
      <sheetName val="6(1) 胃がん検診 "/>
      <sheetName val="6(2) 大腸がん検診"/>
      <sheetName val="6(3) 肺がん検診 "/>
      <sheetName val="6(4) 子宮がん検診 "/>
      <sheetName val="6(5) 乳がん検診 "/>
      <sheetName val="6(6) 胃がんリスク判定"/>
      <sheetName val="7(1)(2) (3) 健康度測定"/>
      <sheetName val="8女性のフレッシュ健診 "/>
      <sheetName val="9 運動指導事業"/>
    </sheetNames>
    <sheetDataSet>
      <sheetData sheetId="0">
        <row r="3">
          <cell r="J3" t="str">
            <v>平成30年度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健康推進係)"/>
      <sheetName val="○1(2)一般健康教育の実施内訳(健康推進係)"/>
      <sheetName val="○2・3 特定健診・特定保健指導(保険企画課)"/>
      <sheetName val="4 肝炎ウイルス検診(感染症) "/>
      <sheetName val="5(1) 訪問指導(健康推進係)"/>
      <sheetName val="5(2) 訪問指導(従事者数)(健康推進係)"/>
      <sheetName val="○6(1) 胃がん検診 "/>
      <sheetName val="○6(2) 大腸がん検診"/>
      <sheetName val="○6(3) 肺がん検診 "/>
      <sheetName val="○6(4) 子宮がん検診 "/>
      <sheetName val="○6(5) 乳がん検診 "/>
      <sheetName val="○6(6) 胃がんリスク判定 "/>
      <sheetName val="7(1)(2) (3) 健康度測定"/>
      <sheetName val="8女性のフレッシュ健診 "/>
      <sheetName val="9 運動指導事業"/>
    </sheetNames>
    <sheetDataSet>
      <sheetData sheetId="0">
        <row r="3">
          <cell r="J3" t="str">
            <v>平成30年度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3"/>
  <sheetViews>
    <sheetView workbookViewId="0">
      <selection activeCell="O10" sqref="O10"/>
    </sheetView>
  </sheetViews>
  <sheetFormatPr defaultRowHeight="13.5"/>
  <cols>
    <col min="1" max="1" width="21.125" style="3" customWidth="1"/>
    <col min="2" max="2" width="7.25" style="3" customWidth="1"/>
    <col min="3" max="3" width="7.625" style="3" customWidth="1"/>
    <col min="4" max="10" width="7.25" style="3" customWidth="1"/>
    <col min="11" max="16384" width="9" style="3"/>
  </cols>
  <sheetData>
    <row r="1" spans="1:11" ht="19.5" customHeight="1">
      <c r="A1" s="56" t="s">
        <v>76</v>
      </c>
    </row>
    <row r="2" spans="1:11" ht="18.75" customHeight="1">
      <c r="A2" s="1" t="s">
        <v>77</v>
      </c>
    </row>
    <row r="3" spans="1:11">
      <c r="A3" s="29" t="s">
        <v>78</v>
      </c>
      <c r="J3" s="7" t="s">
        <v>190</v>
      </c>
    </row>
    <row r="4" spans="1:11" ht="20.25" customHeight="1">
      <c r="A4" s="191" t="s">
        <v>79</v>
      </c>
      <c r="B4" s="193" t="s">
        <v>80</v>
      </c>
      <c r="C4" s="195" t="s">
        <v>81</v>
      </c>
      <c r="D4" s="197" t="s">
        <v>82</v>
      </c>
      <c r="E4" s="198"/>
      <c r="F4" s="198"/>
      <c r="G4" s="198"/>
      <c r="H4" s="198"/>
      <c r="I4" s="198"/>
      <c r="J4" s="198"/>
    </row>
    <row r="5" spans="1:11" ht="29.25" customHeight="1">
      <c r="A5" s="192"/>
      <c r="B5" s="194"/>
      <c r="C5" s="196"/>
      <c r="D5" s="144" t="s">
        <v>41</v>
      </c>
      <c r="E5" s="144" t="s">
        <v>83</v>
      </c>
      <c r="F5" s="144" t="s">
        <v>84</v>
      </c>
      <c r="G5" s="57" t="s">
        <v>85</v>
      </c>
      <c r="H5" s="144" t="s">
        <v>86</v>
      </c>
      <c r="I5" s="144" t="s">
        <v>87</v>
      </c>
      <c r="J5" s="58" t="s">
        <v>88</v>
      </c>
    </row>
    <row r="6" spans="1:11" ht="24" customHeight="1">
      <c r="A6" s="152" t="s">
        <v>89</v>
      </c>
      <c r="B6" s="59">
        <f>SUM(B7:B12)</f>
        <v>745</v>
      </c>
      <c r="C6" s="59">
        <f>SUM(C7:C12)</f>
        <v>29647</v>
      </c>
      <c r="D6" s="59">
        <f t="shared" ref="D6:D12" si="0">SUM(E6:J6)</f>
        <v>2125</v>
      </c>
      <c r="E6" s="59">
        <f t="shared" ref="E6:J6" si="1">SUM(E7:E12)</f>
        <v>68</v>
      </c>
      <c r="F6" s="59">
        <f t="shared" si="1"/>
        <v>33</v>
      </c>
      <c r="G6" s="59">
        <f t="shared" si="1"/>
        <v>25</v>
      </c>
      <c r="H6" s="59">
        <f t="shared" si="1"/>
        <v>508</v>
      </c>
      <c r="I6" s="59">
        <f t="shared" si="1"/>
        <v>586</v>
      </c>
      <c r="J6" s="60">
        <f t="shared" si="1"/>
        <v>905</v>
      </c>
    </row>
    <row r="7" spans="1:11" ht="24" customHeight="1">
      <c r="A7" s="61" t="s">
        <v>90</v>
      </c>
      <c r="B7" s="62">
        <v>669</v>
      </c>
      <c r="C7" s="62">
        <v>26211</v>
      </c>
      <c r="D7" s="62">
        <f t="shared" si="0"/>
        <v>1908</v>
      </c>
      <c r="E7" s="62">
        <v>13</v>
      </c>
      <c r="F7" s="62">
        <v>18</v>
      </c>
      <c r="G7" s="62">
        <v>22</v>
      </c>
      <c r="H7" s="62">
        <v>433</v>
      </c>
      <c r="I7" s="62">
        <v>584</v>
      </c>
      <c r="J7" s="63">
        <v>838</v>
      </c>
      <c r="K7" s="64"/>
    </row>
    <row r="8" spans="1:11" ht="24" customHeight="1">
      <c r="A8" s="65" t="s">
        <v>91</v>
      </c>
      <c r="B8" s="66">
        <v>10</v>
      </c>
      <c r="C8" s="66">
        <v>345</v>
      </c>
      <c r="D8" s="66">
        <f t="shared" si="0"/>
        <v>36</v>
      </c>
      <c r="E8" s="66">
        <v>0</v>
      </c>
      <c r="F8" s="66">
        <v>15</v>
      </c>
      <c r="G8" s="66">
        <v>3</v>
      </c>
      <c r="H8" s="66">
        <v>10</v>
      </c>
      <c r="I8" s="66">
        <v>0</v>
      </c>
      <c r="J8" s="67">
        <v>8</v>
      </c>
      <c r="K8" s="64"/>
    </row>
    <row r="9" spans="1:11" ht="24" customHeight="1">
      <c r="A9" s="68" t="s">
        <v>92</v>
      </c>
      <c r="B9" s="66">
        <v>1</v>
      </c>
      <c r="C9" s="66">
        <v>27</v>
      </c>
      <c r="D9" s="66">
        <f t="shared" si="0"/>
        <v>4</v>
      </c>
      <c r="E9" s="66">
        <v>0</v>
      </c>
      <c r="F9" s="66">
        <v>0</v>
      </c>
      <c r="G9" s="66">
        <v>0</v>
      </c>
      <c r="H9" s="66">
        <v>4</v>
      </c>
      <c r="I9" s="66">
        <v>0</v>
      </c>
      <c r="J9" s="67">
        <v>0</v>
      </c>
      <c r="K9" s="64"/>
    </row>
    <row r="10" spans="1:11" ht="24" customHeight="1">
      <c r="A10" s="68" t="s">
        <v>93</v>
      </c>
      <c r="B10" s="66">
        <v>0</v>
      </c>
      <c r="C10" s="66">
        <v>0</v>
      </c>
      <c r="D10" s="66">
        <f t="shared" si="0"/>
        <v>0</v>
      </c>
      <c r="E10" s="66">
        <v>0</v>
      </c>
      <c r="F10" s="66">
        <v>0</v>
      </c>
      <c r="G10" s="66">
        <v>0</v>
      </c>
      <c r="H10" s="66">
        <v>0</v>
      </c>
      <c r="I10" s="66">
        <v>0</v>
      </c>
      <c r="J10" s="67">
        <v>0</v>
      </c>
      <c r="K10" s="64"/>
    </row>
    <row r="11" spans="1:11" ht="24" customHeight="1">
      <c r="A11" s="65" t="s">
        <v>94</v>
      </c>
      <c r="B11" s="66">
        <v>55</v>
      </c>
      <c r="C11" s="66">
        <v>2735</v>
      </c>
      <c r="D11" s="66">
        <f t="shared" si="0"/>
        <v>152</v>
      </c>
      <c r="E11" s="66">
        <v>54</v>
      </c>
      <c r="F11" s="66">
        <v>0</v>
      </c>
      <c r="G11" s="66">
        <v>0</v>
      </c>
      <c r="H11" s="66">
        <v>52</v>
      </c>
      <c r="I11" s="66">
        <v>2</v>
      </c>
      <c r="J11" s="67">
        <v>44</v>
      </c>
      <c r="K11" s="64"/>
    </row>
    <row r="12" spans="1:11" ht="24" customHeight="1">
      <c r="A12" s="69" t="s">
        <v>95</v>
      </c>
      <c r="B12" s="70">
        <v>10</v>
      </c>
      <c r="C12" s="70">
        <v>329</v>
      </c>
      <c r="D12" s="70">
        <f t="shared" si="0"/>
        <v>25</v>
      </c>
      <c r="E12" s="70">
        <v>1</v>
      </c>
      <c r="F12" s="70">
        <v>0</v>
      </c>
      <c r="G12" s="70">
        <v>0</v>
      </c>
      <c r="H12" s="70">
        <v>9</v>
      </c>
      <c r="I12" s="70">
        <v>0</v>
      </c>
      <c r="J12" s="71">
        <v>15</v>
      </c>
      <c r="K12" s="64"/>
    </row>
    <row r="13" spans="1:11" ht="16.5" customHeight="1">
      <c r="I13" s="72"/>
      <c r="J13" s="21" t="s">
        <v>22</v>
      </c>
    </row>
  </sheetData>
  <mergeCells count="4">
    <mergeCell ref="A4:A5"/>
    <mergeCell ref="B4:B5"/>
    <mergeCell ref="C4:C5"/>
    <mergeCell ref="D4:J4"/>
  </mergeCells>
  <phoneticPr fontId="3"/>
  <pageMargins left="0.70866141732283472" right="0.6692913385826772" top="0.78740157480314965" bottom="0.78740157480314965" header="0.39370078740157483"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sheetPr>
  <dimension ref="A1:O30"/>
  <sheetViews>
    <sheetView zoomScale="85" zoomScaleNormal="85" workbookViewId="0">
      <selection activeCell="P16" sqref="P16"/>
    </sheetView>
  </sheetViews>
  <sheetFormatPr defaultRowHeight="13.5"/>
  <cols>
    <col min="1" max="1" width="2.625" style="3" customWidth="1"/>
    <col min="2" max="2" width="10.625" style="3" customWidth="1"/>
    <col min="3" max="3" width="10.5" style="3" customWidth="1"/>
    <col min="4" max="13" width="10.125" style="3" customWidth="1"/>
    <col min="14" max="16384" width="9" style="3"/>
  </cols>
  <sheetData>
    <row r="1" spans="1:15" ht="18.75" customHeight="1"/>
    <row r="2" spans="1:15" ht="18.75" customHeight="1">
      <c r="A2" s="4" t="s">
        <v>25</v>
      </c>
      <c r="B2" s="4"/>
      <c r="C2" s="5"/>
      <c r="D2" s="5"/>
      <c r="E2" s="5"/>
      <c r="F2" s="5"/>
      <c r="G2" s="5"/>
      <c r="I2" s="6"/>
      <c r="K2" s="5"/>
      <c r="M2" s="6"/>
    </row>
    <row r="3" spans="1:15" ht="13.5" customHeight="1">
      <c r="A3" s="4"/>
      <c r="B3" s="4"/>
      <c r="C3" s="5"/>
      <c r="D3" s="5"/>
      <c r="E3" s="5"/>
      <c r="F3" s="5"/>
      <c r="G3" s="5"/>
      <c r="H3" s="6"/>
      <c r="K3" s="5"/>
      <c r="L3" s="6"/>
      <c r="M3" s="7" t="str">
        <f>'[4]1(1) 集団健康教育の実施状況(健康推進係)'!J3</f>
        <v>平成30年度</v>
      </c>
    </row>
    <row r="4" spans="1:15" ht="18" customHeight="1">
      <c r="A4" s="149" t="s">
        <v>26</v>
      </c>
      <c r="B4" s="148"/>
      <c r="C4" s="148" t="s">
        <v>2</v>
      </c>
      <c r="D4" s="170" t="s">
        <v>3</v>
      </c>
      <c r="E4" s="171"/>
      <c r="F4" s="171"/>
      <c r="G4" s="171"/>
      <c r="H4" s="171"/>
      <c r="I4" s="171"/>
      <c r="J4" s="171"/>
      <c r="K4" s="171"/>
      <c r="L4" s="171"/>
      <c r="M4" s="171"/>
    </row>
    <row r="5" spans="1:15" ht="41.25" customHeight="1">
      <c r="A5" s="150"/>
      <c r="B5" s="147"/>
      <c r="C5" s="151"/>
      <c r="D5" s="151" t="s">
        <v>4</v>
      </c>
      <c r="E5" s="151" t="s">
        <v>5</v>
      </c>
      <c r="F5" s="8" t="s">
        <v>6</v>
      </c>
      <c r="G5" s="8" t="s">
        <v>186</v>
      </c>
      <c r="H5" s="8" t="s">
        <v>187</v>
      </c>
      <c r="I5" s="8" t="s">
        <v>188</v>
      </c>
      <c r="J5" s="8" t="s">
        <v>189</v>
      </c>
      <c r="K5" s="8" t="s">
        <v>7</v>
      </c>
      <c r="L5" s="8" t="s">
        <v>8</v>
      </c>
      <c r="M5" s="26" t="s">
        <v>9</v>
      </c>
    </row>
    <row r="6" spans="1:15" s="14" customFormat="1" ht="33" customHeight="1">
      <c r="A6" s="146" t="s">
        <v>27</v>
      </c>
      <c r="B6" s="146"/>
      <c r="C6" s="154">
        <f>SUM(C7:C19)</f>
        <v>82598</v>
      </c>
      <c r="D6" s="154">
        <f t="shared" ref="D6:M6" si="0">SUM(D7:D19)</f>
        <v>2679</v>
      </c>
      <c r="E6" s="154">
        <f t="shared" si="0"/>
        <v>354</v>
      </c>
      <c r="F6" s="154">
        <f t="shared" si="0"/>
        <v>10</v>
      </c>
      <c r="G6" s="154">
        <f t="shared" si="0"/>
        <v>39</v>
      </c>
      <c r="H6" s="154">
        <f t="shared" si="0"/>
        <v>48</v>
      </c>
      <c r="I6" s="154">
        <f t="shared" si="0"/>
        <v>146</v>
      </c>
      <c r="J6" s="154">
        <f t="shared" si="0"/>
        <v>2</v>
      </c>
      <c r="K6" s="154">
        <f t="shared" si="0"/>
        <v>64</v>
      </c>
      <c r="L6" s="154">
        <f t="shared" si="0"/>
        <v>8</v>
      </c>
      <c r="M6" s="155">
        <f t="shared" si="0"/>
        <v>2008</v>
      </c>
      <c r="N6" s="24"/>
      <c r="O6" s="24"/>
    </row>
    <row r="7" spans="1:15" s="14" customFormat="1" ht="20.25" customHeight="1">
      <c r="A7" s="11"/>
      <c r="B7" s="12" t="s">
        <v>28</v>
      </c>
      <c r="C7" s="163">
        <v>6318</v>
      </c>
      <c r="D7" s="163">
        <f t="shared" ref="D7:D19" si="1">SUM(E7:M7)</f>
        <v>390</v>
      </c>
      <c r="E7" s="163">
        <v>47</v>
      </c>
      <c r="F7" s="163">
        <v>0</v>
      </c>
      <c r="G7" s="163">
        <v>2</v>
      </c>
      <c r="H7" s="163">
        <v>5</v>
      </c>
      <c r="I7" s="163">
        <v>35</v>
      </c>
      <c r="J7" s="163">
        <v>1</v>
      </c>
      <c r="K7" s="163">
        <v>13</v>
      </c>
      <c r="L7" s="163">
        <v>2</v>
      </c>
      <c r="M7" s="164">
        <v>285</v>
      </c>
      <c r="O7" s="24"/>
    </row>
    <row r="8" spans="1:15" s="14" customFormat="1" ht="20.25" customHeight="1">
      <c r="A8" s="11"/>
      <c r="B8" s="12" t="s">
        <v>29</v>
      </c>
      <c r="C8" s="163">
        <v>8381</v>
      </c>
      <c r="D8" s="163">
        <f t="shared" si="1"/>
        <v>461</v>
      </c>
      <c r="E8" s="163">
        <v>69</v>
      </c>
      <c r="F8" s="163">
        <v>0</v>
      </c>
      <c r="G8" s="163">
        <v>5</v>
      </c>
      <c r="H8" s="163">
        <v>9</v>
      </c>
      <c r="I8" s="163">
        <v>44</v>
      </c>
      <c r="J8" s="163">
        <v>0</v>
      </c>
      <c r="K8" s="163">
        <v>20</v>
      </c>
      <c r="L8" s="163">
        <v>1</v>
      </c>
      <c r="M8" s="164">
        <v>313</v>
      </c>
      <c r="O8" s="24"/>
    </row>
    <row r="9" spans="1:15" s="14" customFormat="1" ht="20.25" customHeight="1">
      <c r="A9" s="11"/>
      <c r="B9" s="12" t="s">
        <v>30</v>
      </c>
      <c r="C9" s="163">
        <v>11604</v>
      </c>
      <c r="D9" s="163">
        <f t="shared" si="1"/>
        <v>492</v>
      </c>
      <c r="E9" s="163">
        <v>63</v>
      </c>
      <c r="F9" s="163">
        <v>1</v>
      </c>
      <c r="G9" s="163">
        <v>5</v>
      </c>
      <c r="H9" s="163">
        <v>8</v>
      </c>
      <c r="I9" s="163">
        <v>26</v>
      </c>
      <c r="J9" s="163">
        <v>0</v>
      </c>
      <c r="K9" s="163">
        <v>9</v>
      </c>
      <c r="L9" s="163">
        <v>3</v>
      </c>
      <c r="M9" s="164">
        <v>377</v>
      </c>
      <c r="O9" s="24"/>
    </row>
    <row r="10" spans="1:15" s="14" customFormat="1" ht="20.25" customHeight="1">
      <c r="A10" s="11"/>
      <c r="B10" s="12" t="s">
        <v>31</v>
      </c>
      <c r="C10" s="163">
        <v>8560</v>
      </c>
      <c r="D10" s="163">
        <f t="shared" si="1"/>
        <v>300</v>
      </c>
      <c r="E10" s="163">
        <v>45</v>
      </c>
      <c r="F10" s="163">
        <v>0</v>
      </c>
      <c r="G10" s="163">
        <v>4</v>
      </c>
      <c r="H10" s="163">
        <v>7</v>
      </c>
      <c r="I10" s="163">
        <v>12</v>
      </c>
      <c r="J10" s="163">
        <v>0</v>
      </c>
      <c r="K10" s="163">
        <v>8</v>
      </c>
      <c r="L10" s="163">
        <v>0</v>
      </c>
      <c r="M10" s="164">
        <v>224</v>
      </c>
      <c r="O10" s="24"/>
    </row>
    <row r="11" spans="1:15" s="14" customFormat="1" ht="20.25" customHeight="1">
      <c r="A11" s="11"/>
      <c r="B11" s="12" t="s">
        <v>32</v>
      </c>
      <c r="C11" s="163">
        <v>10081</v>
      </c>
      <c r="D11" s="163">
        <f t="shared" si="1"/>
        <v>360</v>
      </c>
      <c r="E11" s="163">
        <v>41</v>
      </c>
      <c r="F11" s="163">
        <v>1</v>
      </c>
      <c r="G11" s="163">
        <v>10</v>
      </c>
      <c r="H11" s="163">
        <v>9</v>
      </c>
      <c r="I11" s="163">
        <v>14</v>
      </c>
      <c r="J11" s="163">
        <v>1</v>
      </c>
      <c r="K11" s="163">
        <v>4</v>
      </c>
      <c r="L11" s="163">
        <v>0</v>
      </c>
      <c r="M11" s="164">
        <v>280</v>
      </c>
      <c r="O11" s="24"/>
    </row>
    <row r="12" spans="1:15" s="14" customFormat="1" ht="20.25" customHeight="1">
      <c r="A12" s="11"/>
      <c r="B12" s="12" t="s">
        <v>12</v>
      </c>
      <c r="C12" s="163">
        <v>7827</v>
      </c>
      <c r="D12" s="163">
        <f t="shared" si="1"/>
        <v>233</v>
      </c>
      <c r="E12" s="163">
        <v>31</v>
      </c>
      <c r="F12" s="163">
        <v>1</v>
      </c>
      <c r="G12" s="163">
        <v>6</v>
      </c>
      <c r="H12" s="163">
        <v>5</v>
      </c>
      <c r="I12" s="163">
        <v>7</v>
      </c>
      <c r="J12" s="163">
        <v>0</v>
      </c>
      <c r="K12" s="163">
        <v>3</v>
      </c>
      <c r="L12" s="163">
        <v>0</v>
      </c>
      <c r="M12" s="164">
        <v>180</v>
      </c>
      <c r="O12" s="24"/>
    </row>
    <row r="13" spans="1:15" s="14" customFormat="1" ht="20.25" customHeight="1">
      <c r="A13" s="11"/>
      <c r="B13" s="12" t="s">
        <v>13</v>
      </c>
      <c r="C13" s="163">
        <v>7748</v>
      </c>
      <c r="D13" s="163">
        <f t="shared" si="1"/>
        <v>188</v>
      </c>
      <c r="E13" s="163">
        <v>30</v>
      </c>
      <c r="F13" s="163">
        <v>1</v>
      </c>
      <c r="G13" s="163">
        <v>2</v>
      </c>
      <c r="H13" s="163">
        <v>3</v>
      </c>
      <c r="I13" s="163">
        <v>5</v>
      </c>
      <c r="J13" s="163">
        <v>0</v>
      </c>
      <c r="K13" s="163">
        <v>5</v>
      </c>
      <c r="L13" s="163">
        <v>2</v>
      </c>
      <c r="M13" s="164">
        <v>140</v>
      </c>
      <c r="O13" s="24"/>
    </row>
    <row r="14" spans="1:15" s="14" customFormat="1" ht="20.25" customHeight="1">
      <c r="A14" s="11"/>
      <c r="B14" s="12" t="s">
        <v>14</v>
      </c>
      <c r="C14" s="163">
        <v>4459</v>
      </c>
      <c r="D14" s="163">
        <f t="shared" si="1"/>
        <v>78</v>
      </c>
      <c r="E14" s="163">
        <v>9</v>
      </c>
      <c r="F14" s="163">
        <v>0</v>
      </c>
      <c r="G14" s="163">
        <v>0</v>
      </c>
      <c r="H14" s="163">
        <v>0</v>
      </c>
      <c r="I14" s="163">
        <v>2</v>
      </c>
      <c r="J14" s="163">
        <v>0</v>
      </c>
      <c r="K14" s="163">
        <v>0</v>
      </c>
      <c r="L14" s="163">
        <v>0</v>
      </c>
      <c r="M14" s="164">
        <v>67</v>
      </c>
      <c r="O14" s="24"/>
    </row>
    <row r="15" spans="1:15" s="14" customFormat="1" ht="20.25" customHeight="1">
      <c r="A15" s="11"/>
      <c r="B15" s="12" t="s">
        <v>15</v>
      </c>
      <c r="C15" s="163">
        <v>5347</v>
      </c>
      <c r="D15" s="163">
        <f t="shared" si="1"/>
        <v>68</v>
      </c>
      <c r="E15" s="163">
        <v>9</v>
      </c>
      <c r="F15" s="163">
        <v>3</v>
      </c>
      <c r="G15" s="163">
        <v>2</v>
      </c>
      <c r="H15" s="163">
        <v>1</v>
      </c>
      <c r="I15" s="163">
        <v>0</v>
      </c>
      <c r="J15" s="163">
        <v>0</v>
      </c>
      <c r="K15" s="163">
        <v>2</v>
      </c>
      <c r="L15" s="163">
        <v>0</v>
      </c>
      <c r="M15" s="164">
        <v>51</v>
      </c>
      <c r="O15" s="24"/>
    </row>
    <row r="16" spans="1:15" s="14" customFormat="1" ht="20.25" customHeight="1">
      <c r="A16" s="11"/>
      <c r="B16" s="12" t="s">
        <v>16</v>
      </c>
      <c r="C16" s="163">
        <v>4634</v>
      </c>
      <c r="D16" s="163">
        <f t="shared" si="1"/>
        <v>38</v>
      </c>
      <c r="E16" s="163">
        <v>3</v>
      </c>
      <c r="F16" s="163">
        <v>1</v>
      </c>
      <c r="G16" s="163">
        <v>0</v>
      </c>
      <c r="H16" s="163">
        <v>1</v>
      </c>
      <c r="I16" s="163">
        <v>1</v>
      </c>
      <c r="J16" s="163">
        <v>0</v>
      </c>
      <c r="K16" s="163">
        <v>0</v>
      </c>
      <c r="L16" s="163">
        <v>0</v>
      </c>
      <c r="M16" s="164">
        <v>32</v>
      </c>
      <c r="O16" s="24"/>
    </row>
    <row r="17" spans="1:15" s="14" customFormat="1" ht="20.25" customHeight="1">
      <c r="A17" s="27"/>
      <c r="B17" s="12" t="s">
        <v>17</v>
      </c>
      <c r="C17" s="163">
        <v>4576</v>
      </c>
      <c r="D17" s="163">
        <f t="shared" si="1"/>
        <v>44</v>
      </c>
      <c r="E17" s="163">
        <v>4</v>
      </c>
      <c r="F17" s="163">
        <v>2</v>
      </c>
      <c r="G17" s="163">
        <v>2</v>
      </c>
      <c r="H17" s="163">
        <v>0</v>
      </c>
      <c r="I17" s="163">
        <v>0</v>
      </c>
      <c r="J17" s="163">
        <v>0</v>
      </c>
      <c r="K17" s="163">
        <v>0</v>
      </c>
      <c r="L17" s="163">
        <v>0</v>
      </c>
      <c r="M17" s="164">
        <v>36</v>
      </c>
      <c r="O17" s="24"/>
    </row>
    <row r="18" spans="1:15" s="14" customFormat="1" ht="20.25" customHeight="1">
      <c r="A18" s="27"/>
      <c r="B18" s="12" t="s">
        <v>18</v>
      </c>
      <c r="C18" s="163">
        <v>1812</v>
      </c>
      <c r="D18" s="163">
        <f t="shared" si="1"/>
        <v>8</v>
      </c>
      <c r="E18" s="163">
        <v>2</v>
      </c>
      <c r="F18" s="163">
        <v>0</v>
      </c>
      <c r="G18" s="163">
        <v>1</v>
      </c>
      <c r="H18" s="163">
        <v>0</v>
      </c>
      <c r="I18" s="163">
        <v>0</v>
      </c>
      <c r="J18" s="163">
        <v>0</v>
      </c>
      <c r="K18" s="163">
        <v>0</v>
      </c>
      <c r="L18" s="163">
        <v>0</v>
      </c>
      <c r="M18" s="164">
        <v>5</v>
      </c>
      <c r="O18" s="24"/>
    </row>
    <row r="19" spans="1:15" s="14" customFormat="1" ht="20.25" customHeight="1">
      <c r="A19" s="11"/>
      <c r="B19" s="12" t="s">
        <v>33</v>
      </c>
      <c r="C19" s="163">
        <v>1251</v>
      </c>
      <c r="D19" s="163">
        <f t="shared" si="1"/>
        <v>19</v>
      </c>
      <c r="E19" s="163">
        <v>1</v>
      </c>
      <c r="F19" s="163">
        <v>0</v>
      </c>
      <c r="G19" s="163">
        <v>0</v>
      </c>
      <c r="H19" s="163">
        <v>0</v>
      </c>
      <c r="I19" s="163">
        <v>0</v>
      </c>
      <c r="J19" s="163">
        <v>0</v>
      </c>
      <c r="K19" s="163">
        <v>0</v>
      </c>
      <c r="L19" s="163">
        <v>0</v>
      </c>
      <c r="M19" s="164">
        <v>18</v>
      </c>
      <c r="O19" s="24"/>
    </row>
    <row r="20" spans="1:15" s="14" customFormat="1" ht="15" customHeight="1">
      <c r="A20" s="18"/>
      <c r="B20" s="19"/>
      <c r="C20" s="168"/>
      <c r="D20" s="168"/>
      <c r="E20" s="168"/>
      <c r="F20" s="168"/>
      <c r="G20" s="168"/>
      <c r="H20" s="168"/>
      <c r="I20" s="168"/>
      <c r="J20" s="168"/>
      <c r="K20" s="168"/>
      <c r="L20" s="169"/>
      <c r="M20" s="169"/>
    </row>
    <row r="21" spans="1:15" ht="18" customHeight="1">
      <c r="A21" s="28" t="s">
        <v>34</v>
      </c>
      <c r="I21" s="21"/>
      <c r="M21" s="21" t="s">
        <v>22</v>
      </c>
    </row>
    <row r="22" spans="1:15">
      <c r="A22" s="28" t="s">
        <v>206</v>
      </c>
      <c r="C22" s="24"/>
      <c r="D22" s="24"/>
      <c r="E22" s="24"/>
      <c r="F22" s="24"/>
      <c r="G22" s="24"/>
      <c r="H22" s="24"/>
      <c r="I22" s="24"/>
      <c r="K22" s="24"/>
      <c r="L22" s="24"/>
      <c r="M22" s="24"/>
    </row>
    <row r="23" spans="1:15">
      <c r="C23" s="24"/>
      <c r="D23" s="24"/>
      <c r="E23" s="24"/>
      <c r="F23" s="24"/>
      <c r="G23" s="24"/>
      <c r="H23" s="24"/>
      <c r="I23" s="24"/>
      <c r="K23" s="24"/>
      <c r="L23" s="24"/>
      <c r="M23" s="24"/>
    </row>
    <row r="24" spans="1:15">
      <c r="C24" s="24"/>
      <c r="D24" s="24"/>
      <c r="E24" s="24"/>
      <c r="F24" s="24"/>
      <c r="G24" s="24"/>
      <c r="H24" s="24"/>
      <c r="I24" s="24"/>
      <c r="K24" s="24"/>
      <c r="L24" s="24"/>
      <c r="M24" s="24"/>
    </row>
    <row r="25" spans="1:15">
      <c r="C25" s="24"/>
      <c r="D25" s="24"/>
      <c r="E25" s="24"/>
      <c r="F25" s="24"/>
      <c r="G25" s="24"/>
      <c r="H25" s="24"/>
      <c r="I25" s="24"/>
      <c r="K25" s="24"/>
      <c r="L25" s="24"/>
      <c r="M25" s="24"/>
    </row>
    <row r="26" spans="1:15">
      <c r="C26" s="24"/>
      <c r="D26" s="24"/>
      <c r="E26" s="24"/>
      <c r="F26" s="24"/>
      <c r="G26" s="24"/>
      <c r="H26" s="24"/>
      <c r="I26" s="24"/>
      <c r="K26" s="24"/>
      <c r="L26" s="24"/>
      <c r="M26" s="24"/>
    </row>
    <row r="27" spans="1:15">
      <c r="C27" s="24"/>
      <c r="D27" s="24"/>
      <c r="E27" s="24"/>
      <c r="F27" s="24"/>
      <c r="G27" s="24"/>
      <c r="H27" s="24"/>
      <c r="I27" s="24"/>
      <c r="K27" s="24"/>
      <c r="L27" s="24"/>
      <c r="M27" s="24"/>
    </row>
    <row r="28" spans="1:15">
      <c r="C28" s="24"/>
      <c r="D28" s="24"/>
      <c r="E28" s="24"/>
      <c r="F28" s="24"/>
      <c r="G28" s="24"/>
      <c r="H28" s="24"/>
      <c r="I28" s="24"/>
      <c r="K28" s="24"/>
      <c r="L28" s="24"/>
      <c r="M28" s="24"/>
    </row>
    <row r="29" spans="1:15">
      <c r="C29" s="24"/>
      <c r="D29" s="24"/>
      <c r="E29" s="24"/>
      <c r="F29" s="24"/>
      <c r="G29" s="24"/>
      <c r="H29" s="24"/>
      <c r="I29" s="24"/>
      <c r="K29" s="24"/>
      <c r="L29" s="24"/>
      <c r="M29" s="24"/>
    </row>
    <row r="30" spans="1:15">
      <c r="C30" s="24"/>
      <c r="D30" s="24"/>
      <c r="E30" s="24"/>
      <c r="F30" s="24"/>
      <c r="G30" s="24"/>
      <c r="H30" s="24"/>
      <c r="I30" s="24"/>
      <c r="K30" s="24"/>
      <c r="L30" s="24"/>
      <c r="M30" s="24"/>
    </row>
  </sheetData>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sheetPr>
  <dimension ref="A1:K34"/>
  <sheetViews>
    <sheetView zoomScale="85" zoomScaleNormal="85" workbookViewId="0">
      <selection activeCell="K13" sqref="K13"/>
    </sheetView>
  </sheetViews>
  <sheetFormatPr defaultRowHeight="13.5"/>
  <cols>
    <col min="1" max="1" width="2.625" style="3" customWidth="1"/>
    <col min="2" max="2" width="10.625" style="3" customWidth="1"/>
    <col min="3" max="9" width="10.5" style="3" customWidth="1"/>
    <col min="10" max="16384" width="9" style="3"/>
  </cols>
  <sheetData>
    <row r="1" spans="1:11" ht="18.75" customHeight="1"/>
    <row r="2" spans="1:11" ht="18.75" customHeight="1">
      <c r="A2" s="4" t="s">
        <v>35</v>
      </c>
      <c r="C2" s="5"/>
      <c r="D2" s="5"/>
      <c r="E2" s="5"/>
      <c r="F2" s="5"/>
      <c r="G2" s="5"/>
      <c r="I2" s="6"/>
    </row>
    <row r="3" spans="1:11" ht="13.5" customHeight="1">
      <c r="B3" s="4"/>
      <c r="C3" s="5"/>
      <c r="D3" s="5"/>
      <c r="E3" s="5"/>
      <c r="F3" s="5"/>
      <c r="G3" s="5"/>
      <c r="H3" s="6"/>
      <c r="I3" s="7" t="str">
        <f>'[4]1(1) 集団健康教育の実施状況(健康推進係)'!J3</f>
        <v>平成30年度</v>
      </c>
    </row>
    <row r="4" spans="1:11" ht="18" customHeight="1">
      <c r="A4" s="327" t="s">
        <v>26</v>
      </c>
      <c r="B4" s="328"/>
      <c r="C4" s="328" t="s">
        <v>2</v>
      </c>
      <c r="D4" s="328" t="s">
        <v>3</v>
      </c>
      <c r="E4" s="328"/>
      <c r="F4" s="328"/>
      <c r="G4" s="328"/>
      <c r="H4" s="328"/>
      <c r="I4" s="315"/>
    </row>
    <row r="5" spans="1:11" ht="41.25" customHeight="1">
      <c r="A5" s="329"/>
      <c r="B5" s="330"/>
      <c r="C5" s="330"/>
      <c r="D5" s="147" t="s">
        <v>4</v>
      </c>
      <c r="E5" s="147" t="s">
        <v>5</v>
      </c>
      <c r="F5" s="8" t="s">
        <v>6</v>
      </c>
      <c r="G5" s="8" t="s">
        <v>7</v>
      </c>
      <c r="H5" s="8" t="s">
        <v>8</v>
      </c>
      <c r="I5" s="9" t="s">
        <v>9</v>
      </c>
    </row>
    <row r="6" spans="1:11" s="14" customFormat="1" ht="33" customHeight="1">
      <c r="A6" s="325" t="s">
        <v>10</v>
      </c>
      <c r="B6" s="326"/>
      <c r="C6" s="172">
        <f>SUM(C7:C15)</f>
        <v>39846</v>
      </c>
      <c r="D6" s="172">
        <f t="shared" ref="D6:I6" si="0">SUM(D7:D15)</f>
        <v>1699</v>
      </c>
      <c r="E6" s="172">
        <f t="shared" si="0"/>
        <v>277</v>
      </c>
      <c r="F6" s="172">
        <f t="shared" si="0"/>
        <v>164</v>
      </c>
      <c r="G6" s="172">
        <f t="shared" si="0"/>
        <v>69</v>
      </c>
      <c r="H6" s="172">
        <f t="shared" si="0"/>
        <v>535</v>
      </c>
      <c r="I6" s="173">
        <f t="shared" si="0"/>
        <v>654</v>
      </c>
      <c r="K6" s="24"/>
    </row>
    <row r="7" spans="1:11" s="14" customFormat="1" ht="20.25" customHeight="1">
      <c r="A7" s="27"/>
      <c r="B7" s="27" t="s">
        <v>11</v>
      </c>
      <c r="C7" s="163">
        <v>8684</v>
      </c>
      <c r="D7" s="163">
        <f>SUM(E7:I7)</f>
        <v>540</v>
      </c>
      <c r="E7" s="163">
        <v>98</v>
      </c>
      <c r="F7" s="163">
        <v>23</v>
      </c>
      <c r="G7" s="163">
        <v>23</v>
      </c>
      <c r="H7" s="163">
        <v>202</v>
      </c>
      <c r="I7" s="164">
        <v>194</v>
      </c>
      <c r="K7" s="24"/>
    </row>
    <row r="8" spans="1:11" s="14" customFormat="1" ht="20.25" customHeight="1">
      <c r="A8" s="27"/>
      <c r="B8" s="27" t="s">
        <v>12</v>
      </c>
      <c r="C8" s="163">
        <v>4637</v>
      </c>
      <c r="D8" s="163">
        <f t="shared" ref="D8:D15" si="1">SUM(E8:I8)</f>
        <v>276</v>
      </c>
      <c r="E8" s="163">
        <v>37</v>
      </c>
      <c r="F8" s="163">
        <v>29</v>
      </c>
      <c r="G8" s="163">
        <v>12</v>
      </c>
      <c r="H8" s="163">
        <v>101</v>
      </c>
      <c r="I8" s="164">
        <v>97</v>
      </c>
      <c r="K8" s="24"/>
    </row>
    <row r="9" spans="1:11" s="14" customFormat="1" ht="20.25" customHeight="1">
      <c r="A9" s="27"/>
      <c r="B9" s="27" t="s">
        <v>13</v>
      </c>
      <c r="C9" s="163">
        <v>5325</v>
      </c>
      <c r="D9" s="163">
        <f t="shared" si="1"/>
        <v>232</v>
      </c>
      <c r="E9" s="163">
        <v>36</v>
      </c>
      <c r="F9" s="163">
        <v>16</v>
      </c>
      <c r="G9" s="163">
        <v>8</v>
      </c>
      <c r="H9" s="163">
        <v>85</v>
      </c>
      <c r="I9" s="164">
        <v>87</v>
      </c>
      <c r="K9" s="24"/>
    </row>
    <row r="10" spans="1:11" s="14" customFormat="1" ht="20.25" customHeight="1">
      <c r="A10" s="27"/>
      <c r="B10" s="27" t="s">
        <v>14</v>
      </c>
      <c r="C10" s="163">
        <v>3698</v>
      </c>
      <c r="D10" s="163">
        <f t="shared" si="1"/>
        <v>129</v>
      </c>
      <c r="E10" s="163">
        <v>20</v>
      </c>
      <c r="F10" s="163">
        <v>16</v>
      </c>
      <c r="G10" s="163">
        <v>7</v>
      </c>
      <c r="H10" s="163">
        <v>36</v>
      </c>
      <c r="I10" s="164">
        <v>50</v>
      </c>
      <c r="K10" s="24"/>
    </row>
    <row r="11" spans="1:11" s="14" customFormat="1" ht="20.25" customHeight="1">
      <c r="A11" s="27"/>
      <c r="B11" s="27" t="s">
        <v>15</v>
      </c>
      <c r="C11" s="163">
        <v>5088</v>
      </c>
      <c r="D11" s="163">
        <f t="shared" si="1"/>
        <v>150</v>
      </c>
      <c r="E11" s="163">
        <v>28</v>
      </c>
      <c r="F11" s="163">
        <v>18</v>
      </c>
      <c r="G11" s="163">
        <v>5</v>
      </c>
      <c r="H11" s="163">
        <v>31</v>
      </c>
      <c r="I11" s="164">
        <v>68</v>
      </c>
      <c r="K11" s="24"/>
    </row>
    <row r="12" spans="1:11" s="14" customFormat="1" ht="20.25" customHeight="1">
      <c r="A12" s="27"/>
      <c r="B12" s="27" t="s">
        <v>16</v>
      </c>
      <c r="C12" s="163">
        <v>4635</v>
      </c>
      <c r="D12" s="163">
        <f t="shared" si="1"/>
        <v>137</v>
      </c>
      <c r="E12" s="163">
        <v>26</v>
      </c>
      <c r="F12" s="163">
        <v>20</v>
      </c>
      <c r="G12" s="163">
        <v>3</v>
      </c>
      <c r="H12" s="163">
        <v>33</v>
      </c>
      <c r="I12" s="164">
        <v>55</v>
      </c>
      <c r="K12" s="24"/>
    </row>
    <row r="13" spans="1:11" s="14" customFormat="1" ht="20.25" customHeight="1">
      <c r="A13" s="27"/>
      <c r="B13" s="27" t="s">
        <v>219</v>
      </c>
      <c r="C13" s="163">
        <v>4835</v>
      </c>
      <c r="D13" s="163">
        <f t="shared" si="1"/>
        <v>147</v>
      </c>
      <c r="E13" s="163">
        <v>16</v>
      </c>
      <c r="F13" s="163">
        <v>23</v>
      </c>
      <c r="G13" s="163">
        <v>5</v>
      </c>
      <c r="H13" s="163">
        <v>28</v>
      </c>
      <c r="I13" s="164">
        <v>75</v>
      </c>
      <c r="K13" s="24"/>
    </row>
    <row r="14" spans="1:11" s="25" customFormat="1" ht="20.25" customHeight="1">
      <c r="A14" s="27"/>
      <c r="B14" s="27" t="s">
        <v>220</v>
      </c>
      <c r="C14" s="163">
        <v>1918</v>
      </c>
      <c r="D14" s="163">
        <f t="shared" si="1"/>
        <v>52</v>
      </c>
      <c r="E14" s="163">
        <v>8</v>
      </c>
      <c r="F14" s="163">
        <v>10</v>
      </c>
      <c r="G14" s="163">
        <v>4</v>
      </c>
      <c r="H14" s="163">
        <v>11</v>
      </c>
      <c r="I14" s="164">
        <v>19</v>
      </c>
      <c r="K14" s="24"/>
    </row>
    <row r="15" spans="1:11" s="14" customFormat="1" ht="20.25" customHeight="1">
      <c r="A15" s="145"/>
      <c r="B15" s="27" t="s">
        <v>36</v>
      </c>
      <c r="C15" s="163">
        <v>1026</v>
      </c>
      <c r="D15" s="163">
        <f t="shared" si="1"/>
        <v>36</v>
      </c>
      <c r="E15" s="163">
        <v>8</v>
      </c>
      <c r="F15" s="163">
        <v>9</v>
      </c>
      <c r="G15" s="163">
        <v>2</v>
      </c>
      <c r="H15" s="163">
        <v>8</v>
      </c>
      <c r="I15" s="164">
        <v>9</v>
      </c>
      <c r="K15" s="24"/>
    </row>
    <row r="16" spans="1:11" s="14" customFormat="1" ht="15" customHeight="1">
      <c r="A16" s="18"/>
      <c r="B16" s="19"/>
      <c r="C16" s="168"/>
      <c r="D16" s="168"/>
      <c r="E16" s="168"/>
      <c r="F16" s="168"/>
      <c r="G16" s="168"/>
      <c r="H16" s="168"/>
      <c r="I16" s="169"/>
    </row>
    <row r="17" spans="1:9" s="25" customFormat="1" ht="20.25" customHeight="1">
      <c r="A17" s="28" t="s">
        <v>37</v>
      </c>
      <c r="B17" s="3"/>
      <c r="C17" s="3"/>
      <c r="D17" s="3"/>
      <c r="E17" s="3"/>
      <c r="F17" s="3"/>
      <c r="G17" s="3"/>
      <c r="H17" s="3"/>
      <c r="I17" s="21" t="s">
        <v>22</v>
      </c>
    </row>
    <row r="18" spans="1:9" ht="20.25" customHeight="1">
      <c r="A18" s="28" t="s">
        <v>221</v>
      </c>
    </row>
    <row r="19" spans="1:9" ht="20.25" customHeight="1"/>
    <row r="20" spans="1:9" ht="20.25" customHeight="1"/>
    <row r="21" spans="1:9" ht="20.25" customHeight="1"/>
    <row r="22" spans="1:9" ht="20.25" customHeight="1"/>
    <row r="23" spans="1:9" ht="20.25" customHeight="1"/>
    <row r="24" spans="1:9" ht="33" customHeight="1"/>
    <row r="25" spans="1:9" ht="20.25" customHeight="1"/>
    <row r="26" spans="1:9" ht="20.25" customHeight="1"/>
    <row r="27" spans="1:9" ht="20.25" customHeight="1"/>
    <row r="28" spans="1:9" ht="20.25" customHeight="1"/>
    <row r="29" spans="1:9" ht="20.25" customHeight="1"/>
    <row r="30" spans="1:9" ht="20.25" customHeight="1"/>
    <row r="31" spans="1:9" ht="20.25" customHeight="1"/>
    <row r="32" spans="1:9" ht="20.25" customHeight="1"/>
    <row r="33" ht="20.25" customHeight="1"/>
    <row r="34" ht="12" customHeight="1"/>
  </sheetData>
  <mergeCells count="4">
    <mergeCell ref="A4:B5"/>
    <mergeCell ref="C4:C5"/>
    <mergeCell ref="D4:I4"/>
    <mergeCell ref="A6:B6"/>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I34"/>
  <sheetViews>
    <sheetView zoomScale="85" zoomScaleNormal="85" workbookViewId="0">
      <selection activeCell="K13" sqref="K13"/>
    </sheetView>
  </sheetViews>
  <sheetFormatPr defaultRowHeight="13.5"/>
  <cols>
    <col min="1" max="1" width="2.625" style="3" customWidth="1"/>
    <col min="2" max="2" width="10.625" style="3" customWidth="1"/>
    <col min="3" max="9" width="10.5" style="3" customWidth="1"/>
    <col min="10" max="16384" width="9" style="3"/>
  </cols>
  <sheetData>
    <row r="1" spans="1:9" ht="18.75" customHeight="1"/>
    <row r="2" spans="1:9" ht="18.75" customHeight="1">
      <c r="A2" s="4" t="s">
        <v>222</v>
      </c>
      <c r="B2" s="4"/>
      <c r="C2" s="5"/>
      <c r="D2" s="5"/>
      <c r="E2" s="5"/>
      <c r="G2" s="6"/>
    </row>
    <row r="3" spans="1:9" ht="13.5" customHeight="1">
      <c r="A3" s="4"/>
      <c r="B3" s="4"/>
      <c r="C3" s="5"/>
      <c r="D3" s="5"/>
      <c r="E3" s="5"/>
      <c r="F3" s="6"/>
      <c r="G3" s="7" t="s">
        <v>223</v>
      </c>
    </row>
    <row r="4" spans="1:9" ht="18" customHeight="1">
      <c r="A4" s="327" t="s">
        <v>26</v>
      </c>
      <c r="B4" s="328"/>
      <c r="C4" s="328" t="s">
        <v>2</v>
      </c>
      <c r="D4" s="332" t="s">
        <v>224</v>
      </c>
      <c r="E4" s="332"/>
      <c r="F4" s="332"/>
      <c r="G4" s="333"/>
    </row>
    <row r="5" spans="1:9" ht="41.25" customHeight="1">
      <c r="A5" s="329"/>
      <c r="B5" s="330"/>
      <c r="C5" s="330"/>
      <c r="D5" s="153" t="s">
        <v>225</v>
      </c>
      <c r="E5" s="153" t="s">
        <v>226</v>
      </c>
      <c r="F5" s="153" t="s">
        <v>227</v>
      </c>
      <c r="G5" s="174" t="s">
        <v>228</v>
      </c>
    </row>
    <row r="6" spans="1:9" s="5" customFormat="1" ht="33" customHeight="1">
      <c r="A6" s="325" t="s">
        <v>10</v>
      </c>
      <c r="B6" s="326"/>
      <c r="C6" s="154">
        <f>SUM(C7:C11)</f>
        <v>574</v>
      </c>
      <c r="D6" s="154">
        <f>SUM(D7:D11)</f>
        <v>482</v>
      </c>
      <c r="E6" s="154">
        <f>SUM(E7:E11)</f>
        <v>66</v>
      </c>
      <c r="F6" s="154">
        <f>SUM(F7:F11)</f>
        <v>14</v>
      </c>
      <c r="G6" s="155">
        <f>SUM(G7:G11)</f>
        <v>3</v>
      </c>
      <c r="I6" s="175"/>
    </row>
    <row r="7" spans="1:9" s="5" customFormat="1" ht="20.25" customHeight="1">
      <c r="A7" s="11"/>
      <c r="B7" s="12" t="s">
        <v>229</v>
      </c>
      <c r="C7" s="163">
        <v>130</v>
      </c>
      <c r="D7" s="163">
        <v>111</v>
      </c>
      <c r="E7" s="163">
        <v>16</v>
      </c>
      <c r="F7" s="163">
        <v>2</v>
      </c>
      <c r="G7" s="164">
        <v>1</v>
      </c>
      <c r="I7" s="175"/>
    </row>
    <row r="8" spans="1:9" s="5" customFormat="1" ht="20.25" customHeight="1">
      <c r="A8" s="11"/>
      <c r="B8" s="12" t="s">
        <v>230</v>
      </c>
      <c r="C8" s="163">
        <v>91</v>
      </c>
      <c r="D8" s="163">
        <v>77</v>
      </c>
      <c r="E8" s="163">
        <v>10</v>
      </c>
      <c r="F8" s="163">
        <v>3</v>
      </c>
      <c r="G8" s="164">
        <v>0</v>
      </c>
      <c r="I8" s="175"/>
    </row>
    <row r="9" spans="1:9" s="5" customFormat="1" ht="20.25" customHeight="1">
      <c r="A9" s="11"/>
      <c r="B9" s="12" t="s">
        <v>231</v>
      </c>
      <c r="C9" s="163">
        <v>118</v>
      </c>
      <c r="D9" s="163">
        <v>103</v>
      </c>
      <c r="E9" s="163">
        <v>12</v>
      </c>
      <c r="F9" s="163">
        <v>2</v>
      </c>
      <c r="G9" s="164">
        <v>0</v>
      </c>
      <c r="I9" s="175"/>
    </row>
    <row r="10" spans="1:9" s="5" customFormat="1" ht="20.25" customHeight="1">
      <c r="A10" s="11"/>
      <c r="B10" s="12" t="s">
        <v>232</v>
      </c>
      <c r="C10" s="163">
        <v>123</v>
      </c>
      <c r="D10" s="163">
        <v>96</v>
      </c>
      <c r="E10" s="163">
        <v>19</v>
      </c>
      <c r="F10" s="163">
        <v>3</v>
      </c>
      <c r="G10" s="164">
        <v>2</v>
      </c>
      <c r="I10" s="175"/>
    </row>
    <row r="11" spans="1:9" s="5" customFormat="1" ht="20.25" customHeight="1">
      <c r="A11" s="11"/>
      <c r="B11" s="12" t="s">
        <v>233</v>
      </c>
      <c r="C11" s="163">
        <v>112</v>
      </c>
      <c r="D11" s="163">
        <v>95</v>
      </c>
      <c r="E11" s="163">
        <v>9</v>
      </c>
      <c r="F11" s="163">
        <v>4</v>
      </c>
      <c r="G11" s="164">
        <v>0</v>
      </c>
      <c r="I11" s="175"/>
    </row>
    <row r="12" spans="1:9" s="5" customFormat="1" ht="12" customHeight="1">
      <c r="A12" s="11"/>
      <c r="B12" s="145"/>
      <c r="C12" s="165"/>
      <c r="D12" s="165"/>
      <c r="E12" s="165"/>
      <c r="F12" s="165"/>
      <c r="G12" s="166"/>
    </row>
    <row r="13" spans="1:9" s="14" customFormat="1" ht="33" customHeight="1">
      <c r="A13" s="317" t="s">
        <v>20</v>
      </c>
      <c r="B13" s="318"/>
      <c r="C13" s="154">
        <f>SUM(C14:C18)</f>
        <v>147</v>
      </c>
      <c r="D13" s="154">
        <f>SUM(D14:D17)</f>
        <v>98</v>
      </c>
      <c r="E13" s="154">
        <f>SUM(E14:E17)</f>
        <v>18</v>
      </c>
      <c r="F13" s="154">
        <f>SUM(F14:F17)</f>
        <v>5</v>
      </c>
      <c r="G13" s="155">
        <f>SUM(G14:G17)</f>
        <v>0</v>
      </c>
      <c r="I13" s="176"/>
    </row>
    <row r="14" spans="1:9" s="14" customFormat="1" ht="20.25" customHeight="1">
      <c r="A14" s="11"/>
      <c r="B14" s="12" t="s">
        <v>229</v>
      </c>
      <c r="C14" s="163">
        <v>32</v>
      </c>
      <c r="D14" s="163">
        <v>23</v>
      </c>
      <c r="E14" s="163">
        <v>7</v>
      </c>
      <c r="F14" s="163">
        <v>2</v>
      </c>
      <c r="G14" s="164">
        <v>0</v>
      </c>
      <c r="I14" s="176"/>
    </row>
    <row r="15" spans="1:9" s="14" customFormat="1" ht="20.25" customHeight="1">
      <c r="A15" s="11"/>
      <c r="B15" s="12" t="s">
        <v>230</v>
      </c>
      <c r="C15" s="163">
        <v>23</v>
      </c>
      <c r="D15" s="163">
        <v>19</v>
      </c>
      <c r="E15" s="163">
        <v>3</v>
      </c>
      <c r="F15" s="163">
        <v>1</v>
      </c>
      <c r="G15" s="164">
        <v>0</v>
      </c>
      <c r="I15" s="176"/>
    </row>
    <row r="16" spans="1:9" s="14" customFormat="1" ht="20.25" customHeight="1">
      <c r="A16" s="11"/>
      <c r="B16" s="12" t="s">
        <v>231</v>
      </c>
      <c r="C16" s="163">
        <v>33</v>
      </c>
      <c r="D16" s="163">
        <v>28</v>
      </c>
      <c r="E16" s="163">
        <v>4</v>
      </c>
      <c r="F16" s="163">
        <v>1</v>
      </c>
      <c r="G16" s="164">
        <v>0</v>
      </c>
      <c r="I16" s="176"/>
    </row>
    <row r="17" spans="1:9" s="14" customFormat="1" ht="20.25" customHeight="1">
      <c r="A17" s="11"/>
      <c r="B17" s="12" t="s">
        <v>232</v>
      </c>
      <c r="C17" s="163">
        <v>33</v>
      </c>
      <c r="D17" s="163">
        <v>28</v>
      </c>
      <c r="E17" s="163">
        <v>4</v>
      </c>
      <c r="F17" s="163">
        <v>1</v>
      </c>
      <c r="G17" s="164">
        <v>0</v>
      </c>
      <c r="I17" s="176"/>
    </row>
    <row r="18" spans="1:9" s="14" customFormat="1" ht="20.25" customHeight="1">
      <c r="A18" s="11"/>
      <c r="B18" s="12" t="s">
        <v>233</v>
      </c>
      <c r="C18" s="163">
        <v>26</v>
      </c>
      <c r="D18" s="163">
        <v>24</v>
      </c>
      <c r="E18" s="163">
        <v>2</v>
      </c>
      <c r="F18" s="163">
        <v>0</v>
      </c>
      <c r="G18" s="176">
        <v>0</v>
      </c>
      <c r="I18" s="176"/>
    </row>
    <row r="19" spans="1:9" s="5" customFormat="1" ht="12" customHeight="1">
      <c r="A19" s="11"/>
      <c r="B19" s="145"/>
      <c r="C19" s="177"/>
      <c r="D19" s="177"/>
      <c r="E19" s="177"/>
      <c r="F19" s="177"/>
    </row>
    <row r="20" spans="1:9" s="14" customFormat="1" ht="33" customHeight="1">
      <c r="A20" s="317" t="s">
        <v>21</v>
      </c>
      <c r="B20" s="317"/>
      <c r="C20" s="154">
        <f>SUM(C21:C25)</f>
        <v>427</v>
      </c>
      <c r="D20" s="154">
        <f>SUM(D21:D23)</f>
        <v>221</v>
      </c>
      <c r="E20" s="154">
        <f>SUM(E21:E23)</f>
        <v>24</v>
      </c>
      <c r="F20" s="154">
        <f>SUM(F21:F23)</f>
        <v>3</v>
      </c>
      <c r="G20" s="155">
        <f>SUM(G21:G23)</f>
        <v>1</v>
      </c>
      <c r="I20" s="176"/>
    </row>
    <row r="21" spans="1:9" s="14" customFormat="1" ht="20.25" customHeight="1">
      <c r="A21" s="11"/>
      <c r="B21" s="12" t="s">
        <v>229</v>
      </c>
      <c r="C21" s="163">
        <v>98</v>
      </c>
      <c r="D21" s="164">
        <v>88</v>
      </c>
      <c r="E21" s="178">
        <v>9</v>
      </c>
      <c r="F21" s="178">
        <v>0</v>
      </c>
      <c r="G21" s="176">
        <v>1</v>
      </c>
      <c r="I21" s="176"/>
    </row>
    <row r="22" spans="1:9" s="14" customFormat="1" ht="20.25" customHeight="1">
      <c r="A22" s="11"/>
      <c r="B22" s="12" t="s">
        <v>230</v>
      </c>
      <c r="C22" s="163">
        <v>68</v>
      </c>
      <c r="D22" s="164">
        <v>58</v>
      </c>
      <c r="E22" s="163">
        <v>7</v>
      </c>
      <c r="F22" s="163">
        <v>2</v>
      </c>
      <c r="G22" s="176">
        <v>0</v>
      </c>
      <c r="I22" s="176"/>
    </row>
    <row r="23" spans="1:9" s="14" customFormat="1" ht="20.25" customHeight="1">
      <c r="A23" s="11"/>
      <c r="B23" s="12" t="s">
        <v>231</v>
      </c>
      <c r="C23" s="163">
        <v>85</v>
      </c>
      <c r="D23" s="164">
        <v>75</v>
      </c>
      <c r="E23" s="163">
        <v>8</v>
      </c>
      <c r="F23" s="163">
        <v>1</v>
      </c>
      <c r="G23" s="176">
        <v>0</v>
      </c>
      <c r="I23" s="176"/>
    </row>
    <row r="24" spans="1:9" s="14" customFormat="1" ht="20.25" customHeight="1">
      <c r="A24" s="11"/>
      <c r="B24" s="12" t="s">
        <v>232</v>
      </c>
      <c r="C24" s="163">
        <v>90</v>
      </c>
      <c r="D24" s="164">
        <v>68</v>
      </c>
      <c r="E24" s="163">
        <v>15</v>
      </c>
      <c r="F24" s="163">
        <v>2</v>
      </c>
      <c r="G24" s="176">
        <v>2</v>
      </c>
      <c r="I24" s="176"/>
    </row>
    <row r="25" spans="1:9" s="14" customFormat="1" ht="20.25" customHeight="1">
      <c r="A25" s="11"/>
      <c r="B25" s="12" t="s">
        <v>233</v>
      </c>
      <c r="C25" s="163">
        <v>86</v>
      </c>
      <c r="D25" s="164">
        <v>71</v>
      </c>
      <c r="E25" s="163">
        <v>7</v>
      </c>
      <c r="F25" s="163">
        <v>4</v>
      </c>
      <c r="G25" s="176">
        <v>0</v>
      </c>
      <c r="I25" s="176"/>
    </row>
    <row r="26" spans="1:9" s="14" customFormat="1" ht="12" customHeight="1">
      <c r="A26" s="18"/>
      <c r="B26" s="19"/>
      <c r="C26" s="168"/>
      <c r="D26" s="179"/>
      <c r="E26" s="180"/>
      <c r="F26" s="180"/>
      <c r="G26" s="181"/>
    </row>
    <row r="27" spans="1:9" s="25" customFormat="1" ht="16.5" customHeight="1">
      <c r="B27" s="28" t="s">
        <v>234</v>
      </c>
      <c r="G27" s="21" t="s">
        <v>22</v>
      </c>
    </row>
    <row r="28" spans="1:9" ht="20.25" customHeight="1"/>
    <row r="29" spans="1:9" ht="20.25" customHeight="1"/>
    <row r="30" spans="1:9" ht="20.25" customHeight="1"/>
    <row r="31" spans="1:9" ht="20.25" customHeight="1"/>
    <row r="32" spans="1:9" ht="20.25" customHeight="1"/>
    <row r="33" ht="20.25" customHeight="1"/>
    <row r="34" ht="12" customHeight="1"/>
  </sheetData>
  <mergeCells count="6">
    <mergeCell ref="A20:B20"/>
    <mergeCell ref="A4:B5"/>
    <mergeCell ref="C4:C5"/>
    <mergeCell ref="A6:B6"/>
    <mergeCell ref="D4:G4"/>
    <mergeCell ref="A13:B13"/>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sheetPr>
  <dimension ref="A1:K42"/>
  <sheetViews>
    <sheetView view="pageBreakPreview" zoomScaleNormal="100" zoomScaleSheetLayoutView="100" workbookViewId="0">
      <selection activeCell="F12" sqref="F12"/>
    </sheetView>
  </sheetViews>
  <sheetFormatPr defaultRowHeight="13.5"/>
  <cols>
    <col min="1" max="1" width="8.875" style="29" customWidth="1"/>
    <col min="2" max="9" width="8.625" style="29" customWidth="1"/>
    <col min="10" max="10" width="8.875" style="29" customWidth="1"/>
    <col min="11" max="16384" width="9" style="29"/>
  </cols>
  <sheetData>
    <row r="1" spans="1:11" ht="18.75" customHeight="1">
      <c r="A1" s="185" t="s">
        <v>38</v>
      </c>
      <c r="B1" s="185"/>
      <c r="C1" s="185"/>
      <c r="D1" s="185"/>
      <c r="E1" s="185"/>
    </row>
    <row r="2" spans="1:11" ht="18.75" customHeight="1">
      <c r="A2" s="30" t="s">
        <v>39</v>
      </c>
      <c r="B2" s="185"/>
      <c r="C2" s="185"/>
      <c r="D2" s="185"/>
      <c r="E2" s="185"/>
    </row>
    <row r="3" spans="1:11" ht="13.5" customHeight="1">
      <c r="B3" s="30"/>
      <c r="C3" s="30"/>
      <c r="D3" s="30"/>
      <c r="E3" s="30"/>
      <c r="F3" s="30"/>
      <c r="G3" s="30"/>
      <c r="H3" s="30"/>
      <c r="J3" s="7" t="str">
        <f>'[5]○1(1) 集団健康教育の実施状況(健康推進係)'!J3</f>
        <v>平成30年度</v>
      </c>
      <c r="K3" s="30"/>
    </row>
    <row r="4" spans="1:11" ht="22.5" customHeight="1">
      <c r="A4" s="187" t="s">
        <v>40</v>
      </c>
      <c r="B4" s="183" t="s">
        <v>41</v>
      </c>
      <c r="C4" s="183" t="s">
        <v>42</v>
      </c>
      <c r="D4" s="183" t="s">
        <v>235</v>
      </c>
      <c r="E4" s="183" t="s">
        <v>43</v>
      </c>
      <c r="F4" s="183" t="s">
        <v>44</v>
      </c>
      <c r="G4" s="183" t="s">
        <v>236</v>
      </c>
      <c r="H4" s="183" t="s">
        <v>237</v>
      </c>
      <c r="I4" s="31" t="s">
        <v>45</v>
      </c>
      <c r="J4" s="32" t="s">
        <v>46</v>
      </c>
    </row>
    <row r="5" spans="1:11" ht="22.5" customHeight="1">
      <c r="A5" s="33" t="s">
        <v>47</v>
      </c>
      <c r="B5" s="343">
        <f>SUM(C5:I5)</f>
        <v>95</v>
      </c>
      <c r="C5" s="343">
        <f>SUM(C6:C7)</f>
        <v>0</v>
      </c>
      <c r="D5" s="343">
        <f>SUM(D6:D7)</f>
        <v>20</v>
      </c>
      <c r="E5" s="343">
        <f t="shared" ref="E5:I5" si="0">SUM(E6:E7)</f>
        <v>17</v>
      </c>
      <c r="F5" s="343">
        <f t="shared" si="0"/>
        <v>17</v>
      </c>
      <c r="G5" s="343">
        <f t="shared" si="0"/>
        <v>14</v>
      </c>
      <c r="H5" s="343">
        <f t="shared" si="0"/>
        <v>21</v>
      </c>
      <c r="I5" s="344">
        <f t="shared" si="0"/>
        <v>6</v>
      </c>
      <c r="J5" s="345">
        <v>66</v>
      </c>
    </row>
    <row r="6" spans="1:11" ht="22.5" customHeight="1">
      <c r="A6" s="36" t="s">
        <v>48</v>
      </c>
      <c r="B6" s="346">
        <f>SUM(C6:I6)</f>
        <v>40</v>
      </c>
      <c r="C6" s="38">
        <v>0</v>
      </c>
      <c r="D6" s="38">
        <v>12</v>
      </c>
      <c r="E6" s="38">
        <v>8</v>
      </c>
      <c r="F6" s="38">
        <v>7</v>
      </c>
      <c r="G6" s="38">
        <v>3</v>
      </c>
      <c r="H6" s="38">
        <v>7</v>
      </c>
      <c r="I6" s="39">
        <v>3</v>
      </c>
      <c r="J6" s="345"/>
    </row>
    <row r="7" spans="1:11" ht="22.5" customHeight="1">
      <c r="A7" s="40" t="s">
        <v>49</v>
      </c>
      <c r="B7" s="347">
        <f>SUM(C7:I7)</f>
        <v>55</v>
      </c>
      <c r="C7" s="42">
        <v>0</v>
      </c>
      <c r="D7" s="42">
        <v>8</v>
      </c>
      <c r="E7" s="42">
        <v>9</v>
      </c>
      <c r="F7" s="42">
        <v>10</v>
      </c>
      <c r="G7" s="42">
        <v>11</v>
      </c>
      <c r="H7" s="42">
        <v>14</v>
      </c>
      <c r="I7" s="43">
        <v>3</v>
      </c>
      <c r="J7" s="348"/>
    </row>
    <row r="8" spans="1:11" s="25" customFormat="1" ht="16.5" customHeight="1">
      <c r="B8" s="349"/>
      <c r="C8" s="349"/>
      <c r="D8" s="349"/>
      <c r="E8" s="349"/>
      <c r="F8" s="349"/>
      <c r="G8" s="350"/>
      <c r="I8" s="45"/>
      <c r="J8" s="21" t="s">
        <v>22</v>
      </c>
    </row>
    <row r="9" spans="1:11" ht="13.5" customHeight="1">
      <c r="B9" s="46"/>
      <c r="C9" s="46"/>
      <c r="D9" s="46"/>
      <c r="E9" s="46"/>
      <c r="F9" s="46"/>
      <c r="G9" s="46"/>
      <c r="H9" s="46"/>
      <c r="I9" s="46"/>
      <c r="J9" s="46"/>
    </row>
    <row r="10" spans="1:11" ht="13.5" customHeight="1">
      <c r="B10" s="46"/>
      <c r="C10" s="46"/>
      <c r="D10" s="46"/>
      <c r="E10" s="46"/>
      <c r="F10" s="46"/>
      <c r="G10" s="46"/>
      <c r="H10" s="46"/>
      <c r="I10" s="46"/>
      <c r="J10" s="46"/>
    </row>
    <row r="11" spans="1:11" ht="13.5" customHeight="1">
      <c r="A11" s="30" t="s">
        <v>50</v>
      </c>
      <c r="B11" s="46"/>
      <c r="C11" s="46"/>
      <c r="D11" s="29" t="s">
        <v>51</v>
      </c>
    </row>
    <row r="12" spans="1:11" ht="13.5" customHeight="1">
      <c r="B12" s="351"/>
      <c r="C12" s="351"/>
      <c r="D12" s="30"/>
      <c r="E12" s="30"/>
      <c r="F12" s="30"/>
      <c r="G12" s="30"/>
      <c r="H12" s="30"/>
      <c r="J12" s="7" t="str">
        <f>J3</f>
        <v>平成30年度</v>
      </c>
      <c r="K12" s="30"/>
    </row>
    <row r="13" spans="1:11" ht="22.5" customHeight="1">
      <c r="A13" s="187" t="s">
        <v>40</v>
      </c>
      <c r="B13" s="183" t="s">
        <v>52</v>
      </c>
      <c r="C13" s="183" t="s">
        <v>53</v>
      </c>
      <c r="D13" s="183" t="s">
        <v>54</v>
      </c>
      <c r="E13" s="183" t="s">
        <v>55</v>
      </c>
      <c r="F13" s="183" t="s">
        <v>56</v>
      </c>
      <c r="G13" s="183" t="s">
        <v>57</v>
      </c>
      <c r="H13" s="183" t="s">
        <v>58</v>
      </c>
      <c r="I13" s="31" t="s">
        <v>59</v>
      </c>
      <c r="J13" s="32" t="s">
        <v>46</v>
      </c>
    </row>
    <row r="14" spans="1:11" ht="22.5" customHeight="1">
      <c r="A14" s="33" t="s">
        <v>47</v>
      </c>
      <c r="B14" s="343">
        <f>SUM(C14:I14)</f>
        <v>1442</v>
      </c>
      <c r="C14" s="343">
        <f t="shared" ref="C14:I14" si="1">SUM(C15:C16)</f>
        <v>32</v>
      </c>
      <c r="D14" s="343">
        <f t="shared" si="1"/>
        <v>14</v>
      </c>
      <c r="E14" s="343">
        <f t="shared" si="1"/>
        <v>50</v>
      </c>
      <c r="F14" s="343">
        <f t="shared" si="1"/>
        <v>119</v>
      </c>
      <c r="G14" s="343">
        <f t="shared" si="1"/>
        <v>193</v>
      </c>
      <c r="H14" s="343">
        <f t="shared" si="1"/>
        <v>409</v>
      </c>
      <c r="I14" s="344">
        <f t="shared" si="1"/>
        <v>625</v>
      </c>
      <c r="J14" s="352">
        <v>293</v>
      </c>
    </row>
    <row r="15" spans="1:11" ht="22.5" customHeight="1">
      <c r="A15" s="36" t="s">
        <v>48</v>
      </c>
      <c r="B15" s="346">
        <f>SUM(C15:I15)</f>
        <v>538</v>
      </c>
      <c r="C15" s="38">
        <f>C23+C31</f>
        <v>2</v>
      </c>
      <c r="D15" s="38">
        <f t="shared" ref="D15:I16" si="2">D23+D31</f>
        <v>3</v>
      </c>
      <c r="E15" s="38">
        <f t="shared" si="2"/>
        <v>17</v>
      </c>
      <c r="F15" s="38">
        <f t="shared" si="2"/>
        <v>51</v>
      </c>
      <c r="G15" s="38">
        <f t="shared" si="2"/>
        <v>73</v>
      </c>
      <c r="H15" s="38">
        <f t="shared" si="2"/>
        <v>157</v>
      </c>
      <c r="I15" s="39">
        <f t="shared" si="2"/>
        <v>235</v>
      </c>
      <c r="J15" s="345"/>
    </row>
    <row r="16" spans="1:11" ht="22.5" customHeight="1">
      <c r="A16" s="40" t="s">
        <v>49</v>
      </c>
      <c r="B16" s="347">
        <f>SUM(C16:I16)</f>
        <v>904</v>
      </c>
      <c r="C16" s="42">
        <f>C24+C32</f>
        <v>30</v>
      </c>
      <c r="D16" s="42">
        <f t="shared" si="2"/>
        <v>11</v>
      </c>
      <c r="E16" s="42">
        <f t="shared" si="2"/>
        <v>33</v>
      </c>
      <c r="F16" s="42">
        <f t="shared" si="2"/>
        <v>68</v>
      </c>
      <c r="G16" s="42">
        <f t="shared" si="2"/>
        <v>120</v>
      </c>
      <c r="H16" s="42">
        <f t="shared" si="2"/>
        <v>252</v>
      </c>
      <c r="I16" s="43">
        <f t="shared" si="2"/>
        <v>390</v>
      </c>
      <c r="J16" s="348"/>
    </row>
    <row r="17" spans="1:10" s="25" customFormat="1" ht="16.5" customHeight="1">
      <c r="B17" s="349"/>
      <c r="C17" s="349"/>
      <c r="D17" s="349"/>
      <c r="E17" s="349"/>
      <c r="F17" s="349"/>
      <c r="G17" s="350"/>
      <c r="H17" s="349"/>
      <c r="I17" s="45"/>
      <c r="J17" s="21" t="s">
        <v>22</v>
      </c>
    </row>
    <row r="18" spans="1:10" ht="13.5" customHeight="1">
      <c r="B18" s="46"/>
      <c r="C18" s="46"/>
      <c r="D18" s="46"/>
      <c r="E18" s="46"/>
      <c r="F18" s="46"/>
      <c r="G18" s="46"/>
      <c r="H18" s="46"/>
      <c r="I18" s="46"/>
      <c r="J18" s="46"/>
    </row>
    <row r="19" spans="1:10" ht="13.5" customHeight="1">
      <c r="A19" s="30" t="s">
        <v>60</v>
      </c>
      <c r="B19" s="46"/>
      <c r="C19" s="46"/>
      <c r="D19" s="46"/>
      <c r="E19" s="46"/>
      <c r="F19" s="46"/>
      <c r="G19" s="46"/>
      <c r="H19" s="46"/>
      <c r="I19" s="46"/>
      <c r="J19" s="46"/>
    </row>
    <row r="20" spans="1:10" ht="13.5" customHeight="1">
      <c r="B20" s="351"/>
      <c r="C20" s="351"/>
      <c r="D20" s="351"/>
      <c r="E20" s="351"/>
      <c r="F20" s="351"/>
      <c r="G20" s="351"/>
      <c r="H20" s="351"/>
      <c r="I20" s="46"/>
      <c r="J20" s="7" t="str">
        <f>J3</f>
        <v>平成30年度</v>
      </c>
    </row>
    <row r="21" spans="1:10" ht="22.5" customHeight="1">
      <c r="A21" s="187" t="s">
        <v>40</v>
      </c>
      <c r="B21" s="183" t="s">
        <v>52</v>
      </c>
      <c r="C21" s="183" t="s">
        <v>53</v>
      </c>
      <c r="D21" s="183" t="s">
        <v>54</v>
      </c>
      <c r="E21" s="183" t="s">
        <v>55</v>
      </c>
      <c r="F21" s="183" t="s">
        <v>56</v>
      </c>
      <c r="G21" s="183" t="s">
        <v>57</v>
      </c>
      <c r="H21" s="183" t="s">
        <v>58</v>
      </c>
      <c r="I21" s="31" t="s">
        <v>59</v>
      </c>
      <c r="J21" s="32" t="s">
        <v>46</v>
      </c>
    </row>
    <row r="22" spans="1:10" ht="22.5" customHeight="1">
      <c r="A22" s="33" t="s">
        <v>47</v>
      </c>
      <c r="B22" s="343">
        <f>SUM(C22:I22)</f>
        <v>1072</v>
      </c>
      <c r="C22" s="343">
        <f>SUM(C23:C24)</f>
        <v>32</v>
      </c>
      <c r="D22" s="343">
        <f t="shared" ref="D22:H22" si="3">SUM(D23:D24)</f>
        <v>14</v>
      </c>
      <c r="E22" s="343">
        <f t="shared" si="3"/>
        <v>50</v>
      </c>
      <c r="F22" s="343">
        <f t="shared" si="3"/>
        <v>94</v>
      </c>
      <c r="G22" s="343">
        <f t="shared" si="3"/>
        <v>160</v>
      </c>
      <c r="H22" s="343">
        <f t="shared" si="3"/>
        <v>310</v>
      </c>
      <c r="I22" s="344">
        <f>SUM(I23:I24)</f>
        <v>412</v>
      </c>
      <c r="J22" s="352">
        <v>289</v>
      </c>
    </row>
    <row r="23" spans="1:10" ht="22.5" customHeight="1">
      <c r="A23" s="36" t="s">
        <v>48</v>
      </c>
      <c r="B23" s="346">
        <f>SUM(C23:I23)</f>
        <v>439</v>
      </c>
      <c r="C23" s="38">
        <v>2</v>
      </c>
      <c r="D23" s="38">
        <v>3</v>
      </c>
      <c r="E23" s="38">
        <v>17</v>
      </c>
      <c r="F23" s="38">
        <v>45</v>
      </c>
      <c r="G23" s="38">
        <v>66</v>
      </c>
      <c r="H23" s="38">
        <v>132</v>
      </c>
      <c r="I23" s="39">
        <v>174</v>
      </c>
      <c r="J23" s="345"/>
    </row>
    <row r="24" spans="1:10" ht="22.5" customHeight="1">
      <c r="A24" s="40" t="s">
        <v>49</v>
      </c>
      <c r="B24" s="347">
        <f>SUM(C24:I24)</f>
        <v>633</v>
      </c>
      <c r="C24" s="42">
        <v>30</v>
      </c>
      <c r="D24" s="42">
        <v>11</v>
      </c>
      <c r="E24" s="42">
        <v>33</v>
      </c>
      <c r="F24" s="42">
        <v>49</v>
      </c>
      <c r="G24" s="42">
        <v>94</v>
      </c>
      <c r="H24" s="42">
        <v>178</v>
      </c>
      <c r="I24" s="43">
        <v>238</v>
      </c>
      <c r="J24" s="348"/>
    </row>
    <row r="25" spans="1:10" ht="16.5" customHeight="1">
      <c r="A25" s="25"/>
      <c r="B25" s="349"/>
      <c r="C25" s="349"/>
      <c r="D25" s="349"/>
      <c r="E25" s="349"/>
      <c r="F25" s="349"/>
      <c r="G25" s="350"/>
      <c r="H25" s="349"/>
      <c r="I25" s="45"/>
      <c r="J25" s="21" t="s">
        <v>22</v>
      </c>
    </row>
    <row r="26" spans="1:10" ht="13.5" customHeight="1">
      <c r="B26" s="46"/>
      <c r="C26" s="46"/>
      <c r="D26" s="46"/>
      <c r="E26" s="46"/>
      <c r="F26" s="46"/>
      <c r="G26" s="46"/>
      <c r="H26" s="46"/>
      <c r="I26" s="46"/>
      <c r="J26" s="46"/>
    </row>
    <row r="27" spans="1:10" ht="13.5" customHeight="1">
      <c r="A27" s="30" t="s">
        <v>61</v>
      </c>
      <c r="B27" s="46"/>
      <c r="C27" s="46"/>
      <c r="D27" s="46"/>
      <c r="E27" s="46"/>
      <c r="F27" s="46"/>
      <c r="G27" s="46"/>
      <c r="H27" s="46"/>
      <c r="I27" s="46"/>
      <c r="J27" s="46"/>
    </row>
    <row r="28" spans="1:10" ht="13.5" customHeight="1">
      <c r="B28" s="351"/>
      <c r="C28" s="351"/>
      <c r="D28" s="351"/>
      <c r="E28" s="351"/>
      <c r="F28" s="351"/>
      <c r="G28" s="351"/>
      <c r="H28" s="351"/>
      <c r="I28" s="46"/>
      <c r="J28" s="7" t="str">
        <f>J3</f>
        <v>平成30年度</v>
      </c>
    </row>
    <row r="29" spans="1:10" ht="22.5" customHeight="1">
      <c r="A29" s="187" t="s">
        <v>40</v>
      </c>
      <c r="B29" s="183" t="s">
        <v>52</v>
      </c>
      <c r="C29" s="183" t="s">
        <v>53</v>
      </c>
      <c r="D29" s="183" t="s">
        <v>54</v>
      </c>
      <c r="E29" s="183" t="s">
        <v>55</v>
      </c>
      <c r="F29" s="183" t="s">
        <v>56</v>
      </c>
      <c r="G29" s="183" t="s">
        <v>57</v>
      </c>
      <c r="H29" s="183" t="s">
        <v>58</v>
      </c>
      <c r="I29" s="31" t="s">
        <v>59</v>
      </c>
      <c r="J29" s="32" t="s">
        <v>46</v>
      </c>
    </row>
    <row r="30" spans="1:10" ht="22.5" customHeight="1">
      <c r="A30" s="33" t="s">
        <v>47</v>
      </c>
      <c r="B30" s="343">
        <f>SUM(C30:I30)</f>
        <v>370</v>
      </c>
      <c r="C30" s="343">
        <f t="shared" ref="C30:I30" si="4">SUM(C31:C32)</f>
        <v>0</v>
      </c>
      <c r="D30" s="343">
        <f t="shared" si="4"/>
        <v>0</v>
      </c>
      <c r="E30" s="343">
        <f t="shared" si="4"/>
        <v>0</v>
      </c>
      <c r="F30" s="343">
        <f t="shared" si="4"/>
        <v>25</v>
      </c>
      <c r="G30" s="343">
        <f t="shared" si="4"/>
        <v>33</v>
      </c>
      <c r="H30" s="343">
        <f t="shared" si="4"/>
        <v>99</v>
      </c>
      <c r="I30" s="344">
        <f t="shared" si="4"/>
        <v>213</v>
      </c>
      <c r="J30" s="352">
        <v>153</v>
      </c>
    </row>
    <row r="31" spans="1:10" ht="22.5" customHeight="1">
      <c r="A31" s="36" t="s">
        <v>48</v>
      </c>
      <c r="B31" s="346">
        <f>SUM(C31:I31)</f>
        <v>99</v>
      </c>
      <c r="C31" s="38">
        <v>0</v>
      </c>
      <c r="D31" s="38">
        <v>0</v>
      </c>
      <c r="E31" s="38">
        <v>0</v>
      </c>
      <c r="F31" s="38">
        <v>6</v>
      </c>
      <c r="G31" s="38">
        <v>7</v>
      </c>
      <c r="H31" s="38">
        <v>25</v>
      </c>
      <c r="I31" s="39">
        <v>61</v>
      </c>
      <c r="J31" s="345"/>
    </row>
    <row r="32" spans="1:10" ht="22.5" customHeight="1">
      <c r="A32" s="40" t="s">
        <v>49</v>
      </c>
      <c r="B32" s="347">
        <f>SUM(C32:I32)</f>
        <v>271</v>
      </c>
      <c r="C32" s="42">
        <v>0</v>
      </c>
      <c r="D32" s="42">
        <v>0</v>
      </c>
      <c r="E32" s="42">
        <v>0</v>
      </c>
      <c r="F32" s="42">
        <v>19</v>
      </c>
      <c r="G32" s="42">
        <v>26</v>
      </c>
      <c r="H32" s="42">
        <v>74</v>
      </c>
      <c r="I32" s="43">
        <v>152</v>
      </c>
      <c r="J32" s="348"/>
    </row>
    <row r="33" spans="1:10" ht="16.5" customHeight="1">
      <c r="A33" s="25"/>
      <c r="B33" s="349"/>
      <c r="C33" s="349"/>
      <c r="D33" s="349"/>
      <c r="E33" s="349"/>
      <c r="F33" s="349"/>
      <c r="G33" s="350"/>
      <c r="H33" s="349"/>
      <c r="I33" s="45"/>
      <c r="J33" s="21" t="s">
        <v>22</v>
      </c>
    </row>
    <row r="34" spans="1:10" ht="13.5" customHeight="1">
      <c r="B34" s="46"/>
      <c r="C34" s="46"/>
      <c r="D34" s="46"/>
      <c r="E34" s="46"/>
      <c r="F34" s="46"/>
      <c r="G34" s="46"/>
      <c r="H34" s="46"/>
      <c r="I34" s="46"/>
      <c r="J34" s="46"/>
    </row>
    <row r="35" spans="1:10" ht="13.5" customHeight="1">
      <c r="B35" s="46"/>
      <c r="C35" s="46"/>
      <c r="D35" s="46"/>
      <c r="E35" s="46"/>
      <c r="F35" s="46"/>
      <c r="G35" s="46"/>
      <c r="H35" s="46"/>
      <c r="I35" s="46"/>
      <c r="J35" s="46"/>
    </row>
    <row r="36" spans="1:10" ht="13.5" customHeight="1">
      <c r="A36" s="30" t="s">
        <v>62</v>
      </c>
      <c r="B36" s="46"/>
      <c r="C36" s="46"/>
      <c r="D36" s="46"/>
      <c r="E36" s="46"/>
      <c r="F36" s="46"/>
      <c r="G36" s="46"/>
      <c r="H36" s="46"/>
      <c r="I36" s="46"/>
      <c r="J36" s="46"/>
    </row>
    <row r="37" spans="1:10" ht="13.5" customHeight="1">
      <c r="B37" s="351"/>
      <c r="C37" s="351"/>
      <c r="D37" s="351"/>
      <c r="E37" s="351"/>
      <c r="F37" s="351"/>
      <c r="G37" s="351"/>
      <c r="H37" s="351"/>
      <c r="I37" s="46"/>
      <c r="J37" s="7" t="str">
        <f>J3</f>
        <v>平成30年度</v>
      </c>
    </row>
    <row r="38" spans="1:10" ht="22.5" customHeight="1">
      <c r="A38" s="187" t="s">
        <v>40</v>
      </c>
      <c r="B38" s="183" t="s">
        <v>52</v>
      </c>
      <c r="C38" s="183" t="s">
        <v>53</v>
      </c>
      <c r="D38" s="183" t="s">
        <v>54</v>
      </c>
      <c r="E38" s="183" t="s">
        <v>55</v>
      </c>
      <c r="F38" s="183" t="s">
        <v>56</v>
      </c>
      <c r="G38" s="183" t="s">
        <v>57</v>
      </c>
      <c r="H38" s="183" t="s">
        <v>58</v>
      </c>
      <c r="I38" s="31" t="s">
        <v>59</v>
      </c>
      <c r="J38" s="32" t="s">
        <v>46</v>
      </c>
    </row>
    <row r="39" spans="1:10" ht="22.5" customHeight="1">
      <c r="A39" s="33" t="s">
        <v>47</v>
      </c>
      <c r="B39" s="343">
        <f>SUM(C39:I39)</f>
        <v>46</v>
      </c>
      <c r="C39" s="343">
        <f t="shared" ref="C39:I39" si="5">SUM(C40:C41)</f>
        <v>2</v>
      </c>
      <c r="D39" s="343">
        <f t="shared" si="5"/>
        <v>5</v>
      </c>
      <c r="E39" s="343">
        <f t="shared" si="5"/>
        <v>13</v>
      </c>
      <c r="F39" s="343">
        <f t="shared" si="5"/>
        <v>11</v>
      </c>
      <c r="G39" s="343">
        <f t="shared" si="5"/>
        <v>10</v>
      </c>
      <c r="H39" s="343">
        <f t="shared" si="5"/>
        <v>3</v>
      </c>
      <c r="I39" s="344">
        <f t="shared" si="5"/>
        <v>2</v>
      </c>
      <c r="J39" s="352">
        <v>20</v>
      </c>
    </row>
    <row r="40" spans="1:10" ht="22.5" customHeight="1">
      <c r="A40" s="36" t="s">
        <v>48</v>
      </c>
      <c r="B40" s="346">
        <f>SUM(C40:I40)</f>
        <v>28</v>
      </c>
      <c r="C40" s="38">
        <v>2</v>
      </c>
      <c r="D40" s="38">
        <v>2</v>
      </c>
      <c r="E40" s="38">
        <v>9</v>
      </c>
      <c r="F40" s="38">
        <v>7</v>
      </c>
      <c r="G40" s="38">
        <v>6</v>
      </c>
      <c r="H40" s="38">
        <v>1</v>
      </c>
      <c r="I40" s="39">
        <v>1</v>
      </c>
      <c r="J40" s="345"/>
    </row>
    <row r="41" spans="1:10" ht="22.5" customHeight="1">
      <c r="A41" s="40" t="s">
        <v>49</v>
      </c>
      <c r="B41" s="347">
        <f>SUM(C41:I41)</f>
        <v>18</v>
      </c>
      <c r="C41" s="42">
        <v>0</v>
      </c>
      <c r="D41" s="42">
        <v>3</v>
      </c>
      <c r="E41" s="42">
        <v>4</v>
      </c>
      <c r="F41" s="42">
        <v>4</v>
      </c>
      <c r="G41" s="42">
        <v>4</v>
      </c>
      <c r="H41" s="42">
        <v>2</v>
      </c>
      <c r="I41" s="43">
        <v>1</v>
      </c>
      <c r="J41" s="348"/>
    </row>
    <row r="42" spans="1:10" ht="16.5" customHeight="1">
      <c r="A42" s="25"/>
      <c r="B42" s="349"/>
      <c r="C42" s="349"/>
      <c r="D42" s="349"/>
      <c r="E42" s="349"/>
      <c r="F42" s="349"/>
      <c r="G42" s="350"/>
      <c r="H42" s="349"/>
      <c r="I42" s="45"/>
      <c r="J42" s="21" t="s">
        <v>22</v>
      </c>
    </row>
  </sheetData>
  <mergeCells count="5">
    <mergeCell ref="J5:J7"/>
    <mergeCell ref="J14:J16"/>
    <mergeCell ref="J22:J24"/>
    <mergeCell ref="J30:J32"/>
    <mergeCell ref="J39:J4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5"/>
  <sheetViews>
    <sheetView workbookViewId="0">
      <selection activeCell="E15" sqref="E15"/>
    </sheetView>
  </sheetViews>
  <sheetFormatPr defaultRowHeight="13.5"/>
  <cols>
    <col min="1" max="6" width="14.5" style="3" customWidth="1"/>
    <col min="7" max="16384" width="9" style="3"/>
  </cols>
  <sheetData>
    <row r="1" spans="1:6" ht="18.75" customHeight="1">
      <c r="A1" s="334" t="s">
        <v>63</v>
      </c>
      <c r="B1" s="335"/>
      <c r="C1" s="335"/>
      <c r="D1" s="335"/>
      <c r="E1" s="335"/>
    </row>
    <row r="2" spans="1:6" ht="13.5" customHeight="1">
      <c r="A2" s="185"/>
      <c r="B2" s="186"/>
      <c r="C2" s="186"/>
      <c r="D2" s="186"/>
      <c r="E2" s="186"/>
      <c r="F2" s="7" t="str">
        <f>'[5]○1(1) 集団健康教育の実施状況(健康推進係)'!J3</f>
        <v>平成30年度</v>
      </c>
    </row>
    <row r="3" spans="1:6" ht="22.5" customHeight="1">
      <c r="A3" s="182" t="s">
        <v>64</v>
      </c>
      <c r="B3" s="183" t="s">
        <v>41</v>
      </c>
      <c r="C3" s="183" t="s">
        <v>65</v>
      </c>
      <c r="D3" s="183" t="s">
        <v>235</v>
      </c>
      <c r="E3" s="31" t="s">
        <v>238</v>
      </c>
      <c r="F3" s="32" t="s">
        <v>46</v>
      </c>
    </row>
    <row r="4" spans="1:6" ht="25.5" customHeight="1">
      <c r="A4" s="47" t="s">
        <v>66</v>
      </c>
      <c r="B4" s="353">
        <f>SUM(C4:E4)</f>
        <v>1010</v>
      </c>
      <c r="C4" s="48">
        <v>1</v>
      </c>
      <c r="D4" s="48">
        <v>138</v>
      </c>
      <c r="E4" s="49">
        <v>871</v>
      </c>
      <c r="F4" s="354">
        <v>45</v>
      </c>
    </row>
    <row r="5" spans="1:6" s="25" customFormat="1" ht="16.5" customHeight="1">
      <c r="A5" s="44" t="s">
        <v>67</v>
      </c>
      <c r="F5" s="21" t="s">
        <v>22</v>
      </c>
    </row>
  </sheetData>
  <mergeCells count="1">
    <mergeCell ref="A1:E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9"/>
  <sheetViews>
    <sheetView tabSelected="1" workbookViewId="0">
      <selection activeCell="I14" sqref="I14"/>
    </sheetView>
  </sheetViews>
  <sheetFormatPr defaultRowHeight="13.5"/>
  <cols>
    <col min="1" max="1" width="1.875" style="3" customWidth="1"/>
    <col min="2" max="2" width="27.625" style="3" customWidth="1"/>
    <col min="3" max="3" width="0.875" style="3" customWidth="1"/>
    <col min="4" max="4" width="19.375" style="3" customWidth="1"/>
    <col min="5" max="6" width="18.625" style="3" customWidth="1"/>
    <col min="7" max="16384" width="9" style="3"/>
  </cols>
  <sheetData>
    <row r="1" spans="1:6" ht="18.75" customHeight="1">
      <c r="A1" s="185" t="s">
        <v>68</v>
      </c>
      <c r="B1" s="50"/>
      <c r="C1" s="50"/>
      <c r="D1" s="50"/>
      <c r="E1" s="50"/>
      <c r="F1" s="50"/>
    </row>
    <row r="2" spans="1:6" ht="13.5" customHeight="1">
      <c r="A2" s="185"/>
      <c r="B2" s="186"/>
      <c r="C2" s="186"/>
      <c r="D2" s="186"/>
      <c r="E2" s="186"/>
      <c r="F2" s="7" t="str">
        <f>'[5]○1(1) 集団健康教育の実施状況(健康推進係)'!J3</f>
        <v>平成30年度</v>
      </c>
    </row>
    <row r="3" spans="1:6" ht="25.5" customHeight="1">
      <c r="A3" s="336" t="s">
        <v>40</v>
      </c>
      <c r="B3" s="197"/>
      <c r="C3" s="187"/>
      <c r="D3" s="183" t="s">
        <v>69</v>
      </c>
      <c r="E3" s="183" t="s">
        <v>70</v>
      </c>
      <c r="F3" s="31" t="s">
        <v>71</v>
      </c>
    </row>
    <row r="4" spans="1:6" ht="22.5" customHeight="1">
      <c r="A4" s="337" t="s">
        <v>66</v>
      </c>
      <c r="B4" s="338"/>
      <c r="C4" s="188"/>
      <c r="D4" s="34">
        <v>123993</v>
      </c>
      <c r="E4" s="34">
        <v>55764</v>
      </c>
      <c r="F4" s="35">
        <v>153931</v>
      </c>
    </row>
    <row r="5" spans="1:6" ht="22.5" customHeight="1">
      <c r="A5" s="339" t="s">
        <v>72</v>
      </c>
      <c r="B5" s="340"/>
      <c r="C5" s="189"/>
      <c r="D5" s="38">
        <v>83681</v>
      </c>
      <c r="E5" s="38">
        <v>42638</v>
      </c>
      <c r="F5" s="39">
        <v>119021</v>
      </c>
    </row>
    <row r="6" spans="1:6" ht="22.5" customHeight="1">
      <c r="A6" s="184"/>
      <c r="B6" s="51" t="s">
        <v>73</v>
      </c>
      <c r="C6" s="51"/>
      <c r="D6" s="52">
        <v>17244</v>
      </c>
      <c r="E6" s="52">
        <v>12225</v>
      </c>
      <c r="F6" s="53">
        <v>30586</v>
      </c>
    </row>
    <row r="7" spans="1:6" ht="22.5" customHeight="1">
      <c r="A7" s="339" t="s">
        <v>74</v>
      </c>
      <c r="B7" s="340"/>
      <c r="C7" s="189"/>
      <c r="D7" s="52">
        <v>20065</v>
      </c>
      <c r="E7" s="52">
        <v>9832</v>
      </c>
      <c r="F7" s="53">
        <v>25957</v>
      </c>
    </row>
    <row r="8" spans="1:6" ht="22.5" customHeight="1">
      <c r="A8" s="341" t="s">
        <v>75</v>
      </c>
      <c r="B8" s="342"/>
      <c r="C8" s="190"/>
      <c r="D8" s="54">
        <v>20247</v>
      </c>
      <c r="E8" s="54">
        <v>3294</v>
      </c>
      <c r="F8" s="55">
        <v>8953</v>
      </c>
    </row>
    <row r="9" spans="1:6" ht="22.5" customHeight="1">
      <c r="F9" s="21" t="s">
        <v>22</v>
      </c>
    </row>
  </sheetData>
  <mergeCells count="5">
    <mergeCell ref="A3:B3"/>
    <mergeCell ref="A4:B4"/>
    <mergeCell ref="A5:B5"/>
    <mergeCell ref="A7:B7"/>
    <mergeCell ref="A8:B8"/>
  </mergeCells>
  <phoneticPr fontId="3"/>
  <printOptions horizontalCentered="1"/>
  <pageMargins left="0.78740157480314965" right="0.78740157480314965" top="2.5590551181102366" bottom="0.78740157480314965" header="0.39370078740157483"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4"/>
  <sheetViews>
    <sheetView workbookViewId="0">
      <selection activeCell="L11" sqref="L11"/>
    </sheetView>
  </sheetViews>
  <sheetFormatPr defaultRowHeight="13.5"/>
  <cols>
    <col min="1" max="1" width="16.875" style="138" customWidth="1"/>
    <col min="2" max="10" width="7.625" style="138" customWidth="1"/>
    <col min="11" max="16384" width="9" style="138"/>
  </cols>
  <sheetData>
    <row r="1" spans="1:10" ht="18.75" customHeight="1">
      <c r="A1" s="29" t="s">
        <v>96</v>
      </c>
    </row>
    <row r="2" spans="1:10" ht="13.5" customHeight="1">
      <c r="C2" s="21"/>
      <c r="J2" s="21" t="str">
        <f>'[1]1(1) 集団健康教育の実施状況(健康推進係)'!J3</f>
        <v>平成30年度</v>
      </c>
    </row>
    <row r="3" spans="1:10" ht="20.25" customHeight="1">
      <c r="A3" s="199" t="s">
        <v>79</v>
      </c>
      <c r="B3" s="201" t="s">
        <v>80</v>
      </c>
      <c r="C3" s="203" t="s">
        <v>81</v>
      </c>
      <c r="D3" s="205" t="s">
        <v>82</v>
      </c>
      <c r="E3" s="206"/>
      <c r="F3" s="206"/>
      <c r="G3" s="206"/>
      <c r="H3" s="206"/>
      <c r="I3" s="206"/>
      <c r="J3" s="207"/>
    </row>
    <row r="4" spans="1:10" ht="29.25" customHeight="1">
      <c r="A4" s="200"/>
      <c r="B4" s="202"/>
      <c r="C4" s="204"/>
      <c r="D4" s="144" t="s">
        <v>41</v>
      </c>
      <c r="E4" s="141" t="s">
        <v>83</v>
      </c>
      <c r="F4" s="144" t="s">
        <v>84</v>
      </c>
      <c r="G4" s="57" t="s">
        <v>85</v>
      </c>
      <c r="H4" s="144" t="s">
        <v>86</v>
      </c>
      <c r="I4" s="144" t="s">
        <v>87</v>
      </c>
      <c r="J4" s="142" t="s">
        <v>88</v>
      </c>
    </row>
    <row r="5" spans="1:10" ht="24" customHeight="1">
      <c r="A5" s="73" t="s">
        <v>97</v>
      </c>
      <c r="B5" s="59">
        <f>SUM(B6:B12)</f>
        <v>669</v>
      </c>
      <c r="C5" s="59">
        <f>SUM(C6:C12)</f>
        <v>26211</v>
      </c>
      <c r="D5" s="59">
        <f t="shared" ref="D5:D12" si="0">SUM(E5:J5)</f>
        <v>1908</v>
      </c>
      <c r="E5" s="59">
        <f t="shared" ref="E5:J5" si="1">SUM(E6:E12)</f>
        <v>13</v>
      </c>
      <c r="F5" s="59">
        <f t="shared" si="1"/>
        <v>18</v>
      </c>
      <c r="G5" s="59">
        <f t="shared" si="1"/>
        <v>22</v>
      </c>
      <c r="H5" s="59">
        <f t="shared" si="1"/>
        <v>433</v>
      </c>
      <c r="I5" s="59">
        <f t="shared" si="1"/>
        <v>584</v>
      </c>
      <c r="J5" s="60">
        <f t="shared" si="1"/>
        <v>838</v>
      </c>
    </row>
    <row r="6" spans="1:10" ht="24" customHeight="1">
      <c r="A6" s="74" t="s">
        <v>98</v>
      </c>
      <c r="B6" s="66">
        <v>336</v>
      </c>
      <c r="C6" s="75">
        <v>10805</v>
      </c>
      <c r="D6" s="66">
        <f t="shared" si="0"/>
        <v>893</v>
      </c>
      <c r="E6" s="62">
        <v>5</v>
      </c>
      <c r="F6" s="66">
        <v>0</v>
      </c>
      <c r="G6" s="66">
        <v>3</v>
      </c>
      <c r="H6" s="66">
        <v>54</v>
      </c>
      <c r="I6" s="66">
        <v>522</v>
      </c>
      <c r="J6" s="75">
        <v>309</v>
      </c>
    </row>
    <row r="7" spans="1:10" s="139" customFormat="1" ht="24" customHeight="1">
      <c r="A7" s="74" t="s">
        <v>99</v>
      </c>
      <c r="B7" s="66">
        <v>165</v>
      </c>
      <c r="C7" s="75">
        <v>6292</v>
      </c>
      <c r="D7" s="66">
        <f t="shared" si="0"/>
        <v>375</v>
      </c>
      <c r="E7" s="66">
        <v>0</v>
      </c>
      <c r="F7" s="66">
        <v>0</v>
      </c>
      <c r="G7" s="66">
        <v>2</v>
      </c>
      <c r="H7" s="66">
        <v>142</v>
      </c>
      <c r="I7" s="66">
        <v>12</v>
      </c>
      <c r="J7" s="75">
        <v>219</v>
      </c>
    </row>
    <row r="8" spans="1:10" ht="24" customHeight="1">
      <c r="A8" s="74" t="s">
        <v>100</v>
      </c>
      <c r="B8" s="66">
        <v>0</v>
      </c>
      <c r="C8" s="75">
        <v>0</v>
      </c>
      <c r="D8" s="66">
        <f t="shared" si="0"/>
        <v>0</v>
      </c>
      <c r="E8" s="66">
        <v>0</v>
      </c>
      <c r="F8" s="66">
        <v>0</v>
      </c>
      <c r="G8" s="66">
        <v>0</v>
      </c>
      <c r="H8" s="66">
        <v>0</v>
      </c>
      <c r="I8" s="66">
        <v>0</v>
      </c>
      <c r="J8" s="75">
        <v>0</v>
      </c>
    </row>
    <row r="9" spans="1:10" ht="24" customHeight="1">
      <c r="A9" s="74" t="s">
        <v>191</v>
      </c>
      <c r="B9" s="66">
        <v>7</v>
      </c>
      <c r="C9" s="75">
        <v>210</v>
      </c>
      <c r="D9" s="66">
        <f t="shared" si="0"/>
        <v>7</v>
      </c>
      <c r="E9" s="66">
        <v>0</v>
      </c>
      <c r="F9" s="66">
        <v>0</v>
      </c>
      <c r="G9" s="66">
        <v>0</v>
      </c>
      <c r="H9" s="66">
        <v>7</v>
      </c>
      <c r="I9" s="66">
        <v>0</v>
      </c>
      <c r="J9" s="75">
        <v>0</v>
      </c>
    </row>
    <row r="10" spans="1:10" ht="24" customHeight="1">
      <c r="A10" s="74" t="s">
        <v>192</v>
      </c>
      <c r="B10" s="66">
        <v>0</v>
      </c>
      <c r="C10" s="75">
        <v>0</v>
      </c>
      <c r="D10" s="66">
        <f t="shared" si="0"/>
        <v>0</v>
      </c>
      <c r="E10" s="66">
        <v>0</v>
      </c>
      <c r="F10" s="66">
        <v>0</v>
      </c>
      <c r="G10" s="66">
        <v>0</v>
      </c>
      <c r="H10" s="66">
        <v>0</v>
      </c>
      <c r="I10" s="66">
        <v>0</v>
      </c>
      <c r="J10" s="75">
        <v>0</v>
      </c>
    </row>
    <row r="11" spans="1:10" ht="24" customHeight="1">
      <c r="A11" s="74" t="s">
        <v>101</v>
      </c>
      <c r="B11" s="66">
        <v>9</v>
      </c>
      <c r="C11" s="75">
        <v>256</v>
      </c>
      <c r="D11" s="66">
        <f t="shared" si="0"/>
        <v>14</v>
      </c>
      <c r="E11" s="66">
        <v>0</v>
      </c>
      <c r="F11" s="66">
        <v>0</v>
      </c>
      <c r="G11" s="66">
        <v>10</v>
      </c>
      <c r="H11" s="66">
        <v>3</v>
      </c>
      <c r="I11" s="66">
        <v>0</v>
      </c>
      <c r="J11" s="75">
        <v>1</v>
      </c>
    </row>
    <row r="12" spans="1:10" ht="24" customHeight="1">
      <c r="A12" s="76" t="s">
        <v>75</v>
      </c>
      <c r="B12" s="70">
        <v>152</v>
      </c>
      <c r="C12" s="77">
        <v>8648</v>
      </c>
      <c r="D12" s="70">
        <f t="shared" si="0"/>
        <v>619</v>
      </c>
      <c r="E12" s="70">
        <v>8</v>
      </c>
      <c r="F12" s="70">
        <v>18</v>
      </c>
      <c r="G12" s="70">
        <v>7</v>
      </c>
      <c r="H12" s="70">
        <v>227</v>
      </c>
      <c r="I12" s="70">
        <v>50</v>
      </c>
      <c r="J12" s="77">
        <v>309</v>
      </c>
    </row>
    <row r="13" spans="1:10" ht="15.75" customHeight="1">
      <c r="A13" s="140"/>
      <c r="B13" s="140"/>
      <c r="C13" s="21"/>
      <c r="J13" s="21" t="s">
        <v>22</v>
      </c>
    </row>
    <row r="14" spans="1:10">
      <c r="A14" s="140"/>
      <c r="B14" s="140"/>
      <c r="C14" s="21"/>
    </row>
  </sheetData>
  <mergeCells count="4">
    <mergeCell ref="A3:A4"/>
    <mergeCell ref="B3:B4"/>
    <mergeCell ref="C3:C4"/>
    <mergeCell ref="D3:J3"/>
  </mergeCells>
  <phoneticPr fontId="3"/>
  <pageMargins left="0.70866141732283472" right="0.6692913385826772" top="4.7244094488188981" bottom="0.78740157480314965" header="0.39370078740157483"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sheetPr>
  <dimension ref="A1:S54"/>
  <sheetViews>
    <sheetView view="pageBreakPreview" zoomScaleNormal="100" workbookViewId="0">
      <pane xSplit="3" ySplit="4" topLeftCell="D5" activePane="bottomRight" state="frozen"/>
      <selection activeCell="J20" sqref="J20"/>
      <selection pane="topRight" activeCell="J20" sqref="J20"/>
      <selection pane="bottomLeft" activeCell="J20" sqref="J20"/>
      <selection pane="bottomRight" activeCell="E13" sqref="A13:XFD13"/>
    </sheetView>
  </sheetViews>
  <sheetFormatPr defaultRowHeight="13.5"/>
  <cols>
    <col min="1" max="2" width="2.75" style="3" customWidth="1"/>
    <col min="3" max="3" width="8.875" style="3" customWidth="1"/>
    <col min="4" max="4" width="3.375" style="3" customWidth="1"/>
    <col min="5" max="7" width="6.125" style="3" customWidth="1"/>
    <col min="8" max="13" width="5.75" style="3" customWidth="1"/>
    <col min="14" max="14" width="6.125" style="3" customWidth="1"/>
    <col min="15" max="19" width="5.75" style="3" customWidth="1"/>
    <col min="20" max="16384" width="9" style="3"/>
  </cols>
  <sheetData>
    <row r="1" spans="1:19" ht="18.75" customHeight="1">
      <c r="A1" s="78" t="s">
        <v>102</v>
      </c>
      <c r="B1" s="2"/>
      <c r="C1" s="2"/>
      <c r="D1" s="2"/>
      <c r="Q1" s="79"/>
    </row>
    <row r="2" spans="1:19" ht="13.5" customHeight="1">
      <c r="A2" s="1"/>
      <c r="B2" s="2"/>
      <c r="C2" s="2"/>
      <c r="D2" s="2"/>
      <c r="S2" s="21" t="str">
        <f>'[2]1(1) 集団健康教育の実施状況(健康推進係)'!J3</f>
        <v>平成30年度</v>
      </c>
    </row>
    <row r="3" spans="1:19" ht="21.95" customHeight="1">
      <c r="A3" s="269" t="s">
        <v>103</v>
      </c>
      <c r="B3" s="269"/>
      <c r="C3" s="269"/>
      <c r="D3" s="270"/>
      <c r="E3" s="258" t="s">
        <v>104</v>
      </c>
      <c r="F3" s="293"/>
      <c r="G3" s="293"/>
      <c r="H3" s="258" t="s">
        <v>105</v>
      </c>
      <c r="I3" s="293"/>
      <c r="J3" s="293"/>
      <c r="K3" s="258" t="s">
        <v>106</v>
      </c>
      <c r="L3" s="293"/>
      <c r="M3" s="293"/>
      <c r="N3" s="258" t="s">
        <v>107</v>
      </c>
      <c r="O3" s="293"/>
      <c r="P3" s="293"/>
      <c r="Q3" s="258" t="s">
        <v>108</v>
      </c>
      <c r="R3" s="293"/>
      <c r="S3" s="294"/>
    </row>
    <row r="4" spans="1:19" ht="21.95" customHeight="1">
      <c r="A4" s="295"/>
      <c r="B4" s="295"/>
      <c r="C4" s="295"/>
      <c r="D4" s="296"/>
      <c r="E4" s="80"/>
      <c r="F4" s="81" t="s">
        <v>109</v>
      </c>
      <c r="G4" s="81" t="s">
        <v>110</v>
      </c>
      <c r="H4" s="80"/>
      <c r="I4" s="81" t="s">
        <v>109</v>
      </c>
      <c r="J4" s="81" t="s">
        <v>110</v>
      </c>
      <c r="K4" s="80"/>
      <c r="L4" s="81" t="s">
        <v>109</v>
      </c>
      <c r="M4" s="81" t="s">
        <v>110</v>
      </c>
      <c r="N4" s="80"/>
      <c r="O4" s="81" t="s">
        <v>109</v>
      </c>
      <c r="P4" s="81" t="s">
        <v>110</v>
      </c>
      <c r="Q4" s="80"/>
      <c r="R4" s="81" t="s">
        <v>109</v>
      </c>
      <c r="S4" s="82" t="s">
        <v>110</v>
      </c>
    </row>
    <row r="5" spans="1:19" ht="21.95" customHeight="1">
      <c r="A5" s="287" t="s">
        <v>111</v>
      </c>
      <c r="B5" s="288" t="s">
        <v>113</v>
      </c>
      <c r="C5" s="289"/>
      <c r="D5" s="290"/>
      <c r="E5" s="83">
        <f>F5+G5</f>
        <v>312628</v>
      </c>
      <c r="F5" s="83">
        <v>136126</v>
      </c>
      <c r="G5" s="83">
        <v>176502</v>
      </c>
      <c r="H5" s="84">
        <f>I5+J5</f>
        <v>51016</v>
      </c>
      <c r="I5" s="84">
        <v>25257</v>
      </c>
      <c r="J5" s="84">
        <v>25759</v>
      </c>
      <c r="K5" s="84">
        <f>L5+M5</f>
        <v>48581</v>
      </c>
      <c r="L5" s="84">
        <v>21881</v>
      </c>
      <c r="M5" s="84">
        <v>26700</v>
      </c>
      <c r="N5" s="84">
        <f>SUM(O5:P5)</f>
        <v>121547</v>
      </c>
      <c r="O5" s="84">
        <v>49388</v>
      </c>
      <c r="P5" s="84">
        <v>72159</v>
      </c>
      <c r="Q5" s="84">
        <f>R5+S5</f>
        <v>91484</v>
      </c>
      <c r="R5" s="84">
        <v>39600</v>
      </c>
      <c r="S5" s="85">
        <v>51884</v>
      </c>
    </row>
    <row r="6" spans="1:19" ht="21.95" customHeight="1">
      <c r="A6" s="256"/>
      <c r="B6" s="238" t="s">
        <v>115</v>
      </c>
      <c r="C6" s="239"/>
      <c r="D6" s="240"/>
      <c r="E6" s="86">
        <f>F6+G6</f>
        <v>64355</v>
      </c>
      <c r="F6" s="86">
        <v>24575</v>
      </c>
      <c r="G6" s="86">
        <v>39780</v>
      </c>
      <c r="H6" s="87">
        <f>I6+J6</f>
        <v>5907</v>
      </c>
      <c r="I6" s="87">
        <v>2663</v>
      </c>
      <c r="J6" s="87">
        <v>3244</v>
      </c>
      <c r="K6" s="87">
        <f>L6+M6</f>
        <v>6426</v>
      </c>
      <c r="L6" s="87">
        <v>2381</v>
      </c>
      <c r="M6" s="87">
        <v>4045</v>
      </c>
      <c r="N6" s="87">
        <f>SUM(O6:P6)</f>
        <v>30000</v>
      </c>
      <c r="O6" s="87">
        <v>10663</v>
      </c>
      <c r="P6" s="87">
        <v>19337</v>
      </c>
      <c r="Q6" s="87">
        <f>R6+S6</f>
        <v>22022</v>
      </c>
      <c r="R6" s="87">
        <v>8868</v>
      </c>
      <c r="S6" s="88">
        <v>13154</v>
      </c>
    </row>
    <row r="7" spans="1:19" ht="21.95" customHeight="1">
      <c r="A7" s="257"/>
      <c r="B7" s="291" t="s">
        <v>116</v>
      </c>
      <c r="C7" s="276"/>
      <c r="D7" s="277"/>
      <c r="E7" s="89">
        <f t="shared" ref="E7:S7" si="0">ROUND(E6/E5,4)</f>
        <v>0.2059</v>
      </c>
      <c r="F7" s="89">
        <f t="shared" si="0"/>
        <v>0.18049999999999999</v>
      </c>
      <c r="G7" s="89">
        <f t="shared" si="0"/>
        <v>0.22539999999999999</v>
      </c>
      <c r="H7" s="90">
        <f t="shared" si="0"/>
        <v>0.1158</v>
      </c>
      <c r="I7" s="90">
        <f>ROUND(I6/I5,4)</f>
        <v>0.10539999999999999</v>
      </c>
      <c r="J7" s="90">
        <f>ROUND(J6/J5,4)</f>
        <v>0.12590000000000001</v>
      </c>
      <c r="K7" s="90">
        <f>ROUND(K6/K5,4)</f>
        <v>0.1323</v>
      </c>
      <c r="L7" s="90">
        <f t="shared" si="0"/>
        <v>0.10879999999999999</v>
      </c>
      <c r="M7" s="90">
        <f t="shared" si="0"/>
        <v>0.1515</v>
      </c>
      <c r="N7" s="90">
        <f t="shared" si="0"/>
        <v>0.24679999999999999</v>
      </c>
      <c r="O7" s="90">
        <f t="shared" si="0"/>
        <v>0.21590000000000001</v>
      </c>
      <c r="P7" s="90">
        <f t="shared" si="0"/>
        <v>0.26800000000000002</v>
      </c>
      <c r="Q7" s="91">
        <f t="shared" si="0"/>
        <v>0.2407</v>
      </c>
      <c r="R7" s="91">
        <f t="shared" si="0"/>
        <v>0.22389999999999999</v>
      </c>
      <c r="S7" s="92">
        <f t="shared" si="0"/>
        <v>0.2535</v>
      </c>
    </row>
    <row r="8" spans="1:19" ht="21.95" customHeight="1">
      <c r="A8" s="242" t="s">
        <v>117</v>
      </c>
      <c r="B8" s="292" t="s">
        <v>118</v>
      </c>
      <c r="C8" s="281"/>
      <c r="D8" s="282"/>
      <c r="E8" s="93">
        <f>F8+G8</f>
        <v>18658</v>
      </c>
      <c r="F8" s="93">
        <v>12623</v>
      </c>
      <c r="G8" s="93">
        <v>6035</v>
      </c>
      <c r="H8" s="94">
        <f>I8+J8</f>
        <v>1713</v>
      </c>
      <c r="I8" s="94">
        <v>1313</v>
      </c>
      <c r="J8" s="94">
        <v>400</v>
      </c>
      <c r="K8" s="94">
        <f t="shared" ref="K8:K21" si="1">L8+M8</f>
        <v>1784</v>
      </c>
      <c r="L8" s="94">
        <v>1282</v>
      </c>
      <c r="M8" s="94">
        <v>502</v>
      </c>
      <c r="N8" s="94">
        <f t="shared" ref="N8:N21" si="2">O8+P8</f>
        <v>8606</v>
      </c>
      <c r="O8" s="94">
        <v>5658</v>
      </c>
      <c r="P8" s="94">
        <v>2948</v>
      </c>
      <c r="Q8" s="94">
        <f>R8+S8</f>
        <v>6555</v>
      </c>
      <c r="R8" s="94">
        <v>4370</v>
      </c>
      <c r="S8" s="95">
        <v>2185</v>
      </c>
    </row>
    <row r="9" spans="1:19" ht="21.95" customHeight="1">
      <c r="A9" s="243"/>
      <c r="B9" s="213" t="s">
        <v>193</v>
      </c>
      <c r="C9" s="214"/>
      <c r="D9" s="215"/>
      <c r="E9" s="86">
        <f t="shared" ref="E9:E21" si="3">F9+G9</f>
        <v>15674</v>
      </c>
      <c r="F9" s="86">
        <v>8109</v>
      </c>
      <c r="G9" s="86">
        <v>7565</v>
      </c>
      <c r="H9" s="87">
        <f t="shared" ref="H9:H21" si="4">I9+J9</f>
        <v>1568</v>
      </c>
      <c r="I9" s="87">
        <v>989</v>
      </c>
      <c r="J9" s="87">
        <v>579</v>
      </c>
      <c r="K9" s="87">
        <f t="shared" si="1"/>
        <v>1622</v>
      </c>
      <c r="L9" s="87">
        <v>930</v>
      </c>
      <c r="M9" s="87">
        <v>692</v>
      </c>
      <c r="N9" s="87">
        <f t="shared" si="2"/>
        <v>7182</v>
      </c>
      <c r="O9" s="87">
        <v>3552</v>
      </c>
      <c r="P9" s="87">
        <v>3630</v>
      </c>
      <c r="Q9" s="87">
        <f t="shared" ref="Q9:Q19" si="5">R9+S9</f>
        <v>5302</v>
      </c>
      <c r="R9" s="87">
        <v>2638</v>
      </c>
      <c r="S9" s="88">
        <v>2664</v>
      </c>
    </row>
    <row r="10" spans="1:19" ht="21.95" customHeight="1">
      <c r="A10" s="243"/>
      <c r="B10" s="213" t="s">
        <v>119</v>
      </c>
      <c r="C10" s="214"/>
      <c r="D10" s="215"/>
      <c r="E10" s="86">
        <f t="shared" si="3"/>
        <v>27842</v>
      </c>
      <c r="F10" s="86">
        <v>12017</v>
      </c>
      <c r="G10" s="86">
        <v>15825</v>
      </c>
      <c r="H10" s="87">
        <f t="shared" si="4"/>
        <v>1101</v>
      </c>
      <c r="I10" s="87">
        <v>685</v>
      </c>
      <c r="J10" s="87">
        <v>416</v>
      </c>
      <c r="K10" s="87">
        <f t="shared" si="1"/>
        <v>1901</v>
      </c>
      <c r="L10" s="87">
        <v>892</v>
      </c>
      <c r="M10" s="87">
        <v>1009</v>
      </c>
      <c r="N10" s="87">
        <f t="shared" si="2"/>
        <v>13391</v>
      </c>
      <c r="O10" s="87">
        <v>5498</v>
      </c>
      <c r="P10" s="87">
        <v>7893</v>
      </c>
      <c r="Q10" s="87">
        <f t="shared" si="5"/>
        <v>11449</v>
      </c>
      <c r="R10" s="87">
        <v>4942</v>
      </c>
      <c r="S10" s="88">
        <v>6507</v>
      </c>
    </row>
    <row r="11" spans="1:19" ht="21.95" customHeight="1">
      <c r="A11" s="243"/>
      <c r="B11" s="213" t="s">
        <v>120</v>
      </c>
      <c r="C11" s="214"/>
      <c r="D11" s="215"/>
      <c r="E11" s="86">
        <f t="shared" si="3"/>
        <v>11628</v>
      </c>
      <c r="F11" s="86">
        <v>5942</v>
      </c>
      <c r="G11" s="86">
        <v>5686</v>
      </c>
      <c r="H11" s="87">
        <f t="shared" si="4"/>
        <v>826</v>
      </c>
      <c r="I11" s="87">
        <v>529</v>
      </c>
      <c r="J11" s="87">
        <v>297</v>
      </c>
      <c r="K11" s="87">
        <f t="shared" si="1"/>
        <v>1238</v>
      </c>
      <c r="L11" s="87">
        <v>680</v>
      </c>
      <c r="M11" s="87">
        <v>558</v>
      </c>
      <c r="N11" s="87">
        <f t="shared" si="2"/>
        <v>5791</v>
      </c>
      <c r="O11" s="87">
        <v>2798</v>
      </c>
      <c r="P11" s="87">
        <v>2993</v>
      </c>
      <c r="Q11" s="87">
        <f t="shared" si="5"/>
        <v>3773</v>
      </c>
      <c r="R11" s="87">
        <v>1935</v>
      </c>
      <c r="S11" s="88">
        <v>1838</v>
      </c>
    </row>
    <row r="12" spans="1:19" ht="21.95" customHeight="1">
      <c r="A12" s="243"/>
      <c r="B12" s="213" t="s">
        <v>121</v>
      </c>
      <c r="C12" s="214"/>
      <c r="D12" s="215"/>
      <c r="E12" s="86">
        <f t="shared" si="3"/>
        <v>12587</v>
      </c>
      <c r="F12" s="86">
        <v>6815</v>
      </c>
      <c r="G12" s="86">
        <v>5772</v>
      </c>
      <c r="H12" s="87">
        <f t="shared" si="4"/>
        <v>1189</v>
      </c>
      <c r="I12" s="87">
        <v>868</v>
      </c>
      <c r="J12" s="87">
        <v>321</v>
      </c>
      <c r="K12" s="87">
        <f t="shared" si="1"/>
        <v>1337</v>
      </c>
      <c r="L12" s="87">
        <v>778</v>
      </c>
      <c r="M12" s="87">
        <v>559</v>
      </c>
      <c r="N12" s="87">
        <f t="shared" si="2"/>
        <v>5878</v>
      </c>
      <c r="O12" s="87">
        <v>2973</v>
      </c>
      <c r="P12" s="87">
        <v>2905</v>
      </c>
      <c r="Q12" s="87">
        <f t="shared" si="5"/>
        <v>4183</v>
      </c>
      <c r="R12" s="87">
        <v>2196</v>
      </c>
      <c r="S12" s="88">
        <v>1987</v>
      </c>
    </row>
    <row r="13" spans="1:19" ht="21.95" customHeight="1">
      <c r="A13" s="243"/>
      <c r="B13" s="238" t="s">
        <v>194</v>
      </c>
      <c r="C13" s="239"/>
      <c r="D13" s="240"/>
      <c r="E13" s="86">
        <f t="shared" si="3"/>
        <v>2026</v>
      </c>
      <c r="F13" s="86">
        <v>1603</v>
      </c>
      <c r="G13" s="86">
        <v>423</v>
      </c>
      <c r="H13" s="87">
        <f t="shared" si="4"/>
        <v>256</v>
      </c>
      <c r="I13" s="87">
        <v>212</v>
      </c>
      <c r="J13" s="87">
        <v>44</v>
      </c>
      <c r="K13" s="87">
        <f t="shared" si="1"/>
        <v>222</v>
      </c>
      <c r="L13" s="87">
        <v>183</v>
      </c>
      <c r="M13" s="87">
        <v>39</v>
      </c>
      <c r="N13" s="87">
        <f t="shared" si="2"/>
        <v>800</v>
      </c>
      <c r="O13" s="87">
        <v>635</v>
      </c>
      <c r="P13" s="87">
        <v>165</v>
      </c>
      <c r="Q13" s="87">
        <f t="shared" si="5"/>
        <v>748</v>
      </c>
      <c r="R13" s="87">
        <v>573</v>
      </c>
      <c r="S13" s="88">
        <v>175</v>
      </c>
    </row>
    <row r="14" spans="1:19" ht="21.95" customHeight="1">
      <c r="A14" s="243"/>
      <c r="B14" s="213" t="s">
        <v>195</v>
      </c>
      <c r="C14" s="214"/>
      <c r="D14" s="215"/>
      <c r="E14" s="86">
        <f t="shared" si="3"/>
        <v>38540</v>
      </c>
      <c r="F14" s="86">
        <v>13222</v>
      </c>
      <c r="G14" s="86">
        <v>25318</v>
      </c>
      <c r="H14" s="87">
        <f t="shared" si="4"/>
        <v>2982</v>
      </c>
      <c r="I14" s="87">
        <v>1572</v>
      </c>
      <c r="J14" s="87">
        <v>1410</v>
      </c>
      <c r="K14" s="87">
        <f t="shared" si="1"/>
        <v>3971</v>
      </c>
      <c r="L14" s="87">
        <v>1361</v>
      </c>
      <c r="M14" s="87">
        <v>2610</v>
      </c>
      <c r="N14" s="87">
        <f t="shared" si="2"/>
        <v>18825</v>
      </c>
      <c r="O14" s="87">
        <v>5785</v>
      </c>
      <c r="P14" s="87">
        <v>13040</v>
      </c>
      <c r="Q14" s="87">
        <f t="shared" si="5"/>
        <v>12762</v>
      </c>
      <c r="R14" s="87">
        <v>4504</v>
      </c>
      <c r="S14" s="88">
        <v>8258</v>
      </c>
    </row>
    <row r="15" spans="1:19" ht="21.95" customHeight="1">
      <c r="A15" s="243"/>
      <c r="B15" s="213" t="s">
        <v>124</v>
      </c>
      <c r="C15" s="214"/>
      <c r="D15" s="215"/>
      <c r="E15" s="86">
        <f t="shared" si="3"/>
        <v>19023</v>
      </c>
      <c r="F15" s="86">
        <v>9582</v>
      </c>
      <c r="G15" s="86">
        <v>9441</v>
      </c>
      <c r="H15" s="87">
        <f t="shared" si="4"/>
        <v>894</v>
      </c>
      <c r="I15" s="87">
        <v>567</v>
      </c>
      <c r="J15" s="87">
        <v>327</v>
      </c>
      <c r="K15" s="87">
        <f t="shared" si="1"/>
        <v>1471</v>
      </c>
      <c r="L15" s="87">
        <v>796</v>
      </c>
      <c r="M15" s="87">
        <v>675</v>
      </c>
      <c r="N15" s="87">
        <f t="shared" si="2"/>
        <v>9164</v>
      </c>
      <c r="O15" s="87">
        <v>4417</v>
      </c>
      <c r="P15" s="87">
        <v>4747</v>
      </c>
      <c r="Q15" s="87">
        <f t="shared" si="5"/>
        <v>7494</v>
      </c>
      <c r="R15" s="87">
        <v>3802</v>
      </c>
      <c r="S15" s="88">
        <v>3692</v>
      </c>
    </row>
    <row r="16" spans="1:19" ht="21.95" customHeight="1">
      <c r="A16" s="243"/>
      <c r="B16" s="213" t="s">
        <v>125</v>
      </c>
      <c r="C16" s="214"/>
      <c r="D16" s="215"/>
      <c r="E16" s="86">
        <f t="shared" si="3"/>
        <v>30090</v>
      </c>
      <c r="F16" s="86">
        <v>11859</v>
      </c>
      <c r="G16" s="86">
        <v>18231</v>
      </c>
      <c r="H16" s="87">
        <f t="shared" si="4"/>
        <v>1123</v>
      </c>
      <c r="I16" s="87">
        <v>653</v>
      </c>
      <c r="J16" s="87">
        <v>470</v>
      </c>
      <c r="K16" s="87">
        <f t="shared" si="1"/>
        <v>2211</v>
      </c>
      <c r="L16" s="87">
        <v>937</v>
      </c>
      <c r="M16" s="87">
        <v>1274</v>
      </c>
      <c r="N16" s="87">
        <f t="shared" si="2"/>
        <v>14712</v>
      </c>
      <c r="O16" s="87">
        <v>5450</v>
      </c>
      <c r="P16" s="87">
        <v>9262</v>
      </c>
      <c r="Q16" s="87">
        <f t="shared" si="5"/>
        <v>12044</v>
      </c>
      <c r="R16" s="87">
        <v>4819</v>
      </c>
      <c r="S16" s="88">
        <v>7225</v>
      </c>
    </row>
    <row r="17" spans="1:19" ht="21.95" customHeight="1">
      <c r="A17" s="243"/>
      <c r="B17" s="213" t="s">
        <v>126</v>
      </c>
      <c r="C17" s="214"/>
      <c r="D17" s="215"/>
      <c r="E17" s="86">
        <f>F17+G17</f>
        <v>7503</v>
      </c>
      <c r="F17" s="86">
        <v>4085</v>
      </c>
      <c r="G17" s="86">
        <v>3418</v>
      </c>
      <c r="H17" s="87">
        <f t="shared" si="4"/>
        <v>674</v>
      </c>
      <c r="I17" s="87">
        <v>507</v>
      </c>
      <c r="J17" s="87">
        <v>167</v>
      </c>
      <c r="K17" s="87">
        <f t="shared" si="1"/>
        <v>776</v>
      </c>
      <c r="L17" s="87">
        <v>430</v>
      </c>
      <c r="M17" s="87">
        <v>346</v>
      </c>
      <c r="N17" s="87">
        <f t="shared" si="2"/>
        <v>3499</v>
      </c>
      <c r="O17" s="87">
        <v>1791</v>
      </c>
      <c r="P17" s="87">
        <v>1708</v>
      </c>
      <c r="Q17" s="87">
        <f t="shared" si="5"/>
        <v>2554</v>
      </c>
      <c r="R17" s="87">
        <v>1357</v>
      </c>
      <c r="S17" s="88">
        <v>1197</v>
      </c>
    </row>
    <row r="18" spans="1:19" ht="21.95" customHeight="1">
      <c r="A18" s="243"/>
      <c r="B18" s="213" t="s">
        <v>196</v>
      </c>
      <c r="C18" s="214"/>
      <c r="D18" s="215"/>
      <c r="E18" s="86">
        <f>F18+G18</f>
        <v>8691</v>
      </c>
      <c r="F18" s="86">
        <v>5340</v>
      </c>
      <c r="G18" s="86">
        <v>3351</v>
      </c>
      <c r="H18" s="87">
        <f t="shared" si="4"/>
        <v>1185</v>
      </c>
      <c r="I18" s="87">
        <v>960</v>
      </c>
      <c r="J18" s="87">
        <v>225</v>
      </c>
      <c r="K18" s="87">
        <f t="shared" si="1"/>
        <v>1115</v>
      </c>
      <c r="L18" s="87">
        <v>703</v>
      </c>
      <c r="M18" s="87">
        <v>412</v>
      </c>
      <c r="N18" s="87">
        <f t="shared" si="2"/>
        <v>3934</v>
      </c>
      <c r="O18" s="87">
        <v>2233</v>
      </c>
      <c r="P18" s="87">
        <v>1701</v>
      </c>
      <c r="Q18" s="87">
        <f t="shared" si="5"/>
        <v>2457</v>
      </c>
      <c r="R18" s="87">
        <v>1444</v>
      </c>
      <c r="S18" s="88">
        <v>1013</v>
      </c>
    </row>
    <row r="19" spans="1:19" ht="21.95" customHeight="1">
      <c r="A19" s="244"/>
      <c r="B19" s="217" t="s">
        <v>197</v>
      </c>
      <c r="C19" s="218"/>
      <c r="D19" s="219"/>
      <c r="E19" s="96">
        <f t="shared" si="3"/>
        <v>9900</v>
      </c>
      <c r="F19" s="96">
        <v>6310</v>
      </c>
      <c r="G19" s="96">
        <v>3590</v>
      </c>
      <c r="H19" s="97">
        <f t="shared" si="4"/>
        <v>997</v>
      </c>
      <c r="I19" s="97">
        <v>759</v>
      </c>
      <c r="J19" s="97">
        <v>238</v>
      </c>
      <c r="K19" s="97">
        <f t="shared" si="1"/>
        <v>1229</v>
      </c>
      <c r="L19" s="97">
        <v>744</v>
      </c>
      <c r="M19" s="97">
        <v>485</v>
      </c>
      <c r="N19" s="97">
        <f t="shared" si="2"/>
        <v>4769</v>
      </c>
      <c r="O19" s="97">
        <v>2894</v>
      </c>
      <c r="P19" s="97">
        <v>1875</v>
      </c>
      <c r="Q19" s="87">
        <f t="shared" si="5"/>
        <v>2905</v>
      </c>
      <c r="R19" s="87">
        <v>1913</v>
      </c>
      <c r="S19" s="98">
        <v>992</v>
      </c>
    </row>
    <row r="20" spans="1:19" ht="21.95" customHeight="1">
      <c r="A20" s="286" t="s">
        <v>129</v>
      </c>
      <c r="B20" s="278" t="s">
        <v>130</v>
      </c>
      <c r="C20" s="281" t="s">
        <v>113</v>
      </c>
      <c r="D20" s="282"/>
      <c r="E20" s="86">
        <f>F20+G20</f>
        <v>1682</v>
      </c>
      <c r="F20" s="86">
        <v>1308</v>
      </c>
      <c r="G20" s="86">
        <v>374</v>
      </c>
      <c r="H20" s="87">
        <f t="shared" si="4"/>
        <v>647</v>
      </c>
      <c r="I20" s="87">
        <v>534</v>
      </c>
      <c r="J20" s="87">
        <v>113</v>
      </c>
      <c r="K20" s="87">
        <f t="shared" si="1"/>
        <v>550</v>
      </c>
      <c r="L20" s="87">
        <v>437</v>
      </c>
      <c r="M20" s="87">
        <v>113</v>
      </c>
      <c r="N20" s="87">
        <f t="shared" si="2"/>
        <v>485</v>
      </c>
      <c r="O20" s="87">
        <v>337</v>
      </c>
      <c r="P20" s="87">
        <v>148</v>
      </c>
      <c r="Q20" s="283"/>
      <c r="R20" s="283"/>
      <c r="S20" s="273"/>
    </row>
    <row r="21" spans="1:19" ht="21.95" customHeight="1">
      <c r="A21" s="256"/>
      <c r="B21" s="279"/>
      <c r="C21" s="239" t="s">
        <v>131</v>
      </c>
      <c r="D21" s="240"/>
      <c r="E21" s="86">
        <f t="shared" si="3"/>
        <v>81</v>
      </c>
      <c r="F21" s="86">
        <v>55</v>
      </c>
      <c r="G21" s="86">
        <v>26</v>
      </c>
      <c r="H21" s="87">
        <f t="shared" si="4"/>
        <v>20</v>
      </c>
      <c r="I21" s="87">
        <v>15</v>
      </c>
      <c r="J21" s="87">
        <v>5</v>
      </c>
      <c r="K21" s="87">
        <f t="shared" si="1"/>
        <v>27</v>
      </c>
      <c r="L21" s="87">
        <v>20</v>
      </c>
      <c r="M21" s="87">
        <v>7</v>
      </c>
      <c r="N21" s="87">
        <f t="shared" si="2"/>
        <v>34</v>
      </c>
      <c r="O21" s="87">
        <v>20</v>
      </c>
      <c r="P21" s="87">
        <v>14</v>
      </c>
      <c r="Q21" s="284"/>
      <c r="R21" s="284"/>
      <c r="S21" s="274"/>
    </row>
    <row r="22" spans="1:19" ht="21.95" customHeight="1">
      <c r="A22" s="256"/>
      <c r="B22" s="280"/>
      <c r="C22" s="276" t="s">
        <v>132</v>
      </c>
      <c r="D22" s="277"/>
      <c r="E22" s="89">
        <f t="shared" ref="E22:P22" si="6">ROUND(E21/E20,4)</f>
        <v>4.82E-2</v>
      </c>
      <c r="F22" s="89">
        <f t="shared" si="6"/>
        <v>4.2000000000000003E-2</v>
      </c>
      <c r="G22" s="89">
        <f t="shared" si="6"/>
        <v>6.9500000000000006E-2</v>
      </c>
      <c r="H22" s="90">
        <f t="shared" si="6"/>
        <v>3.09E-2</v>
      </c>
      <c r="I22" s="90">
        <f t="shared" si="6"/>
        <v>2.81E-2</v>
      </c>
      <c r="J22" s="90">
        <f t="shared" si="6"/>
        <v>4.4200000000000003E-2</v>
      </c>
      <c r="K22" s="90">
        <f t="shared" si="6"/>
        <v>4.9099999999999998E-2</v>
      </c>
      <c r="L22" s="90">
        <f t="shared" si="6"/>
        <v>4.58E-2</v>
      </c>
      <c r="M22" s="90">
        <f t="shared" si="6"/>
        <v>6.1899999999999997E-2</v>
      </c>
      <c r="N22" s="90">
        <f t="shared" si="6"/>
        <v>7.0099999999999996E-2</v>
      </c>
      <c r="O22" s="90">
        <f t="shared" si="6"/>
        <v>5.9299999999999999E-2</v>
      </c>
      <c r="P22" s="90">
        <f t="shared" si="6"/>
        <v>9.4600000000000004E-2</v>
      </c>
      <c r="Q22" s="285"/>
      <c r="R22" s="285"/>
      <c r="S22" s="275"/>
    </row>
    <row r="23" spans="1:19" ht="21.95" customHeight="1">
      <c r="A23" s="256"/>
      <c r="B23" s="278" t="s">
        <v>133</v>
      </c>
      <c r="C23" s="281" t="s">
        <v>113</v>
      </c>
      <c r="D23" s="282"/>
      <c r="E23" s="86">
        <f>F23+G23</f>
        <v>6286</v>
      </c>
      <c r="F23" s="86">
        <f>SUM(I23,L23,O23,R23)</f>
        <v>3860</v>
      </c>
      <c r="G23" s="86">
        <f>SUM(J23,M23,P23,S23)</f>
        <v>2426</v>
      </c>
      <c r="H23" s="87">
        <f>I23+J23</f>
        <v>467</v>
      </c>
      <c r="I23" s="87">
        <v>308</v>
      </c>
      <c r="J23" s="87">
        <v>159</v>
      </c>
      <c r="K23" s="87">
        <f>L23+M23</f>
        <v>435</v>
      </c>
      <c r="L23" s="87">
        <v>240</v>
      </c>
      <c r="M23" s="87">
        <v>195</v>
      </c>
      <c r="N23" s="87">
        <f>O23+P23</f>
        <v>3092</v>
      </c>
      <c r="O23" s="87">
        <v>1859</v>
      </c>
      <c r="P23" s="87">
        <v>1233</v>
      </c>
      <c r="Q23" s="87">
        <f>R23+S23</f>
        <v>2292</v>
      </c>
      <c r="R23" s="87">
        <v>1453</v>
      </c>
      <c r="S23" s="88">
        <v>839</v>
      </c>
    </row>
    <row r="24" spans="1:19" ht="21.95" customHeight="1">
      <c r="A24" s="256"/>
      <c r="B24" s="279"/>
      <c r="C24" s="239" t="s">
        <v>131</v>
      </c>
      <c r="D24" s="240"/>
      <c r="E24" s="86">
        <f>F24+G24</f>
        <v>592</v>
      </c>
      <c r="F24" s="86">
        <f>SUM(I24,L24,O24,R24)</f>
        <v>358</v>
      </c>
      <c r="G24" s="86">
        <f>SUM(J24,M24,P24,S24)</f>
        <v>234</v>
      </c>
      <c r="H24" s="87">
        <f>I24+J24</f>
        <v>26</v>
      </c>
      <c r="I24" s="87">
        <v>18</v>
      </c>
      <c r="J24" s="87">
        <v>8</v>
      </c>
      <c r="K24" s="87">
        <f>L24+M24</f>
        <v>30</v>
      </c>
      <c r="L24" s="87">
        <v>17</v>
      </c>
      <c r="M24" s="87">
        <v>13</v>
      </c>
      <c r="N24" s="87">
        <f>O24+P24</f>
        <v>309</v>
      </c>
      <c r="O24" s="87">
        <v>179</v>
      </c>
      <c r="P24" s="87">
        <v>130</v>
      </c>
      <c r="Q24" s="87">
        <f>R24+S24</f>
        <v>227</v>
      </c>
      <c r="R24" s="87">
        <v>144</v>
      </c>
      <c r="S24" s="88">
        <v>83</v>
      </c>
    </row>
    <row r="25" spans="1:19" ht="21.95" customHeight="1">
      <c r="A25" s="257"/>
      <c r="B25" s="280"/>
      <c r="C25" s="276" t="s">
        <v>132</v>
      </c>
      <c r="D25" s="277"/>
      <c r="E25" s="89">
        <f t="shared" ref="E25:S25" si="7">ROUND(E24/E23,4)</f>
        <v>9.4200000000000006E-2</v>
      </c>
      <c r="F25" s="89">
        <f t="shared" si="7"/>
        <v>9.2700000000000005E-2</v>
      </c>
      <c r="G25" s="89">
        <f t="shared" si="7"/>
        <v>9.6500000000000002E-2</v>
      </c>
      <c r="H25" s="90">
        <f t="shared" si="7"/>
        <v>5.57E-2</v>
      </c>
      <c r="I25" s="90">
        <f t="shared" si="7"/>
        <v>5.8400000000000001E-2</v>
      </c>
      <c r="J25" s="90">
        <f t="shared" si="7"/>
        <v>5.0299999999999997E-2</v>
      </c>
      <c r="K25" s="90">
        <f t="shared" si="7"/>
        <v>6.9000000000000006E-2</v>
      </c>
      <c r="L25" s="90">
        <f t="shared" si="7"/>
        <v>7.0800000000000002E-2</v>
      </c>
      <c r="M25" s="90">
        <f t="shared" si="7"/>
        <v>6.6699999999999995E-2</v>
      </c>
      <c r="N25" s="90">
        <f t="shared" si="7"/>
        <v>9.9900000000000003E-2</v>
      </c>
      <c r="O25" s="90">
        <f t="shared" si="7"/>
        <v>9.6299999999999997E-2</v>
      </c>
      <c r="P25" s="90">
        <f t="shared" si="7"/>
        <v>0.10539999999999999</v>
      </c>
      <c r="Q25" s="90">
        <f t="shared" si="7"/>
        <v>9.9000000000000005E-2</v>
      </c>
      <c r="R25" s="90">
        <f t="shared" si="7"/>
        <v>9.9099999999999994E-2</v>
      </c>
      <c r="S25" s="99">
        <f t="shared" si="7"/>
        <v>9.8900000000000002E-2</v>
      </c>
    </row>
    <row r="26" spans="1:19">
      <c r="A26" s="3" t="s">
        <v>134</v>
      </c>
      <c r="S26" s="45" t="s">
        <v>135</v>
      </c>
    </row>
    <row r="27" spans="1:19">
      <c r="A27" s="3" t="s">
        <v>136</v>
      </c>
      <c r="S27" s="45"/>
    </row>
    <row r="28" spans="1:19">
      <c r="A28" s="3" t="s">
        <v>137</v>
      </c>
      <c r="S28" s="45"/>
    </row>
    <row r="30" spans="1:19" ht="18.75" customHeight="1">
      <c r="A30" s="2" t="s">
        <v>138</v>
      </c>
      <c r="B30" s="2"/>
      <c r="C30" s="2"/>
      <c r="D30" s="2"/>
      <c r="J30" s="78" t="s">
        <v>139</v>
      </c>
      <c r="K30" s="2"/>
      <c r="L30" s="2"/>
    </row>
    <row r="31" spans="1:19">
      <c r="G31" s="21" t="str">
        <f>S2</f>
        <v>平成30年度</v>
      </c>
      <c r="P31" s="21" t="str">
        <f>S2</f>
        <v>平成30年度</v>
      </c>
    </row>
    <row r="32" spans="1:19" ht="21.95" customHeight="1">
      <c r="A32" s="260" t="s">
        <v>111</v>
      </c>
      <c r="B32" s="260"/>
      <c r="C32" s="261"/>
      <c r="D32" s="266" t="s">
        <v>112</v>
      </c>
      <c r="E32" s="266"/>
      <c r="F32" s="267">
        <v>260352</v>
      </c>
      <c r="G32" s="268"/>
      <c r="J32" s="269" t="s">
        <v>103</v>
      </c>
      <c r="K32" s="269"/>
      <c r="L32" s="269"/>
      <c r="M32" s="270"/>
      <c r="N32" s="258" t="s">
        <v>140</v>
      </c>
      <c r="O32" s="258" t="s">
        <v>109</v>
      </c>
      <c r="P32" s="253" t="s">
        <v>110</v>
      </c>
    </row>
    <row r="33" spans="1:19" ht="21.95" customHeight="1">
      <c r="A33" s="262"/>
      <c r="B33" s="262"/>
      <c r="C33" s="263"/>
      <c r="D33" s="225" t="s">
        <v>114</v>
      </c>
      <c r="E33" s="225"/>
      <c r="F33" s="236">
        <v>58261</v>
      </c>
      <c r="G33" s="237"/>
      <c r="J33" s="271"/>
      <c r="K33" s="271"/>
      <c r="L33" s="271"/>
      <c r="M33" s="272"/>
      <c r="N33" s="259"/>
      <c r="O33" s="259"/>
      <c r="P33" s="254"/>
    </row>
    <row r="34" spans="1:19" ht="21.95" customHeight="1">
      <c r="A34" s="264"/>
      <c r="B34" s="264"/>
      <c r="C34" s="265"/>
      <c r="D34" s="255" t="s">
        <v>141</v>
      </c>
      <c r="E34" s="255"/>
      <c r="F34" s="211">
        <f>F33/F32</f>
        <v>0.22377780850540807</v>
      </c>
      <c r="G34" s="212"/>
      <c r="J34" s="256" t="s">
        <v>142</v>
      </c>
      <c r="K34" s="238" t="s">
        <v>113</v>
      </c>
      <c r="L34" s="239"/>
      <c r="M34" s="240"/>
      <c r="N34" s="100">
        <f>O34+P34</f>
        <v>248771</v>
      </c>
      <c r="O34" s="101">
        <v>94733</v>
      </c>
      <c r="P34" s="102">
        <v>154038</v>
      </c>
    </row>
    <row r="35" spans="1:19" ht="21.95" customHeight="1">
      <c r="A35" s="226" t="s">
        <v>129</v>
      </c>
      <c r="B35" s="227"/>
      <c r="C35" s="230" t="s">
        <v>143</v>
      </c>
      <c r="D35" s="222" t="s">
        <v>112</v>
      </c>
      <c r="E35" s="222"/>
      <c r="F35" s="223">
        <v>5722</v>
      </c>
      <c r="G35" s="224"/>
      <c r="J35" s="256"/>
      <c r="K35" s="238" t="s">
        <v>115</v>
      </c>
      <c r="L35" s="239"/>
      <c r="M35" s="240"/>
      <c r="N35" s="100">
        <f>O35+P35</f>
        <v>29187</v>
      </c>
      <c r="O35" s="101">
        <v>11397</v>
      </c>
      <c r="P35" s="102">
        <v>17790</v>
      </c>
    </row>
    <row r="36" spans="1:19" ht="21.95" customHeight="1">
      <c r="A36" s="226"/>
      <c r="B36" s="227"/>
      <c r="C36" s="220"/>
      <c r="D36" s="225" t="s">
        <v>144</v>
      </c>
      <c r="E36" s="225"/>
      <c r="F36" s="223">
        <v>527</v>
      </c>
      <c r="G36" s="224"/>
      <c r="J36" s="257"/>
      <c r="K36" s="238" t="s">
        <v>116</v>
      </c>
      <c r="L36" s="239"/>
      <c r="M36" s="240"/>
      <c r="N36" s="89">
        <f>ROUND(N35/N34,4)</f>
        <v>0.1173</v>
      </c>
      <c r="O36" s="90">
        <f>ROUND(O35/O34,4)</f>
        <v>0.1203</v>
      </c>
      <c r="P36" s="99">
        <f>ROUND(P35/P34,4)</f>
        <v>0.11550000000000001</v>
      </c>
    </row>
    <row r="37" spans="1:19" ht="21.95" customHeight="1">
      <c r="A37" s="226"/>
      <c r="B37" s="227"/>
      <c r="C37" s="220"/>
      <c r="D37" s="222" t="s">
        <v>141</v>
      </c>
      <c r="E37" s="222"/>
      <c r="F37" s="250">
        <f>F36/F35</f>
        <v>9.2100664103460322E-2</v>
      </c>
      <c r="G37" s="251"/>
      <c r="J37" s="242" t="s">
        <v>145</v>
      </c>
      <c r="K37" s="245" t="s">
        <v>119</v>
      </c>
      <c r="L37" s="246"/>
      <c r="M37" s="247"/>
      <c r="N37" s="86">
        <f>O37+P37</f>
        <v>17157</v>
      </c>
      <c r="O37" s="87">
        <v>6700</v>
      </c>
      <c r="P37" s="88">
        <v>10457</v>
      </c>
    </row>
    <row r="38" spans="1:19" ht="21.95" customHeight="1">
      <c r="A38" s="226"/>
      <c r="B38" s="227"/>
      <c r="C38" s="248" t="s">
        <v>146</v>
      </c>
      <c r="D38" s="233" t="s">
        <v>112</v>
      </c>
      <c r="E38" s="233"/>
      <c r="F38" s="234">
        <v>1454</v>
      </c>
      <c r="G38" s="235"/>
      <c r="J38" s="243"/>
      <c r="K38" s="213" t="s">
        <v>120</v>
      </c>
      <c r="L38" s="214"/>
      <c r="M38" s="215"/>
      <c r="N38" s="86">
        <f t="shared" ref="N38:N46" si="8">O38+P38</f>
        <v>3836</v>
      </c>
      <c r="O38" s="87">
        <v>1681</v>
      </c>
      <c r="P38" s="88">
        <v>2155</v>
      </c>
    </row>
    <row r="39" spans="1:19" ht="21.95" customHeight="1">
      <c r="A39" s="226"/>
      <c r="B39" s="227"/>
      <c r="C39" s="220"/>
      <c r="D39" s="225" t="s">
        <v>144</v>
      </c>
      <c r="E39" s="225"/>
      <c r="F39" s="236">
        <v>60</v>
      </c>
      <c r="G39" s="237"/>
      <c r="J39" s="243"/>
      <c r="K39" s="213" t="s">
        <v>121</v>
      </c>
      <c r="L39" s="214"/>
      <c r="M39" s="215"/>
      <c r="N39" s="86">
        <f t="shared" si="8"/>
        <v>4994</v>
      </c>
      <c r="O39" s="87">
        <v>2163</v>
      </c>
      <c r="P39" s="88">
        <v>2831</v>
      </c>
    </row>
    <row r="40" spans="1:19" ht="21.95" customHeight="1">
      <c r="A40" s="226"/>
      <c r="B40" s="227"/>
      <c r="C40" s="249"/>
      <c r="D40" s="252" t="s">
        <v>141</v>
      </c>
      <c r="E40" s="252"/>
      <c r="F40" s="231">
        <f>F39/F38</f>
        <v>4.1265474552957357E-2</v>
      </c>
      <c r="G40" s="232"/>
      <c r="J40" s="243"/>
      <c r="K40" s="238" t="s">
        <v>122</v>
      </c>
      <c r="L40" s="239"/>
      <c r="M40" s="240"/>
      <c r="N40" s="86">
        <f t="shared" si="8"/>
        <v>1256</v>
      </c>
      <c r="O40" s="87">
        <v>880</v>
      </c>
      <c r="P40" s="88">
        <v>376</v>
      </c>
    </row>
    <row r="41" spans="1:19" ht="21.95" customHeight="1">
      <c r="A41" s="226"/>
      <c r="B41" s="227"/>
      <c r="C41" s="220" t="s">
        <v>147</v>
      </c>
      <c r="D41" s="222" t="s">
        <v>112</v>
      </c>
      <c r="E41" s="222"/>
      <c r="F41" s="223">
        <f>F35+F38</f>
        <v>7176</v>
      </c>
      <c r="G41" s="224"/>
      <c r="J41" s="243"/>
      <c r="K41" s="213" t="s">
        <v>123</v>
      </c>
      <c r="L41" s="214"/>
      <c r="M41" s="215"/>
      <c r="N41" s="86">
        <f t="shared" si="8"/>
        <v>14283</v>
      </c>
      <c r="O41" s="87">
        <v>4850</v>
      </c>
      <c r="P41" s="88">
        <v>9433</v>
      </c>
    </row>
    <row r="42" spans="1:19" ht="21.95" customHeight="1">
      <c r="A42" s="226"/>
      <c r="B42" s="227"/>
      <c r="C42" s="220"/>
      <c r="D42" s="225" t="s">
        <v>144</v>
      </c>
      <c r="E42" s="225"/>
      <c r="F42" s="223">
        <f>F36+F39</f>
        <v>587</v>
      </c>
      <c r="G42" s="224"/>
      <c r="J42" s="243"/>
      <c r="K42" s="213" t="s">
        <v>124</v>
      </c>
      <c r="L42" s="214"/>
      <c r="M42" s="215"/>
      <c r="N42" s="86">
        <f t="shared" si="8"/>
        <v>10200</v>
      </c>
      <c r="O42" s="87">
        <v>4813</v>
      </c>
      <c r="P42" s="88">
        <v>5387</v>
      </c>
    </row>
    <row r="43" spans="1:19" ht="21.95" customHeight="1">
      <c r="A43" s="228"/>
      <c r="B43" s="229"/>
      <c r="C43" s="221"/>
      <c r="D43" s="241" t="s">
        <v>141</v>
      </c>
      <c r="E43" s="241"/>
      <c r="F43" s="211">
        <f>F42/F41</f>
        <v>8.1800445930880719E-2</v>
      </c>
      <c r="G43" s="212"/>
      <c r="J43" s="243"/>
      <c r="K43" s="213" t="s">
        <v>125</v>
      </c>
      <c r="L43" s="214"/>
      <c r="M43" s="215"/>
      <c r="N43" s="86">
        <f t="shared" si="8"/>
        <v>16548</v>
      </c>
      <c r="O43" s="87">
        <v>6547</v>
      </c>
      <c r="P43" s="88">
        <v>10001</v>
      </c>
    </row>
    <row r="44" spans="1:19" ht="21.95" customHeight="1">
      <c r="A44" s="209" t="s">
        <v>148</v>
      </c>
      <c r="B44" s="216"/>
      <c r="C44" s="216"/>
      <c r="D44" s="216"/>
      <c r="E44" s="216"/>
      <c r="F44" s="216"/>
      <c r="G44" s="216"/>
      <c r="H44" s="216"/>
      <c r="J44" s="243"/>
      <c r="K44" s="213" t="s">
        <v>126</v>
      </c>
      <c r="L44" s="214"/>
      <c r="M44" s="215"/>
      <c r="N44" s="86">
        <f t="shared" si="8"/>
        <v>3599</v>
      </c>
      <c r="O44" s="87">
        <v>1654</v>
      </c>
      <c r="P44" s="88">
        <v>1945</v>
      </c>
    </row>
    <row r="45" spans="1:19" ht="21.95" customHeight="1">
      <c r="A45" s="216"/>
      <c r="B45" s="216"/>
      <c r="C45" s="216"/>
      <c r="D45" s="216"/>
      <c r="E45" s="216"/>
      <c r="F45" s="216"/>
      <c r="G45" s="216"/>
      <c r="H45" s="216"/>
      <c r="J45" s="243"/>
      <c r="K45" s="213" t="s">
        <v>127</v>
      </c>
      <c r="L45" s="214"/>
      <c r="M45" s="215"/>
      <c r="N45" s="86">
        <f t="shared" si="8"/>
        <v>2241</v>
      </c>
      <c r="O45" s="87">
        <v>1229</v>
      </c>
      <c r="P45" s="88">
        <v>1012</v>
      </c>
    </row>
    <row r="46" spans="1:19" ht="21.95" customHeight="1">
      <c r="H46" s="103" t="s">
        <v>135</v>
      </c>
      <c r="J46" s="244"/>
      <c r="K46" s="217" t="s">
        <v>128</v>
      </c>
      <c r="L46" s="218"/>
      <c r="M46" s="219"/>
      <c r="N46" s="96">
        <f t="shared" si="8"/>
        <v>2712</v>
      </c>
      <c r="O46" s="97">
        <v>1701</v>
      </c>
      <c r="P46" s="98">
        <v>1011</v>
      </c>
    </row>
    <row r="47" spans="1:19" ht="13.5" customHeight="1">
      <c r="B47" s="143"/>
      <c r="C47" s="143"/>
      <c r="D47" s="143"/>
      <c r="E47" s="104"/>
      <c r="F47" s="104"/>
      <c r="G47" s="104"/>
      <c r="J47" s="208" t="s">
        <v>149</v>
      </c>
      <c r="K47" s="208"/>
      <c r="L47" s="208"/>
      <c r="M47" s="208"/>
      <c r="N47" s="208"/>
      <c r="O47" s="208"/>
      <c r="P47" s="208"/>
      <c r="Q47" s="208"/>
      <c r="R47" s="208"/>
      <c r="S47" s="208"/>
    </row>
    <row r="48" spans="1:19">
      <c r="J48" s="208" t="s">
        <v>150</v>
      </c>
      <c r="K48" s="208"/>
      <c r="L48" s="208"/>
      <c r="M48" s="208"/>
      <c r="N48" s="208"/>
      <c r="O48" s="208"/>
      <c r="P48" s="208"/>
      <c r="Q48" s="208"/>
      <c r="R48" s="208"/>
      <c r="S48" s="208"/>
    </row>
    <row r="49" spans="2:19">
      <c r="R49" s="45"/>
      <c r="S49" s="45" t="s">
        <v>135</v>
      </c>
    </row>
    <row r="53" spans="2:19">
      <c r="B53" s="209"/>
      <c r="C53" s="209"/>
      <c r="D53" s="209"/>
      <c r="E53" s="209"/>
      <c r="F53" s="209"/>
      <c r="G53" s="209"/>
      <c r="H53" s="209"/>
      <c r="I53" s="209"/>
    </row>
    <row r="54" spans="2:19">
      <c r="B54" s="210"/>
      <c r="C54" s="210"/>
      <c r="D54" s="210"/>
      <c r="E54" s="210"/>
      <c r="F54" s="210"/>
      <c r="G54" s="210"/>
      <c r="H54" s="210"/>
      <c r="I54" s="210"/>
    </row>
  </sheetData>
  <mergeCells count="87">
    <mergeCell ref="Q3:S3"/>
    <mergeCell ref="A3:D4"/>
    <mergeCell ref="E3:G3"/>
    <mergeCell ref="H3:J3"/>
    <mergeCell ref="K3:M3"/>
    <mergeCell ref="N3:P3"/>
    <mergeCell ref="B18:D18"/>
    <mergeCell ref="A5:A7"/>
    <mergeCell ref="B5:D5"/>
    <mergeCell ref="B6:D6"/>
    <mergeCell ref="B7:D7"/>
    <mergeCell ref="A8:A19"/>
    <mergeCell ref="B8:D8"/>
    <mergeCell ref="B9:D9"/>
    <mergeCell ref="B10:D10"/>
    <mergeCell ref="B11:D11"/>
    <mergeCell ref="B12:D12"/>
    <mergeCell ref="B13:D13"/>
    <mergeCell ref="B14:D14"/>
    <mergeCell ref="B15:D15"/>
    <mergeCell ref="B16:D16"/>
    <mergeCell ref="B17:D17"/>
    <mergeCell ref="B19:D19"/>
    <mergeCell ref="A20:A25"/>
    <mergeCell ref="B20:B22"/>
    <mergeCell ref="C20:D20"/>
    <mergeCell ref="Q20:Q22"/>
    <mergeCell ref="S20:S22"/>
    <mergeCell ref="C21:D21"/>
    <mergeCell ref="C22:D22"/>
    <mergeCell ref="B23:B25"/>
    <mergeCell ref="C23:D23"/>
    <mergeCell ref="C24:D24"/>
    <mergeCell ref="C25:D25"/>
    <mergeCell ref="R20:R22"/>
    <mergeCell ref="A32:C34"/>
    <mergeCell ref="D32:E32"/>
    <mergeCell ref="F32:G32"/>
    <mergeCell ref="J32:M33"/>
    <mergeCell ref="N32:N33"/>
    <mergeCell ref="P32:P33"/>
    <mergeCell ref="D33:E33"/>
    <mergeCell ref="F33:G33"/>
    <mergeCell ref="D34:E34"/>
    <mergeCell ref="F34:G34"/>
    <mergeCell ref="J34:J36"/>
    <mergeCell ref="K34:M34"/>
    <mergeCell ref="O32:O33"/>
    <mergeCell ref="K35:M35"/>
    <mergeCell ref="D36:E36"/>
    <mergeCell ref="F36:G36"/>
    <mergeCell ref="K36:M36"/>
    <mergeCell ref="K40:M40"/>
    <mergeCell ref="D43:E43"/>
    <mergeCell ref="J37:J46"/>
    <mergeCell ref="K37:M37"/>
    <mergeCell ref="C38:C40"/>
    <mergeCell ref="D37:E37"/>
    <mergeCell ref="F37:G37"/>
    <mergeCell ref="D40:E40"/>
    <mergeCell ref="K38:M38"/>
    <mergeCell ref="K39:M39"/>
    <mergeCell ref="A35:B43"/>
    <mergeCell ref="C35:C37"/>
    <mergeCell ref="D35:E35"/>
    <mergeCell ref="F35:G35"/>
    <mergeCell ref="F40:G40"/>
    <mergeCell ref="D38:E38"/>
    <mergeCell ref="F38:G38"/>
    <mergeCell ref="D39:E39"/>
    <mergeCell ref="F39:G39"/>
    <mergeCell ref="J47:S47"/>
    <mergeCell ref="J48:S48"/>
    <mergeCell ref="B53:I54"/>
    <mergeCell ref="F43:G43"/>
    <mergeCell ref="K43:M43"/>
    <mergeCell ref="A44:H45"/>
    <mergeCell ref="K44:M44"/>
    <mergeCell ref="K45:M45"/>
    <mergeCell ref="K46:M46"/>
    <mergeCell ref="C41:C43"/>
    <mergeCell ref="D41:E41"/>
    <mergeCell ref="F41:G41"/>
    <mergeCell ref="K41:M41"/>
    <mergeCell ref="D42:E42"/>
    <mergeCell ref="F42:G42"/>
    <mergeCell ref="K42:M42"/>
  </mergeCells>
  <phoneticPr fontId="3"/>
  <printOptions horizontalCentered="1"/>
  <pageMargins left="0.39370078740157483" right="0.39370078740157483" top="0.78740157480314965" bottom="0.59055118110236227" header="0.39370078740157483" footer="0.1968503937007874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1:G17"/>
  <sheetViews>
    <sheetView workbookViewId="0">
      <selection activeCell="J8" sqref="J8"/>
    </sheetView>
  </sheetViews>
  <sheetFormatPr defaultColWidth="8.75" defaultRowHeight="13.5"/>
  <cols>
    <col min="1" max="3" width="4.125" style="108" customWidth="1"/>
    <col min="4" max="4" width="11.375" style="108" customWidth="1"/>
    <col min="5" max="5" width="18.125" style="108" customWidth="1"/>
    <col min="6" max="16384" width="8.75" style="108"/>
  </cols>
  <sheetData>
    <row r="1" spans="1:7" ht="18.75" customHeight="1">
      <c r="A1" s="1" t="s">
        <v>151</v>
      </c>
      <c r="B1" s="2"/>
      <c r="C1" s="2"/>
      <c r="D1" s="2"/>
      <c r="E1" s="3"/>
      <c r="G1" s="109"/>
    </row>
    <row r="2" spans="1:7" ht="13.5" customHeight="1">
      <c r="A2" s="1"/>
      <c r="B2" s="2"/>
      <c r="C2" s="2"/>
      <c r="D2" s="2"/>
      <c r="E2" s="21" t="str">
        <f>'[3]1(1) 集団健康教育の実施状況(健康推進係)'!J3</f>
        <v>平成30年度</v>
      </c>
    </row>
    <row r="3" spans="1:7" ht="20.25" customHeight="1">
      <c r="A3" s="199" t="s">
        <v>103</v>
      </c>
      <c r="B3" s="299"/>
      <c r="C3" s="299"/>
      <c r="D3" s="299"/>
      <c r="E3" s="31" t="s">
        <v>104</v>
      </c>
    </row>
    <row r="4" spans="1:7" ht="20.25" customHeight="1">
      <c r="A4" s="200"/>
      <c r="B4" s="300"/>
      <c r="C4" s="300"/>
      <c r="D4" s="300"/>
      <c r="E4" s="110" t="s">
        <v>152</v>
      </c>
    </row>
    <row r="5" spans="1:7" ht="20.25" customHeight="1">
      <c r="A5" s="301" t="s">
        <v>153</v>
      </c>
      <c r="B5" s="202" t="s">
        <v>140</v>
      </c>
      <c r="C5" s="202"/>
      <c r="D5" s="202"/>
      <c r="E5" s="111">
        <f>E6+E10</f>
        <v>31149</v>
      </c>
      <c r="F5" s="112"/>
    </row>
    <row r="6" spans="1:7" ht="20.25" customHeight="1">
      <c r="A6" s="302"/>
      <c r="B6" s="304" t="s">
        <v>154</v>
      </c>
      <c r="C6" s="288" t="s">
        <v>97</v>
      </c>
      <c r="D6" s="306"/>
      <c r="E6" s="111">
        <f>E7+E8+E9</f>
        <v>27859</v>
      </c>
      <c r="F6" s="112"/>
    </row>
    <row r="7" spans="1:7" ht="20.25" customHeight="1">
      <c r="A7" s="302"/>
      <c r="B7" s="305"/>
      <c r="C7" s="238" t="s">
        <v>155</v>
      </c>
      <c r="D7" s="297"/>
      <c r="E7" s="113">
        <v>27202</v>
      </c>
    </row>
    <row r="8" spans="1:7" ht="20.25" customHeight="1">
      <c r="A8" s="302"/>
      <c r="B8" s="305"/>
      <c r="C8" s="238" t="s">
        <v>156</v>
      </c>
      <c r="D8" s="297"/>
      <c r="E8" s="113">
        <v>550</v>
      </c>
    </row>
    <row r="9" spans="1:7" ht="20.25" customHeight="1">
      <c r="A9" s="302"/>
      <c r="B9" s="305"/>
      <c r="C9" s="307" t="s">
        <v>157</v>
      </c>
      <c r="D9" s="308"/>
      <c r="E9" s="113">
        <v>107</v>
      </c>
    </row>
    <row r="10" spans="1:7" ht="20.25" customHeight="1">
      <c r="A10" s="302"/>
      <c r="B10" s="309" t="s">
        <v>158</v>
      </c>
      <c r="C10" s="288" t="s">
        <v>97</v>
      </c>
      <c r="D10" s="306"/>
      <c r="E10" s="111">
        <f>E11+E12+E13</f>
        <v>3290</v>
      </c>
      <c r="F10" s="112"/>
    </row>
    <row r="11" spans="1:7" ht="20.25" customHeight="1">
      <c r="A11" s="302"/>
      <c r="B11" s="310"/>
      <c r="C11" s="238" t="s">
        <v>155</v>
      </c>
      <c r="D11" s="297"/>
      <c r="E11" s="113">
        <v>3281</v>
      </c>
    </row>
    <row r="12" spans="1:7" ht="20.25" customHeight="1">
      <c r="A12" s="302"/>
      <c r="B12" s="310"/>
      <c r="C12" s="238" t="s">
        <v>156</v>
      </c>
      <c r="D12" s="297"/>
      <c r="E12" s="113">
        <v>6</v>
      </c>
    </row>
    <row r="13" spans="1:7" ht="20.25" customHeight="1">
      <c r="A13" s="303"/>
      <c r="B13" s="311"/>
      <c r="C13" s="291" t="s">
        <v>157</v>
      </c>
      <c r="D13" s="298"/>
      <c r="E13" s="114">
        <v>3</v>
      </c>
    </row>
    <row r="14" spans="1:7" s="117" customFormat="1" ht="14.25" customHeight="1">
      <c r="A14" s="115" t="s">
        <v>159</v>
      </c>
      <c r="B14" s="116"/>
      <c r="C14" s="116"/>
      <c r="D14" s="116"/>
      <c r="E14" s="116"/>
    </row>
    <row r="15" spans="1:7" s="117" customFormat="1" ht="14.25" customHeight="1">
      <c r="A15" s="25"/>
      <c r="B15" s="25"/>
      <c r="C15" s="118"/>
      <c r="D15" s="118"/>
      <c r="E15" s="118"/>
      <c r="G15" s="119" t="s">
        <v>160</v>
      </c>
    </row>
    <row r="16" spans="1:7">
      <c r="A16" s="3"/>
      <c r="B16" s="3"/>
      <c r="C16" s="120"/>
      <c r="D16" s="120"/>
      <c r="E16" s="120"/>
    </row>
    <row r="17" spans="1:5">
      <c r="A17" s="3"/>
      <c r="B17" s="3"/>
      <c r="C17" s="120"/>
      <c r="D17" s="120"/>
      <c r="E17" s="120"/>
    </row>
  </sheetData>
  <mergeCells count="13">
    <mergeCell ref="C11:D11"/>
    <mergeCell ref="C12:D12"/>
    <mergeCell ref="C13:D13"/>
    <mergeCell ref="A3:D4"/>
    <mergeCell ref="A5:A13"/>
    <mergeCell ref="B5:D5"/>
    <mergeCell ref="B6:B9"/>
    <mergeCell ref="C6:D6"/>
    <mergeCell ref="C7:D7"/>
    <mergeCell ref="C8:D8"/>
    <mergeCell ref="C9:D9"/>
    <mergeCell ref="B10:B13"/>
    <mergeCell ref="C10:D10"/>
  </mergeCells>
  <phoneticPr fontId="3"/>
  <pageMargins left="0.78740157480314965" right="0.78740157480314965" top="0.78740157480314965" bottom="0.78740157480314965" header="0.47244094488188981" footer="0.472440944881889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F16"/>
  <sheetViews>
    <sheetView workbookViewId="0">
      <selection activeCell="I12" sqref="I12"/>
    </sheetView>
  </sheetViews>
  <sheetFormatPr defaultRowHeight="13.5"/>
  <cols>
    <col min="1" max="1" width="1.875" style="29" customWidth="1"/>
    <col min="2" max="2" width="8.125" style="29" customWidth="1"/>
    <col min="3" max="3" width="19.75" style="29" customWidth="1"/>
    <col min="4" max="5" width="27.625" style="29" customWidth="1"/>
    <col min="6" max="7" width="15.125" style="29" customWidth="1"/>
    <col min="8" max="16384" width="9" style="29"/>
  </cols>
  <sheetData>
    <row r="1" spans="1:6" ht="18.75" customHeight="1">
      <c r="A1" s="106" t="s">
        <v>161</v>
      </c>
      <c r="B1" s="107"/>
      <c r="C1" s="107"/>
    </row>
    <row r="2" spans="1:6" ht="18.75" customHeight="1">
      <c r="A2" s="29" t="s">
        <v>162</v>
      </c>
    </row>
    <row r="3" spans="1:6">
      <c r="E3" s="7" t="str">
        <f>'○1(1) 集団健康教育の実施状況(健康推進係)'!J3</f>
        <v>平成30年度</v>
      </c>
    </row>
    <row r="4" spans="1:6" ht="19.5" customHeight="1">
      <c r="A4" s="199" t="s">
        <v>163</v>
      </c>
      <c r="B4" s="299"/>
      <c r="C4" s="299"/>
      <c r="D4" s="205" t="s">
        <v>164</v>
      </c>
      <c r="E4" s="197"/>
      <c r="F4" s="30"/>
    </row>
    <row r="5" spans="1:6" ht="19.5" customHeight="1">
      <c r="A5" s="200"/>
      <c r="B5" s="300"/>
      <c r="C5" s="300"/>
      <c r="D5" s="105" t="s">
        <v>165</v>
      </c>
      <c r="E5" s="121" t="s">
        <v>166</v>
      </c>
      <c r="F5" s="30"/>
    </row>
    <row r="6" spans="1:6" ht="21.75" customHeight="1">
      <c r="A6" s="312" t="s">
        <v>167</v>
      </c>
      <c r="B6" s="312"/>
      <c r="C6" s="312"/>
      <c r="D6" s="122">
        <v>38</v>
      </c>
      <c r="E6" s="16">
        <v>47</v>
      </c>
      <c r="F6" s="30"/>
    </row>
    <row r="7" spans="1:6" ht="21.75" customHeight="1">
      <c r="A7" s="312" t="s">
        <v>168</v>
      </c>
      <c r="B7" s="312"/>
      <c r="C7" s="312"/>
      <c r="D7" s="123">
        <v>0</v>
      </c>
      <c r="E7" s="124">
        <v>0</v>
      </c>
      <c r="F7" s="30"/>
    </row>
    <row r="8" spans="1:6" ht="21.75" customHeight="1">
      <c r="A8" s="312" t="s">
        <v>169</v>
      </c>
      <c r="B8" s="312"/>
      <c r="C8" s="312"/>
      <c r="D8" s="15">
        <v>21</v>
      </c>
      <c r="E8" s="17">
        <v>28</v>
      </c>
      <c r="F8" s="30"/>
    </row>
    <row r="9" spans="1:6" ht="21.75" customHeight="1">
      <c r="A9" s="312" t="s">
        <v>170</v>
      </c>
      <c r="B9" s="312"/>
      <c r="C9" s="312"/>
      <c r="D9" s="15">
        <v>593</v>
      </c>
      <c r="E9" s="17">
        <v>844</v>
      </c>
      <c r="F9" s="30"/>
    </row>
    <row r="10" spans="1:6" ht="21.75" customHeight="1">
      <c r="A10" s="312" t="s">
        <v>171</v>
      </c>
      <c r="B10" s="312"/>
      <c r="C10" s="312"/>
      <c r="D10" s="15">
        <v>17</v>
      </c>
      <c r="E10" s="17">
        <v>37</v>
      </c>
      <c r="F10" s="125"/>
    </row>
    <row r="11" spans="1:6" ht="16.5" customHeight="1">
      <c r="A11" s="126"/>
      <c r="B11" s="11" t="s">
        <v>172</v>
      </c>
      <c r="C11" s="13" t="s">
        <v>173</v>
      </c>
      <c r="D11" s="123">
        <v>0</v>
      </c>
      <c r="E11" s="124">
        <v>0</v>
      </c>
      <c r="F11" s="30"/>
    </row>
    <row r="12" spans="1:6" ht="16.5" customHeight="1">
      <c r="A12" s="126"/>
      <c r="B12" s="11" t="s">
        <v>172</v>
      </c>
      <c r="C12" s="13" t="s">
        <v>174</v>
      </c>
      <c r="D12" s="123">
        <v>0</v>
      </c>
      <c r="E12" s="124">
        <v>0</v>
      </c>
      <c r="F12" s="30"/>
    </row>
    <row r="13" spans="1:6" ht="21.75" customHeight="1">
      <c r="A13" s="312" t="s">
        <v>175</v>
      </c>
      <c r="B13" s="312"/>
      <c r="C13" s="312"/>
      <c r="D13" s="15">
        <v>20</v>
      </c>
      <c r="E13" s="17">
        <v>64</v>
      </c>
      <c r="F13" s="125"/>
    </row>
    <row r="14" spans="1:6" ht="21.75" customHeight="1">
      <c r="A14" s="312" t="s">
        <v>75</v>
      </c>
      <c r="B14" s="312"/>
      <c r="C14" s="312"/>
      <c r="D14" s="15">
        <v>16</v>
      </c>
      <c r="E14" s="17">
        <v>40</v>
      </c>
      <c r="F14" s="30"/>
    </row>
    <row r="15" spans="1:6" ht="5.25" customHeight="1">
      <c r="A15" s="18"/>
      <c r="B15" s="127"/>
      <c r="C15" s="127"/>
      <c r="D15" s="128"/>
      <c r="E15" s="129"/>
      <c r="F15" s="30"/>
    </row>
    <row r="16" spans="1:6" ht="16.5" customHeight="1">
      <c r="B16" s="29" t="s">
        <v>176</v>
      </c>
      <c r="E16" s="21" t="s">
        <v>177</v>
      </c>
    </row>
  </sheetData>
  <mergeCells count="9">
    <mergeCell ref="A10:C10"/>
    <mergeCell ref="A13:C13"/>
    <mergeCell ref="A14:C14"/>
    <mergeCell ref="A4:C5"/>
    <mergeCell ref="D4:E4"/>
    <mergeCell ref="A6:C6"/>
    <mergeCell ref="A7:C7"/>
    <mergeCell ref="A8:C8"/>
    <mergeCell ref="A9:C9"/>
  </mergeCells>
  <phoneticPr fontId="3"/>
  <printOptions horizontalCentered="1"/>
  <pageMargins left="0.82677165354330717" right="0.82677165354330717" top="4.7244094488188981" bottom="0.78740157480314965" header="0.39370078740157483"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3"/>
  <sheetViews>
    <sheetView workbookViewId="0">
      <selection activeCell="H18" sqref="H18"/>
    </sheetView>
  </sheetViews>
  <sheetFormatPr defaultRowHeight="13.5"/>
  <cols>
    <col min="1" max="1" width="15.875" style="3" customWidth="1"/>
    <col min="2" max="8" width="10.125" style="3" customWidth="1"/>
    <col min="9" max="16384" width="9" style="3"/>
  </cols>
  <sheetData>
    <row r="1" spans="1:8" ht="18.75" customHeight="1">
      <c r="A1" s="30" t="s">
        <v>178</v>
      </c>
    </row>
    <row r="2" spans="1:8">
      <c r="A2" s="30"/>
      <c r="H2" s="7" t="str">
        <f>'○1(1) 集団健康教育の実施状況(健康推進係)'!J3</f>
        <v>平成30年度</v>
      </c>
    </row>
    <row r="3" spans="1:8" ht="24" customHeight="1">
      <c r="A3" s="132" t="s">
        <v>26</v>
      </c>
      <c r="B3" s="133" t="s">
        <v>47</v>
      </c>
      <c r="C3" s="131" t="s">
        <v>179</v>
      </c>
      <c r="D3" s="131" t="s">
        <v>86</v>
      </c>
      <c r="E3" s="131" t="s">
        <v>180</v>
      </c>
      <c r="F3" s="131" t="s">
        <v>87</v>
      </c>
      <c r="G3" s="131" t="s">
        <v>181</v>
      </c>
      <c r="H3" s="130" t="s">
        <v>75</v>
      </c>
    </row>
    <row r="4" spans="1:8" ht="24" customHeight="1">
      <c r="A4" s="33" t="s">
        <v>47</v>
      </c>
      <c r="B4" s="34">
        <v>237</v>
      </c>
      <c r="C4" s="34">
        <f t="shared" ref="C4:H4" si="0">SUM(C5:C6)</f>
        <v>0</v>
      </c>
      <c r="D4" s="34">
        <v>237</v>
      </c>
      <c r="E4" s="34">
        <f t="shared" si="0"/>
        <v>0</v>
      </c>
      <c r="F4" s="34">
        <f t="shared" si="0"/>
        <v>0</v>
      </c>
      <c r="G4" s="34">
        <f t="shared" si="0"/>
        <v>0</v>
      </c>
      <c r="H4" s="35">
        <f t="shared" si="0"/>
        <v>0</v>
      </c>
    </row>
    <row r="5" spans="1:8" ht="24" customHeight="1">
      <c r="A5" s="134" t="s">
        <v>182</v>
      </c>
      <c r="B5" s="37">
        <v>237</v>
      </c>
      <c r="C5" s="38">
        <v>0</v>
      </c>
      <c r="D5" s="38">
        <v>237</v>
      </c>
      <c r="E5" s="38">
        <v>0</v>
      </c>
      <c r="F5" s="38">
        <v>0</v>
      </c>
      <c r="G5" s="38">
        <v>0</v>
      </c>
      <c r="H5" s="39">
        <v>0</v>
      </c>
    </row>
    <row r="6" spans="1:8" ht="24" customHeight="1">
      <c r="A6" s="135" t="s">
        <v>183</v>
      </c>
      <c r="B6" s="41">
        <f>SUM(C6:H6)</f>
        <v>0</v>
      </c>
      <c r="C6" s="42">
        <v>0</v>
      </c>
      <c r="D6" s="42">
        <v>0</v>
      </c>
      <c r="E6" s="42">
        <v>0</v>
      </c>
      <c r="F6" s="42">
        <v>0</v>
      </c>
      <c r="G6" s="54">
        <v>0</v>
      </c>
      <c r="H6" s="55">
        <v>0</v>
      </c>
    </row>
    <row r="7" spans="1:8" s="25" customFormat="1" ht="16.5" customHeight="1">
      <c r="A7" s="12" t="s">
        <v>184</v>
      </c>
      <c r="H7" s="21" t="s">
        <v>185</v>
      </c>
    </row>
    <row r="13" spans="1:8">
      <c r="A13" s="136"/>
      <c r="D13" s="137"/>
    </row>
  </sheetData>
  <phoneticPr fontId="3"/>
  <printOptions horizontalCentered="1"/>
  <pageMargins left="0.78740157480314965" right="0.78740157480314965" top="8.8582677165354333" bottom="0.78740157480314965" header="0.39370078740157483"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99"/>
  </sheetPr>
  <dimension ref="A1:K39"/>
  <sheetViews>
    <sheetView zoomScale="85" zoomScaleNormal="85" workbookViewId="0">
      <pane xSplit="2" ySplit="5" topLeftCell="C6" activePane="bottomRight" state="frozen"/>
      <selection activeCell="K20" sqref="K20"/>
      <selection pane="topRight" activeCell="K20" sqref="K20"/>
      <selection pane="bottomLeft" activeCell="K20" sqref="K20"/>
      <selection pane="bottomRight" activeCell="M15" sqref="M15"/>
    </sheetView>
  </sheetViews>
  <sheetFormatPr defaultRowHeight="13.5"/>
  <cols>
    <col min="1" max="1" width="2.625" style="3" customWidth="1"/>
    <col min="2" max="2" width="10.625" style="3" customWidth="1"/>
    <col min="3" max="9" width="10.5" style="3" customWidth="1"/>
    <col min="10" max="16384" width="9" style="3"/>
  </cols>
  <sheetData>
    <row r="1" spans="1:11" ht="18.75" customHeight="1">
      <c r="A1" s="1" t="s">
        <v>0</v>
      </c>
      <c r="B1" s="2"/>
    </row>
    <row r="2" spans="1:11" ht="18.75" customHeight="1">
      <c r="A2" s="4" t="s">
        <v>1</v>
      </c>
      <c r="B2" s="4"/>
      <c r="C2" s="5"/>
      <c r="D2" s="5"/>
      <c r="E2" s="5"/>
      <c r="F2" s="5"/>
      <c r="G2" s="5"/>
      <c r="I2" s="6"/>
    </row>
    <row r="3" spans="1:11" ht="13.5" customHeight="1">
      <c r="A3" s="4"/>
      <c r="B3" s="4"/>
      <c r="C3" s="5"/>
      <c r="D3" s="5"/>
      <c r="E3" s="5"/>
      <c r="F3" s="5"/>
      <c r="G3" s="5"/>
      <c r="H3" s="6"/>
      <c r="I3" s="7" t="str">
        <f>'[4]1(1) 集団健康教育の実施状況(健康推進係)'!J3</f>
        <v>平成30年度</v>
      </c>
    </row>
    <row r="4" spans="1:11" ht="18" customHeight="1">
      <c r="A4" s="319" t="s">
        <v>26</v>
      </c>
      <c r="B4" s="320"/>
      <c r="C4" s="323" t="s">
        <v>198</v>
      </c>
      <c r="D4" s="313" t="s">
        <v>199</v>
      </c>
      <c r="E4" s="314"/>
      <c r="F4" s="315" t="s">
        <v>3</v>
      </c>
      <c r="G4" s="316"/>
      <c r="H4" s="316"/>
      <c r="I4" s="316"/>
      <c r="J4" s="316"/>
      <c r="K4" s="316"/>
    </row>
    <row r="5" spans="1:11" ht="41.25" customHeight="1">
      <c r="A5" s="321"/>
      <c r="B5" s="322"/>
      <c r="C5" s="324"/>
      <c r="D5" s="153" t="s">
        <v>200</v>
      </c>
      <c r="E5" s="153" t="s">
        <v>201</v>
      </c>
      <c r="F5" s="147" t="s">
        <v>202</v>
      </c>
      <c r="G5" s="147" t="s">
        <v>5</v>
      </c>
      <c r="H5" s="153" t="s">
        <v>203</v>
      </c>
      <c r="I5" s="153" t="s">
        <v>204</v>
      </c>
      <c r="J5" s="153" t="s">
        <v>8</v>
      </c>
      <c r="K5" s="9" t="s">
        <v>9</v>
      </c>
    </row>
    <row r="6" spans="1:11" s="5" customFormat="1" ht="33" customHeight="1">
      <c r="A6" s="325" t="s">
        <v>10</v>
      </c>
      <c r="B6" s="326"/>
      <c r="C6" s="154">
        <f>SUM(C7:C15)</f>
        <v>30883</v>
      </c>
      <c r="D6" s="154">
        <f t="shared" ref="D6:K6" si="0">SUM(D7:D15)</f>
        <v>29980</v>
      </c>
      <c r="E6" s="154">
        <f t="shared" si="0"/>
        <v>903</v>
      </c>
      <c r="F6" s="154">
        <f t="shared" si="0"/>
        <v>1710</v>
      </c>
      <c r="G6" s="154">
        <f t="shared" si="0"/>
        <v>87</v>
      </c>
      <c r="H6" s="154">
        <f t="shared" si="0"/>
        <v>39</v>
      </c>
      <c r="I6" s="154">
        <f t="shared" si="0"/>
        <v>2</v>
      </c>
      <c r="J6" s="154">
        <f t="shared" si="0"/>
        <v>550</v>
      </c>
      <c r="K6" s="155">
        <f t="shared" si="0"/>
        <v>1032</v>
      </c>
    </row>
    <row r="7" spans="1:11" s="5" customFormat="1" ht="20.25" customHeight="1">
      <c r="A7" s="11"/>
      <c r="B7" s="12" t="s">
        <v>11</v>
      </c>
      <c r="C7" s="156">
        <v>1904</v>
      </c>
      <c r="D7" s="156">
        <v>1904</v>
      </c>
      <c r="E7" s="156">
        <v>0</v>
      </c>
      <c r="F7" s="156">
        <f>SUM(G7:K7)</f>
        <v>67</v>
      </c>
      <c r="G7" s="156">
        <v>3</v>
      </c>
      <c r="H7" s="156">
        <v>0</v>
      </c>
      <c r="I7" s="156">
        <v>0</v>
      </c>
      <c r="J7" s="156">
        <v>15</v>
      </c>
      <c r="K7" s="157">
        <v>49</v>
      </c>
    </row>
    <row r="8" spans="1:11" s="5" customFormat="1" ht="20.25" customHeight="1">
      <c r="A8" s="11"/>
      <c r="B8" s="12" t="s">
        <v>207</v>
      </c>
      <c r="C8" s="156">
        <v>2001</v>
      </c>
      <c r="D8" s="156">
        <v>2001</v>
      </c>
      <c r="E8" s="156">
        <v>0</v>
      </c>
      <c r="F8" s="156">
        <f t="shared" ref="F8:F15" si="1">SUM(G8:K8)</f>
        <v>93</v>
      </c>
      <c r="G8" s="156">
        <v>4</v>
      </c>
      <c r="H8" s="156">
        <v>0</v>
      </c>
      <c r="I8" s="156">
        <v>0</v>
      </c>
      <c r="J8" s="156">
        <v>17</v>
      </c>
      <c r="K8" s="157">
        <v>72</v>
      </c>
    </row>
    <row r="9" spans="1:11" s="5" customFormat="1" ht="20.25" customHeight="1">
      <c r="A9" s="11"/>
      <c r="B9" s="12" t="s">
        <v>208</v>
      </c>
      <c r="C9" s="156">
        <v>1998</v>
      </c>
      <c r="D9" s="156">
        <v>1904</v>
      </c>
      <c r="E9" s="156">
        <v>94</v>
      </c>
      <c r="F9" s="156">
        <f t="shared" si="1"/>
        <v>91</v>
      </c>
      <c r="G9" s="156">
        <v>6</v>
      </c>
      <c r="H9" s="156">
        <v>0</v>
      </c>
      <c r="I9" s="156">
        <v>0</v>
      </c>
      <c r="J9" s="156">
        <v>21</v>
      </c>
      <c r="K9" s="157">
        <v>64</v>
      </c>
    </row>
    <row r="10" spans="1:11" s="5" customFormat="1" ht="20.25" customHeight="1">
      <c r="A10" s="11"/>
      <c r="B10" s="12" t="s">
        <v>209</v>
      </c>
      <c r="C10" s="156">
        <v>2112</v>
      </c>
      <c r="D10" s="156">
        <v>2043</v>
      </c>
      <c r="E10" s="156">
        <v>69</v>
      </c>
      <c r="F10" s="156">
        <f t="shared" si="1"/>
        <v>103</v>
      </c>
      <c r="G10" s="156">
        <v>8</v>
      </c>
      <c r="H10" s="156">
        <v>0</v>
      </c>
      <c r="I10" s="156">
        <v>0</v>
      </c>
      <c r="J10" s="156">
        <v>31</v>
      </c>
      <c r="K10" s="157">
        <v>64</v>
      </c>
    </row>
    <row r="11" spans="1:11" s="5" customFormat="1" ht="20.25" customHeight="1">
      <c r="A11" s="11"/>
      <c r="B11" s="12" t="s">
        <v>210</v>
      </c>
      <c r="C11" s="156">
        <v>3595</v>
      </c>
      <c r="D11" s="156">
        <v>3459</v>
      </c>
      <c r="E11" s="156">
        <v>136</v>
      </c>
      <c r="F11" s="156">
        <f t="shared" si="1"/>
        <v>166</v>
      </c>
      <c r="G11" s="156">
        <v>7</v>
      </c>
      <c r="H11" s="156">
        <v>5</v>
      </c>
      <c r="I11" s="156">
        <v>0</v>
      </c>
      <c r="J11" s="156">
        <v>54</v>
      </c>
      <c r="K11" s="157">
        <v>100</v>
      </c>
    </row>
    <row r="12" spans="1:11" s="5" customFormat="1" ht="20.25" customHeight="1">
      <c r="A12" s="11"/>
      <c r="B12" s="12" t="s">
        <v>211</v>
      </c>
      <c r="C12" s="156">
        <v>6559</v>
      </c>
      <c r="D12" s="156">
        <v>6379</v>
      </c>
      <c r="E12" s="156">
        <v>180</v>
      </c>
      <c r="F12" s="156">
        <f t="shared" si="1"/>
        <v>406</v>
      </c>
      <c r="G12" s="156">
        <v>26</v>
      </c>
      <c r="H12" s="156">
        <v>11</v>
      </c>
      <c r="I12" s="156">
        <v>1</v>
      </c>
      <c r="J12" s="156">
        <v>124</v>
      </c>
      <c r="K12" s="157">
        <v>244</v>
      </c>
    </row>
    <row r="13" spans="1:11" s="5" customFormat="1" ht="20.25" customHeight="1">
      <c r="A13" s="11"/>
      <c r="B13" s="12" t="s">
        <v>212</v>
      </c>
      <c r="C13" s="156">
        <v>6459</v>
      </c>
      <c r="D13" s="156">
        <v>6185</v>
      </c>
      <c r="E13" s="156">
        <v>274</v>
      </c>
      <c r="F13" s="156">
        <f t="shared" si="1"/>
        <v>413</v>
      </c>
      <c r="G13" s="156">
        <v>19</v>
      </c>
      <c r="H13" s="156">
        <v>13</v>
      </c>
      <c r="I13" s="156">
        <v>0</v>
      </c>
      <c r="J13" s="156">
        <v>146</v>
      </c>
      <c r="K13" s="157">
        <v>235</v>
      </c>
    </row>
    <row r="14" spans="1:11" s="5" customFormat="1" ht="20.25" customHeight="1">
      <c r="A14" s="11"/>
      <c r="B14" s="12" t="s">
        <v>213</v>
      </c>
      <c r="C14" s="156">
        <v>3961</v>
      </c>
      <c r="D14" s="156">
        <v>3856</v>
      </c>
      <c r="E14" s="156">
        <v>105</v>
      </c>
      <c r="F14" s="156">
        <f t="shared" si="1"/>
        <v>230</v>
      </c>
      <c r="G14" s="156">
        <v>13</v>
      </c>
      <c r="H14" s="156">
        <v>7</v>
      </c>
      <c r="I14" s="156">
        <v>1</v>
      </c>
      <c r="J14" s="156">
        <v>87</v>
      </c>
      <c r="K14" s="157">
        <v>122</v>
      </c>
    </row>
    <row r="15" spans="1:11" s="5" customFormat="1" ht="20.25" customHeight="1">
      <c r="A15" s="11"/>
      <c r="B15" s="12" t="s">
        <v>19</v>
      </c>
      <c r="C15" s="156">
        <v>2294</v>
      </c>
      <c r="D15" s="156">
        <v>2249</v>
      </c>
      <c r="E15" s="156">
        <v>45</v>
      </c>
      <c r="F15" s="156">
        <f t="shared" si="1"/>
        <v>141</v>
      </c>
      <c r="G15" s="156">
        <v>1</v>
      </c>
      <c r="H15" s="156">
        <v>3</v>
      </c>
      <c r="I15" s="156">
        <v>0</v>
      </c>
      <c r="J15" s="156">
        <v>55</v>
      </c>
      <c r="K15" s="157">
        <v>82</v>
      </c>
    </row>
    <row r="16" spans="1:11" s="5" customFormat="1" ht="12" customHeight="1">
      <c r="A16" s="11"/>
      <c r="B16" s="145"/>
      <c r="C16" s="158"/>
      <c r="D16" s="158"/>
      <c r="E16" s="158"/>
      <c r="F16" s="158"/>
      <c r="G16" s="158"/>
      <c r="H16" s="158"/>
      <c r="I16" s="158"/>
      <c r="J16" s="158"/>
      <c r="K16" s="159"/>
    </row>
    <row r="17" spans="1:11" s="14" customFormat="1" ht="33" customHeight="1">
      <c r="A17" s="317" t="s">
        <v>20</v>
      </c>
      <c r="B17" s="318"/>
      <c r="C17" s="154">
        <f t="shared" ref="C17:K17" si="2">SUM(C18:C26)</f>
        <v>11609</v>
      </c>
      <c r="D17" s="154">
        <f t="shared" si="2"/>
        <v>11232</v>
      </c>
      <c r="E17" s="154">
        <f t="shared" si="2"/>
        <v>377</v>
      </c>
      <c r="F17" s="154">
        <f t="shared" si="2"/>
        <v>863</v>
      </c>
      <c r="G17" s="154">
        <f t="shared" si="2"/>
        <v>34</v>
      </c>
      <c r="H17" s="154">
        <f t="shared" si="2"/>
        <v>20</v>
      </c>
      <c r="I17" s="154">
        <f t="shared" si="2"/>
        <v>2</v>
      </c>
      <c r="J17" s="154">
        <f t="shared" si="2"/>
        <v>232</v>
      </c>
      <c r="K17" s="155">
        <f t="shared" si="2"/>
        <v>575</v>
      </c>
    </row>
    <row r="18" spans="1:11" s="14" customFormat="1" ht="20.25" customHeight="1">
      <c r="A18" s="11"/>
      <c r="B18" s="12" t="s">
        <v>11</v>
      </c>
      <c r="C18" s="156">
        <v>533</v>
      </c>
      <c r="D18" s="156">
        <v>533</v>
      </c>
      <c r="E18" s="156">
        <v>0</v>
      </c>
      <c r="F18" s="156">
        <f t="shared" ref="F18:F26" si="3">SUM(G18:K18)</f>
        <v>23</v>
      </c>
      <c r="G18" s="156">
        <v>2</v>
      </c>
      <c r="H18" s="156">
        <v>0</v>
      </c>
      <c r="I18" s="156">
        <v>0</v>
      </c>
      <c r="J18" s="156">
        <v>5</v>
      </c>
      <c r="K18" s="160">
        <v>16</v>
      </c>
    </row>
    <row r="19" spans="1:11" s="14" customFormat="1" ht="20.25" customHeight="1">
      <c r="A19" s="11"/>
      <c r="B19" s="12" t="s">
        <v>207</v>
      </c>
      <c r="C19" s="156">
        <v>569</v>
      </c>
      <c r="D19" s="156">
        <v>569</v>
      </c>
      <c r="E19" s="156">
        <v>0</v>
      </c>
      <c r="F19" s="156">
        <f t="shared" si="3"/>
        <v>36</v>
      </c>
      <c r="G19" s="156">
        <v>1</v>
      </c>
      <c r="H19" s="156">
        <v>0</v>
      </c>
      <c r="I19" s="156">
        <v>0</v>
      </c>
      <c r="J19" s="156">
        <v>6</v>
      </c>
      <c r="K19" s="157">
        <v>29</v>
      </c>
    </row>
    <row r="20" spans="1:11" s="14" customFormat="1" ht="20.25" customHeight="1">
      <c r="A20" s="11"/>
      <c r="B20" s="12" t="s">
        <v>214</v>
      </c>
      <c r="C20" s="156">
        <v>496</v>
      </c>
      <c r="D20" s="156">
        <v>475</v>
      </c>
      <c r="E20" s="156">
        <v>21</v>
      </c>
      <c r="F20" s="156">
        <f t="shared" si="3"/>
        <v>31</v>
      </c>
      <c r="G20" s="156">
        <v>0</v>
      </c>
      <c r="H20" s="156">
        <v>0</v>
      </c>
      <c r="I20" s="156">
        <v>0</v>
      </c>
      <c r="J20" s="156">
        <v>5</v>
      </c>
      <c r="K20" s="157">
        <v>26</v>
      </c>
    </row>
    <row r="21" spans="1:11" s="14" customFormat="1" ht="20.25" customHeight="1">
      <c r="A21" s="11"/>
      <c r="B21" s="12" t="s">
        <v>215</v>
      </c>
      <c r="C21" s="156">
        <v>488</v>
      </c>
      <c r="D21" s="156">
        <v>470</v>
      </c>
      <c r="E21" s="156">
        <v>18</v>
      </c>
      <c r="F21" s="156">
        <f t="shared" si="3"/>
        <v>36</v>
      </c>
      <c r="G21" s="156">
        <v>1</v>
      </c>
      <c r="H21" s="156">
        <v>0</v>
      </c>
      <c r="I21" s="156">
        <v>0</v>
      </c>
      <c r="J21" s="156">
        <v>7</v>
      </c>
      <c r="K21" s="157">
        <v>28</v>
      </c>
    </row>
    <row r="22" spans="1:11" s="14" customFormat="1" ht="20.25" customHeight="1">
      <c r="A22" s="11"/>
      <c r="B22" s="12" t="s">
        <v>210</v>
      </c>
      <c r="C22" s="156">
        <v>921</v>
      </c>
      <c r="D22" s="156">
        <v>881</v>
      </c>
      <c r="E22" s="156">
        <v>40</v>
      </c>
      <c r="F22" s="156">
        <f t="shared" si="3"/>
        <v>60</v>
      </c>
      <c r="G22" s="156">
        <v>4</v>
      </c>
      <c r="H22" s="156">
        <v>5</v>
      </c>
      <c r="I22" s="156">
        <v>0</v>
      </c>
      <c r="J22" s="156">
        <v>15</v>
      </c>
      <c r="K22" s="157">
        <v>36</v>
      </c>
    </row>
    <row r="23" spans="1:11" s="14" customFormat="1" ht="20.25" customHeight="1">
      <c r="A23" s="11"/>
      <c r="B23" s="12" t="s">
        <v>211</v>
      </c>
      <c r="C23" s="156">
        <v>2608</v>
      </c>
      <c r="D23" s="156">
        <v>2528</v>
      </c>
      <c r="E23" s="156">
        <v>80</v>
      </c>
      <c r="F23" s="156">
        <f t="shared" si="3"/>
        <v>226</v>
      </c>
      <c r="G23" s="156">
        <v>13</v>
      </c>
      <c r="H23" s="156">
        <v>4</v>
      </c>
      <c r="I23" s="156">
        <v>1</v>
      </c>
      <c r="J23" s="156">
        <v>52</v>
      </c>
      <c r="K23" s="157">
        <v>156</v>
      </c>
    </row>
    <row r="24" spans="1:11" s="14" customFormat="1" ht="20.25" customHeight="1">
      <c r="A24" s="11"/>
      <c r="B24" s="12" t="s">
        <v>212</v>
      </c>
      <c r="C24" s="156">
        <v>2898</v>
      </c>
      <c r="D24" s="156">
        <v>2766</v>
      </c>
      <c r="E24" s="156">
        <v>132</v>
      </c>
      <c r="F24" s="156">
        <f t="shared" si="3"/>
        <v>242</v>
      </c>
      <c r="G24" s="156">
        <v>7</v>
      </c>
      <c r="H24" s="156">
        <v>5</v>
      </c>
      <c r="I24" s="156">
        <v>0</v>
      </c>
      <c r="J24" s="156">
        <v>77</v>
      </c>
      <c r="K24" s="157">
        <v>153</v>
      </c>
    </row>
    <row r="25" spans="1:11" s="14" customFormat="1" ht="20.25" customHeight="1">
      <c r="A25" s="11"/>
      <c r="B25" s="12" t="s">
        <v>216</v>
      </c>
      <c r="C25" s="156">
        <v>1894</v>
      </c>
      <c r="D25" s="156">
        <v>1831</v>
      </c>
      <c r="E25" s="156">
        <v>63</v>
      </c>
      <c r="F25" s="156">
        <f t="shared" si="3"/>
        <v>126</v>
      </c>
      <c r="G25" s="156">
        <v>5</v>
      </c>
      <c r="H25" s="156">
        <v>3</v>
      </c>
      <c r="I25" s="156">
        <v>1</v>
      </c>
      <c r="J25" s="156">
        <v>39</v>
      </c>
      <c r="K25" s="157">
        <v>78</v>
      </c>
    </row>
    <row r="26" spans="1:11" s="14" customFormat="1" ht="20.25" customHeight="1">
      <c r="A26" s="11"/>
      <c r="B26" s="12" t="s">
        <v>19</v>
      </c>
      <c r="C26" s="156">
        <v>1202</v>
      </c>
      <c r="D26" s="156">
        <v>1179</v>
      </c>
      <c r="E26" s="156">
        <v>23</v>
      </c>
      <c r="F26" s="156">
        <f t="shared" si="3"/>
        <v>83</v>
      </c>
      <c r="G26" s="156">
        <v>1</v>
      </c>
      <c r="H26" s="156">
        <v>3</v>
      </c>
      <c r="I26" s="156">
        <v>0</v>
      </c>
      <c r="J26" s="156">
        <v>26</v>
      </c>
      <c r="K26" s="157">
        <v>53</v>
      </c>
    </row>
    <row r="27" spans="1:11" s="14" customFormat="1" ht="33" customHeight="1">
      <c r="A27" s="317" t="s">
        <v>21</v>
      </c>
      <c r="B27" s="318"/>
      <c r="C27" s="154">
        <f>SUM(C28:C36)</f>
        <v>19274</v>
      </c>
      <c r="D27" s="154">
        <f t="shared" ref="D27:E27" si="4">SUM(D28:D36)</f>
        <v>18748</v>
      </c>
      <c r="E27" s="154">
        <f t="shared" si="4"/>
        <v>526</v>
      </c>
      <c r="F27" s="154">
        <f>SUM(F28:F36)</f>
        <v>847</v>
      </c>
      <c r="G27" s="154">
        <f t="shared" ref="G27:K27" si="5">SUM(G28:G36)</f>
        <v>53</v>
      </c>
      <c r="H27" s="154">
        <f t="shared" si="5"/>
        <v>19</v>
      </c>
      <c r="I27" s="154">
        <f t="shared" si="5"/>
        <v>0</v>
      </c>
      <c r="J27" s="154">
        <f t="shared" si="5"/>
        <v>318</v>
      </c>
      <c r="K27" s="155">
        <f t="shared" si="5"/>
        <v>457</v>
      </c>
    </row>
    <row r="28" spans="1:11" s="14" customFormat="1" ht="20.25" customHeight="1">
      <c r="A28" s="11"/>
      <c r="B28" s="12" t="s">
        <v>11</v>
      </c>
      <c r="C28" s="156">
        <v>1371</v>
      </c>
      <c r="D28" s="156">
        <v>1371</v>
      </c>
      <c r="E28" s="156">
        <v>0</v>
      </c>
      <c r="F28" s="156">
        <f t="shared" ref="F28:F36" si="6">SUM(G28:K28)</f>
        <v>44</v>
      </c>
      <c r="G28" s="156">
        <v>1</v>
      </c>
      <c r="H28" s="156">
        <v>0</v>
      </c>
      <c r="I28" s="156">
        <v>0</v>
      </c>
      <c r="J28" s="156">
        <v>10</v>
      </c>
      <c r="K28" s="157">
        <v>33</v>
      </c>
    </row>
    <row r="29" spans="1:11" s="14" customFormat="1" ht="20.25" customHeight="1">
      <c r="A29" s="11"/>
      <c r="B29" s="12" t="s">
        <v>217</v>
      </c>
      <c r="C29" s="156">
        <v>1432</v>
      </c>
      <c r="D29" s="156">
        <v>1432</v>
      </c>
      <c r="E29" s="156">
        <v>0</v>
      </c>
      <c r="F29" s="156">
        <f t="shared" si="6"/>
        <v>57</v>
      </c>
      <c r="G29" s="156">
        <v>3</v>
      </c>
      <c r="H29" s="156">
        <v>0</v>
      </c>
      <c r="I29" s="156">
        <v>0</v>
      </c>
      <c r="J29" s="156">
        <v>11</v>
      </c>
      <c r="K29" s="157">
        <v>43</v>
      </c>
    </row>
    <row r="30" spans="1:11" s="14" customFormat="1" ht="20.25" customHeight="1">
      <c r="A30" s="11"/>
      <c r="B30" s="12" t="s">
        <v>214</v>
      </c>
      <c r="C30" s="156">
        <v>1502</v>
      </c>
      <c r="D30" s="156">
        <v>1429</v>
      </c>
      <c r="E30" s="156">
        <v>73</v>
      </c>
      <c r="F30" s="156">
        <f t="shared" si="6"/>
        <v>60</v>
      </c>
      <c r="G30" s="156">
        <v>6</v>
      </c>
      <c r="H30" s="156">
        <v>0</v>
      </c>
      <c r="I30" s="156">
        <v>0</v>
      </c>
      <c r="J30" s="156">
        <v>16</v>
      </c>
      <c r="K30" s="157">
        <v>38</v>
      </c>
    </row>
    <row r="31" spans="1:11" s="14" customFormat="1" ht="20.25" customHeight="1">
      <c r="A31" s="11"/>
      <c r="B31" s="12" t="s">
        <v>215</v>
      </c>
      <c r="C31" s="156">
        <v>1624</v>
      </c>
      <c r="D31" s="156">
        <v>1573</v>
      </c>
      <c r="E31" s="156">
        <v>51</v>
      </c>
      <c r="F31" s="156">
        <f t="shared" si="6"/>
        <v>67</v>
      </c>
      <c r="G31" s="156">
        <v>7</v>
      </c>
      <c r="H31" s="156">
        <v>0</v>
      </c>
      <c r="I31" s="156">
        <v>0</v>
      </c>
      <c r="J31" s="156">
        <v>24</v>
      </c>
      <c r="K31" s="157">
        <v>36</v>
      </c>
    </row>
    <row r="32" spans="1:11" s="14" customFormat="1" ht="20.25" customHeight="1">
      <c r="A32" s="11"/>
      <c r="B32" s="12" t="s">
        <v>210</v>
      </c>
      <c r="C32" s="156">
        <v>2674</v>
      </c>
      <c r="D32" s="156">
        <v>2578</v>
      </c>
      <c r="E32" s="156">
        <v>96</v>
      </c>
      <c r="F32" s="156">
        <f t="shared" si="6"/>
        <v>106</v>
      </c>
      <c r="G32" s="156">
        <v>3</v>
      </c>
      <c r="H32" s="156">
        <v>0</v>
      </c>
      <c r="I32" s="156">
        <v>0</v>
      </c>
      <c r="J32" s="156">
        <v>39</v>
      </c>
      <c r="K32" s="157">
        <v>64</v>
      </c>
    </row>
    <row r="33" spans="1:11" s="14" customFormat="1" ht="20.25" customHeight="1">
      <c r="A33" s="11"/>
      <c r="B33" s="12" t="s">
        <v>211</v>
      </c>
      <c r="C33" s="156">
        <v>3951</v>
      </c>
      <c r="D33" s="156">
        <v>3851</v>
      </c>
      <c r="E33" s="156">
        <v>100</v>
      </c>
      <c r="F33" s="156">
        <f t="shared" si="6"/>
        <v>180</v>
      </c>
      <c r="G33" s="156">
        <v>13</v>
      </c>
      <c r="H33" s="156">
        <v>7</v>
      </c>
      <c r="I33" s="156">
        <v>0</v>
      </c>
      <c r="J33" s="156">
        <v>72</v>
      </c>
      <c r="K33" s="157">
        <v>88</v>
      </c>
    </row>
    <row r="34" spans="1:11" s="14" customFormat="1" ht="20.25" customHeight="1">
      <c r="A34" s="11"/>
      <c r="B34" s="12" t="s">
        <v>212</v>
      </c>
      <c r="C34" s="156">
        <v>3561</v>
      </c>
      <c r="D34" s="156">
        <v>3419</v>
      </c>
      <c r="E34" s="156">
        <v>142</v>
      </c>
      <c r="F34" s="156">
        <f t="shared" si="6"/>
        <v>171</v>
      </c>
      <c r="G34" s="156">
        <v>12</v>
      </c>
      <c r="H34" s="156">
        <v>8</v>
      </c>
      <c r="I34" s="156">
        <v>0</v>
      </c>
      <c r="J34" s="156">
        <v>69</v>
      </c>
      <c r="K34" s="157">
        <v>82</v>
      </c>
    </row>
    <row r="35" spans="1:11" s="14" customFormat="1" ht="20.25" customHeight="1">
      <c r="A35" s="11"/>
      <c r="B35" s="12" t="s">
        <v>216</v>
      </c>
      <c r="C35" s="156">
        <v>2067</v>
      </c>
      <c r="D35" s="156">
        <v>2025</v>
      </c>
      <c r="E35" s="156">
        <v>42</v>
      </c>
      <c r="F35" s="156">
        <f t="shared" si="6"/>
        <v>104</v>
      </c>
      <c r="G35" s="156">
        <v>8</v>
      </c>
      <c r="H35" s="156">
        <v>4</v>
      </c>
      <c r="I35" s="156">
        <v>0</v>
      </c>
      <c r="J35" s="156">
        <v>48</v>
      </c>
      <c r="K35" s="157">
        <v>44</v>
      </c>
    </row>
    <row r="36" spans="1:11" s="14" customFormat="1" ht="20.25" customHeight="1">
      <c r="A36" s="11"/>
      <c r="B36" s="12" t="s">
        <v>19</v>
      </c>
      <c r="C36" s="156">
        <v>1092</v>
      </c>
      <c r="D36" s="156">
        <v>1070</v>
      </c>
      <c r="E36" s="156">
        <v>22</v>
      </c>
      <c r="F36" s="156">
        <f t="shared" si="6"/>
        <v>58</v>
      </c>
      <c r="G36" s="156">
        <v>0</v>
      </c>
      <c r="H36" s="156">
        <v>0</v>
      </c>
      <c r="I36" s="156">
        <v>0</v>
      </c>
      <c r="J36" s="156">
        <v>29</v>
      </c>
      <c r="K36" s="157">
        <v>29</v>
      </c>
    </row>
    <row r="37" spans="1:11" s="14" customFormat="1" ht="12" customHeight="1">
      <c r="A37" s="18"/>
      <c r="B37" s="19"/>
      <c r="C37" s="161"/>
      <c r="D37" s="161"/>
      <c r="E37" s="161"/>
      <c r="F37" s="161"/>
      <c r="G37" s="161"/>
      <c r="H37" s="161"/>
      <c r="I37" s="161"/>
      <c r="J37" s="161"/>
      <c r="K37" s="162"/>
    </row>
    <row r="38" spans="1:11" ht="16.5" customHeight="1">
      <c r="C38" s="28" t="s">
        <v>205</v>
      </c>
      <c r="J38" s="20"/>
      <c r="K38" s="21" t="s">
        <v>22</v>
      </c>
    </row>
    <row r="39" spans="1:11">
      <c r="C39" s="28" t="s">
        <v>218</v>
      </c>
      <c r="D39" s="22"/>
    </row>
  </sheetData>
  <mergeCells count="7">
    <mergeCell ref="D4:E4"/>
    <mergeCell ref="F4:K4"/>
    <mergeCell ref="A27:B27"/>
    <mergeCell ref="A4:B5"/>
    <mergeCell ref="C4:C5"/>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sheetPr>
  <dimension ref="A1:K38"/>
  <sheetViews>
    <sheetView zoomScale="85" zoomScaleNormal="85" workbookViewId="0">
      <selection activeCell="O12" sqref="O12"/>
    </sheetView>
  </sheetViews>
  <sheetFormatPr defaultRowHeight="13.5"/>
  <cols>
    <col min="1" max="1" width="2.625" style="3" customWidth="1"/>
    <col min="2" max="2" width="10.625" style="3" customWidth="1"/>
    <col min="3" max="9" width="10.5" style="3" customWidth="1"/>
    <col min="10" max="16384" width="9" style="3"/>
  </cols>
  <sheetData>
    <row r="1" spans="1:11" ht="18.75" customHeight="1"/>
    <row r="2" spans="1:11" ht="18.75" customHeight="1">
      <c r="A2" s="4" t="s">
        <v>23</v>
      </c>
      <c r="B2" s="4"/>
      <c r="C2" s="5"/>
      <c r="D2" s="5"/>
      <c r="E2" s="5"/>
      <c r="F2" s="5"/>
      <c r="G2" s="5"/>
      <c r="I2" s="6"/>
    </row>
    <row r="3" spans="1:11" ht="13.5" customHeight="1">
      <c r="A3" s="4"/>
      <c r="B3" s="4"/>
      <c r="C3" s="5"/>
      <c r="D3" s="5"/>
      <c r="E3" s="5"/>
      <c r="F3" s="5"/>
      <c r="G3" s="5"/>
      <c r="H3" s="6"/>
      <c r="I3" s="7" t="str">
        <f>'[4]1(1) 集団健康教育の実施状況(健康推進係)'!J3</f>
        <v>平成30年度</v>
      </c>
    </row>
    <row r="4" spans="1:11" ht="18" customHeight="1">
      <c r="A4" s="327" t="s">
        <v>26</v>
      </c>
      <c r="B4" s="328"/>
      <c r="C4" s="331" t="s">
        <v>2</v>
      </c>
      <c r="D4" s="328" t="s">
        <v>3</v>
      </c>
      <c r="E4" s="332"/>
      <c r="F4" s="332"/>
      <c r="G4" s="332"/>
      <c r="H4" s="332"/>
      <c r="I4" s="333"/>
    </row>
    <row r="5" spans="1:11" ht="41.25" customHeight="1">
      <c r="A5" s="329"/>
      <c r="B5" s="330"/>
      <c r="C5" s="330"/>
      <c r="D5" s="147" t="s">
        <v>4</v>
      </c>
      <c r="E5" s="147" t="s">
        <v>5</v>
      </c>
      <c r="F5" s="8" t="s">
        <v>6</v>
      </c>
      <c r="G5" s="8" t="s">
        <v>7</v>
      </c>
      <c r="H5" s="8" t="s">
        <v>8</v>
      </c>
      <c r="I5" s="9" t="s">
        <v>9</v>
      </c>
    </row>
    <row r="6" spans="1:11" s="5" customFormat="1" ht="33" customHeight="1">
      <c r="A6" s="325" t="s">
        <v>10</v>
      </c>
      <c r="B6" s="326"/>
      <c r="C6" s="154">
        <f>SUM(C7:C15)</f>
        <v>67804</v>
      </c>
      <c r="D6" s="154">
        <f t="shared" ref="D6:I6" si="0">SUM(D7:D15)</f>
        <v>5517</v>
      </c>
      <c r="E6" s="154">
        <f t="shared" si="0"/>
        <v>577</v>
      </c>
      <c r="F6" s="154">
        <f t="shared" si="0"/>
        <v>164</v>
      </c>
      <c r="G6" s="154">
        <f t="shared" si="0"/>
        <v>60</v>
      </c>
      <c r="H6" s="154">
        <f t="shared" si="0"/>
        <v>1441</v>
      </c>
      <c r="I6" s="155">
        <f t="shared" si="0"/>
        <v>3275</v>
      </c>
      <c r="K6" s="10"/>
    </row>
    <row r="7" spans="1:11" s="5" customFormat="1" ht="20.25" customHeight="1">
      <c r="A7" s="11"/>
      <c r="B7" s="12" t="s">
        <v>11</v>
      </c>
      <c r="C7" s="163">
        <v>2973</v>
      </c>
      <c r="D7" s="163">
        <f>SUM(E7:I7)</f>
        <v>167</v>
      </c>
      <c r="E7" s="163">
        <v>28</v>
      </c>
      <c r="F7" s="163">
        <v>0</v>
      </c>
      <c r="G7" s="163">
        <v>1</v>
      </c>
      <c r="H7" s="163">
        <v>26</v>
      </c>
      <c r="I7" s="164">
        <v>112</v>
      </c>
      <c r="K7" s="10"/>
    </row>
    <row r="8" spans="1:11" s="5" customFormat="1" ht="20.25" customHeight="1">
      <c r="A8" s="11"/>
      <c r="B8" s="12" t="s">
        <v>12</v>
      </c>
      <c r="C8" s="163">
        <v>3410</v>
      </c>
      <c r="D8" s="163">
        <f t="shared" ref="D8:D15" si="1">SUM(E8:I8)</f>
        <v>178</v>
      </c>
      <c r="E8" s="163">
        <v>28</v>
      </c>
      <c r="F8" s="163">
        <v>2</v>
      </c>
      <c r="G8" s="163">
        <v>1</v>
      </c>
      <c r="H8" s="163">
        <v>31</v>
      </c>
      <c r="I8" s="164">
        <v>116</v>
      </c>
      <c r="K8" s="10"/>
    </row>
    <row r="9" spans="1:11" s="5" customFormat="1" ht="20.25" customHeight="1">
      <c r="A9" s="11"/>
      <c r="B9" s="12" t="s">
        <v>13</v>
      </c>
      <c r="C9" s="163">
        <v>3637</v>
      </c>
      <c r="D9" s="163">
        <f t="shared" si="1"/>
        <v>227</v>
      </c>
      <c r="E9" s="163">
        <v>49</v>
      </c>
      <c r="F9" s="163">
        <v>7</v>
      </c>
      <c r="G9" s="163">
        <v>1</v>
      </c>
      <c r="H9" s="163">
        <v>38</v>
      </c>
      <c r="I9" s="164">
        <v>132</v>
      </c>
      <c r="K9" s="10"/>
    </row>
    <row r="10" spans="1:11" s="5" customFormat="1" ht="20.25" customHeight="1">
      <c r="A10" s="11"/>
      <c r="B10" s="12" t="s">
        <v>14</v>
      </c>
      <c r="C10" s="163">
        <v>4152</v>
      </c>
      <c r="D10" s="163">
        <f t="shared" si="1"/>
        <v>216</v>
      </c>
      <c r="E10" s="163">
        <v>34</v>
      </c>
      <c r="F10" s="163">
        <v>5</v>
      </c>
      <c r="G10" s="163">
        <v>1</v>
      </c>
      <c r="H10" s="163">
        <v>49</v>
      </c>
      <c r="I10" s="164">
        <v>127</v>
      </c>
      <c r="K10" s="10"/>
    </row>
    <row r="11" spans="1:11" s="5" customFormat="1" ht="20.25" customHeight="1">
      <c r="A11" s="11"/>
      <c r="B11" s="12" t="s">
        <v>15</v>
      </c>
      <c r="C11" s="163">
        <v>7119</v>
      </c>
      <c r="D11" s="163">
        <f t="shared" si="1"/>
        <v>436</v>
      </c>
      <c r="E11" s="163">
        <v>52</v>
      </c>
      <c r="F11" s="163">
        <v>15</v>
      </c>
      <c r="G11" s="163">
        <v>3</v>
      </c>
      <c r="H11" s="163">
        <v>125</v>
      </c>
      <c r="I11" s="164">
        <v>241</v>
      </c>
      <c r="K11" s="10"/>
    </row>
    <row r="12" spans="1:11" s="5" customFormat="1" ht="20.25" customHeight="1">
      <c r="A12" s="11"/>
      <c r="B12" s="12" t="s">
        <v>16</v>
      </c>
      <c r="C12" s="163">
        <v>13944</v>
      </c>
      <c r="D12" s="163">
        <f t="shared" si="1"/>
        <v>976</v>
      </c>
      <c r="E12" s="163">
        <v>97</v>
      </c>
      <c r="F12" s="163">
        <v>27</v>
      </c>
      <c r="G12" s="163">
        <v>15</v>
      </c>
      <c r="H12" s="163">
        <v>262</v>
      </c>
      <c r="I12" s="164">
        <v>575</v>
      </c>
      <c r="K12" s="10"/>
    </row>
    <row r="13" spans="1:11" s="5" customFormat="1" ht="20.25" customHeight="1">
      <c r="A13" s="11"/>
      <c r="B13" s="12" t="s">
        <v>17</v>
      </c>
      <c r="C13" s="163">
        <v>14486</v>
      </c>
      <c r="D13" s="163">
        <f t="shared" si="1"/>
        <v>1218</v>
      </c>
      <c r="E13" s="163">
        <v>102</v>
      </c>
      <c r="F13" s="163">
        <v>48</v>
      </c>
      <c r="G13" s="163">
        <v>12</v>
      </c>
      <c r="H13" s="163">
        <v>360</v>
      </c>
      <c r="I13" s="164">
        <v>696</v>
      </c>
      <c r="K13" s="10"/>
    </row>
    <row r="14" spans="1:11" s="5" customFormat="1" ht="20.25" customHeight="1">
      <c r="A14" s="11"/>
      <c r="B14" s="12" t="s">
        <v>18</v>
      </c>
      <c r="C14" s="163">
        <v>10179</v>
      </c>
      <c r="D14" s="163">
        <f t="shared" si="1"/>
        <v>1011</v>
      </c>
      <c r="E14" s="163">
        <v>91</v>
      </c>
      <c r="F14" s="163">
        <v>38</v>
      </c>
      <c r="G14" s="163">
        <v>14</v>
      </c>
      <c r="H14" s="163">
        <v>273</v>
      </c>
      <c r="I14" s="164">
        <v>595</v>
      </c>
      <c r="K14" s="10"/>
    </row>
    <row r="15" spans="1:11" s="5" customFormat="1" ht="20.25" customHeight="1">
      <c r="A15" s="11"/>
      <c r="B15" s="12" t="s">
        <v>19</v>
      </c>
      <c r="C15" s="163">
        <v>7904</v>
      </c>
      <c r="D15" s="163">
        <f t="shared" si="1"/>
        <v>1088</v>
      </c>
      <c r="E15" s="163">
        <v>96</v>
      </c>
      <c r="F15" s="163">
        <v>22</v>
      </c>
      <c r="G15" s="163">
        <v>12</v>
      </c>
      <c r="H15" s="163">
        <v>277</v>
      </c>
      <c r="I15" s="164">
        <v>681</v>
      </c>
      <c r="K15" s="10"/>
    </row>
    <row r="16" spans="1:11" s="5" customFormat="1" ht="12" customHeight="1">
      <c r="A16" s="11"/>
      <c r="B16" s="145"/>
      <c r="C16" s="165"/>
      <c r="D16" s="165"/>
      <c r="E16" s="165"/>
      <c r="F16" s="165"/>
      <c r="G16" s="165"/>
      <c r="H16" s="165"/>
      <c r="I16" s="166"/>
      <c r="K16" s="10"/>
    </row>
    <row r="17" spans="1:11" s="14" customFormat="1" ht="33" customHeight="1">
      <c r="A17" s="317" t="s">
        <v>20</v>
      </c>
      <c r="B17" s="318"/>
      <c r="C17" s="154">
        <f t="shared" ref="C17:I17" si="2">SUM(C18:C26)</f>
        <v>23573</v>
      </c>
      <c r="D17" s="154">
        <f t="shared" si="2"/>
        <v>2485</v>
      </c>
      <c r="E17" s="154">
        <f t="shared" si="2"/>
        <v>191</v>
      </c>
      <c r="F17" s="154">
        <f t="shared" si="2"/>
        <v>81</v>
      </c>
      <c r="G17" s="154">
        <f t="shared" si="2"/>
        <v>35</v>
      </c>
      <c r="H17" s="154">
        <f t="shared" si="2"/>
        <v>676</v>
      </c>
      <c r="I17" s="155">
        <f t="shared" si="2"/>
        <v>1502</v>
      </c>
      <c r="K17" s="23"/>
    </row>
    <row r="18" spans="1:11" s="14" customFormat="1" ht="20.25" customHeight="1">
      <c r="A18" s="11"/>
      <c r="B18" s="12" t="s">
        <v>11</v>
      </c>
      <c r="C18" s="163">
        <v>742</v>
      </c>
      <c r="D18" s="163">
        <f t="shared" ref="D18:D26" si="3">SUM(E18:I18)</f>
        <v>41</v>
      </c>
      <c r="E18" s="163">
        <v>5</v>
      </c>
      <c r="F18" s="163">
        <v>0</v>
      </c>
      <c r="G18" s="163">
        <v>0</v>
      </c>
      <c r="H18" s="163">
        <v>8</v>
      </c>
      <c r="I18" s="167">
        <v>28</v>
      </c>
      <c r="K18" s="10"/>
    </row>
    <row r="19" spans="1:11" s="14" customFormat="1" ht="20.25" customHeight="1">
      <c r="A19" s="11"/>
      <c r="B19" s="12" t="s">
        <v>12</v>
      </c>
      <c r="C19" s="163">
        <v>890</v>
      </c>
      <c r="D19" s="163">
        <f t="shared" si="3"/>
        <v>52</v>
      </c>
      <c r="E19" s="163">
        <v>7</v>
      </c>
      <c r="F19" s="163">
        <v>1</v>
      </c>
      <c r="G19" s="163">
        <v>0</v>
      </c>
      <c r="H19" s="163">
        <v>13</v>
      </c>
      <c r="I19" s="164">
        <v>31</v>
      </c>
      <c r="K19" s="10"/>
    </row>
    <row r="20" spans="1:11" s="14" customFormat="1" ht="20.25" customHeight="1">
      <c r="A20" s="11"/>
      <c r="B20" s="12" t="s">
        <v>13</v>
      </c>
      <c r="C20" s="163">
        <v>835</v>
      </c>
      <c r="D20" s="163">
        <f t="shared" si="3"/>
        <v>64</v>
      </c>
      <c r="E20" s="163">
        <v>13</v>
      </c>
      <c r="F20" s="163">
        <v>2</v>
      </c>
      <c r="G20" s="163">
        <v>0</v>
      </c>
      <c r="H20" s="163">
        <v>6</v>
      </c>
      <c r="I20" s="164">
        <v>43</v>
      </c>
      <c r="K20" s="10"/>
    </row>
    <row r="21" spans="1:11" s="14" customFormat="1" ht="20.25" customHeight="1">
      <c r="A21" s="11"/>
      <c r="B21" s="12" t="s">
        <v>14</v>
      </c>
      <c r="C21" s="163">
        <v>857</v>
      </c>
      <c r="D21" s="163">
        <f t="shared" si="3"/>
        <v>81</v>
      </c>
      <c r="E21" s="163">
        <v>10</v>
      </c>
      <c r="F21" s="163">
        <v>2</v>
      </c>
      <c r="G21" s="163">
        <v>0</v>
      </c>
      <c r="H21" s="163">
        <v>13</v>
      </c>
      <c r="I21" s="164">
        <v>56</v>
      </c>
      <c r="K21" s="10"/>
    </row>
    <row r="22" spans="1:11" s="14" customFormat="1" ht="20.25" customHeight="1">
      <c r="A22" s="11"/>
      <c r="B22" s="12" t="s">
        <v>15</v>
      </c>
      <c r="C22" s="163">
        <v>1723</v>
      </c>
      <c r="D22" s="163">
        <f t="shared" si="3"/>
        <v>132</v>
      </c>
      <c r="E22" s="163">
        <v>12</v>
      </c>
      <c r="F22" s="163">
        <v>5</v>
      </c>
      <c r="G22" s="163">
        <v>1</v>
      </c>
      <c r="H22" s="163">
        <v>37</v>
      </c>
      <c r="I22" s="164">
        <v>77</v>
      </c>
      <c r="K22" s="10"/>
    </row>
    <row r="23" spans="1:11" s="14" customFormat="1" ht="20.25" customHeight="1">
      <c r="A23" s="11"/>
      <c r="B23" s="12" t="s">
        <v>16</v>
      </c>
      <c r="C23" s="163">
        <v>5013</v>
      </c>
      <c r="D23" s="163">
        <f t="shared" si="3"/>
        <v>482</v>
      </c>
      <c r="E23" s="163">
        <v>31</v>
      </c>
      <c r="F23" s="163">
        <v>12</v>
      </c>
      <c r="G23" s="163">
        <v>8</v>
      </c>
      <c r="H23" s="163">
        <v>127</v>
      </c>
      <c r="I23" s="164">
        <v>304</v>
      </c>
      <c r="K23" s="10"/>
    </row>
    <row r="24" spans="1:11" s="14" customFormat="1" ht="20.25" customHeight="1">
      <c r="A24" s="11"/>
      <c r="B24" s="12" t="s">
        <v>17</v>
      </c>
      <c r="C24" s="163">
        <v>5843</v>
      </c>
      <c r="D24" s="163">
        <f t="shared" si="3"/>
        <v>605</v>
      </c>
      <c r="E24" s="163">
        <v>37</v>
      </c>
      <c r="F24" s="163">
        <v>25</v>
      </c>
      <c r="G24" s="163">
        <v>9</v>
      </c>
      <c r="H24" s="163">
        <v>188</v>
      </c>
      <c r="I24" s="164">
        <v>346</v>
      </c>
      <c r="K24" s="10"/>
    </row>
    <row r="25" spans="1:11" s="14" customFormat="1" ht="20.25" customHeight="1">
      <c r="A25" s="11"/>
      <c r="B25" s="12" t="s">
        <v>216</v>
      </c>
      <c r="C25" s="163">
        <v>4340</v>
      </c>
      <c r="D25" s="163">
        <f t="shared" si="3"/>
        <v>514</v>
      </c>
      <c r="E25" s="163">
        <v>39</v>
      </c>
      <c r="F25" s="163">
        <v>21</v>
      </c>
      <c r="G25" s="163">
        <v>11</v>
      </c>
      <c r="H25" s="163">
        <v>136</v>
      </c>
      <c r="I25" s="164">
        <v>307</v>
      </c>
      <c r="K25" s="10"/>
    </row>
    <row r="26" spans="1:11" s="14" customFormat="1" ht="20.25" customHeight="1">
      <c r="A26" s="11"/>
      <c r="B26" s="12" t="s">
        <v>19</v>
      </c>
      <c r="C26" s="163">
        <v>3330</v>
      </c>
      <c r="D26" s="163">
        <f t="shared" si="3"/>
        <v>514</v>
      </c>
      <c r="E26" s="163">
        <v>37</v>
      </c>
      <c r="F26" s="163">
        <v>13</v>
      </c>
      <c r="G26" s="163">
        <v>6</v>
      </c>
      <c r="H26" s="163">
        <v>148</v>
      </c>
      <c r="I26" s="164">
        <v>310</v>
      </c>
      <c r="K26" s="10"/>
    </row>
    <row r="27" spans="1:11" s="14" customFormat="1" ht="33" customHeight="1">
      <c r="A27" s="317" t="s">
        <v>21</v>
      </c>
      <c r="B27" s="317"/>
      <c r="C27" s="154">
        <f>SUM(C28:C36)</f>
        <v>44231</v>
      </c>
      <c r="D27" s="154">
        <f t="shared" ref="D27:I27" si="4">SUM(D28:D36)</f>
        <v>3032</v>
      </c>
      <c r="E27" s="154">
        <f t="shared" si="4"/>
        <v>386</v>
      </c>
      <c r="F27" s="154">
        <f t="shared" si="4"/>
        <v>83</v>
      </c>
      <c r="G27" s="154">
        <f t="shared" si="4"/>
        <v>25</v>
      </c>
      <c r="H27" s="154">
        <f t="shared" si="4"/>
        <v>765</v>
      </c>
      <c r="I27" s="155">
        <f t="shared" si="4"/>
        <v>1773</v>
      </c>
      <c r="K27" s="10"/>
    </row>
    <row r="28" spans="1:11" s="14" customFormat="1" ht="20.25" customHeight="1">
      <c r="A28" s="11"/>
      <c r="B28" s="12" t="s">
        <v>11</v>
      </c>
      <c r="C28" s="163">
        <v>2231</v>
      </c>
      <c r="D28" s="163">
        <f t="shared" ref="D28:D36" si="5">SUM(E28:I28)</f>
        <v>126</v>
      </c>
      <c r="E28" s="163">
        <v>23</v>
      </c>
      <c r="F28" s="163">
        <v>0</v>
      </c>
      <c r="G28" s="163">
        <v>1</v>
      </c>
      <c r="H28" s="163">
        <v>18</v>
      </c>
      <c r="I28" s="164">
        <v>84</v>
      </c>
      <c r="K28" s="23"/>
    </row>
    <row r="29" spans="1:11" s="14" customFormat="1" ht="20.25" customHeight="1">
      <c r="A29" s="11"/>
      <c r="B29" s="12" t="s">
        <v>12</v>
      </c>
      <c r="C29" s="163">
        <v>2520</v>
      </c>
      <c r="D29" s="163">
        <f t="shared" si="5"/>
        <v>126</v>
      </c>
      <c r="E29" s="163">
        <v>21</v>
      </c>
      <c r="F29" s="163">
        <v>1</v>
      </c>
      <c r="G29" s="163">
        <v>1</v>
      </c>
      <c r="H29" s="163">
        <v>18</v>
      </c>
      <c r="I29" s="164">
        <v>85</v>
      </c>
      <c r="K29" s="10"/>
    </row>
    <row r="30" spans="1:11" s="14" customFormat="1" ht="20.25" customHeight="1">
      <c r="A30" s="11"/>
      <c r="B30" s="12" t="s">
        <v>13</v>
      </c>
      <c r="C30" s="163">
        <v>2802</v>
      </c>
      <c r="D30" s="163">
        <f t="shared" si="5"/>
        <v>163</v>
      </c>
      <c r="E30" s="163">
        <v>36</v>
      </c>
      <c r="F30" s="163">
        <v>5</v>
      </c>
      <c r="G30" s="163">
        <v>1</v>
      </c>
      <c r="H30" s="163">
        <v>32</v>
      </c>
      <c r="I30" s="164">
        <v>89</v>
      </c>
      <c r="K30" s="10"/>
    </row>
    <row r="31" spans="1:11" s="14" customFormat="1" ht="20.25" customHeight="1">
      <c r="A31" s="11"/>
      <c r="B31" s="12" t="s">
        <v>14</v>
      </c>
      <c r="C31" s="163">
        <v>3295</v>
      </c>
      <c r="D31" s="163">
        <f t="shared" si="5"/>
        <v>135</v>
      </c>
      <c r="E31" s="163">
        <v>24</v>
      </c>
      <c r="F31" s="163">
        <v>3</v>
      </c>
      <c r="G31" s="163">
        <v>1</v>
      </c>
      <c r="H31" s="163">
        <v>36</v>
      </c>
      <c r="I31" s="164">
        <v>71</v>
      </c>
      <c r="K31" s="10"/>
    </row>
    <row r="32" spans="1:11" s="14" customFormat="1" ht="20.25" customHeight="1">
      <c r="A32" s="11"/>
      <c r="B32" s="12" t="s">
        <v>15</v>
      </c>
      <c r="C32" s="163">
        <v>5396</v>
      </c>
      <c r="D32" s="163">
        <f t="shared" si="5"/>
        <v>304</v>
      </c>
      <c r="E32" s="163">
        <v>40</v>
      </c>
      <c r="F32" s="163">
        <v>10</v>
      </c>
      <c r="G32" s="163">
        <v>2</v>
      </c>
      <c r="H32" s="163">
        <v>88</v>
      </c>
      <c r="I32" s="164">
        <v>164</v>
      </c>
      <c r="K32" s="10"/>
    </row>
    <row r="33" spans="1:11" s="14" customFormat="1" ht="20.25" customHeight="1">
      <c r="A33" s="11"/>
      <c r="B33" s="12" t="s">
        <v>16</v>
      </c>
      <c r="C33" s="163">
        <v>8931</v>
      </c>
      <c r="D33" s="163">
        <f t="shared" si="5"/>
        <v>494</v>
      </c>
      <c r="E33" s="163">
        <v>66</v>
      </c>
      <c r="F33" s="163">
        <v>15</v>
      </c>
      <c r="G33" s="163">
        <v>7</v>
      </c>
      <c r="H33" s="163">
        <v>135</v>
      </c>
      <c r="I33" s="164">
        <v>271</v>
      </c>
      <c r="K33" s="10"/>
    </row>
    <row r="34" spans="1:11" s="14" customFormat="1" ht="20.25" customHeight="1">
      <c r="A34" s="11"/>
      <c r="B34" s="12" t="s">
        <v>17</v>
      </c>
      <c r="C34" s="163">
        <v>8643</v>
      </c>
      <c r="D34" s="163">
        <f t="shared" si="5"/>
        <v>613</v>
      </c>
      <c r="E34" s="163">
        <v>65</v>
      </c>
      <c r="F34" s="163">
        <v>23</v>
      </c>
      <c r="G34" s="163">
        <v>3</v>
      </c>
      <c r="H34" s="163">
        <v>172</v>
      </c>
      <c r="I34" s="164">
        <v>350</v>
      </c>
      <c r="K34" s="10"/>
    </row>
    <row r="35" spans="1:11" s="14" customFormat="1" ht="20.25" customHeight="1">
      <c r="A35" s="11"/>
      <c r="B35" s="12" t="s">
        <v>18</v>
      </c>
      <c r="C35" s="163">
        <v>5839</v>
      </c>
      <c r="D35" s="163">
        <f t="shared" si="5"/>
        <v>497</v>
      </c>
      <c r="E35" s="163">
        <v>52</v>
      </c>
      <c r="F35" s="163">
        <v>17</v>
      </c>
      <c r="G35" s="163">
        <v>3</v>
      </c>
      <c r="H35" s="163">
        <v>137</v>
      </c>
      <c r="I35" s="164">
        <v>288</v>
      </c>
      <c r="K35" s="10"/>
    </row>
    <row r="36" spans="1:11" s="14" customFormat="1" ht="20.25" customHeight="1">
      <c r="A36" s="11"/>
      <c r="B36" s="12" t="s">
        <v>19</v>
      </c>
      <c r="C36" s="163">
        <v>4574</v>
      </c>
      <c r="D36" s="163">
        <f t="shared" si="5"/>
        <v>574</v>
      </c>
      <c r="E36" s="163">
        <v>59</v>
      </c>
      <c r="F36" s="163">
        <v>9</v>
      </c>
      <c r="G36" s="163">
        <v>6</v>
      </c>
      <c r="H36" s="163">
        <v>129</v>
      </c>
      <c r="I36" s="164">
        <v>371</v>
      </c>
      <c r="K36" s="10"/>
    </row>
    <row r="37" spans="1:11" s="14" customFormat="1" ht="12" customHeight="1">
      <c r="A37" s="18"/>
      <c r="B37" s="19"/>
      <c r="C37" s="168"/>
      <c r="D37" s="168"/>
      <c r="E37" s="168"/>
      <c r="F37" s="168"/>
      <c r="G37" s="168"/>
      <c r="H37" s="168"/>
      <c r="I37" s="169"/>
    </row>
    <row r="38" spans="1:11" ht="16.5" customHeight="1">
      <c r="B38" s="28" t="s">
        <v>218</v>
      </c>
      <c r="H38" s="20"/>
      <c r="I38" s="21" t="s">
        <v>22</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rowBreaks count="3" manualBreakCount="3">
    <brk id="44" max="16383" man="1"/>
    <brk id="78" max="16383" man="1"/>
    <brk id="11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99"/>
  </sheetPr>
  <dimension ref="A1:K38"/>
  <sheetViews>
    <sheetView zoomScale="85" zoomScaleNormal="85" workbookViewId="0">
      <selection activeCell="L14" sqref="L14"/>
    </sheetView>
  </sheetViews>
  <sheetFormatPr defaultRowHeight="13.5"/>
  <cols>
    <col min="1" max="1" width="2.625" style="3" customWidth="1"/>
    <col min="2" max="2" width="10.625" style="3" customWidth="1"/>
    <col min="3" max="9" width="10.5" style="3" customWidth="1"/>
    <col min="10" max="16384" width="9" style="3"/>
  </cols>
  <sheetData>
    <row r="1" spans="1:11" ht="18.75" customHeight="1"/>
    <row r="2" spans="1:11" ht="18.75" customHeight="1">
      <c r="A2" s="4" t="s">
        <v>24</v>
      </c>
      <c r="B2" s="4"/>
      <c r="C2" s="5"/>
      <c r="D2" s="5"/>
      <c r="E2" s="5"/>
      <c r="F2" s="5"/>
      <c r="G2" s="5"/>
      <c r="I2" s="6"/>
    </row>
    <row r="3" spans="1:11" ht="13.5" customHeight="1">
      <c r="A3" s="4"/>
      <c r="B3" s="4"/>
      <c r="C3" s="5"/>
      <c r="D3" s="5"/>
      <c r="E3" s="5"/>
      <c r="F3" s="5"/>
      <c r="G3" s="5"/>
      <c r="H3" s="6"/>
      <c r="I3" s="7" t="str">
        <f>'[4]1(1) 集団健康教育の実施状況(健康推進係)'!J3</f>
        <v>平成30年度</v>
      </c>
    </row>
    <row r="4" spans="1:11" ht="18" customHeight="1">
      <c r="A4" s="327" t="s">
        <v>26</v>
      </c>
      <c r="B4" s="328"/>
      <c r="C4" s="328" t="s">
        <v>2</v>
      </c>
      <c r="D4" s="328" t="s">
        <v>3</v>
      </c>
      <c r="E4" s="332"/>
      <c r="F4" s="332"/>
      <c r="G4" s="332"/>
      <c r="H4" s="332"/>
      <c r="I4" s="333"/>
    </row>
    <row r="5" spans="1:11" ht="41.25" customHeight="1">
      <c r="A5" s="329"/>
      <c r="B5" s="330"/>
      <c r="C5" s="330"/>
      <c r="D5" s="147" t="s">
        <v>4</v>
      </c>
      <c r="E5" s="147" t="s">
        <v>5</v>
      </c>
      <c r="F5" s="8" t="s">
        <v>6</v>
      </c>
      <c r="G5" s="8" t="s">
        <v>7</v>
      </c>
      <c r="H5" s="8" t="s">
        <v>8</v>
      </c>
      <c r="I5" s="9" t="s">
        <v>9</v>
      </c>
    </row>
    <row r="6" spans="1:11" s="5" customFormat="1" ht="33" customHeight="1">
      <c r="A6" s="325" t="s">
        <v>10</v>
      </c>
      <c r="B6" s="326"/>
      <c r="C6" s="154">
        <f>SUM(C7:C15)</f>
        <v>18391</v>
      </c>
      <c r="D6" s="154">
        <f t="shared" ref="D6:I6" si="0">SUM(D7:D15)</f>
        <v>968</v>
      </c>
      <c r="E6" s="154">
        <f t="shared" si="0"/>
        <v>185</v>
      </c>
      <c r="F6" s="154">
        <f t="shared" si="0"/>
        <v>12</v>
      </c>
      <c r="G6" s="154">
        <f t="shared" si="0"/>
        <v>21</v>
      </c>
      <c r="H6" s="154">
        <f t="shared" si="0"/>
        <v>495</v>
      </c>
      <c r="I6" s="155">
        <f t="shared" si="0"/>
        <v>255</v>
      </c>
      <c r="K6" s="10"/>
    </row>
    <row r="7" spans="1:11" s="5" customFormat="1" ht="20.25" customHeight="1">
      <c r="A7" s="11"/>
      <c r="B7" s="12" t="s">
        <v>11</v>
      </c>
      <c r="C7" s="163">
        <v>1033</v>
      </c>
      <c r="D7" s="163">
        <f>SUM(E7:I7)</f>
        <v>10</v>
      </c>
      <c r="E7" s="163">
        <v>4</v>
      </c>
      <c r="F7" s="163">
        <v>0</v>
      </c>
      <c r="G7" s="163">
        <v>0</v>
      </c>
      <c r="H7" s="163">
        <v>0</v>
      </c>
      <c r="I7" s="164">
        <v>6</v>
      </c>
      <c r="K7" s="10"/>
    </row>
    <row r="8" spans="1:11" s="5" customFormat="1" ht="20.25" customHeight="1">
      <c r="A8" s="11"/>
      <c r="B8" s="12" t="s">
        <v>12</v>
      </c>
      <c r="C8" s="163">
        <v>1034</v>
      </c>
      <c r="D8" s="163">
        <f t="shared" ref="D8:D15" si="1">SUM(E8:I8)</f>
        <v>21</v>
      </c>
      <c r="E8" s="163">
        <v>6</v>
      </c>
      <c r="F8" s="163">
        <v>0</v>
      </c>
      <c r="G8" s="163">
        <v>0</v>
      </c>
      <c r="H8" s="163">
        <v>6</v>
      </c>
      <c r="I8" s="164">
        <v>9</v>
      </c>
      <c r="K8" s="10"/>
    </row>
    <row r="9" spans="1:11" s="5" customFormat="1" ht="20.25" customHeight="1">
      <c r="A9" s="11"/>
      <c r="B9" s="12" t="s">
        <v>13</v>
      </c>
      <c r="C9" s="163">
        <v>919</v>
      </c>
      <c r="D9" s="163">
        <f t="shared" si="1"/>
        <v>20</v>
      </c>
      <c r="E9" s="163">
        <v>4</v>
      </c>
      <c r="F9" s="163">
        <v>0</v>
      </c>
      <c r="G9" s="163">
        <v>0</v>
      </c>
      <c r="H9" s="163">
        <v>10</v>
      </c>
      <c r="I9" s="164">
        <v>6</v>
      </c>
      <c r="K9" s="10"/>
    </row>
    <row r="10" spans="1:11" s="5" customFormat="1" ht="20.25" customHeight="1">
      <c r="A10" s="11"/>
      <c r="B10" s="12" t="s">
        <v>14</v>
      </c>
      <c r="C10" s="163">
        <v>1115</v>
      </c>
      <c r="D10" s="163">
        <f t="shared" si="1"/>
        <v>37</v>
      </c>
      <c r="E10" s="163">
        <v>9</v>
      </c>
      <c r="F10" s="163">
        <v>0</v>
      </c>
      <c r="G10" s="163">
        <v>0</v>
      </c>
      <c r="H10" s="163">
        <v>17</v>
      </c>
      <c r="I10" s="164">
        <v>11</v>
      </c>
      <c r="K10" s="10"/>
    </row>
    <row r="11" spans="1:11" s="5" customFormat="1" ht="20.25" customHeight="1">
      <c r="A11" s="11"/>
      <c r="B11" s="12" t="s">
        <v>15</v>
      </c>
      <c r="C11" s="163">
        <v>2099</v>
      </c>
      <c r="D11" s="163">
        <f t="shared" si="1"/>
        <v>92</v>
      </c>
      <c r="E11" s="163">
        <v>21</v>
      </c>
      <c r="F11" s="163">
        <v>0</v>
      </c>
      <c r="G11" s="163">
        <v>3</v>
      </c>
      <c r="H11" s="163">
        <v>41</v>
      </c>
      <c r="I11" s="164">
        <v>27</v>
      </c>
      <c r="K11" s="10"/>
    </row>
    <row r="12" spans="1:11" s="5" customFormat="1" ht="20.25" customHeight="1">
      <c r="A12" s="11"/>
      <c r="B12" s="12" t="s">
        <v>16</v>
      </c>
      <c r="C12" s="163">
        <v>4729</v>
      </c>
      <c r="D12" s="163">
        <f t="shared" si="1"/>
        <v>238</v>
      </c>
      <c r="E12" s="163">
        <v>44</v>
      </c>
      <c r="F12" s="163">
        <v>3</v>
      </c>
      <c r="G12" s="163">
        <v>6</v>
      </c>
      <c r="H12" s="163">
        <v>125</v>
      </c>
      <c r="I12" s="164">
        <v>60</v>
      </c>
      <c r="K12" s="10"/>
    </row>
    <row r="13" spans="1:11" s="5" customFormat="1" ht="20.25" customHeight="1">
      <c r="A13" s="11"/>
      <c r="B13" s="12" t="s">
        <v>17</v>
      </c>
      <c r="C13" s="163">
        <v>4021</v>
      </c>
      <c r="D13" s="163">
        <f t="shared" si="1"/>
        <v>224</v>
      </c>
      <c r="E13" s="163">
        <v>39</v>
      </c>
      <c r="F13" s="163">
        <v>5</v>
      </c>
      <c r="G13" s="163">
        <v>3</v>
      </c>
      <c r="H13" s="163">
        <v>121</v>
      </c>
      <c r="I13" s="164">
        <v>56</v>
      </c>
      <c r="K13" s="10"/>
    </row>
    <row r="14" spans="1:11" s="5" customFormat="1" ht="20.25" customHeight="1">
      <c r="A14" s="11"/>
      <c r="B14" s="12" t="s">
        <v>18</v>
      </c>
      <c r="C14" s="163">
        <v>2175</v>
      </c>
      <c r="D14" s="163">
        <f t="shared" si="1"/>
        <v>180</v>
      </c>
      <c r="E14" s="163">
        <v>38</v>
      </c>
      <c r="F14" s="163">
        <v>3</v>
      </c>
      <c r="G14" s="163">
        <v>5</v>
      </c>
      <c r="H14" s="163">
        <v>94</v>
      </c>
      <c r="I14" s="164">
        <v>40</v>
      </c>
      <c r="K14" s="10"/>
    </row>
    <row r="15" spans="1:11" s="5" customFormat="1" ht="20.25" customHeight="1">
      <c r="A15" s="11"/>
      <c r="B15" s="12" t="s">
        <v>19</v>
      </c>
      <c r="C15" s="163">
        <v>1266</v>
      </c>
      <c r="D15" s="163">
        <f t="shared" si="1"/>
        <v>146</v>
      </c>
      <c r="E15" s="163">
        <v>20</v>
      </c>
      <c r="F15" s="163">
        <v>1</v>
      </c>
      <c r="G15" s="163">
        <v>4</v>
      </c>
      <c r="H15" s="163">
        <v>81</v>
      </c>
      <c r="I15" s="164">
        <v>40</v>
      </c>
      <c r="K15" s="10"/>
    </row>
    <row r="16" spans="1:11" s="5" customFormat="1" ht="12" customHeight="1">
      <c r="A16" s="11"/>
      <c r="B16" s="145"/>
      <c r="C16" s="165"/>
      <c r="D16" s="165"/>
      <c r="E16" s="165"/>
      <c r="F16" s="165"/>
      <c r="G16" s="165"/>
      <c r="H16" s="165"/>
      <c r="I16" s="166"/>
    </row>
    <row r="17" spans="1:11" s="14" customFormat="1" ht="33" customHeight="1">
      <c r="A17" s="317" t="s">
        <v>20</v>
      </c>
      <c r="B17" s="318"/>
      <c r="C17" s="154">
        <f t="shared" ref="C17:I17" si="2">SUM(C18:C26)</f>
        <v>7150</v>
      </c>
      <c r="D17" s="154">
        <f t="shared" si="2"/>
        <v>492</v>
      </c>
      <c r="E17" s="154">
        <f t="shared" si="2"/>
        <v>87</v>
      </c>
      <c r="F17" s="154">
        <f t="shared" si="2"/>
        <v>4</v>
      </c>
      <c r="G17" s="154">
        <f t="shared" si="2"/>
        <v>11</v>
      </c>
      <c r="H17" s="154">
        <f t="shared" si="2"/>
        <v>249</v>
      </c>
      <c r="I17" s="155">
        <f t="shared" si="2"/>
        <v>141</v>
      </c>
      <c r="K17" s="24"/>
    </row>
    <row r="18" spans="1:11" s="14" customFormat="1" ht="20.25" customHeight="1">
      <c r="A18" s="11"/>
      <c r="B18" s="12" t="s">
        <v>11</v>
      </c>
      <c r="C18" s="163">
        <v>382</v>
      </c>
      <c r="D18" s="163">
        <f t="shared" ref="D18:D26" si="3">SUM(E18:I18)</f>
        <v>6</v>
      </c>
      <c r="E18" s="163">
        <v>3</v>
      </c>
      <c r="F18" s="163">
        <v>0</v>
      </c>
      <c r="G18" s="163">
        <v>0</v>
      </c>
      <c r="H18" s="163">
        <v>0</v>
      </c>
      <c r="I18" s="167">
        <v>3</v>
      </c>
      <c r="K18" s="24"/>
    </row>
    <row r="19" spans="1:11" s="14" customFormat="1" ht="20.25" customHeight="1">
      <c r="A19" s="11"/>
      <c r="B19" s="12" t="s">
        <v>12</v>
      </c>
      <c r="C19" s="163">
        <v>397</v>
      </c>
      <c r="D19" s="163">
        <f t="shared" si="3"/>
        <v>14</v>
      </c>
      <c r="E19" s="163">
        <v>3</v>
      </c>
      <c r="F19" s="163">
        <v>0</v>
      </c>
      <c r="G19" s="163">
        <v>0</v>
      </c>
      <c r="H19" s="163">
        <v>5</v>
      </c>
      <c r="I19" s="164">
        <v>6</v>
      </c>
      <c r="K19" s="24"/>
    </row>
    <row r="20" spans="1:11" s="14" customFormat="1" ht="20.25" customHeight="1">
      <c r="A20" s="11"/>
      <c r="B20" s="12" t="s">
        <v>13</v>
      </c>
      <c r="C20" s="163">
        <v>265</v>
      </c>
      <c r="D20" s="163">
        <f t="shared" si="3"/>
        <v>7</v>
      </c>
      <c r="E20" s="163">
        <v>2</v>
      </c>
      <c r="F20" s="163">
        <v>0</v>
      </c>
      <c r="G20" s="163">
        <v>0</v>
      </c>
      <c r="H20" s="163">
        <v>3</v>
      </c>
      <c r="I20" s="164">
        <v>2</v>
      </c>
      <c r="K20" s="24"/>
    </row>
    <row r="21" spans="1:11" s="14" customFormat="1" ht="20.25" customHeight="1">
      <c r="A21" s="11"/>
      <c r="B21" s="12" t="s">
        <v>14</v>
      </c>
      <c r="C21" s="163">
        <v>286</v>
      </c>
      <c r="D21" s="163">
        <f t="shared" si="3"/>
        <v>14</v>
      </c>
      <c r="E21" s="163">
        <v>2</v>
      </c>
      <c r="F21" s="163">
        <v>0</v>
      </c>
      <c r="G21" s="163">
        <v>0</v>
      </c>
      <c r="H21" s="163">
        <v>6</v>
      </c>
      <c r="I21" s="164">
        <v>6</v>
      </c>
      <c r="K21" s="24"/>
    </row>
    <row r="22" spans="1:11" s="14" customFormat="1" ht="20.25" customHeight="1">
      <c r="A22" s="11"/>
      <c r="B22" s="12" t="s">
        <v>15</v>
      </c>
      <c r="C22" s="163">
        <v>541</v>
      </c>
      <c r="D22" s="163">
        <f t="shared" si="3"/>
        <v>30</v>
      </c>
      <c r="E22" s="163">
        <v>9</v>
      </c>
      <c r="F22" s="163">
        <v>0</v>
      </c>
      <c r="G22" s="163">
        <v>0</v>
      </c>
      <c r="H22" s="163">
        <v>9</v>
      </c>
      <c r="I22" s="164">
        <v>12</v>
      </c>
      <c r="K22" s="24"/>
    </row>
    <row r="23" spans="1:11" s="14" customFormat="1" ht="20.25" customHeight="1">
      <c r="A23" s="11"/>
      <c r="B23" s="12" t="s">
        <v>16</v>
      </c>
      <c r="C23" s="163">
        <v>1906</v>
      </c>
      <c r="D23" s="163">
        <f t="shared" si="3"/>
        <v>123</v>
      </c>
      <c r="E23" s="163">
        <v>20</v>
      </c>
      <c r="F23" s="163">
        <v>1</v>
      </c>
      <c r="G23" s="163">
        <v>3</v>
      </c>
      <c r="H23" s="163">
        <v>64</v>
      </c>
      <c r="I23" s="164">
        <v>35</v>
      </c>
      <c r="K23" s="24"/>
    </row>
    <row r="24" spans="1:11" s="14" customFormat="1" ht="20.25" customHeight="1">
      <c r="A24" s="11"/>
      <c r="B24" s="12" t="s">
        <v>17</v>
      </c>
      <c r="C24" s="163">
        <v>1827</v>
      </c>
      <c r="D24" s="163">
        <f t="shared" si="3"/>
        <v>130</v>
      </c>
      <c r="E24" s="163">
        <v>18</v>
      </c>
      <c r="F24" s="163">
        <v>1</v>
      </c>
      <c r="G24" s="163">
        <v>2</v>
      </c>
      <c r="H24" s="163">
        <v>72</v>
      </c>
      <c r="I24" s="164">
        <v>37</v>
      </c>
      <c r="K24" s="24"/>
    </row>
    <row r="25" spans="1:11" s="14" customFormat="1" ht="20.25" customHeight="1">
      <c r="A25" s="11"/>
      <c r="B25" s="12" t="s">
        <v>18</v>
      </c>
      <c r="C25" s="163">
        <v>988</v>
      </c>
      <c r="D25" s="163">
        <f t="shared" si="3"/>
        <v>89</v>
      </c>
      <c r="E25" s="163">
        <v>23</v>
      </c>
      <c r="F25" s="163">
        <v>2</v>
      </c>
      <c r="G25" s="163">
        <v>4</v>
      </c>
      <c r="H25" s="163">
        <v>43</v>
      </c>
      <c r="I25" s="164">
        <v>17</v>
      </c>
      <c r="K25" s="24"/>
    </row>
    <row r="26" spans="1:11" s="14" customFormat="1" ht="20.25" customHeight="1">
      <c r="A26" s="11"/>
      <c r="B26" s="12" t="s">
        <v>19</v>
      </c>
      <c r="C26" s="163">
        <v>558</v>
      </c>
      <c r="D26" s="163">
        <f t="shared" si="3"/>
        <v>79</v>
      </c>
      <c r="E26" s="163">
        <v>7</v>
      </c>
      <c r="F26" s="163">
        <v>0</v>
      </c>
      <c r="G26" s="163">
        <v>2</v>
      </c>
      <c r="H26" s="163">
        <v>47</v>
      </c>
      <c r="I26" s="164">
        <v>23</v>
      </c>
      <c r="K26" s="24"/>
    </row>
    <row r="27" spans="1:11" s="14" customFormat="1" ht="33" customHeight="1">
      <c r="A27" s="317" t="s">
        <v>21</v>
      </c>
      <c r="B27" s="317"/>
      <c r="C27" s="154">
        <f>SUM(C28:C36)</f>
        <v>11241</v>
      </c>
      <c r="D27" s="154">
        <f t="shared" ref="D27:I27" si="4">SUM(D28:D36)</f>
        <v>476</v>
      </c>
      <c r="E27" s="154">
        <f t="shared" si="4"/>
        <v>98</v>
      </c>
      <c r="F27" s="154">
        <f t="shared" si="4"/>
        <v>8</v>
      </c>
      <c r="G27" s="154">
        <f t="shared" si="4"/>
        <v>10</v>
      </c>
      <c r="H27" s="154">
        <f t="shared" si="4"/>
        <v>246</v>
      </c>
      <c r="I27" s="155">
        <f t="shared" si="4"/>
        <v>114</v>
      </c>
      <c r="K27" s="24"/>
    </row>
    <row r="28" spans="1:11" s="14" customFormat="1" ht="20.25" customHeight="1">
      <c r="A28" s="11"/>
      <c r="B28" s="12" t="s">
        <v>11</v>
      </c>
      <c r="C28" s="163">
        <v>651</v>
      </c>
      <c r="D28" s="163">
        <f t="shared" ref="D28:D36" si="5">SUM(E28:I28)</f>
        <v>4</v>
      </c>
      <c r="E28" s="163">
        <v>1</v>
      </c>
      <c r="F28" s="163">
        <v>0</v>
      </c>
      <c r="G28" s="163">
        <v>0</v>
      </c>
      <c r="H28" s="163">
        <v>0</v>
      </c>
      <c r="I28" s="164">
        <v>3</v>
      </c>
      <c r="K28" s="24"/>
    </row>
    <row r="29" spans="1:11" s="14" customFormat="1" ht="20.25" customHeight="1">
      <c r="A29" s="11"/>
      <c r="B29" s="12" t="s">
        <v>12</v>
      </c>
      <c r="C29" s="163">
        <v>637</v>
      </c>
      <c r="D29" s="163">
        <f t="shared" si="5"/>
        <v>7</v>
      </c>
      <c r="E29" s="163">
        <v>3</v>
      </c>
      <c r="F29" s="163">
        <v>0</v>
      </c>
      <c r="G29" s="163">
        <v>0</v>
      </c>
      <c r="H29" s="163">
        <v>1</v>
      </c>
      <c r="I29" s="164">
        <v>3</v>
      </c>
      <c r="K29" s="24"/>
    </row>
    <row r="30" spans="1:11" s="14" customFormat="1" ht="20.25" customHeight="1">
      <c r="A30" s="11"/>
      <c r="B30" s="12" t="s">
        <v>13</v>
      </c>
      <c r="C30" s="163">
        <v>654</v>
      </c>
      <c r="D30" s="163">
        <f t="shared" si="5"/>
        <v>13</v>
      </c>
      <c r="E30" s="163">
        <v>2</v>
      </c>
      <c r="F30" s="163">
        <v>0</v>
      </c>
      <c r="G30" s="163">
        <v>0</v>
      </c>
      <c r="H30" s="163">
        <v>7</v>
      </c>
      <c r="I30" s="164">
        <v>4</v>
      </c>
      <c r="K30" s="24"/>
    </row>
    <row r="31" spans="1:11" s="14" customFormat="1" ht="20.25" customHeight="1">
      <c r="A31" s="11"/>
      <c r="B31" s="12" t="s">
        <v>14</v>
      </c>
      <c r="C31" s="163">
        <v>829</v>
      </c>
      <c r="D31" s="163">
        <f t="shared" si="5"/>
        <v>23</v>
      </c>
      <c r="E31" s="163">
        <v>7</v>
      </c>
      <c r="F31" s="163">
        <v>0</v>
      </c>
      <c r="G31" s="163">
        <v>0</v>
      </c>
      <c r="H31" s="163">
        <v>11</v>
      </c>
      <c r="I31" s="164">
        <v>5</v>
      </c>
      <c r="K31" s="24"/>
    </row>
    <row r="32" spans="1:11" s="14" customFormat="1" ht="20.25" customHeight="1">
      <c r="A32" s="11"/>
      <c r="B32" s="12" t="s">
        <v>15</v>
      </c>
      <c r="C32" s="163">
        <v>1558</v>
      </c>
      <c r="D32" s="163">
        <f t="shared" si="5"/>
        <v>62</v>
      </c>
      <c r="E32" s="163">
        <v>12</v>
      </c>
      <c r="F32" s="163">
        <v>0</v>
      </c>
      <c r="G32" s="163">
        <v>3</v>
      </c>
      <c r="H32" s="163">
        <v>32</v>
      </c>
      <c r="I32" s="164">
        <v>15</v>
      </c>
      <c r="K32" s="24"/>
    </row>
    <row r="33" spans="1:11" s="14" customFormat="1" ht="20.25" customHeight="1">
      <c r="A33" s="11"/>
      <c r="B33" s="12" t="s">
        <v>16</v>
      </c>
      <c r="C33" s="163">
        <v>2823</v>
      </c>
      <c r="D33" s="163">
        <f t="shared" si="5"/>
        <v>115</v>
      </c>
      <c r="E33" s="163">
        <v>24</v>
      </c>
      <c r="F33" s="163">
        <v>2</v>
      </c>
      <c r="G33" s="163">
        <v>3</v>
      </c>
      <c r="H33" s="163">
        <v>61</v>
      </c>
      <c r="I33" s="164">
        <v>25</v>
      </c>
      <c r="K33" s="24"/>
    </row>
    <row r="34" spans="1:11" s="14" customFormat="1" ht="20.25" customHeight="1">
      <c r="A34" s="11"/>
      <c r="B34" s="12" t="s">
        <v>17</v>
      </c>
      <c r="C34" s="163">
        <v>2194</v>
      </c>
      <c r="D34" s="163">
        <f t="shared" si="5"/>
        <v>94</v>
      </c>
      <c r="E34" s="163">
        <v>21</v>
      </c>
      <c r="F34" s="163">
        <v>4</v>
      </c>
      <c r="G34" s="163">
        <v>1</v>
      </c>
      <c r="H34" s="163">
        <v>49</v>
      </c>
      <c r="I34" s="164">
        <v>19</v>
      </c>
      <c r="K34" s="24"/>
    </row>
    <row r="35" spans="1:11" s="14" customFormat="1" ht="20.25" customHeight="1">
      <c r="A35" s="11"/>
      <c r="B35" s="12" t="s">
        <v>18</v>
      </c>
      <c r="C35" s="163">
        <v>1187</v>
      </c>
      <c r="D35" s="163">
        <f t="shared" si="5"/>
        <v>91</v>
      </c>
      <c r="E35" s="163">
        <v>15</v>
      </c>
      <c r="F35" s="163">
        <v>1</v>
      </c>
      <c r="G35" s="163">
        <v>1</v>
      </c>
      <c r="H35" s="163">
        <v>51</v>
      </c>
      <c r="I35" s="164">
        <v>23</v>
      </c>
      <c r="K35" s="24"/>
    </row>
    <row r="36" spans="1:11" s="14" customFormat="1" ht="20.25" customHeight="1">
      <c r="A36" s="11"/>
      <c r="B36" s="12" t="s">
        <v>19</v>
      </c>
      <c r="C36" s="163">
        <v>708</v>
      </c>
      <c r="D36" s="163">
        <f t="shared" si="5"/>
        <v>67</v>
      </c>
      <c r="E36" s="163">
        <v>13</v>
      </c>
      <c r="F36" s="163">
        <v>1</v>
      </c>
      <c r="G36" s="163">
        <v>2</v>
      </c>
      <c r="H36" s="163">
        <v>34</v>
      </c>
      <c r="I36" s="164">
        <v>17</v>
      </c>
      <c r="K36" s="24"/>
    </row>
    <row r="37" spans="1:11" s="14" customFormat="1" ht="12" customHeight="1">
      <c r="A37" s="18"/>
      <c r="B37" s="19"/>
      <c r="C37" s="168"/>
      <c r="D37" s="168"/>
      <c r="E37" s="168"/>
      <c r="F37" s="168"/>
      <c r="G37" s="168"/>
      <c r="H37" s="168"/>
      <c r="I37" s="169"/>
    </row>
    <row r="38" spans="1:11" s="25" customFormat="1" ht="16.5" customHeight="1">
      <c r="B38" s="28" t="s">
        <v>206</v>
      </c>
      <c r="H38" s="21"/>
      <c r="I38" s="21" t="s">
        <v>22</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○1(1) 集団健康教育の実施状況(健康推進係)</vt:lpstr>
      <vt:lpstr>○1(2)一般健康教育の実施内訳(健康推進係)</vt:lpstr>
      <vt:lpstr>○2・3 特定健診・特定保健指導(保険企画課)</vt:lpstr>
      <vt:lpstr>4 肝炎ウイルス検診(感染症) </vt:lpstr>
      <vt:lpstr>○5(1) 訪問指導(健康推進係)</vt:lpstr>
      <vt:lpstr>○5(2) 訪問指導(従事者数)(健康推進係)</vt:lpstr>
      <vt:lpstr>○6(1) 胃がん検診 </vt:lpstr>
      <vt:lpstr>○6(2) 大腸がん検診</vt:lpstr>
      <vt:lpstr>○6(3) 肺がん検診 </vt:lpstr>
      <vt:lpstr>○6(4) 子宮がん検診 </vt:lpstr>
      <vt:lpstr>○6(5) 乳がん検診 </vt:lpstr>
      <vt:lpstr>○6(6) 胃がんリスク判定 </vt:lpstr>
      <vt:lpstr>○7(1)(2) (3) 健康度測定</vt:lpstr>
      <vt:lpstr>○8女性のフレッシュ健診 </vt:lpstr>
      <vt:lpstr>○9 運動指導事業</vt:lpstr>
      <vt:lpstr>'○2・3 特定健診・特定保健指導(保険企画課)'!Print_Area</vt:lpstr>
      <vt:lpstr>'○7(1)(2) (3) 健康度測定'!Print_Area</vt:lpstr>
      <vt:lpstr>'4 肝炎ウイルス検診(感染症)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115.矢口　直樹</cp:lastModifiedBy>
  <cp:lastPrinted>2020-02-18T04:48:26Z</cp:lastPrinted>
  <dcterms:created xsi:type="dcterms:W3CDTF">2017-11-08T06:05:24Z</dcterms:created>
  <dcterms:modified xsi:type="dcterms:W3CDTF">2020-02-20T02:50:05Z</dcterms:modified>
</cp:coreProperties>
</file>