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75" windowWidth="10800" windowHeight="10020" tabRatio="836" activeTab="0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<sst xmlns="http://schemas.openxmlformats.org/spreadsheetml/2006/main" count="198" uniqueCount="150">
  <si>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</si>
  <si>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</si>
  <si>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</si>
  <si>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</si>
  <si>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</si>
  <si>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</si>
  <si>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</si>
  <si>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</si>
  <si>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</si>
  <si>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</si>
  <si>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</si>
  <si>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</si>
  <si>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</si>
  <si>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</si>
  <si>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</si>
  <si>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</si>
  <si>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</si>
  <si>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</si>
  <si>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</si>
  <si>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</si>
  <si>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</si>
  <si>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</si>
  <si>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</si>
  <si>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</si>
  <si>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</si>
  <si>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</si>
  <si>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</si>
  <si>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</si>
  <si>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</si>
  <si>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</si>
  <si>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</si>
  <si>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</si>
  <si>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</si>
  <si>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</si>
  <si>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</si>
  <si>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</si>
  <si>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</si>
  <si>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</si>
  <si>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</si>
  <si>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>　 22</t>
  </si>
  <si>
    <t>　 23</t>
  </si>
  <si>
    <t>　 24</t>
  </si>
  <si>
    <t>　 26</t>
  </si>
  <si>
    <t>　 27</t>
  </si>
  <si>
    <t>　 28</t>
  </si>
  <si>
    <t>　 29</t>
  </si>
  <si>
    <t>平成30年</t>
  </si>
  <si>
    <t>平 成 11 年</t>
  </si>
  <si>
    <t xml:space="preserve">    21</t>
  </si>
  <si>
    <t>　 25</t>
  </si>
  <si>
    <t>　30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</si>
  <si>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</si>
  <si>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</si>
  <si>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</si>
  <si>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</si>
  <si>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</si>
  <si>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</si>
  <si>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</si>
  <si>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1　　月　　　　　</t>
  </si>
  <si>
    <t>2　　月　　　　　</t>
  </si>
  <si>
    <t>3　　月　　　　　</t>
  </si>
  <si>
    <t>4　　月　　　　　</t>
  </si>
  <si>
    <t>5　　月　　　　　</t>
  </si>
  <si>
    <t>6　　月　　　　　</t>
  </si>
  <si>
    <t>7　　月　　　　　</t>
  </si>
  <si>
    <t>8　　月　　　　　</t>
  </si>
  <si>
    <t>9　　月　　　　　</t>
  </si>
  <si>
    <t>10　　月　　　　　</t>
  </si>
  <si>
    <t>11　　月　　　　　</t>
  </si>
  <si>
    <t>12　　月　　　　　</t>
  </si>
  <si>
    <t>資料　札幌歯科医師会口腔医療センター月例経過報告書</t>
  </si>
  <si>
    <t>4　口腔医療センター年次別受診者数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</si>
  <si>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</si>
  <si>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</si>
  <si>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</si>
  <si>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</si>
  <si>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</si>
  <si>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</si>
  <si>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</si>
  <si>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</si>
  <si>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</si>
  <si>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</si>
  <si>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</si>
  <si>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</si>
  <si>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</si>
  <si>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</si>
  <si>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</si>
  <si>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</si>
  <si>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</si>
  <si>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</si>
  <si>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>　 30</t>
  </si>
  <si>
    <t>5　口腔医療センター月・疾患別治療件数</t>
  </si>
  <si>
    <t>歯　　髄　　炎
（う蝕を含む）</t>
  </si>
  <si>
    <t>歯牙支持
組　織　炎</t>
  </si>
  <si>
    <t>抜歯後の
出血疼痛</t>
  </si>
  <si>
    <t>外　　傷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</si>
  <si>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</si>
  <si>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</si>
  <si>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</si>
  <si>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</si>
  <si>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</si>
  <si>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</si>
  <si>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</si>
  <si>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</si>
  <si>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</si>
  <si>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10　　月　　　</t>
  </si>
  <si>
    <t>11　　月　　　</t>
  </si>
  <si>
    <t>12　　月　　　</t>
  </si>
  <si>
    <t>6　口腔医療センター年次・疾患別治療件数</t>
  </si>
  <si>
    <t>歯　　髄　　炎
（う蝕を含む）</t>
  </si>
  <si>
    <t>　  12</t>
  </si>
  <si>
    <t>　  13</t>
  </si>
  <si>
    <t>　  14</t>
  </si>
  <si>
    <t>　  15</t>
  </si>
  <si>
    <t>　  16</t>
  </si>
  <si>
    <t>　  17</t>
  </si>
  <si>
    <t>　  18</t>
  </si>
  <si>
    <t>　  19</t>
  </si>
  <si>
    <t>　  20</t>
  </si>
  <si>
    <t>　  21</t>
  </si>
  <si>
    <t>　  22</t>
  </si>
  <si>
    <t>　  23</t>
  </si>
  <si>
    <t>　  24</t>
  </si>
  <si>
    <t>　  25</t>
  </si>
  <si>
    <t>　  26</t>
  </si>
  <si>
    <t>　  27</t>
  </si>
  <si>
    <t>　  28</t>
  </si>
  <si>
    <t>　  29</t>
  </si>
  <si>
    <t>　  30</t>
  </si>
  <si>
    <t>7　救急安心センター相談件数</t>
  </si>
  <si>
    <t>平成30年度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</si>
  <si>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</si>
  <si>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</si>
  <si>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</si>
  <si>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</si>
  <si>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</si>
  <si>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</si>
  <si>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</si>
  <si>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21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</si>
  <si>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22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</si>
  <si>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23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</si>
  <si>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24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</si>
  <si>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25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</si>
  <si>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26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</si>
  <si>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56"/>
        <rFont val="ＭＳ Ｐ明朝"/>
        <family val="1"/>
      </rPr>
      <t xml:space="preserve"> 27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</si>
  <si>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56"/>
        <rFont val="ＭＳ Ｐ明朝"/>
        <family val="1"/>
      </rPr>
      <t xml:space="preserve"> 28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</si>
  <si>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56"/>
        <rFont val="ＭＳ Ｐ明朝"/>
        <family val="1"/>
      </rPr>
      <t xml:space="preserve"> 29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</si>
  <si>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56"/>
        <rFont val="ＭＳ Ｐ明朝"/>
        <family val="1"/>
      </rPr>
      <t xml:space="preserve"> 30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</si>
  <si>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※　平成20年度は、平成20年10月1日から平成21年3月31日まで</t>
  </si>
  <si>
    <t>※　（　）内は1日平均の利用者数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</si>
</sst>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  <numFmt numFmtId="200" formatCode="#,##0_);\(#,##0\)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0"/>
      <color indexed="5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41" fontId="0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41" fontId="10" fillId="0" borderId="20" xfId="0" applyNumberFormat="1" applyFont="1" applyFill="1" applyBorder="1" applyAlignment="1">
      <alignment vertical="center"/>
    </xf>
    <xf numFmtId="184" fontId="1" fillId="0" borderId="20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vertical="center"/>
    </xf>
    <xf numFmtId="200" fontId="1" fillId="0" borderId="12" xfId="0" applyNumberFormat="1" applyFont="1" applyFill="1" applyBorder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distributed"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9" fillId="0" borderId="12" xfId="0" applyNumberFormat="1" applyFont="1" applyFill="1" applyBorder="1" applyAlignment="1">
      <alignment vertical="center"/>
    </xf>
    <xf numFmtId="41" fontId="10" fillId="0" borderId="21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0" fillId="0" borderId="25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3" fontId="0" fillId="0" borderId="13" xfId="0" applyNumberFormat="1" applyFont="1" applyFill="1" applyBorder="1" applyAlignment="1">
      <alignment vertical="center"/>
    </xf>
    <xf numFmtId="200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303\&#20849;&#26377;\351&#21307;&#34220;&#20849;&#26377;\351a&#24246;&#21209;\01&#29031;&#20250;&#12539;&#22238;&#31572;&#12539;&#36890;&#30693;\02&#12304;1&#24180;&#12305;&#24246;&#21209;&#38306;&#20418;&#29031;&#20250;&#22238;&#31572;\2019\225_&#20196;&#21644;&#20803;&#24180;&#26413;&#24140;&#24066;&#34907;&#29983;&#24180;&#22577;&#20316;&#25104;&#12395;&#12388;&#12356;&#12390;\02_&#12392;&#12426;&#12414;&#12392;&#12417;\&#65288;&#25937;&#24613;&#21307;&#30274;&#25285;&#24403;&#65289;&#25937;&#24613;&#21307;&#302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口腔医療ｾﾝﾀｰ受診状況"/>
      <sheetName val="4 口腔医療ｾﾝﾀｰ年次別受診者"/>
      <sheetName val="5 口腔医療ｾﾝﾀｰ月･疾患別 "/>
      <sheetName val="6　口腔医療ｾﾝﾀｰ年次・疾患別 "/>
      <sheetName val="7　救急安心センター相談件数"/>
      <sheetName val="8　産婦人科救急相談電話年次別利用状況"/>
    </sheetNames>
    <sheetDataSet>
      <sheetData sheetId="0">
        <row r="2">
          <cell r="E2" t="str">
            <v>平成30年</v>
          </cell>
        </row>
        <row r="5">
          <cell r="B5">
            <v>2810</v>
          </cell>
          <cell r="C5">
            <v>2875</v>
          </cell>
          <cell r="D5">
            <v>2570</v>
          </cell>
          <cell r="E5">
            <v>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41" sqref="B41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22" t="s">
        <v>17</v>
      </c>
      <c r="B1" s="10"/>
      <c r="C1" s="10"/>
      <c r="D1" s="10"/>
      <c r="E1" s="8"/>
      <c r="F1" s="8"/>
      <c r="G1" s="8"/>
      <c r="H1" s="8"/>
    </row>
    <row r="2" spans="1:8" ht="18.75" customHeight="1">
      <c r="A2" s="4" t="s">
        <v>0</v>
      </c>
      <c r="B2" s="4"/>
      <c r="C2" s="5"/>
      <c r="D2" s="5"/>
      <c r="E2" s="3"/>
      <c r="F2" s="3"/>
      <c r="H2" s="2"/>
    </row>
    <row r="3" spans="1:8" ht="13.5" customHeight="1">
      <c r="A3" s="4"/>
      <c r="B3" s="4"/>
      <c r="C3" s="5"/>
      <c r="D3" s="5"/>
      <c r="E3" s="3"/>
      <c r="F3" s="3"/>
      <c r="G3" s="2"/>
      <c r="H3" s="33" t="s">
        <v>46</v>
      </c>
    </row>
    <row r="4" spans="1:8" ht="14.25" customHeight="1">
      <c r="A4" s="112" t="s">
        <v>1</v>
      </c>
      <c r="B4" s="118" t="s">
        <v>5</v>
      </c>
      <c r="C4" s="118"/>
      <c r="D4" s="114" t="s">
        <v>10</v>
      </c>
      <c r="E4" s="114" t="s">
        <v>6</v>
      </c>
      <c r="F4" s="114" t="s">
        <v>7</v>
      </c>
      <c r="G4" s="114" t="s">
        <v>11</v>
      </c>
      <c r="H4" s="116" t="s">
        <v>8</v>
      </c>
    </row>
    <row r="5" spans="1:8" ht="14.25" customHeight="1">
      <c r="A5" s="113"/>
      <c r="B5" s="11" t="s">
        <v>4</v>
      </c>
      <c r="C5" s="11" t="s">
        <v>9</v>
      </c>
      <c r="D5" s="115"/>
      <c r="E5" s="115"/>
      <c r="F5" s="115"/>
      <c r="G5" s="115"/>
      <c r="H5" s="117"/>
    </row>
    <row r="6" spans="1:8" ht="14.25" customHeight="1">
      <c r="A6" s="12" t="s">
        <v>3</v>
      </c>
      <c r="B6" s="25">
        <f>SUM(B8:B19)</f>
        <v>42529</v>
      </c>
      <c r="C6" s="29">
        <f>C19</f>
        <v>42529</v>
      </c>
      <c r="D6" s="25">
        <f>SUM(D8:D19)</f>
        <v>24497</v>
      </c>
      <c r="E6" s="25">
        <f>SUM(E8:E19)</f>
        <v>12511</v>
      </c>
      <c r="F6" s="25">
        <f>SUM(F8:F19)</f>
        <v>3397</v>
      </c>
      <c r="G6" s="25">
        <f>SUM(G8:G19)</f>
        <v>2124</v>
      </c>
      <c r="H6" s="30">
        <v>0</v>
      </c>
    </row>
    <row r="7" spans="1:8" ht="14.25" customHeight="1">
      <c r="A7" s="15" t="s">
        <v>2</v>
      </c>
      <c r="B7" s="26">
        <f aca="true" t="shared" si="0" ref="B7:G7">B6/365</f>
        <v>116.51780821917808</v>
      </c>
      <c r="C7" s="26">
        <f>C6/365</f>
        <v>116.51780821917808</v>
      </c>
      <c r="D7" s="26">
        <f>D6/365</f>
        <v>67.11506849315069</v>
      </c>
      <c r="E7" s="26">
        <f t="shared" si="0"/>
        <v>34.276712328767125</v>
      </c>
      <c r="F7" s="26">
        <f t="shared" si="0"/>
        <v>9.306849315068494</v>
      </c>
      <c r="G7" s="26">
        <f t="shared" si="0"/>
        <v>5.8191780821917805</v>
      </c>
      <c r="H7" s="31">
        <v>0</v>
      </c>
    </row>
    <row r="8" spans="1:8" ht="14.25" customHeight="1">
      <c r="A8" s="20" t="s">
        <v>16</v>
      </c>
      <c r="B8" s="21">
        <f>SUM(D8:G8)</f>
        <v>4262</v>
      </c>
      <c r="C8" s="45">
        <f>B8</f>
        <v>4262</v>
      </c>
      <c r="D8" s="13">
        <v>2750</v>
      </c>
      <c r="E8" s="13">
        <v>1099</v>
      </c>
      <c r="F8" s="32">
        <v>279</v>
      </c>
      <c r="G8" s="13">
        <v>134</v>
      </c>
      <c r="H8" s="14">
        <v>0</v>
      </c>
    </row>
    <row r="9" spans="1:8" ht="14.25" customHeight="1">
      <c r="A9" s="20" t="s">
        <v>18</v>
      </c>
      <c r="B9" s="21">
        <f>SUM(D9:G9)</f>
        <v>4078</v>
      </c>
      <c r="C9" s="43">
        <f>B9+C8</f>
        <v>8340</v>
      </c>
      <c r="D9" s="13">
        <v>2576</v>
      </c>
      <c r="E9" s="13">
        <v>1164</v>
      </c>
      <c r="F9" s="32">
        <v>241</v>
      </c>
      <c r="G9" s="13">
        <v>97</v>
      </c>
      <c r="H9" s="14">
        <v>0</v>
      </c>
    </row>
    <row r="10" spans="1:8" ht="14.25" customHeight="1">
      <c r="A10" s="20" t="s">
        <v>19</v>
      </c>
      <c r="B10" s="21">
        <f aca="true" t="shared" si="1" ref="B10:B19">SUM(D10:G10)</f>
        <v>3347</v>
      </c>
      <c r="C10" s="43">
        <f>B10+C9</f>
        <v>11687</v>
      </c>
      <c r="D10" s="13">
        <v>2082</v>
      </c>
      <c r="E10" s="13">
        <v>900</v>
      </c>
      <c r="F10" s="32">
        <v>246</v>
      </c>
      <c r="G10" s="13">
        <v>119</v>
      </c>
      <c r="H10" s="14">
        <v>0</v>
      </c>
    </row>
    <row r="11" spans="1:8" ht="14.25" customHeight="1">
      <c r="A11" s="20" t="s">
        <v>20</v>
      </c>
      <c r="B11" s="21">
        <f t="shared" si="1"/>
        <v>3361</v>
      </c>
      <c r="C11" s="43">
        <f aca="true" t="shared" si="2" ref="C11:C19">B11+C10</f>
        <v>15048</v>
      </c>
      <c r="D11" s="13">
        <v>1859</v>
      </c>
      <c r="E11" s="13">
        <v>1038</v>
      </c>
      <c r="F11" s="13">
        <v>268</v>
      </c>
      <c r="G11" s="13">
        <v>196</v>
      </c>
      <c r="H11" s="14">
        <v>0</v>
      </c>
    </row>
    <row r="12" spans="1:8" ht="14.25" customHeight="1">
      <c r="A12" s="20" t="s">
        <v>21</v>
      </c>
      <c r="B12" s="21">
        <f t="shared" si="1"/>
        <v>4023</v>
      </c>
      <c r="C12" s="43">
        <f t="shared" si="2"/>
        <v>19071</v>
      </c>
      <c r="D12" s="13">
        <v>2090</v>
      </c>
      <c r="E12" s="13">
        <v>1317</v>
      </c>
      <c r="F12" s="13">
        <v>374</v>
      </c>
      <c r="G12" s="13">
        <v>242</v>
      </c>
      <c r="H12" s="14">
        <v>0</v>
      </c>
    </row>
    <row r="13" spans="1:8" ht="14.25" customHeight="1">
      <c r="A13" s="20" t="s">
        <v>22</v>
      </c>
      <c r="B13" s="21">
        <f t="shared" si="1"/>
        <v>3319</v>
      </c>
      <c r="C13" s="43">
        <f t="shared" si="2"/>
        <v>22390</v>
      </c>
      <c r="D13" s="13">
        <v>1726</v>
      </c>
      <c r="E13" s="13">
        <v>1067</v>
      </c>
      <c r="F13" s="13">
        <v>292</v>
      </c>
      <c r="G13" s="13">
        <v>234</v>
      </c>
      <c r="H13" s="14">
        <v>0</v>
      </c>
    </row>
    <row r="14" spans="1:8" ht="14.25" customHeight="1">
      <c r="A14" s="20" t="s">
        <v>23</v>
      </c>
      <c r="B14" s="21">
        <f t="shared" si="1"/>
        <v>3872</v>
      </c>
      <c r="C14" s="43">
        <f t="shared" si="2"/>
        <v>26262</v>
      </c>
      <c r="D14" s="13">
        <v>2116</v>
      </c>
      <c r="E14" s="13">
        <v>1198</v>
      </c>
      <c r="F14" s="13">
        <v>337</v>
      </c>
      <c r="G14" s="13">
        <v>221</v>
      </c>
      <c r="H14" s="14">
        <v>0</v>
      </c>
    </row>
    <row r="15" spans="1:8" ht="14.25" customHeight="1">
      <c r="A15" s="20" t="s">
        <v>24</v>
      </c>
      <c r="B15" s="21">
        <f t="shared" si="1"/>
        <v>3300</v>
      </c>
      <c r="C15" s="43">
        <f t="shared" si="2"/>
        <v>29562</v>
      </c>
      <c r="D15" s="13">
        <v>1876</v>
      </c>
      <c r="E15" s="13">
        <v>939</v>
      </c>
      <c r="F15" s="13">
        <v>268</v>
      </c>
      <c r="G15" s="13">
        <v>217</v>
      </c>
      <c r="H15" s="14">
        <v>0</v>
      </c>
    </row>
    <row r="16" spans="1:8" ht="14.25" customHeight="1">
      <c r="A16" s="20" t="s">
        <v>25</v>
      </c>
      <c r="B16" s="21">
        <f t="shared" si="1"/>
        <v>3060</v>
      </c>
      <c r="C16" s="43">
        <f t="shared" si="2"/>
        <v>32622</v>
      </c>
      <c r="D16" s="13">
        <v>1650</v>
      </c>
      <c r="E16" s="13">
        <v>914</v>
      </c>
      <c r="F16" s="13">
        <v>292</v>
      </c>
      <c r="G16" s="13">
        <v>204</v>
      </c>
      <c r="H16" s="14">
        <v>0</v>
      </c>
    </row>
    <row r="17" spans="1:8" ht="14.25" customHeight="1">
      <c r="A17" s="20" t="s">
        <v>26</v>
      </c>
      <c r="B17" s="21">
        <f t="shared" si="1"/>
        <v>2675</v>
      </c>
      <c r="C17" s="43">
        <f t="shared" si="2"/>
        <v>35297</v>
      </c>
      <c r="D17" s="13">
        <v>1564</v>
      </c>
      <c r="E17" s="13">
        <v>715</v>
      </c>
      <c r="F17" s="13">
        <v>235</v>
      </c>
      <c r="G17" s="13">
        <v>161</v>
      </c>
      <c r="H17" s="14">
        <v>0</v>
      </c>
    </row>
    <row r="18" spans="1:8" ht="14.25" customHeight="1">
      <c r="A18" s="20" t="s">
        <v>27</v>
      </c>
      <c r="B18" s="21">
        <f t="shared" si="1"/>
        <v>2622</v>
      </c>
      <c r="C18" s="43">
        <f t="shared" si="2"/>
        <v>37919</v>
      </c>
      <c r="D18" s="13">
        <v>1451</v>
      </c>
      <c r="E18" s="13">
        <v>762</v>
      </c>
      <c r="F18" s="13">
        <v>258</v>
      </c>
      <c r="G18" s="13">
        <v>151</v>
      </c>
      <c r="H18" s="14">
        <v>0</v>
      </c>
    </row>
    <row r="19" spans="1:8" ht="14.25" customHeight="1">
      <c r="A19" s="19" t="s">
        <v>28</v>
      </c>
      <c r="B19" s="24">
        <f t="shared" si="1"/>
        <v>4610</v>
      </c>
      <c r="C19" s="44">
        <f t="shared" si="2"/>
        <v>42529</v>
      </c>
      <c r="D19" s="27">
        <v>2757</v>
      </c>
      <c r="E19" s="27">
        <v>1398</v>
      </c>
      <c r="F19" s="27">
        <v>307</v>
      </c>
      <c r="G19" s="27">
        <v>148</v>
      </c>
      <c r="H19" s="28">
        <v>0</v>
      </c>
    </row>
    <row r="20" spans="6:8" ht="16.5" customHeight="1">
      <c r="F20" s="9"/>
      <c r="G20" s="9"/>
      <c r="H20" s="23" t="s">
        <v>29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4" t="s">
        <v>12</v>
      </c>
      <c r="B1" s="4"/>
      <c r="C1" s="5"/>
      <c r="D1" s="3"/>
      <c r="E1" s="2"/>
    </row>
    <row r="2" spans="1:5" ht="13.5" customHeight="1">
      <c r="A2" s="4"/>
      <c r="B2" s="4"/>
      <c r="C2" s="6"/>
      <c r="E2" s="2"/>
    </row>
    <row r="3" spans="1:5" ht="13.5" customHeight="1">
      <c r="A3" s="17" t="s">
        <v>13</v>
      </c>
      <c r="B3" s="18" t="s">
        <v>14</v>
      </c>
      <c r="C3" s="18" t="s">
        <v>10</v>
      </c>
      <c r="D3" s="18" t="s">
        <v>6</v>
      </c>
      <c r="E3" s="16" t="s">
        <v>8</v>
      </c>
    </row>
    <row r="4" spans="1:5" s="7" customFormat="1" ht="10.5" customHeight="1">
      <c r="A4" s="119" t="s">
        <v>47</v>
      </c>
      <c r="B4" s="40">
        <v>56073</v>
      </c>
      <c r="C4" s="34">
        <v>31861</v>
      </c>
      <c r="D4" s="34">
        <v>16213</v>
      </c>
      <c r="E4" s="35">
        <v>7999</v>
      </c>
    </row>
    <row r="5" spans="1:5" s="7" customFormat="1" ht="10.5" customHeight="1">
      <c r="A5" s="119"/>
      <c r="B5" s="41">
        <v>153.62465753424658</v>
      </c>
      <c r="C5" s="36">
        <v>87.2904109589041</v>
      </c>
      <c r="D5" s="36">
        <v>44.41917808219178</v>
      </c>
      <c r="E5" s="37">
        <v>21.915068493150685</v>
      </c>
    </row>
    <row r="6" spans="1:5" s="7" customFormat="1" ht="10.5" customHeight="1">
      <c r="A6" s="119" t="s">
        <v>30</v>
      </c>
      <c r="B6" s="40">
        <v>53196</v>
      </c>
      <c r="C6" s="34">
        <v>29366</v>
      </c>
      <c r="D6" s="34">
        <v>15962</v>
      </c>
      <c r="E6" s="35">
        <v>7868</v>
      </c>
    </row>
    <row r="7" spans="1:5" s="7" customFormat="1" ht="10.5" customHeight="1">
      <c r="A7" s="119"/>
      <c r="B7" s="41">
        <v>145.34426229508196</v>
      </c>
      <c r="C7" s="36">
        <v>80.23497267759562</v>
      </c>
      <c r="D7" s="36">
        <v>43.612021857923494</v>
      </c>
      <c r="E7" s="37">
        <v>21.497267759562842</v>
      </c>
    </row>
    <row r="8" spans="1:5" s="7" customFormat="1" ht="10.5" customHeight="1">
      <c r="A8" s="119" t="s">
        <v>31</v>
      </c>
      <c r="B8" s="40">
        <v>51413</v>
      </c>
      <c r="C8" s="34">
        <v>28054</v>
      </c>
      <c r="D8" s="34">
        <v>15525</v>
      </c>
      <c r="E8" s="35">
        <v>7834</v>
      </c>
    </row>
    <row r="9" spans="1:5" s="7" customFormat="1" ht="10.5" customHeight="1">
      <c r="A9" s="119"/>
      <c r="B9" s="41">
        <v>140.85753424657534</v>
      </c>
      <c r="C9" s="36">
        <v>76.86027397260274</v>
      </c>
      <c r="D9" s="36">
        <v>42.534246575342465</v>
      </c>
      <c r="E9" s="37">
        <v>21.46301369863014</v>
      </c>
    </row>
    <row r="10" spans="1:5" s="7" customFormat="1" ht="10.5" customHeight="1">
      <c r="A10" s="119" t="s">
        <v>32</v>
      </c>
      <c r="B10" s="39">
        <v>52921</v>
      </c>
      <c r="C10" s="34">
        <v>29059</v>
      </c>
      <c r="D10" s="34">
        <v>16104</v>
      </c>
      <c r="E10" s="35">
        <v>7758</v>
      </c>
    </row>
    <row r="11" spans="1:5" s="7" customFormat="1" ht="10.5" customHeight="1">
      <c r="A11" s="119"/>
      <c r="B11" s="41">
        <v>144.9890410958904</v>
      </c>
      <c r="C11" s="36">
        <v>79.61369863013698</v>
      </c>
      <c r="D11" s="36">
        <v>44.12054794520548</v>
      </c>
      <c r="E11" s="37">
        <v>21.254794520547946</v>
      </c>
    </row>
    <row r="12" spans="1:5" s="7" customFormat="1" ht="10.5" customHeight="1">
      <c r="A12" s="119" t="s">
        <v>33</v>
      </c>
      <c r="B12" s="39">
        <v>52421</v>
      </c>
      <c r="C12" s="34">
        <v>28549</v>
      </c>
      <c r="D12" s="34">
        <v>16361</v>
      </c>
      <c r="E12" s="35">
        <v>7511</v>
      </c>
    </row>
    <row r="13" spans="1:5" s="7" customFormat="1" ht="10.5" customHeight="1">
      <c r="A13" s="119"/>
      <c r="B13" s="41">
        <v>143.61917808219178</v>
      </c>
      <c r="C13" s="36">
        <v>78.21643835616439</v>
      </c>
      <c r="D13" s="36">
        <v>44.824657534246576</v>
      </c>
      <c r="E13" s="37">
        <v>20.578082191780823</v>
      </c>
    </row>
    <row r="14" spans="1:5" s="7" customFormat="1" ht="10.5" customHeight="1">
      <c r="A14" s="119" t="s">
        <v>34</v>
      </c>
      <c r="B14" s="39">
        <v>56555</v>
      </c>
      <c r="C14" s="34">
        <v>31094</v>
      </c>
      <c r="D14" s="34">
        <v>16903</v>
      </c>
      <c r="E14" s="35">
        <v>8558</v>
      </c>
    </row>
    <row r="15" spans="1:5" s="7" customFormat="1" ht="10.5" customHeight="1">
      <c r="A15" s="119"/>
      <c r="B15" s="41">
        <v>154.52185792349727</v>
      </c>
      <c r="C15" s="36">
        <v>84.95628415300547</v>
      </c>
      <c r="D15" s="36">
        <v>46.18306010928962</v>
      </c>
      <c r="E15" s="37">
        <v>23.382513661202186</v>
      </c>
    </row>
    <row r="16" spans="1:5" s="7" customFormat="1" ht="10.5" customHeight="1">
      <c r="A16" s="119" t="s">
        <v>35</v>
      </c>
      <c r="B16" s="39">
        <v>59910</v>
      </c>
      <c r="C16" s="34">
        <v>32376</v>
      </c>
      <c r="D16" s="34">
        <v>18344</v>
      </c>
      <c r="E16" s="35">
        <v>9190</v>
      </c>
    </row>
    <row r="17" spans="1:5" s="7" customFormat="1" ht="10.5" customHeight="1">
      <c r="A17" s="119"/>
      <c r="B17" s="41">
        <v>163.68852459016392</v>
      </c>
      <c r="C17" s="36">
        <v>88.7013698630137</v>
      </c>
      <c r="D17" s="36">
        <v>50.25753424657534</v>
      </c>
      <c r="E17" s="37">
        <v>25.17808219178082</v>
      </c>
    </row>
    <row r="18" spans="1:5" s="7" customFormat="1" ht="10.5" customHeight="1">
      <c r="A18" s="119" t="s">
        <v>36</v>
      </c>
      <c r="B18" s="39">
        <v>58571</v>
      </c>
      <c r="C18" s="34">
        <v>31299</v>
      </c>
      <c r="D18" s="34">
        <v>18635</v>
      </c>
      <c r="E18" s="35">
        <v>8637</v>
      </c>
    </row>
    <row r="19" spans="1:5" s="7" customFormat="1" ht="10.5" customHeight="1">
      <c r="A19" s="119"/>
      <c r="B19" s="41">
        <v>160.03005464480876</v>
      </c>
      <c r="C19" s="36">
        <v>85.75068493150685</v>
      </c>
      <c r="D19" s="36">
        <v>51.054794520547944</v>
      </c>
      <c r="E19" s="37">
        <v>23.663013698630138</v>
      </c>
    </row>
    <row r="20" spans="1:5" s="7" customFormat="1" ht="10.5" customHeight="1">
      <c r="A20" s="119" t="s">
        <v>37</v>
      </c>
      <c r="B20" s="39">
        <v>59807</v>
      </c>
      <c r="C20" s="34">
        <v>32913</v>
      </c>
      <c r="D20" s="34">
        <v>18922</v>
      </c>
      <c r="E20" s="35">
        <v>7972</v>
      </c>
    </row>
    <row r="21" spans="1:5" s="7" customFormat="1" ht="10.5" customHeight="1">
      <c r="A21" s="119"/>
      <c r="B21" s="41">
        <v>163</v>
      </c>
      <c r="C21" s="36">
        <v>90</v>
      </c>
      <c r="D21" s="36">
        <v>52</v>
      </c>
      <c r="E21" s="37">
        <v>21</v>
      </c>
    </row>
    <row r="22" spans="1:5" s="7" customFormat="1" ht="10.5" customHeight="1">
      <c r="A22" s="119" t="s">
        <v>38</v>
      </c>
      <c r="B22" s="39">
        <v>49669</v>
      </c>
      <c r="C22" s="34">
        <v>27408</v>
      </c>
      <c r="D22" s="34">
        <v>14616</v>
      </c>
      <c r="E22" s="35">
        <v>7645</v>
      </c>
    </row>
    <row r="23" spans="1:5" s="7" customFormat="1" ht="10.5" customHeight="1">
      <c r="A23" s="119"/>
      <c r="B23" s="41">
        <v>136</v>
      </c>
      <c r="C23" s="36">
        <v>75</v>
      </c>
      <c r="D23" s="36">
        <v>40</v>
      </c>
      <c r="E23" s="37">
        <v>21</v>
      </c>
    </row>
    <row r="24" spans="1:5" s="7" customFormat="1" ht="10.5" customHeight="1">
      <c r="A24" s="119" t="s">
        <v>48</v>
      </c>
      <c r="B24" s="39">
        <v>56560</v>
      </c>
      <c r="C24" s="34">
        <v>30894</v>
      </c>
      <c r="D24" s="34">
        <v>18956</v>
      </c>
      <c r="E24" s="35">
        <v>6710</v>
      </c>
    </row>
    <row r="25" spans="1:5" s="7" customFormat="1" ht="10.5" customHeight="1">
      <c r="A25" s="119"/>
      <c r="B25" s="41">
        <v>154.95890410958904</v>
      </c>
      <c r="C25" s="36">
        <v>84.64109589041095</v>
      </c>
      <c r="D25" s="36">
        <v>51.93424657534246</v>
      </c>
      <c r="E25" s="37">
        <v>18.383561643835616</v>
      </c>
    </row>
    <row r="26" spans="1:5" s="7" customFormat="1" ht="10.5" customHeight="1">
      <c r="A26" s="119" t="s">
        <v>39</v>
      </c>
      <c r="B26" s="39">
        <v>50131</v>
      </c>
      <c r="C26" s="34">
        <v>27278</v>
      </c>
      <c r="D26" s="34">
        <v>15696</v>
      </c>
      <c r="E26" s="35">
        <v>7157</v>
      </c>
    </row>
    <row r="27" spans="1:5" s="7" customFormat="1" ht="10.5" customHeight="1">
      <c r="A27" s="119"/>
      <c r="B27" s="41">
        <v>137</v>
      </c>
      <c r="C27" s="36">
        <v>75</v>
      </c>
      <c r="D27" s="36">
        <v>43</v>
      </c>
      <c r="E27" s="37">
        <v>20</v>
      </c>
    </row>
    <row r="28" spans="1:5" s="7" customFormat="1" ht="10.5" customHeight="1">
      <c r="A28" s="119" t="s">
        <v>40</v>
      </c>
      <c r="B28" s="39">
        <v>50390</v>
      </c>
      <c r="C28" s="34">
        <v>27589</v>
      </c>
      <c r="D28" s="34">
        <v>15927</v>
      </c>
      <c r="E28" s="35">
        <v>6874</v>
      </c>
    </row>
    <row r="29" spans="1:5" s="7" customFormat="1" ht="10.5" customHeight="1">
      <c r="A29" s="119"/>
      <c r="B29" s="41">
        <v>138</v>
      </c>
      <c r="C29" s="36">
        <v>76</v>
      </c>
      <c r="D29" s="36">
        <v>44</v>
      </c>
      <c r="E29" s="37">
        <v>19</v>
      </c>
    </row>
    <row r="30" spans="1:5" s="7" customFormat="1" ht="10.5" customHeight="1">
      <c r="A30" s="119" t="s">
        <v>41</v>
      </c>
      <c r="B30" s="39">
        <v>50714</v>
      </c>
      <c r="C30" s="34">
        <v>28453</v>
      </c>
      <c r="D30" s="34">
        <v>15625</v>
      </c>
      <c r="E30" s="35">
        <v>6636</v>
      </c>
    </row>
    <row r="31" spans="1:5" s="7" customFormat="1" ht="10.5" customHeight="1">
      <c r="A31" s="119"/>
      <c r="B31" s="41">
        <v>138.94246575342467</v>
      </c>
      <c r="C31" s="36">
        <v>77.95342465753424</v>
      </c>
      <c r="D31" s="36">
        <v>42.80821917808219</v>
      </c>
      <c r="E31" s="37">
        <v>18.18082191780822</v>
      </c>
    </row>
    <row r="32" spans="1:5" s="7" customFormat="1" ht="10.5" customHeight="1">
      <c r="A32" s="119" t="s">
        <v>49</v>
      </c>
      <c r="B32" s="39">
        <v>48684</v>
      </c>
      <c r="C32" s="38">
        <v>27699</v>
      </c>
      <c r="D32" s="38">
        <v>14178</v>
      </c>
      <c r="E32" s="42">
        <v>6807</v>
      </c>
    </row>
    <row r="33" spans="1:5" s="7" customFormat="1" ht="10.5" customHeight="1">
      <c r="A33" s="119"/>
      <c r="B33" s="41">
        <v>133</v>
      </c>
      <c r="C33" s="36">
        <v>76</v>
      </c>
      <c r="D33" s="36">
        <v>39</v>
      </c>
      <c r="E33" s="37">
        <v>19</v>
      </c>
    </row>
    <row r="34" spans="1:5" s="7" customFormat="1" ht="10.5" customHeight="1">
      <c r="A34" s="119" t="s">
        <v>42</v>
      </c>
      <c r="B34" s="40">
        <v>47989</v>
      </c>
      <c r="C34" s="34">
        <v>26848</v>
      </c>
      <c r="D34" s="34">
        <v>14684</v>
      </c>
      <c r="E34" s="35">
        <v>6457</v>
      </c>
    </row>
    <row r="35" spans="1:5" s="7" customFormat="1" ht="10.5" customHeight="1">
      <c r="A35" s="119"/>
      <c r="B35" s="41">
        <v>131</v>
      </c>
      <c r="C35" s="36">
        <v>74</v>
      </c>
      <c r="D35" s="36">
        <v>40</v>
      </c>
      <c r="E35" s="37">
        <v>18</v>
      </c>
    </row>
    <row r="36" spans="1:5" s="7" customFormat="1" ht="10.5" customHeight="1">
      <c r="A36" s="119" t="s">
        <v>43</v>
      </c>
      <c r="B36" s="39">
        <v>45505</v>
      </c>
      <c r="C36" s="34">
        <v>25350</v>
      </c>
      <c r="D36" s="34">
        <v>13788</v>
      </c>
      <c r="E36" s="35">
        <v>6367</v>
      </c>
    </row>
    <row r="37" spans="1:5" ht="10.5" customHeight="1">
      <c r="A37" s="119"/>
      <c r="B37" s="41">
        <v>125</v>
      </c>
      <c r="C37" s="36">
        <v>69</v>
      </c>
      <c r="D37" s="36">
        <v>38</v>
      </c>
      <c r="E37" s="37">
        <v>17</v>
      </c>
    </row>
    <row r="38" spans="1:5" ht="10.5" customHeight="1">
      <c r="A38" s="119" t="s">
        <v>44</v>
      </c>
      <c r="B38" s="39">
        <v>46692</v>
      </c>
      <c r="C38" s="34">
        <v>26246</v>
      </c>
      <c r="D38" s="34">
        <v>14446</v>
      </c>
      <c r="E38" s="35">
        <v>6000</v>
      </c>
    </row>
    <row r="39" spans="1:5" ht="10.5" customHeight="1">
      <c r="A39" s="119"/>
      <c r="B39" s="41">
        <v>127.57377049180327</v>
      </c>
      <c r="C39" s="36">
        <v>71.7103825136612</v>
      </c>
      <c r="D39" s="36">
        <v>39.46994535519126</v>
      </c>
      <c r="E39" s="37">
        <v>16.39344262295082</v>
      </c>
    </row>
    <row r="40" spans="1:5" ht="10.5" customHeight="1">
      <c r="A40" s="119" t="s">
        <v>45</v>
      </c>
      <c r="B40" s="39">
        <v>42095</v>
      </c>
      <c r="C40" s="34">
        <v>23733</v>
      </c>
      <c r="D40" s="34">
        <v>12466</v>
      </c>
      <c r="E40" s="35">
        <v>5896</v>
      </c>
    </row>
    <row r="41" spans="1:5" ht="10.5" customHeight="1">
      <c r="A41" s="119"/>
      <c r="B41" s="41">
        <v>115.32876712328768</v>
      </c>
      <c r="C41" s="36">
        <v>65.02191780821917</v>
      </c>
      <c r="D41" s="36">
        <v>34.153424657534245</v>
      </c>
      <c r="E41" s="37">
        <v>16.153424657534245</v>
      </c>
    </row>
    <row r="42" spans="1:5" ht="10.5" customHeight="1">
      <c r="A42" s="120" t="s">
        <v>50</v>
      </c>
      <c r="B42" s="39">
        <v>42529</v>
      </c>
      <c r="C42" s="39">
        <v>24497</v>
      </c>
      <c r="D42" s="39">
        <v>12511</v>
      </c>
      <c r="E42" s="49">
        <v>5521</v>
      </c>
    </row>
    <row r="43" spans="1:5" ht="10.5" customHeight="1">
      <c r="A43" s="121"/>
      <c r="B43" s="41">
        <v>116.51780821917808</v>
      </c>
      <c r="C43" s="41">
        <v>67.11506849315069</v>
      </c>
      <c r="D43" s="41">
        <v>34.276712328767125</v>
      </c>
      <c r="E43" s="46">
        <f>E42/365</f>
        <v>15.126027397260273</v>
      </c>
    </row>
    <row r="44" spans="1:5" ht="16.5" customHeight="1">
      <c r="A44" s="7" t="s">
        <v>15</v>
      </c>
      <c r="B44" s="47"/>
      <c r="C44" s="47"/>
      <c r="D44" s="47"/>
      <c r="E44" s="48" t="s">
        <v>29</v>
      </c>
    </row>
  </sheetData>
  <sheetProtection/>
  <mergeCells count="20">
    <mergeCell ref="A4:A5"/>
    <mergeCell ref="A6:A7"/>
    <mergeCell ref="A8:A9"/>
    <mergeCell ref="A34:A35"/>
    <mergeCell ref="A42:A43"/>
    <mergeCell ref="A38:A39"/>
    <mergeCell ref="A14:A15"/>
    <mergeCell ref="A16:A17"/>
    <mergeCell ref="A10:A11"/>
    <mergeCell ref="A12:A13"/>
    <mergeCell ref="A40:A41"/>
    <mergeCell ref="A18:A19"/>
    <mergeCell ref="A24:A25"/>
    <mergeCell ref="A22:A23"/>
    <mergeCell ref="A20:A21"/>
    <mergeCell ref="A36:A37"/>
    <mergeCell ref="A30:A31"/>
    <mergeCell ref="A28:A29"/>
    <mergeCell ref="A26:A27"/>
    <mergeCell ref="A32:A33"/>
  </mergeCells>
  <printOptions horizontalCentered="1"/>
  <pageMargins left="0.7874015748031497" right="0.7874015748031497" top="4.803149606299213" bottom="0.3937007874015748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30" zoomScalePageLayoutView="0" workbookViewId="0" topLeftCell="A1">
      <selection activeCell="B41" sqref="B41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22" t="s">
        <v>51</v>
      </c>
      <c r="B1" s="122"/>
      <c r="C1" s="6"/>
    </row>
    <row r="2" spans="1:5" s="3" customFormat="1" ht="13.5">
      <c r="A2" s="54"/>
      <c r="B2" s="54"/>
      <c r="C2" s="5"/>
      <c r="E2" s="33" t="s">
        <v>46</v>
      </c>
    </row>
    <row r="3" spans="1:5" ht="15" customHeight="1">
      <c r="A3" s="112" t="s">
        <v>52</v>
      </c>
      <c r="B3" s="114" t="s">
        <v>53</v>
      </c>
      <c r="C3" s="114" t="s">
        <v>54</v>
      </c>
      <c r="D3" s="114"/>
      <c r="E3" s="116"/>
    </row>
    <row r="4" spans="1:5" ht="15" customHeight="1">
      <c r="A4" s="123"/>
      <c r="B4" s="124"/>
      <c r="C4" s="56" t="s">
        <v>55</v>
      </c>
      <c r="D4" s="56" t="s">
        <v>56</v>
      </c>
      <c r="E4" s="57" t="s">
        <v>57</v>
      </c>
    </row>
    <row r="5" spans="1:5" ht="15" customHeight="1">
      <c r="A5" s="12" t="s">
        <v>3</v>
      </c>
      <c r="B5" s="25">
        <f>SUM(B7:B18)</f>
        <v>2810</v>
      </c>
      <c r="C5" s="25">
        <f>SUM(C7:C18)</f>
        <v>2875</v>
      </c>
      <c r="D5" s="25">
        <f>SUM(D7:D18)</f>
        <v>2570</v>
      </c>
      <c r="E5" s="58">
        <f>SUM(E7:E18)</f>
        <v>305</v>
      </c>
    </row>
    <row r="6" spans="1:6" ht="15" customHeight="1">
      <c r="A6" s="15" t="s">
        <v>2</v>
      </c>
      <c r="B6" s="26">
        <f>ROUND(B5/365,1)</f>
        <v>7.7</v>
      </c>
      <c r="C6" s="26">
        <f>ROUND(C5/365,1)</f>
        <v>7.9</v>
      </c>
      <c r="D6" s="26">
        <f>ROUND(D5/365,1)</f>
        <v>7</v>
      </c>
      <c r="E6" s="59">
        <f>ROUND(E5/365,1)</f>
        <v>0.8</v>
      </c>
      <c r="F6" s="60"/>
    </row>
    <row r="7" spans="1:5" ht="15" customHeight="1">
      <c r="A7" s="20" t="s">
        <v>58</v>
      </c>
      <c r="B7" s="61">
        <v>243</v>
      </c>
      <c r="C7" s="62">
        <v>248</v>
      </c>
      <c r="D7" s="63">
        <v>222</v>
      </c>
      <c r="E7" s="64">
        <v>26</v>
      </c>
    </row>
    <row r="8" spans="1:5" ht="15" customHeight="1">
      <c r="A8" s="20" t="s">
        <v>59</v>
      </c>
      <c r="B8" s="61">
        <v>156</v>
      </c>
      <c r="C8" s="62">
        <v>162</v>
      </c>
      <c r="D8" s="63">
        <v>135</v>
      </c>
      <c r="E8" s="64">
        <v>27</v>
      </c>
    </row>
    <row r="9" spans="1:5" ht="15" customHeight="1">
      <c r="A9" s="20" t="s">
        <v>60</v>
      </c>
      <c r="B9" s="61">
        <v>215</v>
      </c>
      <c r="C9" s="62">
        <v>218</v>
      </c>
      <c r="D9" s="63">
        <v>197</v>
      </c>
      <c r="E9" s="64">
        <v>21</v>
      </c>
    </row>
    <row r="10" spans="1:5" ht="15" customHeight="1">
      <c r="A10" s="20" t="s">
        <v>61</v>
      </c>
      <c r="B10" s="61">
        <v>216</v>
      </c>
      <c r="C10" s="62">
        <v>223</v>
      </c>
      <c r="D10" s="63">
        <v>196</v>
      </c>
      <c r="E10" s="64">
        <v>27</v>
      </c>
    </row>
    <row r="11" spans="1:5" ht="15" customHeight="1">
      <c r="A11" s="20" t="s">
        <v>62</v>
      </c>
      <c r="B11" s="61">
        <v>286</v>
      </c>
      <c r="C11" s="62">
        <v>292</v>
      </c>
      <c r="D11" s="63">
        <v>272</v>
      </c>
      <c r="E11" s="64">
        <v>20</v>
      </c>
    </row>
    <row r="12" spans="1:5" ht="15" customHeight="1">
      <c r="A12" s="20" t="s">
        <v>63</v>
      </c>
      <c r="B12" s="61">
        <v>194</v>
      </c>
      <c r="C12" s="62">
        <v>197</v>
      </c>
      <c r="D12" s="63">
        <v>171</v>
      </c>
      <c r="E12" s="64">
        <v>26</v>
      </c>
    </row>
    <row r="13" spans="1:5" ht="15" customHeight="1">
      <c r="A13" s="20" t="s">
        <v>64</v>
      </c>
      <c r="B13" s="61">
        <v>224</v>
      </c>
      <c r="C13" s="62">
        <v>224</v>
      </c>
      <c r="D13" s="63">
        <v>196</v>
      </c>
      <c r="E13" s="64">
        <v>28</v>
      </c>
    </row>
    <row r="14" spans="1:5" ht="15" customHeight="1">
      <c r="A14" s="20" t="s">
        <v>65</v>
      </c>
      <c r="B14" s="61">
        <v>294</v>
      </c>
      <c r="C14" s="62">
        <v>303</v>
      </c>
      <c r="D14" s="63">
        <v>268</v>
      </c>
      <c r="E14" s="64">
        <v>35</v>
      </c>
    </row>
    <row r="15" spans="1:5" ht="15" customHeight="1">
      <c r="A15" s="20" t="s">
        <v>66</v>
      </c>
      <c r="B15" s="61">
        <v>261</v>
      </c>
      <c r="C15" s="62">
        <v>263</v>
      </c>
      <c r="D15" s="63">
        <v>239</v>
      </c>
      <c r="E15" s="64">
        <v>24</v>
      </c>
    </row>
    <row r="16" spans="1:5" ht="15" customHeight="1">
      <c r="A16" s="20" t="s">
        <v>67</v>
      </c>
      <c r="B16" s="61">
        <v>206</v>
      </c>
      <c r="C16" s="62">
        <v>222</v>
      </c>
      <c r="D16" s="63">
        <v>206</v>
      </c>
      <c r="E16" s="64">
        <v>16</v>
      </c>
    </row>
    <row r="17" spans="1:5" ht="15" customHeight="1">
      <c r="A17" s="20" t="s">
        <v>68</v>
      </c>
      <c r="B17" s="61">
        <v>205</v>
      </c>
      <c r="C17" s="62">
        <v>210</v>
      </c>
      <c r="D17" s="63">
        <v>182</v>
      </c>
      <c r="E17" s="64">
        <v>28</v>
      </c>
    </row>
    <row r="18" spans="1:5" ht="15" customHeight="1">
      <c r="A18" s="19" t="s">
        <v>69</v>
      </c>
      <c r="B18" s="65">
        <v>310</v>
      </c>
      <c r="C18" s="66">
        <v>313</v>
      </c>
      <c r="D18" s="67">
        <v>286</v>
      </c>
      <c r="E18" s="68">
        <v>27</v>
      </c>
    </row>
    <row r="19" spans="3:5" ht="16.5" customHeight="1">
      <c r="C19" s="69"/>
      <c r="D19" s="69"/>
      <c r="E19" s="23" t="s">
        <v>70</v>
      </c>
    </row>
  </sheetData>
  <sheetProtection/>
  <mergeCells count="4">
    <mergeCell ref="A1:B1"/>
    <mergeCell ref="A3:A4"/>
    <mergeCell ref="B3:B4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4" t="s">
        <v>71</v>
      </c>
      <c r="B1" s="4"/>
      <c r="C1" s="5"/>
      <c r="D1" s="3"/>
      <c r="E1" s="2"/>
    </row>
    <row r="2" spans="1:5" ht="15" customHeight="1">
      <c r="A2" s="4"/>
      <c r="B2" s="4"/>
      <c r="C2" s="6"/>
      <c r="E2" s="2"/>
    </row>
    <row r="3" spans="1:5" ht="13.5" customHeight="1">
      <c r="A3" s="125" t="s">
        <v>13</v>
      </c>
      <c r="B3" s="114" t="s">
        <v>53</v>
      </c>
      <c r="C3" s="114" t="s">
        <v>54</v>
      </c>
      <c r="D3" s="114"/>
      <c r="E3" s="116"/>
    </row>
    <row r="4" spans="1:5" ht="13.5" customHeight="1">
      <c r="A4" s="126"/>
      <c r="B4" s="124"/>
      <c r="C4" s="56" t="s">
        <v>55</v>
      </c>
      <c r="D4" s="56" t="s">
        <v>56</v>
      </c>
      <c r="E4" s="57" t="s">
        <v>57</v>
      </c>
    </row>
    <row r="5" spans="1:5" ht="10.5" customHeight="1">
      <c r="A5" s="119" t="s">
        <v>47</v>
      </c>
      <c r="B5" s="70">
        <v>4735</v>
      </c>
      <c r="C5" s="70">
        <v>4845</v>
      </c>
      <c r="D5" s="71">
        <v>4232</v>
      </c>
      <c r="E5" s="72">
        <v>613</v>
      </c>
    </row>
    <row r="6" spans="1:5" ht="10.5" customHeight="1">
      <c r="A6" s="119"/>
      <c r="B6" s="73">
        <v>12.972602739726028</v>
      </c>
      <c r="C6" s="73">
        <v>13.273972602739725</v>
      </c>
      <c r="D6" s="74">
        <v>11.594520547945205</v>
      </c>
      <c r="E6" s="75">
        <v>1.6794520547945206</v>
      </c>
    </row>
    <row r="7" spans="1:5" ht="10.5" customHeight="1">
      <c r="A7" s="119" t="s">
        <v>72</v>
      </c>
      <c r="B7" s="70">
        <v>4737</v>
      </c>
      <c r="C7" s="70">
        <v>4820</v>
      </c>
      <c r="D7" s="71">
        <v>4218</v>
      </c>
      <c r="E7" s="72">
        <v>602</v>
      </c>
    </row>
    <row r="8" spans="1:5" ht="10.5" customHeight="1">
      <c r="A8" s="119"/>
      <c r="B8" s="73">
        <v>12.942622950819672</v>
      </c>
      <c r="C8" s="73">
        <v>13.169398907103826</v>
      </c>
      <c r="D8" s="74">
        <v>11.524590163934427</v>
      </c>
      <c r="E8" s="75">
        <v>1.644808743169399</v>
      </c>
    </row>
    <row r="9" spans="1:5" ht="10.5" customHeight="1">
      <c r="A9" s="119" t="s">
        <v>73</v>
      </c>
      <c r="B9" s="70">
        <v>4483</v>
      </c>
      <c r="C9" s="70">
        <v>4579</v>
      </c>
      <c r="D9" s="71">
        <v>3890</v>
      </c>
      <c r="E9" s="72">
        <v>689</v>
      </c>
    </row>
    <row r="10" spans="1:5" ht="10.5" customHeight="1">
      <c r="A10" s="119"/>
      <c r="B10" s="73">
        <v>12.282191780821918</v>
      </c>
      <c r="C10" s="73">
        <v>12.545205479452054</v>
      </c>
      <c r="D10" s="74">
        <v>10.657534246575343</v>
      </c>
      <c r="E10" s="75">
        <v>1.8876712328767122</v>
      </c>
    </row>
    <row r="11" spans="1:5" ht="10.5" customHeight="1">
      <c r="A11" s="119" t="s">
        <v>74</v>
      </c>
      <c r="B11" s="43">
        <v>4486</v>
      </c>
      <c r="C11" s="70">
        <v>4601</v>
      </c>
      <c r="D11" s="71">
        <v>3723</v>
      </c>
      <c r="E11" s="72">
        <v>878</v>
      </c>
    </row>
    <row r="12" spans="1:5" ht="10.5" customHeight="1">
      <c r="A12" s="119"/>
      <c r="B12" s="76">
        <v>12.29041095890411</v>
      </c>
      <c r="C12" s="76">
        <v>12.605479452054794</v>
      </c>
      <c r="D12" s="77">
        <v>10.2</v>
      </c>
      <c r="E12" s="78">
        <v>2.4054794520547946</v>
      </c>
    </row>
    <row r="13" spans="1:5" ht="10.5" customHeight="1">
      <c r="A13" s="119" t="s">
        <v>75</v>
      </c>
      <c r="B13" s="43">
        <v>4015</v>
      </c>
      <c r="C13" s="70">
        <v>4090</v>
      </c>
      <c r="D13" s="71">
        <v>3487</v>
      </c>
      <c r="E13" s="72">
        <v>603</v>
      </c>
    </row>
    <row r="14" spans="1:5" ht="10.5" customHeight="1">
      <c r="A14" s="119"/>
      <c r="B14" s="76">
        <v>11</v>
      </c>
      <c r="C14" s="76">
        <v>11.205479452054794</v>
      </c>
      <c r="D14" s="77">
        <v>9.553424657534247</v>
      </c>
      <c r="E14" s="78">
        <v>1.652054794520548</v>
      </c>
    </row>
    <row r="15" spans="1:5" ht="10.5" customHeight="1">
      <c r="A15" s="119" t="s">
        <v>76</v>
      </c>
      <c r="B15" s="43">
        <v>4003</v>
      </c>
      <c r="C15" s="70">
        <v>4076</v>
      </c>
      <c r="D15" s="71">
        <v>3448</v>
      </c>
      <c r="E15" s="72">
        <v>628</v>
      </c>
    </row>
    <row r="16" spans="1:5" ht="10.5" customHeight="1">
      <c r="A16" s="119"/>
      <c r="B16" s="76">
        <v>10.937158469945356</v>
      </c>
      <c r="C16" s="76">
        <v>11.136612021857923</v>
      </c>
      <c r="D16" s="77">
        <v>9.420765027322405</v>
      </c>
      <c r="E16" s="78">
        <v>1.715846994535519</v>
      </c>
    </row>
    <row r="17" spans="1:5" ht="10.5" customHeight="1">
      <c r="A17" s="119" t="s">
        <v>77</v>
      </c>
      <c r="B17" s="43">
        <v>3839</v>
      </c>
      <c r="C17" s="70">
        <v>3929</v>
      </c>
      <c r="D17" s="71">
        <v>3375</v>
      </c>
      <c r="E17" s="72">
        <v>564</v>
      </c>
    </row>
    <row r="18" spans="1:5" ht="10.5" customHeight="1">
      <c r="A18" s="119"/>
      <c r="B18" s="76">
        <v>10.517808219178082</v>
      </c>
      <c r="C18" s="76">
        <v>10.764383561643836</v>
      </c>
      <c r="D18" s="77">
        <v>9.246575342465754</v>
      </c>
      <c r="E18" s="78">
        <v>1.5452054794520549</v>
      </c>
    </row>
    <row r="19" spans="1:5" ht="10.5" customHeight="1">
      <c r="A19" s="119" t="s">
        <v>78</v>
      </c>
      <c r="B19" s="43">
        <v>3702</v>
      </c>
      <c r="C19" s="70">
        <v>3764</v>
      </c>
      <c r="D19" s="71">
        <v>3232</v>
      </c>
      <c r="E19" s="72">
        <v>532</v>
      </c>
    </row>
    <row r="20" spans="1:5" ht="10.5" customHeight="1">
      <c r="A20" s="119"/>
      <c r="B20" s="76">
        <v>10.142465753424657</v>
      </c>
      <c r="C20" s="76">
        <v>10.312328767123288</v>
      </c>
      <c r="D20" s="77">
        <v>8.854794520547944</v>
      </c>
      <c r="E20" s="78">
        <v>1.4575342465753425</v>
      </c>
    </row>
    <row r="21" spans="1:5" ht="10.5" customHeight="1">
      <c r="A21" s="119" t="s">
        <v>79</v>
      </c>
      <c r="B21" s="43">
        <v>3687</v>
      </c>
      <c r="C21" s="70">
        <v>3761</v>
      </c>
      <c r="D21" s="71">
        <v>3197</v>
      </c>
      <c r="E21" s="72">
        <v>564</v>
      </c>
    </row>
    <row r="22" spans="1:5" ht="10.5" customHeight="1">
      <c r="A22" s="119"/>
      <c r="B22" s="76">
        <v>10.101369863013698</v>
      </c>
      <c r="C22" s="76">
        <v>10.304109589041095</v>
      </c>
      <c r="D22" s="77">
        <v>8.758904109589041</v>
      </c>
      <c r="E22" s="78">
        <v>1.5452054794520549</v>
      </c>
    </row>
    <row r="23" spans="1:5" ht="10.5" customHeight="1">
      <c r="A23" s="119" t="s">
        <v>80</v>
      </c>
      <c r="B23" s="43">
        <v>3444</v>
      </c>
      <c r="C23" s="70">
        <v>3504</v>
      </c>
      <c r="D23" s="71">
        <v>2986</v>
      </c>
      <c r="E23" s="72">
        <v>518</v>
      </c>
    </row>
    <row r="24" spans="1:5" ht="10.5" customHeight="1">
      <c r="A24" s="119"/>
      <c r="B24" s="76">
        <v>9.40983606557377</v>
      </c>
      <c r="C24" s="76">
        <v>9.573770491803279</v>
      </c>
      <c r="D24" s="77">
        <v>8.158469945355192</v>
      </c>
      <c r="E24" s="78">
        <v>1.4153005464480874</v>
      </c>
    </row>
    <row r="25" spans="1:5" ht="10.5" customHeight="1">
      <c r="A25" s="119" t="s">
        <v>81</v>
      </c>
      <c r="B25" s="43">
        <v>3515</v>
      </c>
      <c r="C25" s="70">
        <v>3589</v>
      </c>
      <c r="D25" s="71">
        <v>3084</v>
      </c>
      <c r="E25" s="72">
        <v>505</v>
      </c>
    </row>
    <row r="26" spans="1:7" ht="10.5" customHeight="1">
      <c r="A26" s="119"/>
      <c r="B26" s="76">
        <v>9.63013698630137</v>
      </c>
      <c r="C26" s="76">
        <v>9.832876712328767</v>
      </c>
      <c r="D26" s="77">
        <v>8.449315068493151</v>
      </c>
      <c r="E26" s="78">
        <v>1.3835616438356164</v>
      </c>
      <c r="G26" s="3"/>
    </row>
    <row r="27" spans="1:8" ht="10.5" customHeight="1">
      <c r="A27" s="119" t="s">
        <v>82</v>
      </c>
      <c r="B27" s="43">
        <v>3207</v>
      </c>
      <c r="C27" s="70">
        <v>3302</v>
      </c>
      <c r="D27" s="71">
        <v>2830</v>
      </c>
      <c r="E27" s="72">
        <v>472</v>
      </c>
      <c r="H27" s="3"/>
    </row>
    <row r="28" spans="1:5" ht="10.5" customHeight="1">
      <c r="A28" s="119"/>
      <c r="B28" s="76">
        <v>8.786301369863013</v>
      </c>
      <c r="C28" s="76">
        <v>9.046575342465754</v>
      </c>
      <c r="D28" s="77">
        <v>7.7534246575342465</v>
      </c>
      <c r="E28" s="78">
        <v>1.2931506849315069</v>
      </c>
    </row>
    <row r="29" spans="1:5" ht="10.5" customHeight="1">
      <c r="A29" s="119" t="s">
        <v>83</v>
      </c>
      <c r="B29" s="43">
        <v>3201</v>
      </c>
      <c r="C29" s="70">
        <v>3263</v>
      </c>
      <c r="D29" s="71">
        <v>2757</v>
      </c>
      <c r="E29" s="72">
        <v>506</v>
      </c>
    </row>
    <row r="30" spans="1:5" ht="10.5" customHeight="1">
      <c r="A30" s="119"/>
      <c r="B30" s="76">
        <v>8.76986301369863</v>
      </c>
      <c r="C30" s="76">
        <v>8.93972602739726</v>
      </c>
      <c r="D30" s="77">
        <v>7.553424657534246</v>
      </c>
      <c r="E30" s="78">
        <v>1.3863013698630138</v>
      </c>
    </row>
    <row r="31" spans="1:5" ht="10.5" customHeight="1">
      <c r="A31" s="119" t="s">
        <v>84</v>
      </c>
      <c r="B31" s="43">
        <v>3006</v>
      </c>
      <c r="C31" s="70">
        <v>3089</v>
      </c>
      <c r="D31" s="71">
        <v>2618</v>
      </c>
      <c r="E31" s="72">
        <v>471</v>
      </c>
    </row>
    <row r="32" spans="1:5" ht="10.5" customHeight="1">
      <c r="A32" s="119"/>
      <c r="B32" s="76">
        <v>8.235616438356164</v>
      </c>
      <c r="C32" s="76">
        <v>8.463013698630137</v>
      </c>
      <c r="D32" s="77">
        <v>7.1726027397260275</v>
      </c>
      <c r="E32" s="78">
        <v>1.2904109589041095</v>
      </c>
    </row>
    <row r="33" spans="1:5" ht="10.5" customHeight="1">
      <c r="A33" s="119" t="s">
        <v>85</v>
      </c>
      <c r="B33" s="43">
        <v>3022</v>
      </c>
      <c r="C33" s="70">
        <v>3094</v>
      </c>
      <c r="D33" s="71">
        <v>2645</v>
      </c>
      <c r="E33" s="72">
        <v>449</v>
      </c>
    </row>
    <row r="34" spans="1:5" ht="10.5" customHeight="1">
      <c r="A34" s="119"/>
      <c r="B34" s="76">
        <v>8</v>
      </c>
      <c r="C34" s="76">
        <v>9</v>
      </c>
      <c r="D34" s="77">
        <v>7</v>
      </c>
      <c r="E34" s="78">
        <v>1</v>
      </c>
    </row>
    <row r="35" spans="1:5" ht="10.5" customHeight="1">
      <c r="A35" s="119" t="s">
        <v>86</v>
      </c>
      <c r="B35" s="43">
        <v>2988</v>
      </c>
      <c r="C35" s="70">
        <v>3082</v>
      </c>
      <c r="D35" s="71">
        <v>2631</v>
      </c>
      <c r="E35" s="72">
        <v>451</v>
      </c>
    </row>
    <row r="36" spans="1:5" ht="10.5" customHeight="1">
      <c r="A36" s="119"/>
      <c r="B36" s="76">
        <v>8</v>
      </c>
      <c r="C36" s="76">
        <v>8</v>
      </c>
      <c r="D36" s="77">
        <v>7</v>
      </c>
      <c r="E36" s="78">
        <v>1</v>
      </c>
    </row>
    <row r="37" spans="1:5" ht="10.5" customHeight="1">
      <c r="A37" s="119" t="s">
        <v>87</v>
      </c>
      <c r="B37" s="43">
        <v>2890</v>
      </c>
      <c r="C37" s="70">
        <v>2972</v>
      </c>
      <c r="D37" s="71">
        <v>2549</v>
      </c>
      <c r="E37" s="72">
        <v>423</v>
      </c>
    </row>
    <row r="38" spans="1:5" ht="10.5" customHeight="1">
      <c r="A38" s="119"/>
      <c r="B38" s="76">
        <v>7</v>
      </c>
      <c r="C38" s="76">
        <v>8</v>
      </c>
      <c r="D38" s="77">
        <v>7</v>
      </c>
      <c r="E38" s="78">
        <v>1</v>
      </c>
    </row>
    <row r="39" spans="1:6" ht="10.5" customHeight="1">
      <c r="A39" s="119" t="s">
        <v>88</v>
      </c>
      <c r="B39" s="43">
        <v>2703</v>
      </c>
      <c r="C39" s="43">
        <v>2838</v>
      </c>
      <c r="D39" s="13">
        <v>2442</v>
      </c>
      <c r="E39" s="79">
        <v>396</v>
      </c>
      <c r="F39" s="3"/>
    </row>
    <row r="40" spans="1:6" ht="10.5" customHeight="1">
      <c r="A40" s="119"/>
      <c r="B40" s="76">
        <v>7</v>
      </c>
      <c r="C40" s="76">
        <v>8</v>
      </c>
      <c r="D40" s="77">
        <v>7</v>
      </c>
      <c r="E40" s="80">
        <v>1</v>
      </c>
      <c r="F40" s="3"/>
    </row>
    <row r="41" spans="1:6" ht="10.5" customHeight="1">
      <c r="A41" s="119" t="s">
        <v>89</v>
      </c>
      <c r="B41" s="81">
        <v>2633</v>
      </c>
      <c r="C41" s="81">
        <v>2705</v>
      </c>
      <c r="D41" s="82">
        <v>2298</v>
      </c>
      <c r="E41" s="83">
        <v>407</v>
      </c>
      <c r="F41" s="3"/>
    </row>
    <row r="42" spans="1:6" ht="10.5" customHeight="1">
      <c r="A42" s="119"/>
      <c r="B42" s="76">
        <v>7.213698630136986</v>
      </c>
      <c r="C42" s="76">
        <v>7.410958904109589</v>
      </c>
      <c r="D42" s="77">
        <v>6.295890410958904</v>
      </c>
      <c r="E42" s="80">
        <v>1.115068493150685</v>
      </c>
      <c r="F42" s="3"/>
    </row>
    <row r="43" spans="1:6" ht="10.5" customHeight="1">
      <c r="A43" s="120" t="s">
        <v>90</v>
      </c>
      <c r="B43" s="43">
        <f>'[1]3 口腔医療ｾﾝﾀｰ受診状況'!B5</f>
        <v>2810</v>
      </c>
      <c r="C43" s="43">
        <f>'[1]3 口腔医療ｾﾝﾀｰ受診状況'!C5</f>
        <v>2875</v>
      </c>
      <c r="D43" s="43">
        <f>'[1]3 口腔医療ｾﾝﾀｰ受診状況'!D5</f>
        <v>2570</v>
      </c>
      <c r="E43" s="43">
        <f>'[1]3 口腔医療ｾﾝﾀｰ受診状況'!E5</f>
        <v>305</v>
      </c>
      <c r="F43" s="3"/>
    </row>
    <row r="44" spans="1:6" ht="10.5" customHeight="1">
      <c r="A44" s="121"/>
      <c r="B44" s="84">
        <v>7.7</v>
      </c>
      <c r="C44" s="84">
        <v>7.9</v>
      </c>
      <c r="D44" s="84">
        <v>7</v>
      </c>
      <c r="E44" s="85">
        <v>0.8</v>
      </c>
      <c r="F44" s="3"/>
    </row>
    <row r="45" spans="1:5" ht="16.5" customHeight="1">
      <c r="A45" s="7" t="s">
        <v>15</v>
      </c>
      <c r="E45" s="23" t="s">
        <v>70</v>
      </c>
    </row>
  </sheetData>
  <sheetProtection/>
  <mergeCells count="23">
    <mergeCell ref="A3:A4"/>
    <mergeCell ref="B3:B4"/>
    <mergeCell ref="C3:E3"/>
    <mergeCell ref="A5:A6"/>
    <mergeCell ref="A7:A8"/>
    <mergeCell ref="A9:A10"/>
    <mergeCell ref="A33:A34"/>
    <mergeCell ref="A11:A12"/>
    <mergeCell ref="A13:A14"/>
    <mergeCell ref="A15:A16"/>
    <mergeCell ref="A17:A18"/>
    <mergeCell ref="A19:A20"/>
    <mergeCell ref="A21:A22"/>
    <mergeCell ref="A35:A36"/>
    <mergeCell ref="A37:A38"/>
    <mergeCell ref="A39:A40"/>
    <mergeCell ref="A41:A42"/>
    <mergeCell ref="A43:A44"/>
    <mergeCell ref="A23:A24"/>
    <mergeCell ref="A25:A26"/>
    <mergeCell ref="A27:A28"/>
    <mergeCell ref="A29:A30"/>
    <mergeCell ref="A31:A32"/>
  </mergeCells>
  <printOptions horizontalCentered="1"/>
  <pageMargins left="0.5905511811023623" right="0.5905511811023623" top="4.645669291338583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41" sqref="B4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86" t="s">
        <v>91</v>
      </c>
      <c r="B1" s="87"/>
      <c r="C1" s="87"/>
      <c r="D1" s="87"/>
    </row>
    <row r="2" spans="1:7" ht="13.5">
      <c r="A2" s="87"/>
      <c r="B2" s="87"/>
      <c r="C2" s="87"/>
      <c r="D2" s="87"/>
      <c r="G2" s="33" t="str">
        <f>'[1]3 口腔医療ｾﾝﾀｰ受診状況'!E2</f>
        <v>平成30年</v>
      </c>
    </row>
    <row r="3" spans="1:7" ht="33" customHeight="1">
      <c r="A3" s="50" t="s">
        <v>52</v>
      </c>
      <c r="B3" s="51" t="s">
        <v>3</v>
      </c>
      <c r="C3" s="88" t="s">
        <v>92</v>
      </c>
      <c r="D3" s="88" t="s">
        <v>93</v>
      </c>
      <c r="E3" s="88" t="s">
        <v>94</v>
      </c>
      <c r="F3" s="51" t="s">
        <v>95</v>
      </c>
      <c r="G3" s="16" t="s">
        <v>8</v>
      </c>
    </row>
    <row r="4" spans="1:7" ht="18.75" customHeight="1">
      <c r="A4" s="55" t="s">
        <v>3</v>
      </c>
      <c r="B4" s="89">
        <f aca="true" t="shared" si="0" ref="B4:G4">SUM(B5:B16)</f>
        <v>3343</v>
      </c>
      <c r="C4" s="89">
        <f t="shared" si="0"/>
        <v>990</v>
      </c>
      <c r="D4" s="89">
        <f t="shared" si="0"/>
        <v>1694</v>
      </c>
      <c r="E4" s="89">
        <f t="shared" si="0"/>
        <v>82</v>
      </c>
      <c r="F4" s="89">
        <f t="shared" si="0"/>
        <v>382</v>
      </c>
      <c r="G4" s="90">
        <f t="shared" si="0"/>
        <v>195</v>
      </c>
    </row>
    <row r="5" spans="1:8" ht="18.75" customHeight="1">
      <c r="A5" s="91" t="s">
        <v>96</v>
      </c>
      <c r="B5" s="92">
        <f>SUM(C5:G5)</f>
        <v>303</v>
      </c>
      <c r="C5" s="93">
        <v>88</v>
      </c>
      <c r="D5" s="93">
        <v>165</v>
      </c>
      <c r="E5" s="93">
        <v>6</v>
      </c>
      <c r="F5" s="93">
        <v>28</v>
      </c>
      <c r="G5" s="94">
        <v>16</v>
      </c>
      <c r="H5" s="32"/>
    </row>
    <row r="6" spans="1:7" ht="18.75" customHeight="1">
      <c r="A6" s="20" t="s">
        <v>97</v>
      </c>
      <c r="B6" s="92">
        <f aca="true" t="shared" si="1" ref="B6:B16">SUM(C6:G6)</f>
        <v>188</v>
      </c>
      <c r="C6" s="62">
        <v>62</v>
      </c>
      <c r="D6" s="62">
        <v>84</v>
      </c>
      <c r="E6" s="62">
        <v>4</v>
      </c>
      <c r="F6" s="62">
        <v>24</v>
      </c>
      <c r="G6" s="95">
        <v>14</v>
      </c>
    </row>
    <row r="7" spans="1:7" ht="18.75" customHeight="1">
      <c r="A7" s="20" t="s">
        <v>98</v>
      </c>
      <c r="B7" s="92">
        <f t="shared" si="1"/>
        <v>251</v>
      </c>
      <c r="C7" s="62">
        <v>83</v>
      </c>
      <c r="D7" s="62">
        <v>107</v>
      </c>
      <c r="E7" s="62">
        <v>9</v>
      </c>
      <c r="F7" s="62">
        <v>38</v>
      </c>
      <c r="G7" s="95">
        <v>14</v>
      </c>
    </row>
    <row r="8" spans="1:7" ht="18.75" customHeight="1">
      <c r="A8" s="20" t="s">
        <v>99</v>
      </c>
      <c r="B8" s="92">
        <f t="shared" si="1"/>
        <v>271</v>
      </c>
      <c r="C8" s="62">
        <v>76</v>
      </c>
      <c r="D8" s="62">
        <v>135</v>
      </c>
      <c r="E8" s="62">
        <v>9</v>
      </c>
      <c r="F8" s="62">
        <v>41</v>
      </c>
      <c r="G8" s="95">
        <v>10</v>
      </c>
    </row>
    <row r="9" spans="1:7" ht="18.75" customHeight="1">
      <c r="A9" s="20" t="s">
        <v>100</v>
      </c>
      <c r="B9" s="92">
        <f t="shared" si="1"/>
        <v>344</v>
      </c>
      <c r="C9" s="62">
        <v>106</v>
      </c>
      <c r="D9" s="62">
        <v>179</v>
      </c>
      <c r="E9" s="62">
        <v>6</v>
      </c>
      <c r="F9" s="62">
        <v>30</v>
      </c>
      <c r="G9" s="95">
        <v>23</v>
      </c>
    </row>
    <row r="10" spans="1:7" ht="18.75" customHeight="1">
      <c r="A10" s="20" t="s">
        <v>101</v>
      </c>
      <c r="B10" s="92">
        <f t="shared" si="1"/>
        <v>232</v>
      </c>
      <c r="C10" s="62">
        <v>66</v>
      </c>
      <c r="D10" s="62">
        <v>117</v>
      </c>
      <c r="E10" s="62">
        <v>7</v>
      </c>
      <c r="F10" s="62">
        <v>27</v>
      </c>
      <c r="G10" s="95">
        <v>15</v>
      </c>
    </row>
    <row r="11" spans="1:7" ht="18.75" customHeight="1">
      <c r="A11" s="20" t="s">
        <v>102</v>
      </c>
      <c r="B11" s="92">
        <f t="shared" si="1"/>
        <v>253</v>
      </c>
      <c r="C11" s="62">
        <v>79</v>
      </c>
      <c r="D11" s="62">
        <v>119</v>
      </c>
      <c r="E11" s="62">
        <v>6</v>
      </c>
      <c r="F11" s="62">
        <v>32</v>
      </c>
      <c r="G11" s="95">
        <v>17</v>
      </c>
    </row>
    <row r="12" spans="1:7" ht="18.75" customHeight="1">
      <c r="A12" s="20" t="s">
        <v>103</v>
      </c>
      <c r="B12" s="92">
        <f t="shared" si="1"/>
        <v>329</v>
      </c>
      <c r="C12" s="62">
        <v>94</v>
      </c>
      <c r="D12" s="62">
        <v>187</v>
      </c>
      <c r="E12" s="62">
        <v>6</v>
      </c>
      <c r="F12" s="62">
        <v>26</v>
      </c>
      <c r="G12" s="95">
        <v>16</v>
      </c>
    </row>
    <row r="13" spans="1:7" ht="18.75" customHeight="1">
      <c r="A13" s="20" t="s">
        <v>104</v>
      </c>
      <c r="B13" s="92">
        <f t="shared" si="1"/>
        <v>302</v>
      </c>
      <c r="C13" s="62">
        <v>72</v>
      </c>
      <c r="D13" s="62">
        <v>174</v>
      </c>
      <c r="E13" s="62">
        <v>8</v>
      </c>
      <c r="F13" s="62">
        <v>40</v>
      </c>
      <c r="G13" s="95">
        <v>8</v>
      </c>
    </row>
    <row r="14" spans="1:7" ht="18.75" customHeight="1">
      <c r="A14" s="20" t="s">
        <v>105</v>
      </c>
      <c r="B14" s="92">
        <f t="shared" si="1"/>
        <v>264</v>
      </c>
      <c r="C14" s="62">
        <v>75</v>
      </c>
      <c r="D14" s="62">
        <v>127</v>
      </c>
      <c r="E14" s="62">
        <v>8</v>
      </c>
      <c r="F14" s="62">
        <v>37</v>
      </c>
      <c r="G14" s="95">
        <v>17</v>
      </c>
    </row>
    <row r="15" spans="1:7" ht="18.75" customHeight="1">
      <c r="A15" s="20" t="s">
        <v>106</v>
      </c>
      <c r="B15" s="92">
        <f t="shared" si="1"/>
        <v>239</v>
      </c>
      <c r="C15" s="62">
        <v>89</v>
      </c>
      <c r="D15" s="62">
        <v>100</v>
      </c>
      <c r="E15" s="62">
        <v>5</v>
      </c>
      <c r="F15" s="62">
        <v>27</v>
      </c>
      <c r="G15" s="95">
        <v>18</v>
      </c>
    </row>
    <row r="16" spans="1:7" ht="18.75" customHeight="1">
      <c r="A16" s="19" t="s">
        <v>107</v>
      </c>
      <c r="B16" s="96">
        <f t="shared" si="1"/>
        <v>367</v>
      </c>
      <c r="C16" s="27">
        <v>100</v>
      </c>
      <c r="D16" s="27">
        <v>200</v>
      </c>
      <c r="E16" s="27">
        <v>8</v>
      </c>
      <c r="F16" s="27">
        <v>32</v>
      </c>
      <c r="G16" s="28">
        <v>27</v>
      </c>
    </row>
    <row r="17" spans="3:7" ht="16.5" customHeight="1">
      <c r="C17" s="97"/>
      <c r="D17" s="97"/>
      <c r="E17" s="97"/>
      <c r="F17" s="97"/>
      <c r="G17" s="23" t="s">
        <v>70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10" zoomScalePageLayoutView="0" workbookViewId="0" topLeftCell="A2">
      <selection activeCell="B41" sqref="B41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86" t="s">
        <v>108</v>
      </c>
      <c r="B1" s="87"/>
      <c r="C1" s="87"/>
      <c r="D1" s="87"/>
    </row>
    <row r="2" spans="1:7" ht="13.5" customHeight="1">
      <c r="A2" s="87"/>
      <c r="B2" s="87"/>
      <c r="C2" s="87"/>
      <c r="D2" s="87"/>
      <c r="G2" s="2"/>
    </row>
    <row r="3" spans="1:7" ht="33" customHeight="1">
      <c r="A3" s="17" t="s">
        <v>13</v>
      </c>
      <c r="B3" s="51" t="s">
        <v>3</v>
      </c>
      <c r="C3" s="88" t="s">
        <v>109</v>
      </c>
      <c r="D3" s="88" t="s">
        <v>93</v>
      </c>
      <c r="E3" s="88" t="s">
        <v>94</v>
      </c>
      <c r="F3" s="51" t="s">
        <v>95</v>
      </c>
      <c r="G3" s="16" t="s">
        <v>8</v>
      </c>
    </row>
    <row r="4" spans="1:7" ht="18.75" customHeight="1">
      <c r="A4" s="52" t="s">
        <v>47</v>
      </c>
      <c r="B4" s="43">
        <v>5920</v>
      </c>
      <c r="C4" s="13">
        <v>1351</v>
      </c>
      <c r="D4" s="13">
        <v>3643</v>
      </c>
      <c r="E4" s="13">
        <v>122</v>
      </c>
      <c r="F4" s="13">
        <v>471</v>
      </c>
      <c r="G4" s="14">
        <v>333</v>
      </c>
    </row>
    <row r="5" spans="1:7" ht="18.75" customHeight="1">
      <c r="A5" s="52" t="s">
        <v>110</v>
      </c>
      <c r="B5" s="43">
        <v>5763</v>
      </c>
      <c r="C5" s="13">
        <v>1309</v>
      </c>
      <c r="D5" s="13">
        <v>3487</v>
      </c>
      <c r="E5" s="13">
        <v>82</v>
      </c>
      <c r="F5" s="13">
        <v>475</v>
      </c>
      <c r="G5" s="14">
        <v>410</v>
      </c>
    </row>
    <row r="6" spans="1:7" ht="18.75" customHeight="1">
      <c r="A6" s="52" t="s">
        <v>111</v>
      </c>
      <c r="B6" s="43">
        <v>5545</v>
      </c>
      <c r="C6" s="13">
        <v>1249</v>
      </c>
      <c r="D6" s="13">
        <v>3389</v>
      </c>
      <c r="E6" s="13">
        <v>86</v>
      </c>
      <c r="F6" s="13">
        <v>448</v>
      </c>
      <c r="G6" s="14">
        <v>373</v>
      </c>
    </row>
    <row r="7" spans="1:7" ht="18.75" customHeight="1">
      <c r="A7" s="52" t="s">
        <v>112</v>
      </c>
      <c r="B7" s="43">
        <v>5305</v>
      </c>
      <c r="C7" s="13">
        <v>1275</v>
      </c>
      <c r="D7" s="13">
        <v>3186</v>
      </c>
      <c r="E7" s="13">
        <v>95</v>
      </c>
      <c r="F7" s="13">
        <v>432</v>
      </c>
      <c r="G7" s="14">
        <v>317</v>
      </c>
    </row>
    <row r="8" spans="1:7" ht="18.75" customHeight="1">
      <c r="A8" s="52" t="s">
        <v>113</v>
      </c>
      <c r="B8" s="43">
        <v>4781</v>
      </c>
      <c r="C8" s="13">
        <v>1084</v>
      </c>
      <c r="D8" s="13">
        <v>2873</v>
      </c>
      <c r="E8" s="13">
        <v>86</v>
      </c>
      <c r="F8" s="13">
        <v>430</v>
      </c>
      <c r="G8" s="14">
        <v>308</v>
      </c>
    </row>
    <row r="9" spans="1:7" ht="18.75" customHeight="1">
      <c r="A9" s="52" t="s">
        <v>114</v>
      </c>
      <c r="B9" s="43">
        <v>4767</v>
      </c>
      <c r="C9" s="13">
        <v>1167</v>
      </c>
      <c r="D9" s="13">
        <v>2722</v>
      </c>
      <c r="E9" s="13">
        <v>101</v>
      </c>
      <c r="F9" s="13">
        <v>438</v>
      </c>
      <c r="G9" s="14">
        <v>339</v>
      </c>
    </row>
    <row r="10" spans="1:7" ht="18.75" customHeight="1">
      <c r="A10" s="52" t="s">
        <v>115</v>
      </c>
      <c r="B10" s="43">
        <v>4577</v>
      </c>
      <c r="C10" s="13">
        <v>1089</v>
      </c>
      <c r="D10" s="13">
        <v>2725</v>
      </c>
      <c r="E10" s="13">
        <v>91</v>
      </c>
      <c r="F10" s="13">
        <v>389</v>
      </c>
      <c r="G10" s="14">
        <v>283</v>
      </c>
    </row>
    <row r="11" spans="1:7" ht="18.75" customHeight="1">
      <c r="A11" s="52" t="s">
        <v>116</v>
      </c>
      <c r="B11" s="43">
        <v>4396</v>
      </c>
      <c r="C11" s="13">
        <v>935</v>
      </c>
      <c r="D11" s="13">
        <v>2585</v>
      </c>
      <c r="E11" s="13">
        <v>80</v>
      </c>
      <c r="F11" s="13">
        <v>411</v>
      </c>
      <c r="G11" s="14">
        <v>385</v>
      </c>
    </row>
    <row r="12" spans="1:7" ht="18.75" customHeight="1">
      <c r="A12" s="52" t="s">
        <v>117</v>
      </c>
      <c r="B12" s="43">
        <v>4283</v>
      </c>
      <c r="C12" s="13">
        <v>951</v>
      </c>
      <c r="D12" s="13">
        <v>2423</v>
      </c>
      <c r="E12" s="13">
        <v>102</v>
      </c>
      <c r="F12" s="13">
        <v>420</v>
      </c>
      <c r="G12" s="14">
        <v>387</v>
      </c>
    </row>
    <row r="13" spans="1:7" ht="18.75" customHeight="1">
      <c r="A13" s="52" t="s">
        <v>118</v>
      </c>
      <c r="B13" s="43">
        <v>4041</v>
      </c>
      <c r="C13" s="13">
        <v>837</v>
      </c>
      <c r="D13" s="13">
        <v>2276</v>
      </c>
      <c r="E13" s="13">
        <v>77</v>
      </c>
      <c r="F13" s="13">
        <v>430</v>
      </c>
      <c r="G13" s="14">
        <v>421</v>
      </c>
    </row>
    <row r="14" spans="1:7" ht="18.75" customHeight="1">
      <c r="A14" s="52" t="s">
        <v>119</v>
      </c>
      <c r="B14" s="43">
        <v>4131</v>
      </c>
      <c r="C14" s="13">
        <v>911</v>
      </c>
      <c r="D14" s="13">
        <v>2320</v>
      </c>
      <c r="E14" s="13">
        <v>90</v>
      </c>
      <c r="F14" s="13">
        <v>407</v>
      </c>
      <c r="G14" s="14">
        <v>403</v>
      </c>
    </row>
    <row r="15" spans="1:7" ht="18.75" customHeight="1">
      <c r="A15" s="52" t="s">
        <v>120</v>
      </c>
      <c r="B15" s="43">
        <v>3737</v>
      </c>
      <c r="C15" s="13">
        <v>829</v>
      </c>
      <c r="D15" s="13">
        <v>2143</v>
      </c>
      <c r="E15" s="13">
        <v>81</v>
      </c>
      <c r="F15" s="13">
        <v>413</v>
      </c>
      <c r="G15" s="14">
        <v>271</v>
      </c>
    </row>
    <row r="16" spans="1:7" ht="18.75" customHeight="1">
      <c r="A16" s="52" t="s">
        <v>121</v>
      </c>
      <c r="B16" s="43">
        <v>3886</v>
      </c>
      <c r="C16" s="13">
        <v>1024</v>
      </c>
      <c r="D16" s="13">
        <v>2065</v>
      </c>
      <c r="E16" s="13">
        <v>69</v>
      </c>
      <c r="F16" s="13">
        <v>475</v>
      </c>
      <c r="G16" s="14">
        <v>253</v>
      </c>
    </row>
    <row r="17" spans="1:7" ht="18.75" customHeight="1">
      <c r="A17" s="52" t="s">
        <v>122</v>
      </c>
      <c r="B17" s="43">
        <v>3634</v>
      </c>
      <c r="C17" s="13">
        <v>965</v>
      </c>
      <c r="D17" s="13">
        <v>1904</v>
      </c>
      <c r="E17" s="13">
        <v>41</v>
      </c>
      <c r="F17" s="13">
        <v>455</v>
      </c>
      <c r="G17" s="14">
        <v>269</v>
      </c>
    </row>
    <row r="18" spans="1:7" ht="18.75" customHeight="1">
      <c r="A18" s="52" t="s">
        <v>123</v>
      </c>
      <c r="B18" s="43">
        <v>3690</v>
      </c>
      <c r="C18" s="13">
        <v>1027</v>
      </c>
      <c r="D18" s="13">
        <v>1876</v>
      </c>
      <c r="E18" s="13">
        <v>61</v>
      </c>
      <c r="F18" s="13">
        <v>457</v>
      </c>
      <c r="G18" s="14">
        <v>269</v>
      </c>
    </row>
    <row r="19" spans="1:7" ht="18.75" customHeight="1">
      <c r="A19" s="52" t="s">
        <v>124</v>
      </c>
      <c r="B19" s="43">
        <v>3670</v>
      </c>
      <c r="C19" s="13">
        <v>985</v>
      </c>
      <c r="D19" s="13">
        <v>1861</v>
      </c>
      <c r="E19" s="13">
        <v>61</v>
      </c>
      <c r="F19" s="13">
        <v>457</v>
      </c>
      <c r="G19" s="14">
        <v>294</v>
      </c>
    </row>
    <row r="20" spans="1:7" ht="18.75" customHeight="1">
      <c r="A20" s="52" t="s">
        <v>125</v>
      </c>
      <c r="B20" s="43">
        <v>3530</v>
      </c>
      <c r="C20" s="13">
        <v>982</v>
      </c>
      <c r="D20" s="13">
        <v>1787</v>
      </c>
      <c r="E20" s="13">
        <v>65</v>
      </c>
      <c r="F20" s="13">
        <v>443</v>
      </c>
      <c r="G20" s="14">
        <v>253</v>
      </c>
    </row>
    <row r="21" spans="1:7" ht="18.75" customHeight="1">
      <c r="A21" s="52" t="s">
        <v>126</v>
      </c>
      <c r="B21" s="43">
        <v>3221</v>
      </c>
      <c r="C21" s="13">
        <v>954</v>
      </c>
      <c r="D21" s="13">
        <v>1555</v>
      </c>
      <c r="E21" s="13">
        <v>76</v>
      </c>
      <c r="F21" s="13">
        <v>429</v>
      </c>
      <c r="G21" s="14">
        <v>207</v>
      </c>
    </row>
    <row r="22" spans="1:7" ht="18.75" customHeight="1">
      <c r="A22" s="52" t="s">
        <v>127</v>
      </c>
      <c r="B22" s="43">
        <v>3086</v>
      </c>
      <c r="C22" s="13">
        <v>881</v>
      </c>
      <c r="D22" s="13">
        <v>1497</v>
      </c>
      <c r="E22" s="13">
        <v>108</v>
      </c>
      <c r="F22" s="13">
        <v>427</v>
      </c>
      <c r="G22" s="14">
        <v>173</v>
      </c>
    </row>
    <row r="23" spans="1:7" ht="18.75" customHeight="1">
      <c r="A23" s="53" t="s">
        <v>128</v>
      </c>
      <c r="B23" s="44">
        <f>SUM(C23:G23)</f>
        <v>3343</v>
      </c>
      <c r="C23" s="24">
        <f>'5 口腔医療ｾﾝﾀｰ月･疾患別 '!C4</f>
        <v>990</v>
      </c>
      <c r="D23" s="24">
        <f>'5 口腔医療ｾﾝﾀｰ月･疾患別 '!D4</f>
        <v>1694</v>
      </c>
      <c r="E23" s="24">
        <f>'5 口腔医療ｾﾝﾀｰ月･疾患別 '!E4</f>
        <v>82</v>
      </c>
      <c r="F23" s="24">
        <f>'5 口腔医療ｾﾝﾀｰ月･疾患別 '!F4</f>
        <v>382</v>
      </c>
      <c r="G23" s="98">
        <f>'5 口腔医療ｾﾝﾀｰ月･疾患別 '!G4</f>
        <v>195</v>
      </c>
    </row>
    <row r="24" spans="3:7" ht="16.5" customHeight="1">
      <c r="C24" s="97"/>
      <c r="D24" s="97"/>
      <c r="E24" s="97"/>
      <c r="F24" s="97"/>
      <c r="G24" s="23" t="s">
        <v>70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41" sqref="B41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4" t="s">
        <v>129</v>
      </c>
      <c r="B1" s="6"/>
      <c r="C1" s="1"/>
      <c r="D1" s="1"/>
      <c r="E1" s="1"/>
      <c r="F1" s="1"/>
    </row>
    <row r="2" spans="1:6" ht="13.5" customHeight="1">
      <c r="A2" s="54"/>
      <c r="B2" s="5"/>
      <c r="C2" s="3"/>
      <c r="D2" s="33"/>
      <c r="E2" s="33" t="s">
        <v>130</v>
      </c>
      <c r="F2" s="3"/>
    </row>
    <row r="3" spans="1:6" ht="15" customHeight="1">
      <c r="A3" s="112" t="s">
        <v>52</v>
      </c>
      <c r="B3" s="127" t="s">
        <v>131</v>
      </c>
      <c r="C3" s="128"/>
      <c r="D3" s="128"/>
      <c r="E3" s="128"/>
      <c r="F3" s="1"/>
    </row>
    <row r="4" spans="1:6" ht="15" customHeight="1">
      <c r="A4" s="123"/>
      <c r="B4" s="56" t="s">
        <v>55</v>
      </c>
      <c r="C4" s="56" t="s">
        <v>132</v>
      </c>
      <c r="D4" s="57" t="s">
        <v>133</v>
      </c>
      <c r="E4" s="57" t="s">
        <v>134</v>
      </c>
      <c r="F4" s="1"/>
    </row>
    <row r="5" spans="1:6" ht="15" customHeight="1">
      <c r="A5" s="12" t="s">
        <v>3</v>
      </c>
      <c r="B5" s="99">
        <f>SUM(B7:B18)</f>
        <v>61546</v>
      </c>
      <c r="C5" s="99">
        <f>SUM(C7:C18)</f>
        <v>35244</v>
      </c>
      <c r="D5" s="100">
        <f>SUM(D7:D18)</f>
        <v>11822</v>
      </c>
      <c r="E5" s="100">
        <f>SUM(E7:E18)</f>
        <v>14480</v>
      </c>
      <c r="F5" s="1"/>
    </row>
    <row r="6" spans="1:6" ht="15" customHeight="1">
      <c r="A6" s="15" t="s">
        <v>2</v>
      </c>
      <c r="B6" s="101">
        <f>ROUND(B5/365,1)</f>
        <v>168.6</v>
      </c>
      <c r="C6" s="101">
        <f>ROUND(C5/365,1)</f>
        <v>96.6</v>
      </c>
      <c r="D6" s="102">
        <f>ROUND(D5/365,1)</f>
        <v>32.4</v>
      </c>
      <c r="E6" s="102">
        <f>ROUND(E5/365,1)</f>
        <v>39.7</v>
      </c>
      <c r="F6" s="1"/>
    </row>
    <row r="7" spans="1:7" ht="15" customHeight="1">
      <c r="A7" s="20" t="s">
        <v>61</v>
      </c>
      <c r="B7" s="43">
        <f aca="true" t="shared" si="0" ref="B7:B18">SUM(C7:E7)</f>
        <v>4378</v>
      </c>
      <c r="C7" s="71">
        <v>2712</v>
      </c>
      <c r="D7" s="72">
        <v>840</v>
      </c>
      <c r="E7" s="72">
        <v>826</v>
      </c>
      <c r="F7" s="1"/>
      <c r="G7" s="103"/>
    </row>
    <row r="8" spans="1:7" ht="15" customHeight="1">
      <c r="A8" s="20" t="s">
        <v>62</v>
      </c>
      <c r="B8" s="43">
        <f t="shared" si="0"/>
        <v>4914</v>
      </c>
      <c r="C8" s="71">
        <v>2933</v>
      </c>
      <c r="D8" s="72">
        <v>986</v>
      </c>
      <c r="E8" s="72">
        <v>995</v>
      </c>
      <c r="F8" s="1"/>
      <c r="G8" s="103"/>
    </row>
    <row r="9" spans="1:7" ht="15" customHeight="1">
      <c r="A9" s="20" t="s">
        <v>63</v>
      </c>
      <c r="B9" s="43">
        <f t="shared" si="0"/>
        <v>4406</v>
      </c>
      <c r="C9" s="71">
        <v>2661</v>
      </c>
      <c r="D9" s="72">
        <v>697</v>
      </c>
      <c r="E9" s="72">
        <v>1048</v>
      </c>
      <c r="F9" s="1"/>
      <c r="G9" s="103"/>
    </row>
    <row r="10" spans="1:7" ht="15" customHeight="1">
      <c r="A10" s="20" t="s">
        <v>64</v>
      </c>
      <c r="B10" s="43">
        <f t="shared" si="0"/>
        <v>5471</v>
      </c>
      <c r="C10" s="71">
        <v>3433</v>
      </c>
      <c r="D10" s="72">
        <v>872</v>
      </c>
      <c r="E10" s="72">
        <v>1166</v>
      </c>
      <c r="F10" s="1"/>
      <c r="G10" s="103"/>
    </row>
    <row r="11" spans="1:7" ht="15" customHeight="1">
      <c r="A11" s="20" t="s">
        <v>65</v>
      </c>
      <c r="B11" s="43">
        <f t="shared" si="0"/>
        <v>5294</v>
      </c>
      <c r="C11" s="71">
        <v>2916</v>
      </c>
      <c r="D11" s="72">
        <v>1155</v>
      </c>
      <c r="E11" s="72">
        <v>1223</v>
      </c>
      <c r="F11" s="1"/>
      <c r="G11" s="103"/>
    </row>
    <row r="12" spans="1:7" ht="15" customHeight="1">
      <c r="A12" s="20" t="s">
        <v>66</v>
      </c>
      <c r="B12" s="43">
        <f t="shared" si="0"/>
        <v>5289</v>
      </c>
      <c r="C12" s="71">
        <v>2886</v>
      </c>
      <c r="D12" s="72">
        <v>1135</v>
      </c>
      <c r="E12" s="72">
        <v>1268</v>
      </c>
      <c r="F12" s="1"/>
      <c r="G12" s="103"/>
    </row>
    <row r="13" spans="1:7" ht="15" customHeight="1">
      <c r="A13" s="20" t="s">
        <v>67</v>
      </c>
      <c r="B13" s="43">
        <f t="shared" si="0"/>
        <v>4210</v>
      </c>
      <c r="C13" s="71">
        <v>2582</v>
      </c>
      <c r="D13" s="72">
        <v>725</v>
      </c>
      <c r="E13" s="72">
        <v>903</v>
      </c>
      <c r="F13" s="1"/>
      <c r="G13" s="103"/>
    </row>
    <row r="14" spans="1:7" ht="15" customHeight="1">
      <c r="A14" s="20" t="s">
        <v>68</v>
      </c>
      <c r="B14" s="43">
        <f t="shared" si="0"/>
        <v>4429</v>
      </c>
      <c r="C14" s="71">
        <v>2700</v>
      </c>
      <c r="D14" s="72">
        <v>685</v>
      </c>
      <c r="E14" s="72">
        <v>1044</v>
      </c>
      <c r="F14" s="1"/>
      <c r="G14" s="103"/>
    </row>
    <row r="15" spans="1:7" ht="15" customHeight="1">
      <c r="A15" s="20" t="s">
        <v>69</v>
      </c>
      <c r="B15" s="43">
        <f t="shared" si="0"/>
        <v>6523</v>
      </c>
      <c r="C15" s="71">
        <v>3405</v>
      </c>
      <c r="D15" s="72">
        <v>1357</v>
      </c>
      <c r="E15" s="72">
        <v>1761</v>
      </c>
      <c r="F15" s="1"/>
      <c r="G15" s="103"/>
    </row>
    <row r="16" spans="1:7" ht="15" customHeight="1">
      <c r="A16" s="20" t="s">
        <v>58</v>
      </c>
      <c r="B16" s="43">
        <f t="shared" si="0"/>
        <v>6957</v>
      </c>
      <c r="C16" s="71">
        <v>3546</v>
      </c>
      <c r="D16" s="72">
        <v>1675</v>
      </c>
      <c r="E16" s="72">
        <v>1736</v>
      </c>
      <c r="F16" s="1"/>
      <c r="G16" s="103"/>
    </row>
    <row r="17" spans="1:7" ht="15" customHeight="1">
      <c r="A17" s="20" t="s">
        <v>59</v>
      </c>
      <c r="B17" s="43">
        <f t="shared" si="0"/>
        <v>4937</v>
      </c>
      <c r="C17" s="71">
        <v>2788</v>
      </c>
      <c r="D17" s="72">
        <v>867</v>
      </c>
      <c r="E17" s="72">
        <v>1282</v>
      </c>
      <c r="F17" s="1"/>
      <c r="G17" s="103"/>
    </row>
    <row r="18" spans="1:7" ht="15" customHeight="1">
      <c r="A18" s="19" t="s">
        <v>60</v>
      </c>
      <c r="B18" s="44">
        <f t="shared" si="0"/>
        <v>4738</v>
      </c>
      <c r="C18" s="67">
        <v>2682</v>
      </c>
      <c r="D18" s="68">
        <v>828</v>
      </c>
      <c r="E18" s="68">
        <v>1228</v>
      </c>
      <c r="F18" s="1"/>
      <c r="G18" s="103"/>
    </row>
    <row r="19" spans="1:6" ht="16.5" customHeight="1">
      <c r="A19" s="1"/>
      <c r="B19" s="69"/>
      <c r="C19" s="69"/>
      <c r="D19" s="23"/>
      <c r="E19" s="23" t="s">
        <v>135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41" sqref="B41"/>
    </sheetView>
  </sheetViews>
  <sheetFormatPr defaultColWidth="9.00390625" defaultRowHeight="13.5"/>
  <cols>
    <col min="1" max="1" width="16.625" style="0" customWidth="1"/>
    <col min="2" max="2" width="17.50390625" style="0" customWidth="1"/>
  </cols>
  <sheetData>
    <row r="1" spans="1:4" ht="18.75" customHeight="1">
      <c r="A1" s="4" t="s">
        <v>136</v>
      </c>
      <c r="B1" s="4"/>
      <c r="C1" s="1"/>
      <c r="D1" s="1"/>
    </row>
    <row r="2" spans="1:4" ht="13.5" customHeight="1">
      <c r="A2" s="4"/>
      <c r="B2" s="4"/>
      <c r="C2" s="1"/>
      <c r="D2" s="1"/>
    </row>
    <row r="3" spans="1:4" ht="15.75" customHeight="1">
      <c r="A3" s="17" t="s">
        <v>13</v>
      </c>
      <c r="B3" s="16" t="s">
        <v>14</v>
      </c>
      <c r="C3" s="3"/>
      <c r="D3" s="1"/>
    </row>
    <row r="4" spans="1:4" ht="12" customHeight="1">
      <c r="A4" s="132" t="s">
        <v>137</v>
      </c>
      <c r="B4" s="104">
        <v>971</v>
      </c>
      <c r="C4" s="105"/>
      <c r="D4" s="7"/>
    </row>
    <row r="5" spans="1:4" ht="12" customHeight="1">
      <c r="A5" s="119"/>
      <c r="B5" s="106">
        <f>ROUND(B4/182,1)</f>
        <v>5.3</v>
      </c>
      <c r="C5" s="105"/>
      <c r="D5" s="7"/>
    </row>
    <row r="6" spans="1:4" ht="12" customHeight="1">
      <c r="A6" s="129" t="s">
        <v>138</v>
      </c>
      <c r="B6" s="104">
        <v>2036</v>
      </c>
      <c r="C6" s="105"/>
      <c r="D6" s="7"/>
    </row>
    <row r="7" spans="1:4" ht="12" customHeight="1">
      <c r="A7" s="130"/>
      <c r="B7" s="106">
        <f>ROUND(B6/365,1)</f>
        <v>5.6</v>
      </c>
      <c r="C7" s="105"/>
      <c r="D7" s="7"/>
    </row>
    <row r="8" spans="1:4" ht="12" customHeight="1">
      <c r="A8" s="129" t="s">
        <v>139</v>
      </c>
      <c r="B8" s="104">
        <v>1989</v>
      </c>
      <c r="C8" s="105"/>
      <c r="D8" s="7"/>
    </row>
    <row r="9" spans="1:4" ht="12" customHeight="1">
      <c r="A9" s="130"/>
      <c r="B9" s="106">
        <f>ROUND(B8/365,1)</f>
        <v>5.4</v>
      </c>
      <c r="C9" s="105"/>
      <c r="D9" s="7"/>
    </row>
    <row r="10" spans="1:4" ht="12" customHeight="1">
      <c r="A10" s="129" t="s">
        <v>140</v>
      </c>
      <c r="B10" s="104">
        <v>1723</v>
      </c>
      <c r="C10" s="105"/>
      <c r="D10" s="7"/>
    </row>
    <row r="11" spans="1:4" ht="12" customHeight="1">
      <c r="A11" s="130"/>
      <c r="B11" s="106">
        <f>ROUND(B10/366,1)</f>
        <v>4.7</v>
      </c>
      <c r="C11" s="105"/>
      <c r="D11" s="7"/>
    </row>
    <row r="12" spans="1:4" ht="12" customHeight="1">
      <c r="A12" s="129" t="s">
        <v>141</v>
      </c>
      <c r="B12" s="104">
        <v>1665</v>
      </c>
      <c r="C12" s="105"/>
      <c r="D12" s="7"/>
    </row>
    <row r="13" spans="1:4" ht="12" customHeight="1">
      <c r="A13" s="130"/>
      <c r="B13" s="106">
        <f>ROUND(B12/365,1)</f>
        <v>4.6</v>
      </c>
      <c r="C13" s="105"/>
      <c r="D13" s="7"/>
    </row>
    <row r="14" spans="1:4" ht="12" customHeight="1">
      <c r="A14" s="129" t="s">
        <v>142</v>
      </c>
      <c r="B14" s="104">
        <v>1565</v>
      </c>
      <c r="C14" s="105"/>
      <c r="D14" s="7"/>
    </row>
    <row r="15" spans="1:4" ht="12" customHeight="1">
      <c r="A15" s="130"/>
      <c r="B15" s="106">
        <f>ROUND(B14/365,1)</f>
        <v>4.3</v>
      </c>
      <c r="C15" s="105"/>
      <c r="D15" s="7"/>
    </row>
    <row r="16" spans="1:4" ht="12" customHeight="1">
      <c r="A16" s="129" t="s">
        <v>143</v>
      </c>
      <c r="B16" s="104">
        <v>1513</v>
      </c>
      <c r="C16" s="105"/>
      <c r="D16" s="7"/>
    </row>
    <row r="17" spans="1:4" ht="12" customHeight="1">
      <c r="A17" s="130"/>
      <c r="B17" s="106">
        <f>ROUND(B16/365,1)</f>
        <v>4.1</v>
      </c>
      <c r="C17" s="105"/>
      <c r="D17" s="7"/>
    </row>
    <row r="18" spans="1:4" ht="12" customHeight="1">
      <c r="A18" s="129" t="s">
        <v>144</v>
      </c>
      <c r="B18" s="104">
        <v>1384</v>
      </c>
      <c r="C18" s="1"/>
      <c r="D18" s="1"/>
    </row>
    <row r="19" spans="1:4" ht="12" customHeight="1">
      <c r="A19" s="130"/>
      <c r="B19" s="106">
        <f>ROUND(B18/365,1)</f>
        <v>3.8</v>
      </c>
      <c r="C19" s="7"/>
      <c r="D19" s="7"/>
    </row>
    <row r="20" spans="1:4" ht="12" customHeight="1">
      <c r="A20" s="129" t="s">
        <v>145</v>
      </c>
      <c r="B20" s="107">
        <v>1463</v>
      </c>
      <c r="C20" s="7"/>
      <c r="D20" s="7"/>
    </row>
    <row r="21" spans="1:4" ht="12" customHeight="1">
      <c r="A21" s="130"/>
      <c r="B21" s="106">
        <f>ROUND(B20/365,1)</f>
        <v>4</v>
      </c>
      <c r="C21" s="7"/>
      <c r="D21" s="7"/>
    </row>
    <row r="22" spans="1:4" ht="12" customHeight="1">
      <c r="A22" s="129" t="s">
        <v>146</v>
      </c>
      <c r="B22" s="107">
        <v>1815</v>
      </c>
      <c r="C22" s="7"/>
      <c r="D22" s="7"/>
    </row>
    <row r="23" spans="1:4" ht="12" customHeight="1">
      <c r="A23" s="130"/>
      <c r="B23" s="106">
        <f>ROUND(B22/365,1)</f>
        <v>5</v>
      </c>
      <c r="C23" s="7"/>
      <c r="D23" s="7"/>
    </row>
    <row r="24" spans="1:4" ht="12" customHeight="1">
      <c r="A24" s="129" t="s">
        <v>147</v>
      </c>
      <c r="B24" s="108">
        <v>1519</v>
      </c>
      <c r="C24" s="1"/>
      <c r="D24" s="1"/>
    </row>
    <row r="25" spans="1:4" ht="12" customHeight="1">
      <c r="A25" s="131"/>
      <c r="B25" s="85">
        <f>ROUND(B24/365,1)</f>
        <v>4.2</v>
      </c>
      <c r="C25" s="7"/>
      <c r="D25" s="7"/>
    </row>
    <row r="26" spans="1:4" ht="16.5" customHeight="1">
      <c r="A26" s="1"/>
      <c r="B26" s="23" t="s">
        <v>135</v>
      </c>
      <c r="C26" s="7"/>
      <c r="D26" s="7"/>
    </row>
    <row r="27" spans="1:4" ht="12" customHeight="1">
      <c r="A27" s="109"/>
      <c r="B27" s="110"/>
      <c r="C27" s="1"/>
      <c r="D27" s="1"/>
    </row>
    <row r="28" spans="1:4" ht="13.5" customHeight="1">
      <c r="A28" s="111" t="s">
        <v>148</v>
      </c>
      <c r="B28" s="110"/>
      <c r="C28" s="1"/>
      <c r="D28" s="1"/>
    </row>
    <row r="29" spans="1:2" ht="13.5" customHeight="1">
      <c r="A29" s="7" t="s">
        <v>149</v>
      </c>
      <c r="B29" s="1"/>
    </row>
    <row r="30" spans="1:2" ht="13.5">
      <c r="A30" s="1"/>
      <c r="B30" s="1"/>
    </row>
  </sheetData>
  <sheetProtection/>
  <mergeCells count="11">
    <mergeCell ref="A14:A15"/>
    <mergeCell ref="A16:A17"/>
    <mergeCell ref="A18:A19"/>
    <mergeCell ref="A20:A21"/>
    <mergeCell ref="A22:A23"/>
    <mergeCell ref="A24:A25"/>
    <mergeCell ref="A4:A5"/>
    <mergeCell ref="A6:A7"/>
    <mergeCell ref="A8:A9"/>
    <mergeCell ref="A10:A11"/>
    <mergeCell ref="A12:A13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213.髙橋　竜平</cp:lastModifiedBy>
  <cp:lastPrinted>2019-11-26T12:05:49Z</cp:lastPrinted>
  <dcterms:created xsi:type="dcterms:W3CDTF">2000-03-09T07:21:58Z</dcterms:created>
  <dcterms:modified xsi:type="dcterms:W3CDTF">2019-11-26T12:05:57Z</dcterms:modified>
  <cp:category/>
  <cp:version/>
  <cp:contentType/>
  <cp:contentStatus/>
</cp:coreProperties>
</file>