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670" windowHeight="9120" tabRatio="856" activeTab="6"/>
  </bookViews>
  <sheets>
    <sheet name="1 医務薬事施設（薬事）" sheetId="1" r:id="rId1"/>
    <sheet name="2 医療施設別病床数 " sheetId="2" r:id="rId2"/>
    <sheet name="4 血液事業" sheetId="4" state="hidden" r:id="rId3"/>
    <sheet name="3 血液事業1" sheetId="31" r:id="rId4"/>
    <sheet name="4(1)(2)(3) 医療施設立入検査(病・診・歯)" sheetId="5" r:id="rId5"/>
    <sheet name="4(4) 医療施設立入検査(助産)" sheetId="6" r:id="rId6"/>
    <sheet name="4(5)(6) 医療施設立入検査(施術)" sheetId="7" r:id="rId7"/>
    <sheet name="4(7)(8) 医療施設立入検査(施術・衛生)" sheetId="8" r:id="rId8"/>
    <sheet name="6(1) 薬事施設区別立入検査 " sheetId="21" state="hidden" r:id="rId9"/>
    <sheet name="6(2) 薬事施設立入検査 " sheetId="22" state="hidden" r:id="rId10"/>
    <sheet name="7(1) 毒物・劇物取扱施設区別立入検査 " sheetId="23" state="hidden" r:id="rId11"/>
    <sheet name="7(2) 毒物・劇物取扱施設立入検査 " sheetId="24" state="hidden" r:id="rId12"/>
    <sheet name="8(1) 麻薬取扱施設区別立入検査" sheetId="25" state="hidden" r:id="rId13"/>
    <sheet name="8(2) 麻薬取扱施設立入検査 " sheetId="26" state="hidden" r:id="rId14"/>
    <sheet name="9(1) 覚せい剤取扱施設区別検査 " sheetId="27" state="hidden" r:id="rId15"/>
    <sheet name="9(2) 覚せい剤取扱施設立入検査" sheetId="28" state="hidden" r:id="rId16"/>
    <sheet name="5(1) 薬事施設区別立入検査" sheetId="32" r:id="rId17"/>
    <sheet name="5(2) 薬事施設立入検査" sheetId="33" r:id="rId18"/>
    <sheet name="6(1) 毒物・劇物取扱施設区別立入検査  (2)" sheetId="34" r:id="rId19"/>
    <sheet name="6(2) 毒物・劇物取扱施設立入検査  (2)" sheetId="35" r:id="rId20"/>
    <sheet name="7(1) 麻薬取扱施設区別立入検査 (2)" sheetId="36" r:id="rId21"/>
    <sheet name="7(2) 麻薬取扱施設立入検査  (2)" sheetId="37" r:id="rId22"/>
    <sheet name="8(1) 覚せい剤取扱施設区別検査" sheetId="38" r:id="rId23"/>
    <sheet name="8(2) 覚せい剤取扱施設立入検査　" sheetId="39" r:id="rId24"/>
    <sheet name="9(1)医務関係市民相談件数" sheetId="19" r:id="rId25"/>
    <sheet name="9(2)薬事関係市民相談件数 " sheetId="30" r:id="rId26"/>
    <sheet name="【H30より削除】3 病院医療従事者数" sheetId="29" r:id="rId27"/>
    <sheet name="10(2)薬事関係市民相談件数" sheetId="20" state="hidden" r:id="rId28"/>
  </sheets>
  <definedNames>
    <definedName name="_xlnm.Print_Area" localSheetId="26">'【H30より削除】3 病院医療従事者数'!$A$1:$AJ$23</definedName>
    <definedName name="_xlnm.Print_Area" localSheetId="23">'8(2) 覚せい剤取扱施設立入検査　'!$A$1:$Q$14</definedName>
    <definedName name="_xlnm.Print_Area" localSheetId="15">'9(2) 覚せい剤取扱施設立入検査'!$A$1:$Q$14</definedName>
    <definedName name="Z_0CE69D5F_EA1C_4A7A_BA6B_F3B2E36A43DA_.wvu.Cols" localSheetId="26" hidden="1">'【H30より削除】3 病院医療従事者数'!$AF:$AG</definedName>
    <definedName name="Z_0CE69D5F_EA1C_4A7A_BA6B_F3B2E36A43DA_.wvu.PrintArea" localSheetId="26" hidden="1">'【H30より削除】3 病院医療従事者数'!$A$1:$AJ$23</definedName>
    <definedName name="Z_1968F385_4C62_4FE2_93AF_93A4ACABCD4E_.wvu.Cols" localSheetId="26" hidden="1">'【H30より削除】3 病院医療従事者数'!$AF:$AG</definedName>
    <definedName name="Z_1968F385_4C62_4FE2_93AF_93A4ACABCD4E_.wvu.PrintArea" localSheetId="26" hidden="1">'【H30より削除】3 病院医療従事者数'!$A$1:$AJ$23</definedName>
    <definedName name="Z_1968F385_4C62_4FE2_93AF_93A4ACABCD4E_.wvu.PrintArea" localSheetId="23" hidden="1">'8(2) 覚せい剤取扱施設立入検査　'!$A$1:$Q$14</definedName>
    <definedName name="Z_1968F385_4C62_4FE2_93AF_93A4ACABCD4E_.wvu.PrintArea" localSheetId="15" hidden="1">'9(2) 覚せい剤取扱施設立入検査'!$A$1:$Q$14</definedName>
    <definedName name="Z_1BAE9910_00D4_4002_8111_B33E076EB488_.wvu.Cols" localSheetId="26" hidden="1">'【H30より削除】3 病院医療従事者数'!$AF:$AG</definedName>
    <definedName name="Z_1BAE9910_00D4_4002_8111_B33E076EB488_.wvu.PrintArea" localSheetId="26" hidden="1">'【H30より削除】3 病院医療従事者数'!$A$1:$AJ$23</definedName>
    <definedName name="Z_1BAE9910_00D4_4002_8111_B33E076EB488_.wvu.PrintArea" localSheetId="23" hidden="1">'8(2) 覚せい剤取扱施設立入検査　'!$A$1:$Q$14</definedName>
    <definedName name="Z_1BAE9910_00D4_4002_8111_B33E076EB488_.wvu.PrintArea" localSheetId="15" hidden="1">'9(2) 覚せい剤取扱施設立入検査'!$A$1:$Q$14</definedName>
    <definedName name="Z_21F1E575_DB60_4EB8_88AA_375352A5C79E_.wvu.Cols" localSheetId="26" hidden="1">'【H30より削除】3 病院医療従事者数'!$AF:$AG</definedName>
    <definedName name="Z_21F1E575_DB60_4EB8_88AA_375352A5C79E_.wvu.PrintArea" localSheetId="26" hidden="1">'【H30より削除】3 病院医療従事者数'!$A$1:$AJ$23</definedName>
    <definedName name="Z_27DA1565_9C04_4A1B_920C_05324B7F0F40_.wvu.Cols" localSheetId="26" hidden="1">'【H30より削除】3 病院医療従事者数'!$AF:$AG</definedName>
    <definedName name="Z_27DA1565_9C04_4A1B_920C_05324B7F0F40_.wvu.PrintArea" localSheetId="26" hidden="1">'【H30より削除】3 病院医療従事者数'!$A$1:$AJ$23</definedName>
    <definedName name="Z_27DA1565_9C04_4A1B_920C_05324B7F0F40_.wvu.PrintArea" localSheetId="23" hidden="1">'8(2) 覚せい剤取扱施設立入検査　'!$A$1:$Q$14</definedName>
    <definedName name="Z_27DA1565_9C04_4A1B_920C_05324B7F0F40_.wvu.PrintArea" localSheetId="15" hidden="1">'9(2) 覚せい剤取扱施設立入検査'!$A$1:$Q$14</definedName>
    <definedName name="Z_59F2EE23_0137_424D_868E_F0ED0EDCA936_.wvu.Cols" localSheetId="26" hidden="1">'【H30より削除】3 病院医療従事者数'!$AF:$AG</definedName>
    <definedName name="Z_59F2EE23_0137_424D_868E_F0ED0EDCA936_.wvu.PrintArea" localSheetId="26" hidden="1">'【H30より削除】3 病院医療従事者数'!$A$1:$AJ$23</definedName>
    <definedName name="Z_59F2EE23_0137_424D_868E_F0ED0EDCA936_.wvu.PrintArea" localSheetId="23" hidden="1">'8(2) 覚せい剤取扱施設立入検査　'!$A$1:$Q$14</definedName>
    <definedName name="Z_59F2EE23_0137_424D_868E_F0ED0EDCA936_.wvu.PrintArea" localSheetId="15" hidden="1">'9(2) 覚せい剤取扱施設立入検査'!$A$1:$Q$14</definedName>
    <definedName name="Z_5FBC74B9_1043_42F3_9482_5B50F46EDE86_.wvu.PrintArea" localSheetId="23" hidden="1">'8(2) 覚せい剤取扱施設立入検査　'!$A$1:$Q$14</definedName>
    <definedName name="Z_5FBC74B9_1043_42F3_9482_5B50F46EDE86_.wvu.PrintArea" localSheetId="15" hidden="1">'9(2) 覚せい剤取扱施設立入検査'!$A$1:$Q$14</definedName>
    <definedName name="Z_7B0A29A6_4A24_47B1_B037_7245B823FEE4_.wvu.Cols" localSheetId="26" hidden="1">'【H30より削除】3 病院医療従事者数'!$AF:$AG</definedName>
    <definedName name="Z_7B0A29A6_4A24_47B1_B037_7245B823FEE4_.wvu.PrintArea" localSheetId="26" hidden="1">'【H30より削除】3 病院医療従事者数'!$A$1:$AJ$23</definedName>
    <definedName name="Z_7B0A29A6_4A24_47B1_B037_7245B823FEE4_.wvu.PrintArea" localSheetId="23" hidden="1">'8(2) 覚せい剤取扱施設立入検査　'!$A$1:$Q$14</definedName>
    <definedName name="Z_7B0A29A6_4A24_47B1_B037_7245B823FEE4_.wvu.PrintArea" localSheetId="15" hidden="1">'9(2) 覚せい剤取扱施設立入検査'!$A$1:$Q$14</definedName>
    <definedName name="Z_869E586F_BCD4_4E5E_93EB_A1E11A516D07_.wvu.PrintArea" localSheetId="26" hidden="1">'【H30より削除】3 病院医療従事者数'!$A$1:$AJ$23</definedName>
    <definedName name="Z_869E586F_BCD4_4E5E_93EB_A1E11A516D07_.wvu.PrintArea" localSheetId="23" hidden="1">'8(2) 覚せい剤取扱施設立入検査　'!$A$1:$Q$14</definedName>
    <definedName name="Z_869E586F_BCD4_4E5E_93EB_A1E11A516D07_.wvu.PrintArea" localSheetId="15" hidden="1">'9(2) 覚せい剤取扱施設立入検査'!$A$1:$Q$14</definedName>
    <definedName name="Z_8892AD4A_B50B_42BB_A1BC_FE1227F6D6C7_.wvu.Cols" localSheetId="26" hidden="1">'【H30より削除】3 病院医療従事者数'!$AF:$AG</definedName>
    <definedName name="Z_8892AD4A_B50B_42BB_A1BC_FE1227F6D6C7_.wvu.PrintArea" localSheetId="26" hidden="1">'【H30より削除】3 病院医療従事者数'!$A$1:$AJ$23</definedName>
    <definedName name="Z_8892AD4A_B50B_42BB_A1BC_FE1227F6D6C7_.wvu.PrintArea" localSheetId="23" hidden="1">'8(2) 覚せい剤取扱施設立入検査　'!$A$1:$Q$14</definedName>
    <definedName name="Z_8892AD4A_B50B_42BB_A1BC_FE1227F6D6C7_.wvu.PrintArea" localSheetId="15" hidden="1">'9(2) 覚せい剤取扱施設立入検査'!$A$1:$Q$14</definedName>
    <definedName name="Z_89E730C7_D56E_46F7_ADD3_807E8B511954_.wvu.Cols" localSheetId="26" hidden="1">'【H30より削除】3 病院医療従事者数'!$AF:$AG</definedName>
    <definedName name="Z_89E730C7_D56E_46F7_ADD3_807E8B511954_.wvu.PrintArea" localSheetId="26" hidden="1">'【H30より削除】3 病院医療従事者数'!$A$1:$AJ$23</definedName>
    <definedName name="Z_89E730C7_D56E_46F7_ADD3_807E8B511954_.wvu.PrintArea" localSheetId="23" hidden="1">'8(2) 覚せい剤取扱施設立入検査　'!$A$1:$Q$14</definedName>
    <definedName name="Z_89E730C7_D56E_46F7_ADD3_807E8B511954_.wvu.PrintArea" localSheetId="15" hidden="1">'9(2) 覚せい剤取扱施設立入検査'!$A$1:$Q$14</definedName>
    <definedName name="Z_BC4F4C7A_5622_4E31_ABE0_5727EA1341D4_.wvu.Cols" localSheetId="26" hidden="1">'【H30より削除】3 病院医療従事者数'!$AF:$AG</definedName>
    <definedName name="Z_BC4F4C7A_5622_4E31_ABE0_5727EA1341D4_.wvu.PrintArea" localSheetId="26" hidden="1">'【H30より削除】3 病院医療従事者数'!$A$1:$AJ$23</definedName>
    <definedName name="Z_BC4F4C7A_5622_4E31_ABE0_5727EA1341D4_.wvu.PrintArea" localSheetId="23" hidden="1">'8(2) 覚せい剤取扱施設立入検査　'!$A$1:$Q$14</definedName>
    <definedName name="Z_BC4F4C7A_5622_4E31_ABE0_5727EA1341D4_.wvu.PrintArea" localSheetId="15" hidden="1">'9(2) 覚せい剤取扱施設立入検査'!$A$1:$Q$14</definedName>
  </definedNames>
  <calcPr calcId="145621"/>
  <customWorkbookViews>
    <customWorkbookView name="sa51003 - 個人用ビュー" guid="{8892AD4A-B50B-42BB-A1BC-FE1227F6D6C7}" mergeInterval="0" personalView="1" maximized="1" windowWidth="1276" windowHeight="826" tabRatio="856" activeSheetId="18" showComments="commIndAndComment"/>
    <customWorkbookView name="sb02962 - 個人用ビュー" guid="{1968F385-4C62-4FE2-93AF-93A4ACABCD4E}" mergeInterval="0" personalView="1" maximized="1" windowWidth="1276" windowHeight="826" tabRatio="856" activeSheetId="8"/>
    <customWorkbookView name="s913580 - 個人用ビュー" guid="{1BAE9910-00D4-4002-8111-B33E076EB488}" mergeInterval="0" personalView="1" maximized="1" windowWidth="1276" windowHeight="879" tabRatio="856" activeSheetId="20"/>
    <customWorkbookView name="sa81976 - 個人用ビュー" guid="{27DA1565-9C04-4A1B-920C-05324B7F0F40}" mergeInterval="0" personalView="1" maximized="1" windowWidth="1276" windowHeight="827" tabRatio="856" activeSheetId="6"/>
    <customWorkbookView name="sa71852 - 個人用ビュー" guid="{869E586F-BCD4-4E5E-93EB-A1E11A516D07}" mergeInterval="0" personalView="1" maximized="1" windowWidth="1205" windowHeight="752" tabRatio="856" activeSheetId="1"/>
    <customWorkbookView name="sa71381 - 個人用ビュー" guid="{59F2EE23-0137-424D-868E-F0ED0EDCA936}" mergeInterval="0" personalView="1" maximized="1" windowWidth="1276" windowHeight="822" tabRatio="856" activeSheetId="16"/>
    <customWorkbookView name="s840108 - 個人用ビュー" guid="{BC4F4C7A-5622-4E31-ABE0-5727EA1341D4}" mergeInterval="0" personalView="1" maximized="1" windowWidth="1276" windowHeight="812" tabRatio="856" activeSheetId="1" showComments="commIndAndComment"/>
    <customWorkbookView name="sb23686 - 個人用ビュー" guid="{7B0A29A6-4A24-47B1-B037-7245B823FEE4}" mergeInterval="0" personalView="1" maximized="1" windowWidth="1276" windowHeight="774" tabRatio="856" activeSheetId="3"/>
    <customWorkbookView name="sa32300 - 個人用ビュー" guid="{89E730C7-D56E-46F7-ADD3-807E8B511954}" mergeInterval="0" personalView="1" maximized="1" windowWidth="1250" windowHeight="807" tabRatio="856" activeSheetId="1"/>
  </customWorkbookViews>
</workbook>
</file>

<file path=xl/calcChain.xml><?xml version="1.0" encoding="utf-8"?>
<calcChain xmlns="http://schemas.openxmlformats.org/spreadsheetml/2006/main">
  <c r="D13" i="39" l="1"/>
  <c r="D12" i="39"/>
  <c r="D11" i="39"/>
  <c r="D10" i="39"/>
  <c r="D9" i="39"/>
  <c r="D8" i="39"/>
  <c r="D7" i="39"/>
  <c r="D6" i="39"/>
  <c r="Q5" i="39"/>
  <c r="P5" i="39"/>
  <c r="O5" i="39"/>
  <c r="N5" i="39"/>
  <c r="M5" i="39"/>
  <c r="L5" i="39"/>
  <c r="K5" i="39"/>
  <c r="J5" i="39"/>
  <c r="I5" i="39"/>
  <c r="H5" i="39"/>
  <c r="G5" i="39"/>
  <c r="F5" i="39"/>
  <c r="D5" i="39"/>
  <c r="Q2" i="39"/>
  <c r="P6" i="38"/>
  <c r="O6" i="38"/>
  <c r="N6" i="38"/>
  <c r="M6" i="38"/>
  <c r="L6" i="38"/>
  <c r="K6" i="38"/>
  <c r="J6" i="38"/>
  <c r="I6" i="38"/>
  <c r="H6" i="38"/>
  <c r="G6" i="38"/>
  <c r="F6" i="38"/>
  <c r="E6" i="38"/>
  <c r="E5" i="39" s="1"/>
  <c r="D6" i="38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U6" i="37"/>
  <c r="T6" i="37"/>
  <c r="S6" i="37"/>
  <c r="R6" i="37"/>
  <c r="Q6" i="37"/>
  <c r="P6" i="37"/>
  <c r="O6" i="37"/>
  <c r="N6" i="37"/>
  <c r="M6" i="37"/>
  <c r="L6" i="37"/>
  <c r="K6" i="37"/>
  <c r="J6" i="37"/>
  <c r="I6" i="37"/>
  <c r="H6" i="37"/>
  <c r="G6" i="37"/>
  <c r="E6" i="37"/>
  <c r="E4" i="37"/>
  <c r="U3" i="37"/>
  <c r="F24" i="36"/>
  <c r="F23" i="36"/>
  <c r="F22" i="36"/>
  <c r="F21" i="36"/>
  <c r="F20" i="36"/>
  <c r="F19" i="36"/>
  <c r="F18" i="36"/>
  <c r="F17" i="36"/>
  <c r="F16" i="36"/>
  <c r="F15" i="36"/>
  <c r="F14" i="36"/>
  <c r="F13" i="36"/>
  <c r="F12" i="36"/>
  <c r="F11" i="36"/>
  <c r="F10" i="36"/>
  <c r="F9" i="36"/>
  <c r="F8" i="36"/>
  <c r="F7" i="36"/>
  <c r="Q6" i="36"/>
  <c r="P6" i="36"/>
  <c r="O6" i="36"/>
  <c r="N6" i="36"/>
  <c r="M6" i="36"/>
  <c r="L6" i="36"/>
  <c r="K6" i="36"/>
  <c r="J6" i="36"/>
  <c r="I6" i="36"/>
  <c r="H6" i="36"/>
  <c r="G6" i="36"/>
  <c r="F6" i="36"/>
  <c r="F6" i="37" s="1"/>
  <c r="E6" i="36"/>
  <c r="D16" i="35"/>
  <c r="D15" i="35"/>
  <c r="D14" i="35"/>
  <c r="D13" i="35"/>
  <c r="D12" i="35"/>
  <c r="D11" i="35"/>
  <c r="D10" i="35"/>
  <c r="D9" i="35"/>
  <c r="D8" i="35"/>
  <c r="D7" i="35"/>
  <c r="D6" i="35" s="1"/>
  <c r="R6" i="35"/>
  <c r="Q6" i="35"/>
  <c r="P6" i="35"/>
  <c r="O6" i="35"/>
  <c r="N6" i="35"/>
  <c r="M6" i="35"/>
  <c r="L6" i="35"/>
  <c r="K6" i="35"/>
  <c r="J6" i="35"/>
  <c r="I6" i="35"/>
  <c r="H6" i="35"/>
  <c r="G6" i="35"/>
  <c r="F6" i="35"/>
  <c r="E6" i="35"/>
  <c r="D4" i="35"/>
  <c r="R3" i="35"/>
  <c r="E16" i="34"/>
  <c r="E15" i="34"/>
  <c r="E14" i="34"/>
  <c r="E13" i="34"/>
  <c r="E12" i="34"/>
  <c r="E11" i="34"/>
  <c r="E10" i="34"/>
  <c r="E9" i="34"/>
  <c r="E8" i="34"/>
  <c r="E7" i="34"/>
  <c r="P6" i="34"/>
  <c r="O6" i="34"/>
  <c r="N6" i="34"/>
  <c r="M6" i="34"/>
  <c r="L6" i="34"/>
  <c r="K6" i="34"/>
  <c r="J6" i="34"/>
  <c r="I6" i="34"/>
  <c r="H6" i="34"/>
  <c r="G6" i="34"/>
  <c r="E6" i="34" s="1"/>
  <c r="F6" i="34"/>
  <c r="D6" i="34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8" i="33"/>
  <c r="AG7" i="33"/>
  <c r="AF7" i="33"/>
  <c r="AE7" i="33"/>
  <c r="AD7" i="33"/>
  <c r="AC7" i="33"/>
  <c r="AB7" i="33"/>
  <c r="AA7" i="33"/>
  <c r="U7" i="33" s="1"/>
  <c r="Z7" i="33"/>
  <c r="Y7" i="33"/>
  <c r="V7" i="33"/>
  <c r="R7" i="33"/>
  <c r="Q7" i="33"/>
  <c r="O7" i="33"/>
  <c r="N7" i="33"/>
  <c r="L7" i="33"/>
  <c r="G7" i="33"/>
  <c r="F7" i="33"/>
  <c r="E4" i="33"/>
  <c r="AG3" i="33"/>
  <c r="E9" i="32"/>
  <c r="E10" i="33" s="1"/>
  <c r="E8" i="32"/>
  <c r="E6" i="32" s="1"/>
  <c r="E7" i="33" s="1"/>
  <c r="Q6" i="32"/>
  <c r="P6" i="32"/>
  <c r="O6" i="32"/>
  <c r="N6" i="32"/>
  <c r="M6" i="32"/>
  <c r="L6" i="32"/>
  <c r="K6" i="32"/>
  <c r="J6" i="32"/>
  <c r="I6" i="32"/>
  <c r="H6" i="32"/>
  <c r="G6" i="32"/>
  <c r="F6" i="32"/>
  <c r="B13" i="31"/>
  <c r="B12" i="31"/>
  <c r="B6" i="31"/>
  <c r="B5" i="31"/>
  <c r="E9" i="33" l="1"/>
  <c r="D18" i="8"/>
  <c r="D2" i="8"/>
  <c r="D18" i="7"/>
  <c r="D2" i="7"/>
  <c r="K2" i="6"/>
  <c r="D4" i="6"/>
  <c r="C4" i="6"/>
  <c r="B3" i="6"/>
  <c r="D41" i="5"/>
  <c r="C41" i="5"/>
  <c r="B40" i="5"/>
  <c r="K39" i="5"/>
  <c r="D23" i="5"/>
  <c r="C23" i="5"/>
  <c r="B22" i="5"/>
  <c r="K21" i="5"/>
  <c r="N2" i="2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C4" i="7"/>
  <c r="E7" i="5"/>
  <c r="E8" i="29"/>
  <c r="Q14" i="21"/>
  <c r="Q13" i="21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D9" i="29"/>
  <c r="D10" i="29"/>
  <c r="D11" i="29"/>
  <c r="D12" i="29"/>
  <c r="D13" i="29"/>
  <c r="D14" i="29"/>
  <c r="D15" i="29"/>
  <c r="D16" i="29"/>
  <c r="D17" i="29"/>
  <c r="D18" i="29"/>
  <c r="Q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E14" i="27"/>
  <c r="E13" i="27"/>
  <c r="E12" i="27"/>
  <c r="E11" i="27"/>
  <c r="E10" i="27"/>
  <c r="E9" i="27"/>
  <c r="E8" i="27"/>
  <c r="E7" i="27"/>
  <c r="E6" i="27" s="1"/>
  <c r="P6" i="27"/>
  <c r="O6" i="27"/>
  <c r="N6" i="27"/>
  <c r="M6" i="27"/>
  <c r="L6" i="27"/>
  <c r="K6" i="27"/>
  <c r="J6" i="27"/>
  <c r="I6" i="27"/>
  <c r="H6" i="27"/>
  <c r="G6" i="27"/>
  <c r="F6" i="27"/>
  <c r="D6" i="27"/>
  <c r="U6" i="26"/>
  <c r="T6" i="26"/>
  <c r="S6" i="26"/>
  <c r="R6" i="26"/>
  <c r="Q6" i="26"/>
  <c r="P6" i="26"/>
  <c r="O6" i="26"/>
  <c r="N6" i="26"/>
  <c r="M6" i="26"/>
  <c r="L6" i="26"/>
  <c r="K6" i="26"/>
  <c r="J6" i="26"/>
  <c r="I6" i="26"/>
  <c r="H6" i="26"/>
  <c r="G6" i="26"/>
  <c r="F6" i="26"/>
  <c r="E6" i="26"/>
  <c r="Q6" i="25"/>
  <c r="P6" i="25"/>
  <c r="O6" i="25"/>
  <c r="N6" i="25"/>
  <c r="M6" i="25"/>
  <c r="L6" i="25"/>
  <c r="K6" i="25"/>
  <c r="J6" i="25"/>
  <c r="I6" i="25"/>
  <c r="H6" i="25"/>
  <c r="G6" i="25"/>
  <c r="F6" i="25"/>
  <c r="E6" i="25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E6" i="23"/>
  <c r="O6" i="23"/>
  <c r="N6" i="23"/>
  <c r="M6" i="23"/>
  <c r="L6" i="23"/>
  <c r="K6" i="23"/>
  <c r="J6" i="23"/>
  <c r="I6" i="23"/>
  <c r="H6" i="23"/>
  <c r="G6" i="23"/>
  <c r="F6" i="23"/>
  <c r="D6" i="23"/>
  <c r="AG7" i="22"/>
  <c r="AF7" i="22"/>
  <c r="AE7" i="22"/>
  <c r="AD7" i="22"/>
  <c r="AC7" i="22"/>
  <c r="AB7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K7" i="22"/>
  <c r="J7" i="22"/>
  <c r="I7" i="22"/>
  <c r="H7" i="22"/>
  <c r="G7" i="22"/>
  <c r="F7" i="22"/>
  <c r="E7" i="22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P6" i="21"/>
  <c r="O6" i="21"/>
  <c r="N6" i="21"/>
  <c r="M6" i="21"/>
  <c r="L6" i="21"/>
  <c r="K6" i="21"/>
  <c r="J6" i="21"/>
  <c r="I6" i="21"/>
  <c r="H6" i="21"/>
  <c r="G6" i="21"/>
  <c r="E6" i="21"/>
  <c r="B13" i="4"/>
  <c r="B12" i="4"/>
  <c r="B6" i="4"/>
  <c r="B5" i="4"/>
  <c r="D20" i="8"/>
  <c r="C20" i="8"/>
  <c r="D4" i="8"/>
  <c r="C4" i="8"/>
  <c r="K43" i="5"/>
  <c r="J43" i="5"/>
  <c r="I43" i="5"/>
  <c r="H43" i="5"/>
  <c r="G43" i="5"/>
  <c r="E43" i="5"/>
  <c r="D43" i="5"/>
  <c r="K25" i="5"/>
  <c r="J25" i="5"/>
  <c r="I25" i="5"/>
  <c r="H25" i="5"/>
  <c r="G25" i="5"/>
  <c r="E25" i="5"/>
  <c r="D25" i="5"/>
  <c r="K7" i="5"/>
  <c r="J7" i="5"/>
  <c r="I7" i="5"/>
  <c r="H7" i="5"/>
  <c r="G7" i="5"/>
  <c r="D7" i="5"/>
  <c r="B4" i="20"/>
  <c r="D4" i="7"/>
  <c r="C20" i="7"/>
  <c r="D20" i="7"/>
  <c r="D6" i="6"/>
  <c r="E6" i="6"/>
  <c r="F6" i="6"/>
  <c r="G6" i="6"/>
  <c r="H6" i="6"/>
  <c r="I6" i="6"/>
  <c r="J6" i="6"/>
  <c r="K6" i="6"/>
  <c r="F6" i="21" l="1"/>
  <c r="D8" i="29"/>
</calcChain>
</file>

<file path=xl/comments1.xml><?xml version="1.0" encoding="utf-8"?>
<comments xmlns="http://schemas.openxmlformats.org/spreadsheetml/2006/main">
  <authors>
    <author>232.石垣　浩介</author>
  </authors>
  <commentList>
    <comment ref="D16" authorId="0">
      <text>
        <r>
          <rPr>
            <b/>
            <sz val="9"/>
            <color indexed="81"/>
            <rFont val="MS P ゴシック"/>
            <family val="3"/>
            <charset val="128"/>
          </rPr>
          <t>札幌記念病院(H31.3.1)</t>
        </r>
      </text>
    </comment>
    <comment ref="E16" authorId="0">
      <text>
        <r>
          <rPr>
            <b/>
            <sz val="9"/>
            <color indexed="81"/>
            <rFont val="MS P ゴシック"/>
            <family val="3"/>
            <charset val="128"/>
          </rPr>
          <t>ひこばえの会札幌記念病院(H31.2.28)</t>
        </r>
      </text>
    </comment>
    <comment ref="G16" authorId="0">
      <text>
        <r>
          <rPr>
            <b/>
            <sz val="9"/>
            <color indexed="81"/>
            <rFont val="MS P ゴシック"/>
            <family val="3"/>
            <charset val="128"/>
          </rPr>
          <t>札幌記念病院</t>
        </r>
      </text>
    </comment>
  </commentList>
</comments>
</file>

<file path=xl/sharedStrings.xml><?xml version="1.0" encoding="utf-8"?>
<sst xmlns="http://schemas.openxmlformats.org/spreadsheetml/2006/main" count="1149" uniqueCount="394">
  <si>
    <t>法25条に
基づく立入
検査件数</t>
    <rPh sb="0" eb="1">
      <t>ホウ</t>
    </rPh>
    <rPh sb="3" eb="4">
      <t>ジョウ</t>
    </rPh>
    <rPh sb="6" eb="7">
      <t>モト</t>
    </rPh>
    <rPh sb="9" eb="11">
      <t>タチイリ</t>
    </rPh>
    <rPh sb="12" eb="14">
      <t>ケンサ</t>
    </rPh>
    <rPh sb="14" eb="16">
      <t>ケンスウ</t>
    </rPh>
    <phoneticPr fontId="2"/>
  </si>
  <si>
    <t>保健師</t>
    <rPh sb="0" eb="2">
      <t>ホケン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</si>
  <si>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</si>
  <si>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看護師</t>
    <rPh sb="0" eb="2">
      <t>カンゴ</t>
    </rPh>
    <rPh sb="2" eb="3">
      <t>シ</t>
    </rPh>
    <phoneticPr fontId="2"/>
  </si>
  <si>
    <t>准看護師</t>
    <rPh sb="0" eb="1">
      <t>ジュン</t>
    </rPh>
    <rPh sb="1" eb="3">
      <t>カンゴ</t>
    </rPh>
    <rPh sb="3" eb="4">
      <t>シ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</si>
  <si>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</si>
  <si>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</si>
  <si>
    <t>法27条に基づく
使用許可件数</t>
    <rPh sb="0" eb="1">
      <t>ホウ</t>
    </rPh>
    <rPh sb="3" eb="4">
      <t>ジョウ</t>
    </rPh>
    <rPh sb="5" eb="6">
      <t>モト</t>
    </rPh>
    <rPh sb="9" eb="11">
      <t>シヨウ</t>
    </rPh>
    <rPh sb="11" eb="13">
      <t>キョカ</t>
    </rPh>
    <rPh sb="13" eb="15">
      <t>ケンスウ</t>
    </rPh>
    <phoneticPr fontId="2"/>
  </si>
  <si>
    <t>処分件数</t>
    <rPh sb="0" eb="2">
      <t>ショブン</t>
    </rPh>
    <rPh sb="2" eb="4">
      <t>ケンスウ</t>
    </rPh>
    <phoneticPr fontId="2"/>
  </si>
  <si>
    <t>告発件数</t>
    <rPh sb="0" eb="1">
      <t>コク</t>
    </rPh>
    <rPh sb="1" eb="2">
      <t>ハツ</t>
    </rPh>
    <rPh sb="2" eb="3">
      <t>ケン</t>
    </rPh>
    <rPh sb="3" eb="4">
      <t>カズ</t>
    </rPh>
    <phoneticPr fontId="2"/>
  </si>
  <si>
    <t>新規件数</t>
    <rPh sb="0" eb="1">
      <t>シン</t>
    </rPh>
    <rPh sb="1" eb="2">
      <t>キ</t>
    </rPh>
    <rPh sb="2" eb="3">
      <t>ケン</t>
    </rPh>
    <rPh sb="3" eb="4">
      <t>カズ</t>
    </rPh>
    <phoneticPr fontId="2"/>
  </si>
  <si>
    <t>廃止件数</t>
    <rPh sb="0" eb="1">
      <t>ハイ</t>
    </rPh>
    <rPh sb="1" eb="2">
      <t>ドメ</t>
    </rPh>
    <rPh sb="2" eb="3">
      <t>ケン</t>
    </rPh>
    <rPh sb="3" eb="4">
      <t>カズ</t>
    </rPh>
    <phoneticPr fontId="2"/>
  </si>
  <si>
    <t>新　規</t>
    <rPh sb="0" eb="1">
      <t>シン</t>
    </rPh>
    <rPh sb="2" eb="3">
      <t>キ</t>
    </rPh>
    <phoneticPr fontId="2"/>
  </si>
  <si>
    <t>変　更</t>
    <rPh sb="0" eb="1">
      <t>ヘン</t>
    </rPh>
    <rPh sb="2" eb="3">
      <t>サラ</t>
    </rPh>
    <phoneticPr fontId="2"/>
  </si>
  <si>
    <t>改善命令</t>
    <rPh sb="0" eb="1">
      <t>アラタ</t>
    </rPh>
    <rPh sb="1" eb="2">
      <t>ゼン</t>
    </rPh>
    <rPh sb="2" eb="3">
      <t>イノチ</t>
    </rPh>
    <rPh sb="3" eb="4">
      <t>レイ</t>
    </rPh>
    <phoneticPr fontId="2"/>
  </si>
  <si>
    <t>その他</t>
    <rPh sb="0" eb="3">
      <t>ソノタ</t>
    </rPh>
    <phoneticPr fontId="2"/>
  </si>
  <si>
    <t>総数</t>
    <rPh sb="0" eb="1">
      <t>フサ</t>
    </rPh>
    <rPh sb="1" eb="2">
      <t>カズ</t>
    </rPh>
    <phoneticPr fontId="2"/>
  </si>
  <si>
    <t>施　　設　　数</t>
    <rPh sb="0" eb="1">
      <t>ホドコ</t>
    </rPh>
    <rPh sb="3" eb="4">
      <t>セツ</t>
    </rPh>
    <rPh sb="6" eb="7">
      <t>スウ</t>
    </rPh>
    <phoneticPr fontId="2"/>
  </si>
  <si>
    <t>立入検査数</t>
    <rPh sb="0" eb="2">
      <t>タチイリ</t>
    </rPh>
    <rPh sb="2" eb="4">
      <t>ケンサ</t>
    </rPh>
    <rPh sb="4" eb="5">
      <t>スウ</t>
    </rPh>
    <phoneticPr fontId="2"/>
  </si>
  <si>
    <t>毒物劇物業務上取扱者（要届出）　</t>
    <rPh sb="0" eb="1">
      <t>ドク</t>
    </rPh>
    <rPh sb="1" eb="2">
      <t>ブツ</t>
    </rPh>
    <rPh sb="2" eb="4">
      <t>ゲキブツ</t>
    </rPh>
    <rPh sb="4" eb="6">
      <t>ギョウム</t>
    </rPh>
    <rPh sb="6" eb="7">
      <t>ウエ</t>
    </rPh>
    <rPh sb="7" eb="9">
      <t>トリアツカイ</t>
    </rPh>
    <rPh sb="9" eb="10">
      <t>モノ</t>
    </rPh>
    <rPh sb="11" eb="12">
      <t>ヨウ</t>
    </rPh>
    <rPh sb="12" eb="14">
      <t>トドケデ</t>
    </rPh>
    <phoneticPr fontId="2"/>
  </si>
  <si>
    <t>毒物劇物販売業</t>
    <rPh sb="0" eb="1">
      <t>ドク</t>
    </rPh>
    <rPh sb="1" eb="2">
      <t>ブツ</t>
    </rPh>
    <rPh sb="2" eb="3">
      <t>ゲキ</t>
    </rPh>
    <rPh sb="3" eb="4">
      <t>ブツ</t>
    </rPh>
    <rPh sb="4" eb="7">
      <t>ハンバイギョウ</t>
    </rPh>
    <phoneticPr fontId="2"/>
  </si>
  <si>
    <t>2　医療施設別病床数</t>
    <rPh sb="2" eb="4">
      <t>イリョウ</t>
    </rPh>
    <rPh sb="4" eb="6">
      <t>シセツ</t>
    </rPh>
    <rPh sb="6" eb="7">
      <t>ベツ</t>
    </rPh>
    <rPh sb="7" eb="9">
      <t>ビョウショウ</t>
    </rPh>
    <rPh sb="9" eb="10">
      <t>スウ</t>
    </rPh>
    <phoneticPr fontId="2"/>
  </si>
  <si>
    <t>区　　　　　　　分</t>
    <rPh sb="0" eb="1">
      <t>ク</t>
    </rPh>
    <rPh sb="8" eb="9">
      <t>ブン</t>
    </rPh>
    <phoneticPr fontId="2"/>
  </si>
  <si>
    <t>総　　　　　数</t>
    <rPh sb="0" eb="1">
      <t>フサ</t>
    </rPh>
    <rPh sb="6" eb="7">
      <t>カズ</t>
    </rPh>
    <phoneticPr fontId="2"/>
  </si>
  <si>
    <t>医　　　師</t>
    <rPh sb="0" eb="5">
      <t>イシ</t>
    </rPh>
    <phoneticPr fontId="2"/>
  </si>
  <si>
    <t>歯科医師</t>
    <rPh sb="0" eb="1">
      <t>ハ</t>
    </rPh>
    <rPh sb="1" eb="2">
      <t>カ</t>
    </rPh>
    <rPh sb="2" eb="4">
      <t>イシ</t>
    </rPh>
    <phoneticPr fontId="2"/>
  </si>
  <si>
    <t>薬剤師</t>
    <rPh sb="0" eb="3">
      <t>ヤクザイシ</t>
    </rPh>
    <phoneticPr fontId="2"/>
  </si>
  <si>
    <t>看護業務補助者</t>
    <rPh sb="0" eb="2">
      <t>カンゴ</t>
    </rPh>
    <rPh sb="2" eb="4">
      <t>ギョウム</t>
    </rPh>
    <rPh sb="4" eb="7">
      <t>ホジョシャ</t>
    </rPh>
    <phoneticPr fontId="2"/>
  </si>
  <si>
    <t>理学療法士</t>
    <rPh sb="0" eb="2">
      <t>リガク</t>
    </rPh>
    <rPh sb="2" eb="5">
      <t>リョウホウシ</t>
    </rPh>
    <phoneticPr fontId="2"/>
  </si>
  <si>
    <t>作業療法士</t>
    <rPh sb="0" eb="2">
      <t>サギョウ</t>
    </rPh>
    <rPh sb="2" eb="5">
      <t>リョウホウシ</t>
    </rPh>
    <phoneticPr fontId="2"/>
  </si>
  <si>
    <t>視能訓練士</t>
    <rPh sb="0" eb="1">
      <t>シ</t>
    </rPh>
    <rPh sb="1" eb="2">
      <t>ノウ</t>
    </rPh>
    <rPh sb="2" eb="4">
      <t>クンレン</t>
    </rPh>
    <rPh sb="4" eb="5">
      <t>シ</t>
    </rPh>
    <phoneticPr fontId="2"/>
  </si>
  <si>
    <t>義肢装具士</t>
    <rPh sb="0" eb="2">
      <t>ギシ</t>
    </rPh>
    <rPh sb="2" eb="5">
      <t>ソウグシ</t>
    </rPh>
    <phoneticPr fontId="2"/>
  </si>
  <si>
    <t>歯科衛生士</t>
    <rPh sb="0" eb="2">
      <t>シカ</t>
    </rPh>
    <rPh sb="2" eb="5">
      <t>エイセイシ</t>
    </rPh>
    <phoneticPr fontId="2"/>
  </si>
  <si>
    <t>歯科技工士</t>
    <rPh sb="0" eb="2">
      <t>シカ</t>
    </rPh>
    <rPh sb="2" eb="5">
      <t>ギコウシ</t>
    </rPh>
    <phoneticPr fontId="2"/>
  </si>
  <si>
    <t>診療放射線技師</t>
    <rPh sb="0" eb="2">
      <t>シンリョウ</t>
    </rPh>
    <rPh sb="2" eb="5">
      <t>ホウシャセン</t>
    </rPh>
    <rPh sb="5" eb="7">
      <t>ギシ</t>
    </rPh>
    <phoneticPr fontId="2"/>
  </si>
  <si>
    <t>診療X線技師</t>
    <rPh sb="0" eb="2">
      <t>シンリョウ</t>
    </rPh>
    <rPh sb="3" eb="4">
      <t>セン</t>
    </rPh>
    <rPh sb="4" eb="6">
      <t>ギシ</t>
    </rPh>
    <phoneticPr fontId="2"/>
  </si>
  <si>
    <t>臨床工学技師</t>
    <rPh sb="0" eb="2">
      <t>リンショウ</t>
    </rPh>
    <rPh sb="2" eb="4">
      <t>コウガク</t>
    </rPh>
    <rPh sb="4" eb="6">
      <t>ギシ</t>
    </rPh>
    <phoneticPr fontId="2"/>
  </si>
  <si>
    <t>管理栄養士</t>
    <rPh sb="0" eb="2">
      <t>カンリ</t>
    </rPh>
    <rPh sb="2" eb="5">
      <t>エイヨウシ</t>
    </rPh>
    <phoneticPr fontId="2"/>
  </si>
  <si>
    <t>栄養士</t>
    <rPh sb="0" eb="3">
      <t>エイヨウシ</t>
    </rPh>
    <phoneticPr fontId="2"/>
  </si>
  <si>
    <t>事務職員</t>
    <rPh sb="0" eb="2">
      <t>ジム</t>
    </rPh>
    <rPh sb="2" eb="4">
      <t>ショクイン</t>
    </rPh>
    <phoneticPr fontId="2"/>
  </si>
  <si>
    <t>その他の職員</t>
    <rPh sb="2" eb="3">
      <t>タ</t>
    </rPh>
    <rPh sb="4" eb="6">
      <t>ショクイン</t>
    </rPh>
    <phoneticPr fontId="2"/>
  </si>
  <si>
    <t>常勤</t>
    <rPh sb="0" eb="2">
      <t>ジョウキン</t>
    </rPh>
    <phoneticPr fontId="2"/>
  </si>
  <si>
    <t>護</t>
    <rPh sb="0" eb="1">
      <t>ゴ</t>
    </rPh>
    <phoneticPr fontId="2"/>
  </si>
  <si>
    <t>能</t>
    <rPh sb="0" eb="1">
      <t>ノウ</t>
    </rPh>
    <phoneticPr fontId="2"/>
  </si>
  <si>
    <t>肢</t>
    <rPh sb="0" eb="1">
      <t>シ</t>
    </rPh>
    <phoneticPr fontId="2"/>
  </si>
  <si>
    <t>科</t>
    <rPh sb="0" eb="1">
      <t>カ</t>
    </rPh>
    <phoneticPr fontId="2"/>
  </si>
  <si>
    <t>射</t>
    <rPh sb="0" eb="1">
      <t>シャ</t>
    </rPh>
    <phoneticPr fontId="2"/>
  </si>
  <si>
    <t>療</t>
    <rPh sb="0" eb="1">
      <t>リョウ</t>
    </rPh>
    <phoneticPr fontId="2"/>
  </si>
  <si>
    <t>臨床検査技師</t>
    <rPh sb="0" eb="2">
      <t>リンショウ</t>
    </rPh>
    <rPh sb="2" eb="4">
      <t>ケンサ</t>
    </rPh>
    <rPh sb="4" eb="6">
      <t>ギシ</t>
    </rPh>
    <phoneticPr fontId="2"/>
  </si>
  <si>
    <t>衛生検査技師</t>
    <rPh sb="0" eb="2">
      <t>エイセイ</t>
    </rPh>
    <rPh sb="2" eb="4">
      <t>ケンサ</t>
    </rPh>
    <rPh sb="4" eb="6">
      <t>ギシ</t>
    </rPh>
    <phoneticPr fontId="2"/>
  </si>
  <si>
    <t>その他</t>
    <rPh sb="2" eb="3">
      <t>タ</t>
    </rPh>
    <phoneticPr fontId="2"/>
  </si>
  <si>
    <t>床</t>
    <rPh sb="0" eb="1">
      <t>トコ</t>
    </rPh>
    <phoneticPr fontId="2"/>
  </si>
  <si>
    <t>理</t>
    <rPh sb="0" eb="1">
      <t>リ</t>
    </rPh>
    <phoneticPr fontId="2"/>
  </si>
  <si>
    <t>士</t>
    <rPh sb="0" eb="1">
      <t>シ</t>
    </rPh>
    <phoneticPr fontId="2"/>
  </si>
  <si>
    <t>婦</t>
    <rPh sb="0" eb="1">
      <t>フ</t>
    </rPh>
    <phoneticPr fontId="2"/>
  </si>
  <si>
    <t>者</t>
    <rPh sb="0" eb="1">
      <t>モノ</t>
    </rPh>
    <phoneticPr fontId="2"/>
  </si>
  <si>
    <t>員</t>
    <rPh sb="0" eb="1">
      <t>イン</t>
    </rPh>
    <phoneticPr fontId="2"/>
  </si>
  <si>
    <t>区分</t>
    <rPh sb="0" eb="1">
      <t>ク</t>
    </rPh>
    <rPh sb="1" eb="2">
      <t>ブン</t>
    </rPh>
    <phoneticPr fontId="2"/>
  </si>
  <si>
    <t>病　　　　　院</t>
    <rPh sb="0" eb="1">
      <t>ヤマイ</t>
    </rPh>
    <rPh sb="6" eb="7">
      <t>イン</t>
    </rPh>
    <phoneticPr fontId="2"/>
  </si>
  <si>
    <t>精神病床</t>
    <rPh sb="0" eb="2">
      <t>セイシン</t>
    </rPh>
    <rPh sb="2" eb="4">
      <t>ビョウショウ</t>
    </rPh>
    <phoneticPr fontId="2"/>
  </si>
  <si>
    <t>感染症病床</t>
    <rPh sb="0" eb="3">
      <t>カンセンショウ</t>
    </rPh>
    <rPh sb="3" eb="4">
      <t>ビョウ</t>
    </rPh>
    <rPh sb="4" eb="5">
      <t>ユカ</t>
    </rPh>
    <phoneticPr fontId="2"/>
  </si>
  <si>
    <t>結核病床</t>
    <rPh sb="0" eb="2">
      <t>ケッカク</t>
    </rPh>
    <rPh sb="2" eb="4">
      <t>ビョウショウ</t>
    </rPh>
    <phoneticPr fontId="2"/>
  </si>
  <si>
    <t>一般診療所</t>
    <rPh sb="0" eb="2">
      <t>イッパン</t>
    </rPh>
    <rPh sb="2" eb="4">
      <t>シンリョウ</t>
    </rPh>
    <rPh sb="4" eb="5">
      <t>ショ</t>
    </rPh>
    <phoneticPr fontId="2"/>
  </si>
  <si>
    <t>歯科診療所</t>
    <rPh sb="0" eb="2">
      <t>シカ</t>
    </rPh>
    <rPh sb="2" eb="4">
      <t>シンリョウ</t>
    </rPh>
    <rPh sb="4" eb="5">
      <t>ショ</t>
    </rPh>
    <phoneticPr fontId="2"/>
  </si>
  <si>
    <t>区　　分</t>
    <rPh sb="0" eb="1">
      <t>ク</t>
    </rPh>
    <rPh sb="3" eb="4">
      <t>ブン</t>
    </rPh>
    <phoneticPr fontId="2"/>
  </si>
  <si>
    <t>北</t>
  </si>
  <si>
    <t>東</t>
  </si>
  <si>
    <t>白石</t>
  </si>
  <si>
    <t>厚別</t>
  </si>
  <si>
    <t>豊平</t>
  </si>
  <si>
    <t>清田</t>
  </si>
  <si>
    <t>南</t>
  </si>
  <si>
    <t>西</t>
  </si>
  <si>
    <t>手稲</t>
  </si>
  <si>
    <t>1　医務薬事関係施設数</t>
    <rPh sb="2" eb="4">
      <t>イム</t>
    </rPh>
    <rPh sb="4" eb="6">
      <t>ヤクジ</t>
    </rPh>
    <rPh sb="6" eb="8">
      <t>カンケイ</t>
    </rPh>
    <rPh sb="8" eb="10">
      <t>シセツ</t>
    </rPh>
    <rPh sb="10" eb="11">
      <t>スウ</t>
    </rPh>
    <phoneticPr fontId="2"/>
  </si>
  <si>
    <t>総数</t>
    <rPh sb="0" eb="2">
      <t>ソウスウ</t>
    </rPh>
    <phoneticPr fontId="2"/>
  </si>
  <si>
    <t>中央</t>
    <rPh sb="0" eb="2">
      <t>チュウオウ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</si>
  <si>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</si>
  <si>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</si>
  <si>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白石</t>
    <rPh sb="0" eb="2">
      <t>シロイシ</t>
    </rPh>
    <phoneticPr fontId="2"/>
  </si>
  <si>
    <t>厚別</t>
    <rPh sb="0" eb="2">
      <t>アツベツ</t>
    </rPh>
    <phoneticPr fontId="2"/>
  </si>
  <si>
    <t>豊平</t>
    <rPh sb="0" eb="2">
      <t>トヨヒラ</t>
    </rPh>
    <phoneticPr fontId="2"/>
  </si>
  <si>
    <t>清田</t>
    <rPh sb="0" eb="2">
      <t>キヨタ</t>
    </rPh>
    <phoneticPr fontId="2"/>
  </si>
  <si>
    <t>南</t>
    <rPh sb="0" eb="1">
      <t>ミナミ</t>
    </rPh>
    <phoneticPr fontId="2"/>
  </si>
  <si>
    <t>西</t>
    <rPh sb="0" eb="1">
      <t>ニシ</t>
    </rPh>
    <phoneticPr fontId="2"/>
  </si>
  <si>
    <t>手稲</t>
    <rPh sb="0" eb="2">
      <t>テイネ</t>
    </rPh>
    <phoneticPr fontId="2"/>
  </si>
  <si>
    <t>病　　　　　院</t>
    <rPh sb="0" eb="7">
      <t>ビョウイン</t>
    </rPh>
    <phoneticPr fontId="2"/>
  </si>
  <si>
    <t>一般診療所</t>
    <rPh sb="0" eb="2">
      <t>イッパン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</si>
  <si>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</si>
  <si>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助　　産　　所</t>
    <rPh sb="0" eb="4">
      <t>ジョサン</t>
    </rPh>
    <rPh sb="6" eb="7">
      <t>ジョ</t>
    </rPh>
    <phoneticPr fontId="2"/>
  </si>
  <si>
    <t>施　　術　　所</t>
    <rPh sb="0" eb="1">
      <t>セ</t>
    </rPh>
    <rPh sb="3" eb="4">
      <t>ジュツ</t>
    </rPh>
    <rPh sb="6" eb="7">
      <t>ショ</t>
    </rPh>
    <phoneticPr fontId="2"/>
  </si>
  <si>
    <t>歯科技工所</t>
    <rPh sb="0" eb="2">
      <t>シカ</t>
    </rPh>
    <rPh sb="2" eb="4">
      <t>ギコウ</t>
    </rPh>
    <rPh sb="4" eb="5">
      <t>ショ</t>
    </rPh>
    <phoneticPr fontId="2"/>
  </si>
  <si>
    <t>薬　　　　　局</t>
    <rPh sb="0" eb="7">
      <t>ヤッキョク</t>
    </rPh>
    <phoneticPr fontId="2"/>
  </si>
  <si>
    <t>採　　　血　　　業</t>
    <rPh sb="0" eb="5">
      <t>サイケツ</t>
    </rPh>
    <rPh sb="8" eb="9">
      <t>ギョウ</t>
    </rPh>
    <phoneticPr fontId="2"/>
  </si>
  <si>
    <t>覚せい剤施用機関</t>
    <rPh sb="0" eb="1">
      <t>カク</t>
    </rPh>
    <rPh sb="3" eb="4">
      <t>ザイ</t>
    </rPh>
    <rPh sb="4" eb="5">
      <t>セ</t>
    </rPh>
    <rPh sb="5" eb="6">
      <t>ヨウ</t>
    </rPh>
    <rPh sb="6" eb="8">
      <t>キカン</t>
    </rPh>
    <phoneticPr fontId="2"/>
  </si>
  <si>
    <t>衛生検査所</t>
    <rPh sb="0" eb="2">
      <t>エイセイ</t>
    </rPh>
    <rPh sb="2" eb="4">
      <t>ケンサ</t>
    </rPh>
    <rPh sb="4" eb="5">
      <t>ショ</t>
    </rPh>
    <phoneticPr fontId="2"/>
  </si>
  <si>
    <t>区                           分</t>
    <rPh sb="0" eb="1">
      <t>ク</t>
    </rPh>
    <rPh sb="28" eb="29">
      <t>ブン</t>
    </rPh>
    <phoneticPr fontId="2"/>
  </si>
  <si>
    <t>製造業(薬局）</t>
    <rPh sb="0" eb="3">
      <t>セイゾウギョウ</t>
    </rPh>
    <rPh sb="4" eb="6">
      <t>ヤッキョク</t>
    </rPh>
    <phoneticPr fontId="2"/>
  </si>
  <si>
    <t>１　種</t>
    <rPh sb="0" eb="3">
      <t>１シュ</t>
    </rPh>
    <phoneticPr fontId="2"/>
  </si>
  <si>
    <t>２　種</t>
    <rPh sb="0" eb="3">
      <t>２シュ</t>
    </rPh>
    <phoneticPr fontId="2"/>
  </si>
  <si>
    <t>配置販売業</t>
    <rPh sb="0" eb="2">
      <t>ハイチ</t>
    </rPh>
    <rPh sb="2" eb="5">
      <t>ハンバイギョウ</t>
    </rPh>
    <phoneticPr fontId="2"/>
  </si>
  <si>
    <t xml:space="preserve">  (3)　歯科診療所</t>
    <rPh sb="6" eb="8">
      <t>シカ</t>
    </rPh>
    <rPh sb="8" eb="10">
      <t>シンリョウ</t>
    </rPh>
    <rPh sb="10" eb="11">
      <t>ショ</t>
    </rPh>
    <phoneticPr fontId="2"/>
  </si>
  <si>
    <t xml:space="preserve">  (2)　一般診療所</t>
    <rPh sb="6" eb="8">
      <t>イッパン</t>
    </rPh>
    <rPh sb="8" eb="10">
      <t>シンリョウ</t>
    </rPh>
    <rPh sb="10" eb="11">
      <t>ショ</t>
    </rPh>
    <phoneticPr fontId="2"/>
  </si>
  <si>
    <t xml:space="preserve">  (5)　歯科技工所</t>
    <rPh sb="6" eb="8">
      <t>シカ</t>
    </rPh>
    <rPh sb="8" eb="9">
      <t>ギ</t>
    </rPh>
    <rPh sb="9" eb="10">
      <t>コウ</t>
    </rPh>
    <rPh sb="10" eb="11">
      <t>ショ</t>
    </rPh>
    <phoneticPr fontId="2"/>
  </si>
  <si>
    <t xml:space="preserve">  (6)　施術所（あん摩等）</t>
    <rPh sb="6" eb="7">
      <t>セ</t>
    </rPh>
    <rPh sb="7" eb="8">
      <t>ジュツ</t>
    </rPh>
    <rPh sb="8" eb="9">
      <t>ショ</t>
    </rPh>
    <rPh sb="12" eb="13">
      <t>マ</t>
    </rPh>
    <rPh sb="13" eb="14">
      <t>トウ</t>
    </rPh>
    <phoneticPr fontId="2"/>
  </si>
  <si>
    <t xml:space="preserve">  (8)　衛生検査所</t>
    <rPh sb="6" eb="8">
      <t>エイセイ</t>
    </rPh>
    <rPh sb="8" eb="10">
      <t>ケンサ</t>
    </rPh>
    <rPh sb="10" eb="11">
      <t>ショ</t>
    </rPh>
    <phoneticPr fontId="2"/>
  </si>
  <si>
    <t xml:space="preserve">  (4)　助　産　所</t>
    <rPh sb="6" eb="7">
      <t>スケ</t>
    </rPh>
    <rPh sb="8" eb="9">
      <t>サン</t>
    </rPh>
    <rPh sb="10" eb="11">
      <t>ショ</t>
    </rPh>
    <phoneticPr fontId="2"/>
  </si>
  <si>
    <t xml:space="preserve">  (1)　病　　　　院</t>
    <rPh sb="6" eb="7">
      <t>ヤマイ</t>
    </rPh>
    <rPh sb="11" eb="12">
      <t>イン</t>
    </rPh>
    <phoneticPr fontId="2"/>
  </si>
  <si>
    <t>新規件数</t>
  </si>
  <si>
    <t>廃止件数</t>
  </si>
  <si>
    <t>(1)　医務関係市民相談件数</t>
    <rPh sb="4" eb="6">
      <t>イム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</si>
  <si>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相談内容</t>
    <rPh sb="0" eb="2">
      <t>ソウダン</t>
    </rPh>
    <rPh sb="2" eb="4">
      <t>ナイヨウ</t>
    </rPh>
    <phoneticPr fontId="8"/>
  </si>
  <si>
    <t>件数</t>
    <rPh sb="0" eb="2">
      <t>ケンスウ</t>
    </rPh>
    <phoneticPr fontId="8"/>
  </si>
  <si>
    <t>総数</t>
    <rPh sb="0" eb="2">
      <t>ソウスウ</t>
    </rPh>
    <phoneticPr fontId="8"/>
  </si>
  <si>
    <t>治療費に関すること</t>
    <rPh sb="0" eb="3">
      <t>チリョウヒ</t>
    </rPh>
    <rPh sb="4" eb="5">
      <t>カン</t>
    </rPh>
    <phoneticPr fontId="8"/>
  </si>
  <si>
    <t>その他</t>
    <rPh sb="2" eb="3">
      <t>タ</t>
    </rPh>
    <phoneticPr fontId="8"/>
  </si>
  <si>
    <t>3　病院医療従事者数</t>
    <rPh sb="2" eb="4">
      <t>ビョウイン</t>
    </rPh>
    <rPh sb="4" eb="6">
      <t>イリョウ</t>
    </rPh>
    <rPh sb="6" eb="9">
      <t>ジュウジシャ</t>
    </rPh>
    <rPh sb="9" eb="10">
      <t>スウ</t>
    </rPh>
    <phoneticPr fontId="2"/>
  </si>
  <si>
    <t>事　業　従　事　者　　　　医　療　社　会</t>
    <rPh sb="0" eb="1">
      <t>コト</t>
    </rPh>
    <rPh sb="2" eb="3">
      <t>ギョウ</t>
    </rPh>
    <rPh sb="4" eb="5">
      <t>ジュウ</t>
    </rPh>
    <rPh sb="6" eb="7">
      <t>コト</t>
    </rPh>
    <rPh sb="8" eb="9">
      <t>シャ</t>
    </rPh>
    <rPh sb="13" eb="14">
      <t>イ</t>
    </rPh>
    <rPh sb="15" eb="16">
      <t>リョウ</t>
    </rPh>
    <rPh sb="17" eb="18">
      <t>シャ</t>
    </rPh>
    <rPh sb="19" eb="20">
      <t>カイ</t>
    </rPh>
    <phoneticPr fontId="2"/>
  </si>
  <si>
    <t>医　　薬　　品</t>
    <rPh sb="0" eb="1">
      <t>イ</t>
    </rPh>
    <rPh sb="3" eb="4">
      <t>クスリ</t>
    </rPh>
    <rPh sb="6" eb="7">
      <t>シナ</t>
    </rPh>
    <phoneticPr fontId="2"/>
  </si>
  <si>
    <t>特　例　販　売　業</t>
    <rPh sb="0" eb="1">
      <t>トク</t>
    </rPh>
    <rPh sb="2" eb="3">
      <t>レイ</t>
    </rPh>
    <rPh sb="4" eb="5">
      <t>ハン</t>
    </rPh>
    <rPh sb="6" eb="7">
      <t>バイ</t>
    </rPh>
    <rPh sb="8" eb="9">
      <t>ギョウ</t>
    </rPh>
    <phoneticPr fontId="2"/>
  </si>
  <si>
    <t>処分等件数 (告発等を含む)</t>
    <rPh sb="0" eb="2">
      <t>ショブン</t>
    </rPh>
    <rPh sb="2" eb="3">
      <t>トウ</t>
    </rPh>
    <rPh sb="3" eb="5">
      <t>ケンスウ</t>
    </rPh>
    <rPh sb="7" eb="9">
      <t>コクハツ</t>
    </rPh>
    <rPh sb="9" eb="10">
      <t>トウ</t>
    </rPh>
    <rPh sb="11" eb="12">
      <t>フク</t>
    </rPh>
    <phoneticPr fontId="2"/>
  </si>
  <si>
    <t>製造業（専業)</t>
    <rPh sb="0" eb="3">
      <t>セイゾウギョウ</t>
    </rPh>
    <rPh sb="4" eb="6">
      <t>センギョウ</t>
    </rPh>
    <phoneticPr fontId="2"/>
  </si>
  <si>
    <t>製造販売業（専業)</t>
    <rPh sb="0" eb="2">
      <t>セイゾウ</t>
    </rPh>
    <rPh sb="2" eb="5">
      <t>ハンバイギョウ</t>
    </rPh>
    <phoneticPr fontId="2"/>
  </si>
  <si>
    <t>医薬部外品製造業・製造販売業</t>
    <rPh sb="0" eb="5">
      <t>イヤクブガイヒン</t>
    </rPh>
    <rPh sb="5" eb="8">
      <t>セイゾウギョウ</t>
    </rPh>
    <rPh sb="9" eb="11">
      <t>セイゾウ</t>
    </rPh>
    <rPh sb="11" eb="14">
      <t>ハンバイギョウ</t>
    </rPh>
    <phoneticPr fontId="2"/>
  </si>
  <si>
    <t>化粧品製造業・製造販売業</t>
    <rPh sb="0" eb="3">
      <t>ケショウヒン</t>
    </rPh>
    <rPh sb="3" eb="6">
      <t>セイゾウギョウ</t>
    </rPh>
    <rPh sb="7" eb="9">
      <t>セイゾウ</t>
    </rPh>
    <rPh sb="9" eb="12">
      <t>ハンバイギョウ</t>
    </rPh>
    <phoneticPr fontId="2"/>
  </si>
  <si>
    <t>医療機器製造業・製造販売業</t>
    <rPh sb="8" eb="10">
      <t>セイゾウ</t>
    </rPh>
    <rPh sb="10" eb="13">
      <t>ハンバイギョウ</t>
    </rPh>
    <phoneticPr fontId="2"/>
  </si>
  <si>
    <t>麻　薬　取　扱　施設</t>
    <rPh sb="0" eb="7">
      <t>マヤクトリアツカイ</t>
    </rPh>
    <rPh sb="8" eb="10">
      <t>シセツ</t>
    </rPh>
    <phoneticPr fontId="2"/>
  </si>
  <si>
    <t>覚せい剤原料取扱者</t>
    <rPh sb="0" eb="1">
      <t>カク</t>
    </rPh>
    <rPh sb="3" eb="4">
      <t>ザイ</t>
    </rPh>
    <rPh sb="4" eb="6">
      <t>ゲンリョウ</t>
    </rPh>
    <rPh sb="6" eb="8">
      <t>トリアツカイ</t>
    </rPh>
    <rPh sb="8" eb="9">
      <t>シャ</t>
    </rPh>
    <phoneticPr fontId="2"/>
  </si>
  <si>
    <t>第3章　医　　務　　薬　　事</t>
    <rPh sb="0" eb="1">
      <t>ダイ</t>
    </rPh>
    <rPh sb="2" eb="3">
      <t>ショウ</t>
    </rPh>
    <rPh sb="4" eb="8">
      <t>イム</t>
    </rPh>
    <rPh sb="10" eb="11">
      <t>ヤク</t>
    </rPh>
    <rPh sb="13" eb="14">
      <t>ジ</t>
    </rPh>
    <phoneticPr fontId="2"/>
  </si>
  <si>
    <t>資料　保健所医療政策課</t>
    <rPh sb="0" eb="2">
      <t>シリョウ</t>
    </rPh>
    <rPh sb="3" eb="6">
      <t>ホケンジョ</t>
    </rPh>
    <rPh sb="6" eb="8">
      <t>イリョウ</t>
    </rPh>
    <rPh sb="8" eb="10">
      <t>セイサク</t>
    </rPh>
    <rPh sb="10" eb="11">
      <t>カ</t>
    </rPh>
    <phoneticPr fontId="2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</si>
  <si>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8"/>
  </si>
  <si>
    <t>区　　分</t>
    <rPh sb="0" eb="4">
      <t>クブン</t>
    </rPh>
    <phoneticPr fontId="8"/>
  </si>
  <si>
    <t>総　　数</t>
    <rPh sb="0" eb="1">
      <t>ソウ</t>
    </rPh>
    <rPh sb="3" eb="4">
      <t>スウ</t>
    </rPh>
    <phoneticPr fontId="8"/>
  </si>
  <si>
    <t>成分献血</t>
    <rPh sb="0" eb="2">
      <t>セイブン</t>
    </rPh>
    <rPh sb="2" eb="4">
      <t>ケンケツ</t>
    </rPh>
    <phoneticPr fontId="8"/>
  </si>
  <si>
    <t>札幌市</t>
    <rPh sb="0" eb="3">
      <t>サッポロシ</t>
    </rPh>
    <phoneticPr fontId="8"/>
  </si>
  <si>
    <t>北海道</t>
    <rPh sb="0" eb="3">
      <t>ホッカイドウ</t>
    </rPh>
    <phoneticPr fontId="8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</si>
  <si>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8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</si>
  <si>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8"/>
  </si>
  <si>
    <t>赤血球製剤</t>
    <rPh sb="0" eb="3">
      <t>セッケッキュウ</t>
    </rPh>
    <rPh sb="3" eb="5">
      <t>セイザイ</t>
    </rPh>
    <phoneticPr fontId="8"/>
  </si>
  <si>
    <t>血しょう製剤</t>
    <rPh sb="0" eb="1">
      <t>チ</t>
    </rPh>
    <rPh sb="4" eb="6">
      <t>セイザイ</t>
    </rPh>
    <phoneticPr fontId="8"/>
  </si>
  <si>
    <t>血小板製剤</t>
    <rPh sb="0" eb="3">
      <t>ケッショウバン</t>
    </rPh>
    <rPh sb="3" eb="5">
      <t>セイザイ</t>
    </rPh>
    <phoneticPr fontId="8"/>
  </si>
  <si>
    <t>全　　　　血</t>
    <rPh sb="0" eb="1">
      <t>ゼン</t>
    </rPh>
    <rPh sb="5" eb="6">
      <t>チ</t>
    </rPh>
    <phoneticPr fontId="8"/>
  </si>
  <si>
    <t>立　　　　入　　　　検　　　　査　　　　施　　　　設　　　　数</t>
  </si>
  <si>
    <t>区       　　　　　　分</t>
    <rPh sb="0" eb="1">
      <t>ク</t>
    </rPh>
    <rPh sb="14" eb="15">
      <t>ブン</t>
    </rPh>
    <phoneticPr fontId="2"/>
  </si>
  <si>
    <t>前年度立入施設数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6">
      <t>ホドコ</t>
    </rPh>
    <rPh sb="6" eb="7">
      <t>セツ</t>
    </rPh>
    <rPh sb="7" eb="8">
      <t>スウ</t>
    </rPh>
    <phoneticPr fontId="2"/>
  </si>
  <si>
    <t>薬局</t>
    <rPh sb="0" eb="2">
      <t>ヤッキョク</t>
    </rPh>
    <phoneticPr fontId="2"/>
  </si>
  <si>
    <t>医薬品</t>
    <rPh sb="0" eb="1">
      <t>イ</t>
    </rPh>
    <rPh sb="1" eb="3">
      <t>ヤクヒン</t>
    </rPh>
    <phoneticPr fontId="2"/>
  </si>
  <si>
    <t>特例販売業</t>
    <rPh sb="0" eb="1">
      <t>トク</t>
    </rPh>
    <rPh sb="1" eb="2">
      <t>レイ</t>
    </rPh>
    <rPh sb="2" eb="3">
      <t>ハン</t>
    </rPh>
    <rPh sb="3" eb="4">
      <t>バイ</t>
    </rPh>
    <rPh sb="4" eb="5">
      <t>ギョウ</t>
    </rPh>
    <phoneticPr fontId="2"/>
  </si>
  <si>
    <t>１   種</t>
    <rPh sb="4" eb="5">
      <t>シュ</t>
    </rPh>
    <phoneticPr fontId="2"/>
  </si>
  <si>
    <t>２   種</t>
    <rPh sb="4" eb="5">
      <t>シュ</t>
    </rPh>
    <phoneticPr fontId="2"/>
  </si>
  <si>
    <t>医　 薬
部外品</t>
    <rPh sb="0" eb="1">
      <t>イ</t>
    </rPh>
    <rPh sb="3" eb="4">
      <t>クスリ</t>
    </rPh>
    <rPh sb="5" eb="8">
      <t>ブガイヒン</t>
    </rPh>
    <phoneticPr fontId="2"/>
  </si>
  <si>
    <t>製造業・製造販売業</t>
    <rPh sb="0" eb="3">
      <t>セイゾウギョウ</t>
    </rPh>
    <rPh sb="4" eb="6">
      <t>セイゾウ</t>
    </rPh>
    <rPh sb="6" eb="9">
      <t>ハンバイギョウ</t>
    </rPh>
    <phoneticPr fontId="2"/>
  </si>
  <si>
    <t>販売業</t>
    <rPh sb="0" eb="3">
      <t>ハンバイギョウ</t>
    </rPh>
    <phoneticPr fontId="2"/>
  </si>
  <si>
    <t>化粧品</t>
    <rPh sb="0" eb="3">
      <t>ケショウヒン</t>
    </rPh>
    <phoneticPr fontId="2"/>
  </si>
  <si>
    <t>医　 療
機   器</t>
    <rPh sb="0" eb="1">
      <t>イ</t>
    </rPh>
    <rPh sb="3" eb="4">
      <t>リョウ</t>
    </rPh>
    <rPh sb="5" eb="6">
      <t>キ</t>
    </rPh>
    <rPh sb="9" eb="10">
      <t>ウツワ</t>
    </rPh>
    <phoneticPr fontId="2"/>
  </si>
  <si>
    <t>製造業･製造販売業</t>
    <rPh sb="0" eb="3">
      <t>セイゾウギョウ</t>
    </rPh>
    <rPh sb="4" eb="6">
      <t>セイゾウ</t>
    </rPh>
    <rPh sb="6" eb="9">
      <t>ハンバイギョウ</t>
    </rPh>
    <phoneticPr fontId="2"/>
  </si>
  <si>
    <t>用</t>
    <rPh sb="0" eb="1">
      <t>ヨウ</t>
    </rPh>
    <phoneticPr fontId="2"/>
  </si>
  <si>
    <t>具</t>
    <rPh sb="0" eb="1">
      <t>グ</t>
    </rPh>
    <phoneticPr fontId="2"/>
  </si>
  <si>
    <t>業務上取扱施設</t>
    <rPh sb="0" eb="3">
      <t>ギョウムジョウ</t>
    </rPh>
    <rPh sb="3" eb="5">
      <t>トリアツカイ</t>
    </rPh>
    <rPh sb="5" eb="7">
      <t>シセツ</t>
    </rPh>
    <phoneticPr fontId="2"/>
  </si>
  <si>
    <t>立入検査施設数</t>
    <rPh sb="0" eb="2">
      <t>タチイリ</t>
    </rPh>
    <rPh sb="2" eb="3">
      <t>ケン</t>
    </rPh>
    <rPh sb="3" eb="4">
      <t>ジャ</t>
    </rPh>
    <rPh sb="4" eb="6">
      <t>シセツ</t>
    </rPh>
    <rPh sb="6" eb="7">
      <t>スウ</t>
    </rPh>
    <phoneticPr fontId="2"/>
  </si>
  <si>
    <t>違反発見施設数</t>
    <rPh sb="0" eb="1">
      <t>タガ</t>
    </rPh>
    <rPh sb="1" eb="2">
      <t>ハン</t>
    </rPh>
    <rPh sb="2" eb="3">
      <t>ハツ</t>
    </rPh>
    <rPh sb="3" eb="4">
      <t>ミ</t>
    </rPh>
    <rPh sb="4" eb="6">
      <t>シセツ</t>
    </rPh>
    <rPh sb="6" eb="7">
      <t>スウ</t>
    </rPh>
    <phoneticPr fontId="2"/>
  </si>
  <si>
    <t>違　　　反　　　発　　　見　　　件　　　数</t>
    <rPh sb="0" eb="5">
      <t>イハン</t>
    </rPh>
    <rPh sb="8" eb="13">
      <t>ハッケン</t>
    </rPh>
    <rPh sb="16" eb="21">
      <t>ケンスウ</t>
    </rPh>
    <phoneticPr fontId="2"/>
  </si>
  <si>
    <t>措置件数</t>
    <rPh sb="0" eb="2">
      <t>ソチ</t>
    </rPh>
    <rPh sb="2" eb="4">
      <t>ケンスウ</t>
    </rPh>
    <phoneticPr fontId="2"/>
  </si>
  <si>
    <t>無許可無届業</t>
    <rPh sb="0" eb="3">
      <t>ムキョカ</t>
    </rPh>
    <rPh sb="3" eb="5">
      <t>ムトドケ</t>
    </rPh>
    <rPh sb="5" eb="6">
      <t>ギョウ</t>
    </rPh>
    <phoneticPr fontId="2"/>
  </si>
  <si>
    <t>不良品</t>
    <rPh sb="0" eb="1">
      <t>フ</t>
    </rPh>
    <rPh sb="1" eb="3">
      <t>リョウヒン</t>
    </rPh>
    <phoneticPr fontId="2"/>
  </si>
  <si>
    <t>不正表示品</t>
    <rPh sb="0" eb="2">
      <t>フセイ</t>
    </rPh>
    <rPh sb="2" eb="4">
      <t>ヒョウジ</t>
    </rPh>
    <rPh sb="4" eb="5">
      <t>ヒン</t>
    </rPh>
    <phoneticPr fontId="2"/>
  </si>
  <si>
    <t>虚偽・誇大広告等</t>
    <rPh sb="0" eb="2">
      <t>キョギ</t>
    </rPh>
    <rPh sb="3" eb="5">
      <t>コダイ</t>
    </rPh>
    <rPh sb="5" eb="7">
      <t>コウコク</t>
    </rPh>
    <rPh sb="7" eb="8">
      <t>ナド</t>
    </rPh>
    <phoneticPr fontId="2"/>
  </si>
  <si>
    <t>毒劇薬の譲渡等</t>
    <rPh sb="0" eb="1">
      <t>ドク</t>
    </rPh>
    <rPh sb="1" eb="3">
      <t>ゲキヤク</t>
    </rPh>
    <rPh sb="4" eb="6">
      <t>ジョウト</t>
    </rPh>
    <rPh sb="6" eb="7">
      <t>トウ</t>
    </rPh>
    <phoneticPr fontId="2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</si>
  <si>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2"/>
  </si>
  <si>
    <t>制限品目の販売</t>
    <rPh sb="0" eb="2">
      <t>セイゲン</t>
    </rPh>
    <rPh sb="2" eb="4">
      <t>ヒンモク</t>
    </rPh>
    <rPh sb="5" eb="7">
      <t>ハンバイ</t>
    </rPh>
    <phoneticPr fontId="2"/>
  </si>
  <si>
    <t>構造設備の不備</t>
    <rPh sb="0" eb="2">
      <t>コウゾウ</t>
    </rPh>
    <rPh sb="2" eb="4">
      <t>セツビ</t>
    </rPh>
    <rPh sb="5" eb="7">
      <t>フビ</t>
    </rPh>
    <phoneticPr fontId="2"/>
  </si>
  <si>
    <t>指導票による改善指導</t>
    <rPh sb="0" eb="2">
      <t>シドウ</t>
    </rPh>
    <rPh sb="2" eb="3">
      <t>ヒョウ</t>
    </rPh>
    <rPh sb="6" eb="8">
      <t>カイゼン</t>
    </rPh>
    <rPh sb="8" eb="10">
      <t>シドウ</t>
    </rPh>
    <phoneticPr fontId="2"/>
  </si>
  <si>
    <t>始末書等の徴収</t>
    <rPh sb="0" eb="4">
      <t>シマツショナド</t>
    </rPh>
    <rPh sb="5" eb="7">
      <t>チョウシュウ</t>
    </rPh>
    <phoneticPr fontId="2"/>
  </si>
  <si>
    <t>１ 種</t>
    <rPh sb="2" eb="3">
      <t>シュ</t>
    </rPh>
    <phoneticPr fontId="2"/>
  </si>
  <si>
    <t>２ 種</t>
    <rPh sb="2" eb="3">
      <t>シュ</t>
    </rPh>
    <phoneticPr fontId="2"/>
  </si>
  <si>
    <t>総　　　　　　数</t>
  </si>
  <si>
    <t>製造業</t>
  </si>
  <si>
    <t>輸入業</t>
  </si>
  <si>
    <t>一般</t>
  </si>
  <si>
    <t>農業用品目</t>
  </si>
  <si>
    <t>電気めっき事業</t>
  </si>
  <si>
    <t>金属熱処理事業</t>
  </si>
  <si>
    <t>運送事業</t>
  </si>
  <si>
    <t>特定毒物研究者</t>
  </si>
  <si>
    <t>販　売　業</t>
    <rPh sb="0" eb="1">
      <t>ハン</t>
    </rPh>
    <rPh sb="2" eb="3">
      <t>バイ</t>
    </rPh>
    <rPh sb="4" eb="5">
      <t>ギョウ</t>
    </rPh>
    <phoneticPr fontId="2"/>
  </si>
  <si>
    <t>特定品目</t>
    <rPh sb="3" eb="4">
      <t>モク</t>
    </rPh>
    <phoneticPr fontId="2"/>
  </si>
  <si>
    <t>（要届出）
業務上取扱者</t>
    <rPh sb="6" eb="9">
      <t>ギョウムジョウ</t>
    </rPh>
    <phoneticPr fontId="2"/>
  </si>
  <si>
    <t>無登録・無許可・無届出</t>
    <rPh sb="0" eb="1">
      <t>ム</t>
    </rPh>
    <rPh sb="1" eb="3">
      <t>トウロク</t>
    </rPh>
    <rPh sb="4" eb="7">
      <t>ムキョカ</t>
    </rPh>
    <rPh sb="8" eb="10">
      <t>ムトドケ</t>
    </rPh>
    <rPh sb="10" eb="11">
      <t>デ</t>
    </rPh>
    <phoneticPr fontId="2"/>
  </si>
  <si>
    <t>保管場所の表示</t>
    <rPh sb="0" eb="2">
      <t>ホカン</t>
    </rPh>
    <rPh sb="2" eb="4">
      <t>バショ</t>
    </rPh>
    <rPh sb="5" eb="7">
      <t>ヒョウジ</t>
    </rPh>
    <phoneticPr fontId="2"/>
  </si>
  <si>
    <t>不正表示</t>
    <rPh sb="0" eb="2">
      <t>フセイ</t>
    </rPh>
    <rPh sb="2" eb="4">
      <t>ヒョウジ</t>
    </rPh>
    <phoneticPr fontId="2"/>
  </si>
  <si>
    <t>貯蔵・陳列</t>
    <rPh sb="0" eb="2">
      <t>チョゾウ</t>
    </rPh>
    <rPh sb="3" eb="5">
      <t>チンレツ</t>
    </rPh>
    <phoneticPr fontId="2"/>
  </si>
  <si>
    <t>廃棄</t>
    <rPh sb="0" eb="2">
      <t>ハイキ</t>
    </rPh>
    <phoneticPr fontId="2"/>
  </si>
  <si>
    <t>特定毒物の取扱</t>
    <rPh sb="0" eb="2">
      <t>トクテイ</t>
    </rPh>
    <rPh sb="2" eb="4">
      <t>ドクブツ</t>
    </rPh>
    <rPh sb="5" eb="7">
      <t>トリアツカイ</t>
    </rPh>
    <phoneticPr fontId="2"/>
  </si>
  <si>
    <t>譲渡手続・交付</t>
    <rPh sb="0" eb="2">
      <t>ジョウト</t>
    </rPh>
    <rPh sb="2" eb="4">
      <t>テツヅキ</t>
    </rPh>
    <rPh sb="5" eb="7">
      <t>コウフ</t>
    </rPh>
    <phoneticPr fontId="2"/>
  </si>
  <si>
    <t>構造設備</t>
    <rPh sb="0" eb="2">
      <t>コウゾウ</t>
    </rPh>
    <rPh sb="2" eb="4">
      <t>セツビ</t>
    </rPh>
    <phoneticPr fontId="2"/>
  </si>
  <si>
    <t>取扱責任者</t>
    <rPh sb="0" eb="2">
      <t>トリアツカイ</t>
    </rPh>
    <rPh sb="2" eb="5">
      <t>セキニンシャ</t>
    </rPh>
    <phoneticPr fontId="2"/>
  </si>
  <si>
    <t>元卸売業者</t>
  </si>
  <si>
    <t>卸売業者</t>
  </si>
  <si>
    <t>小売業者</t>
  </si>
  <si>
    <t>病院</t>
  </si>
  <si>
    <t>一般診療所</t>
  </si>
  <si>
    <t>歯科診療所</t>
  </si>
  <si>
    <t>飼育動物診療施設</t>
  </si>
  <si>
    <t>研究者</t>
  </si>
  <si>
    <t>薬局</t>
  </si>
  <si>
    <t>試験研究施設</t>
  </si>
  <si>
    <t>立入検査業務所数</t>
    <rPh sb="0" eb="2">
      <t>タチイリ</t>
    </rPh>
    <rPh sb="2" eb="3">
      <t>ケン</t>
    </rPh>
    <rPh sb="3" eb="4">
      <t>ジャ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</si>
  <si>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違反発見業務所数</t>
    <rPh sb="0" eb="1">
      <t>タガ</t>
    </rPh>
    <rPh sb="1" eb="2">
      <t>ハン</t>
    </rPh>
    <rPh sb="2" eb="3">
      <t>ハツ</t>
    </rPh>
    <rPh sb="3" eb="4">
      <t>ミ</t>
    </rPh>
    <rPh sb="4" eb="5">
      <t>ギョウ</t>
    </rPh>
    <rPh sb="5" eb="6">
      <t>ム</t>
    </rPh>
    <rPh sb="6" eb="7">
      <t>ショ</t>
    </rPh>
    <rPh sb="7" eb="8">
      <t>スウ</t>
    </rPh>
    <phoneticPr fontId="2"/>
  </si>
  <si>
    <t>無免許・無登録</t>
    <rPh sb="0" eb="3">
      <t>ムメンキョ</t>
    </rPh>
    <rPh sb="4" eb="5">
      <t>ム</t>
    </rPh>
    <rPh sb="5" eb="7">
      <t>トウロク</t>
    </rPh>
    <phoneticPr fontId="2"/>
  </si>
  <si>
    <t>譲渡・譲受</t>
    <rPh sb="0" eb="2">
      <t>ジョウト</t>
    </rPh>
    <rPh sb="3" eb="5">
      <t>ユズリウケ</t>
    </rPh>
    <phoneticPr fontId="2"/>
  </si>
  <si>
    <t>施用・使用処方せん</t>
    <rPh sb="0" eb="2">
      <t>セヨウ</t>
    </rPh>
    <rPh sb="3" eb="5">
      <t>シヨウ</t>
    </rPh>
    <rPh sb="5" eb="7">
      <t>ショホウ</t>
    </rPh>
    <phoneticPr fontId="2"/>
  </si>
  <si>
    <t>広告</t>
    <rPh sb="0" eb="2">
      <t>コウコク</t>
    </rPh>
    <phoneticPr fontId="2"/>
  </si>
  <si>
    <t>容器・被包の記載事項</t>
    <rPh sb="0" eb="2">
      <t>ヨウキ</t>
    </rPh>
    <rPh sb="3" eb="4">
      <t>ヒ</t>
    </rPh>
    <rPh sb="4" eb="5">
      <t>ツツミ</t>
    </rPh>
    <rPh sb="6" eb="8">
      <t>キサイ</t>
    </rPh>
    <rPh sb="8" eb="10">
      <t>ジコウ</t>
    </rPh>
    <phoneticPr fontId="2"/>
  </si>
  <si>
    <t>管理・保管</t>
    <rPh sb="0" eb="2">
      <t>カンリ</t>
    </rPh>
    <rPh sb="3" eb="5">
      <t>ホカン</t>
    </rPh>
    <phoneticPr fontId="2"/>
  </si>
  <si>
    <t>事故届</t>
    <rPh sb="0" eb="2">
      <t>ジコ</t>
    </rPh>
    <rPh sb="2" eb="3">
      <t>トドケ</t>
    </rPh>
    <phoneticPr fontId="2"/>
  </si>
  <si>
    <t>譲渡・譲受等の帳簿・記録</t>
    <rPh sb="0" eb="2">
      <t>ジョウト</t>
    </rPh>
    <rPh sb="3" eb="5">
      <t>ユズリウケ</t>
    </rPh>
    <rPh sb="5" eb="6">
      <t>トウ</t>
    </rPh>
    <rPh sb="7" eb="9">
      <t>チョウボ</t>
    </rPh>
    <rPh sb="10" eb="12">
      <t>キロク</t>
    </rPh>
    <phoneticPr fontId="2"/>
  </si>
  <si>
    <t>施用の記録</t>
    <rPh sb="0" eb="2">
      <t>セヨウ</t>
    </rPh>
    <rPh sb="3" eb="5">
      <t>キロク</t>
    </rPh>
    <phoneticPr fontId="2"/>
  </si>
  <si>
    <t>年間届報告</t>
    <rPh sb="0" eb="2">
      <t>ネンカン</t>
    </rPh>
    <rPh sb="2" eb="3">
      <t>トドケ</t>
    </rPh>
    <rPh sb="3" eb="5">
      <t>ホウコク</t>
    </rPh>
    <phoneticPr fontId="2"/>
  </si>
  <si>
    <t>麻  薬</t>
    <rPh sb="3" eb="4">
      <t>ヤク</t>
    </rPh>
    <phoneticPr fontId="2"/>
  </si>
  <si>
    <t>診療施設</t>
    <rPh sb="0" eb="2">
      <t>シンリョウ</t>
    </rPh>
    <rPh sb="2" eb="4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</si>
  <si>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</si>
  <si>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向精神薬</t>
    <rPh sb="1" eb="3">
      <t>セイシン</t>
    </rPh>
    <rPh sb="3" eb="4">
      <t>グスリ</t>
    </rPh>
    <phoneticPr fontId="2"/>
  </si>
  <si>
    <t>大臣指定施用機関</t>
  </si>
  <si>
    <t>知事指定施用機関</t>
  </si>
  <si>
    <t>取扱者</t>
  </si>
  <si>
    <t>病院・診療所</t>
  </si>
  <si>
    <t>無指定</t>
    <rPh sb="0" eb="1">
      <t>ム</t>
    </rPh>
    <rPh sb="1" eb="3">
      <t>シテイ</t>
    </rPh>
    <phoneticPr fontId="2"/>
  </si>
  <si>
    <t>施用・使用</t>
    <rPh sb="0" eb="2">
      <t>セヨウ</t>
    </rPh>
    <rPh sb="3" eb="5">
      <t>シヨウ</t>
    </rPh>
    <phoneticPr fontId="2"/>
  </si>
  <si>
    <t>帳簿</t>
    <rPh sb="0" eb="2">
      <t>チョウボ</t>
    </rPh>
    <phoneticPr fontId="2"/>
  </si>
  <si>
    <t>報告</t>
    <rPh sb="0" eb="2">
      <t>ホウコク</t>
    </rPh>
    <phoneticPr fontId="2"/>
  </si>
  <si>
    <t>覚せい剤</t>
    <rPh sb="0" eb="1">
      <t>カク</t>
    </rPh>
    <rPh sb="3" eb="4">
      <t>ザイ</t>
    </rPh>
    <phoneticPr fontId="2"/>
  </si>
  <si>
    <t>覚せい剤
原　　  料</t>
    <rPh sb="0" eb="1">
      <t>カク</t>
    </rPh>
    <rPh sb="3" eb="4">
      <t>ザイ</t>
    </rPh>
    <rPh sb="5" eb="6">
      <t>ハラ</t>
    </rPh>
    <rPh sb="10" eb="11">
      <t>リョウ</t>
    </rPh>
    <phoneticPr fontId="2"/>
  </si>
  <si>
    <t>区　           　　　分</t>
    <rPh sb="0" eb="1">
      <t>ク</t>
    </rPh>
    <rPh sb="16" eb="17">
      <t>ブン</t>
    </rPh>
    <phoneticPr fontId="2"/>
  </si>
  <si>
    <t>立入検査業務所数</t>
    <rPh sb="0" eb="2">
      <t>タチイリ</t>
    </rPh>
    <rPh sb="2" eb="4">
      <t>ケンサ</t>
    </rPh>
    <rPh sb="4" eb="6">
      <t>ギョウム</t>
    </rPh>
    <rPh sb="6" eb="7">
      <t>ショ</t>
    </rPh>
    <rPh sb="7" eb="8">
      <t>スウ</t>
    </rPh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</si>
  <si>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ジョ</t>
    </rPh>
    <rPh sb="8" eb="9">
      <t>スウ</t>
    </rPh>
    <phoneticPr fontId="2"/>
  </si>
  <si>
    <t>(2)　薬事関係市民相談件数</t>
    <rPh sb="4" eb="6">
      <t>ヤクジ</t>
    </rPh>
    <rPh sb="6" eb="8">
      <t>カンケイ</t>
    </rPh>
    <rPh sb="8" eb="10">
      <t>シミン</t>
    </rPh>
    <rPh sb="10" eb="12">
      <t>ソウダン</t>
    </rPh>
    <rPh sb="12" eb="14">
      <t>ケンスウ</t>
    </rPh>
    <phoneticPr fontId="8"/>
  </si>
  <si>
    <t>薬事法に関すること</t>
    <rPh sb="0" eb="3">
      <t>ヤクジホウ</t>
    </rPh>
    <rPh sb="4" eb="5">
      <t>カン</t>
    </rPh>
    <phoneticPr fontId="8"/>
  </si>
  <si>
    <t>医薬品等に関すること</t>
    <rPh sb="0" eb="4">
      <t>イヤクヒントウ</t>
    </rPh>
    <rPh sb="5" eb="6">
      <t>カン</t>
    </rPh>
    <phoneticPr fontId="8"/>
  </si>
  <si>
    <t>健康食品等の広告に関すること</t>
    <rPh sb="0" eb="2">
      <t>ケンコウ</t>
    </rPh>
    <rPh sb="2" eb="4">
      <t>ショクヒン</t>
    </rPh>
    <rPh sb="4" eb="5">
      <t>トウ</t>
    </rPh>
    <rPh sb="6" eb="8">
      <t>コウコク</t>
    </rPh>
    <rPh sb="9" eb="10">
      <t>カン</t>
    </rPh>
    <phoneticPr fontId="8"/>
  </si>
  <si>
    <t>調剤過誤に関すること</t>
    <rPh sb="0" eb="2">
      <t>チョウザイ</t>
    </rPh>
    <rPh sb="2" eb="4">
      <t>カゴ</t>
    </rPh>
    <rPh sb="5" eb="6">
      <t>カン</t>
    </rPh>
    <phoneticPr fontId="8"/>
  </si>
  <si>
    <t>薬剤師等の資格等に関すること</t>
    <rPh sb="0" eb="4">
      <t>ヤクザイシトウ</t>
    </rPh>
    <rPh sb="5" eb="8">
      <t>シカクナド</t>
    </rPh>
    <rPh sb="9" eb="10">
      <t>カン</t>
    </rPh>
    <phoneticPr fontId="8"/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</si>
  <si>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8"/>
  </si>
  <si>
    <t>中央</t>
    <phoneticPr fontId="2"/>
  </si>
  <si>
    <t>前年度立入業務所数</t>
    <rPh sb="0" eb="1">
      <t>ゼン</t>
    </rPh>
    <rPh sb="1" eb="2">
      <t>ネン</t>
    </rPh>
    <rPh sb="2" eb="3">
      <t>ド</t>
    </rPh>
    <rPh sb="3" eb="4">
      <t>タテ</t>
    </rPh>
    <rPh sb="4" eb="5">
      <t>イ</t>
    </rPh>
    <rPh sb="5" eb="7">
      <t>ギョウム</t>
    </rPh>
    <rPh sb="7" eb="8">
      <t>ショ</t>
    </rPh>
    <rPh sb="8" eb="9">
      <t>スウ</t>
    </rPh>
    <phoneticPr fontId="2"/>
  </si>
  <si>
    <t>診療内容に関すること</t>
    <rPh sb="0" eb="2">
      <t>シンリョウ</t>
    </rPh>
    <rPh sb="2" eb="4">
      <t>ナイヨウ</t>
    </rPh>
    <rPh sb="5" eb="6">
      <t>カン</t>
    </rPh>
    <phoneticPr fontId="3"/>
  </si>
  <si>
    <t>従事者の対応・態度に関すること</t>
    <rPh sb="0" eb="3">
      <t>ジュウジシャ</t>
    </rPh>
    <rPh sb="4" eb="6">
      <t>タイオウ</t>
    </rPh>
    <rPh sb="7" eb="9">
      <t>タイド</t>
    </rPh>
    <rPh sb="10" eb="11">
      <t>カン</t>
    </rPh>
    <phoneticPr fontId="3"/>
  </si>
  <si>
    <t>医療事故等に関すること</t>
    <rPh sb="0" eb="2">
      <t>イリョウ</t>
    </rPh>
    <rPh sb="2" eb="4">
      <t>ジコ</t>
    </rPh>
    <rPh sb="4" eb="5">
      <t>トウ</t>
    </rPh>
    <rPh sb="6" eb="7">
      <t>カン</t>
    </rPh>
    <phoneticPr fontId="3"/>
  </si>
  <si>
    <t>医療機関等の問合わせに関すること</t>
    <rPh sb="0" eb="2">
      <t>イリョウ</t>
    </rPh>
    <rPh sb="2" eb="4">
      <t>キカン</t>
    </rPh>
    <rPh sb="4" eb="5">
      <t>トウ</t>
    </rPh>
    <rPh sb="6" eb="7">
      <t>ト</t>
    </rPh>
    <rPh sb="7" eb="8">
      <t>ア</t>
    </rPh>
    <rPh sb="11" eb="12">
      <t>カン</t>
    </rPh>
    <phoneticPr fontId="3"/>
  </si>
  <si>
    <t>治療費に関すること</t>
    <rPh sb="0" eb="2">
      <t>チリョウ</t>
    </rPh>
    <rPh sb="2" eb="3">
      <t>ヒ</t>
    </rPh>
    <rPh sb="4" eb="5">
      <t>カン</t>
    </rPh>
    <phoneticPr fontId="3"/>
  </si>
  <si>
    <t>健康や病気に関すること</t>
    <rPh sb="0" eb="2">
      <t>ケンコウ</t>
    </rPh>
    <rPh sb="3" eb="5">
      <t>ビョウキ</t>
    </rPh>
    <rPh sb="6" eb="7">
      <t>カン</t>
    </rPh>
    <phoneticPr fontId="3"/>
  </si>
  <si>
    <t>情報公開に関すること</t>
    <rPh sb="0" eb="2">
      <t>ジョウホウ</t>
    </rPh>
    <rPh sb="2" eb="4">
      <t>コウカイ</t>
    </rPh>
    <rPh sb="5" eb="6">
      <t>カン</t>
    </rPh>
    <phoneticPr fontId="3"/>
  </si>
  <si>
    <t>医療従事者の資格に関すること</t>
    <rPh sb="0" eb="2">
      <t>イリョウ</t>
    </rPh>
    <rPh sb="2" eb="5">
      <t>ジュウジシャ</t>
    </rPh>
    <rPh sb="6" eb="8">
      <t>シカク</t>
    </rPh>
    <rPh sb="9" eb="10">
      <t>カン</t>
    </rPh>
    <phoneticPr fontId="3"/>
  </si>
  <si>
    <t>看護体制に関すること</t>
    <rPh sb="0" eb="2">
      <t>カンゴ</t>
    </rPh>
    <rPh sb="2" eb="4">
      <t>タイセイ</t>
    </rPh>
    <rPh sb="5" eb="6">
      <t>カン</t>
    </rPh>
    <phoneticPr fontId="3"/>
  </si>
  <si>
    <t>清潔保持に関すること</t>
    <rPh sb="0" eb="2">
      <t>セイケツ</t>
    </rPh>
    <rPh sb="2" eb="4">
      <t>ホジ</t>
    </rPh>
    <rPh sb="5" eb="6">
      <t>カン</t>
    </rPh>
    <phoneticPr fontId="3"/>
  </si>
  <si>
    <t>インフォームドコンセント</t>
  </si>
  <si>
    <t>診療拒否に関すること</t>
    <rPh sb="0" eb="2">
      <t>シンリョウ</t>
    </rPh>
    <rPh sb="2" eb="4">
      <t>キョヒ</t>
    </rPh>
    <rPh sb="5" eb="6">
      <t>カン</t>
    </rPh>
    <phoneticPr fontId="3"/>
  </si>
  <si>
    <t>医療法等に関すること</t>
    <rPh sb="0" eb="3">
      <t>イリョウホウ</t>
    </rPh>
    <rPh sb="3" eb="4">
      <t>トウ</t>
    </rPh>
    <rPh sb="5" eb="6">
      <t>カン</t>
    </rPh>
    <phoneticPr fontId="3"/>
  </si>
  <si>
    <t>セカンドオピニオン</t>
  </si>
  <si>
    <t>院内感染に関すること</t>
    <rPh sb="0" eb="2">
      <t>インナイ</t>
    </rPh>
    <rPh sb="2" eb="4">
      <t>カンセン</t>
    </rPh>
    <rPh sb="5" eb="6">
      <t>カン</t>
    </rPh>
    <phoneticPr fontId="3"/>
  </si>
  <si>
    <t>医師不在に関すること</t>
    <rPh sb="0" eb="2">
      <t>イシ</t>
    </rPh>
    <rPh sb="2" eb="4">
      <t>フザイ</t>
    </rPh>
    <rPh sb="5" eb="6">
      <t>カン</t>
    </rPh>
    <phoneticPr fontId="3"/>
  </si>
  <si>
    <t>製造販売業(薬局）</t>
    <rPh sb="0" eb="2">
      <t>セイゾウ</t>
    </rPh>
    <rPh sb="2" eb="5">
      <t>ハンバイギョウ</t>
    </rPh>
    <rPh sb="6" eb="8">
      <t>ヤッキョク</t>
    </rPh>
    <phoneticPr fontId="2"/>
  </si>
  <si>
    <t>製造業・製造販売業（薬局）</t>
    <rPh sb="0" eb="1">
      <t>セイ</t>
    </rPh>
    <rPh sb="1" eb="2">
      <t>ヅクリ</t>
    </rPh>
    <rPh sb="2" eb="3">
      <t>ギョウ</t>
    </rPh>
    <rPh sb="4" eb="5">
      <t>セイ</t>
    </rPh>
    <rPh sb="5" eb="6">
      <t>ヅクリ</t>
    </rPh>
    <rPh sb="6" eb="7">
      <t>ハン</t>
    </rPh>
    <rPh sb="7" eb="8">
      <t>バイ</t>
    </rPh>
    <rPh sb="8" eb="9">
      <t>ギョウ</t>
    </rPh>
    <rPh sb="10" eb="12">
      <t>ヤッキョク</t>
    </rPh>
    <phoneticPr fontId="2"/>
  </si>
  <si>
    <t>製造業･製造販売業（専業）</t>
    <rPh sb="0" eb="2">
      <t>セイゾウ</t>
    </rPh>
    <rPh sb="2" eb="3">
      <t>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</si>
  <si>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製造業･製造販売業（専業）</t>
    <rPh sb="0" eb="3">
      <t>セイゾウギョウ</t>
    </rPh>
    <rPh sb="4" eb="6">
      <t>セイゾウ</t>
    </rPh>
    <rPh sb="6" eb="9">
      <t>ハンバイギョウ</t>
    </rPh>
    <rPh sb="10" eb="12">
      <t>センギョウ</t>
    </rPh>
    <phoneticPr fontId="2"/>
  </si>
  <si>
    <t>製造業･製造販売業（薬局）</t>
    <rPh sb="0" eb="3">
      <t>セイゾウギョウ</t>
    </rPh>
    <rPh sb="4" eb="6">
      <t>セイゾウ</t>
    </rPh>
    <rPh sb="6" eb="9">
      <t>ハンバイギョウ</t>
    </rPh>
    <rPh sb="10" eb="12">
      <t>ヤッキョク</t>
    </rPh>
    <phoneticPr fontId="2"/>
  </si>
  <si>
    <t>卸売販売業</t>
    <rPh sb="0" eb="2">
      <t>オロシウ</t>
    </rPh>
    <rPh sb="2" eb="5">
      <t>ハンバイギョウ</t>
    </rPh>
    <phoneticPr fontId="2"/>
  </si>
  <si>
    <t>店舗販売業</t>
    <rPh sb="0" eb="2">
      <t>テンポ</t>
    </rPh>
    <rPh sb="2" eb="5">
      <t>ハンバイギョウ</t>
    </rPh>
    <phoneticPr fontId="2"/>
  </si>
  <si>
    <t>店舗販売業</t>
    <rPh sb="0" eb="2">
      <t>テンポ</t>
    </rPh>
    <rPh sb="2" eb="4">
      <t>ハンバイ</t>
    </rPh>
    <rPh sb="4" eb="5">
      <t>ギョウ</t>
    </rPh>
    <phoneticPr fontId="2"/>
  </si>
  <si>
    <t>（常勤換算）
非常勤</t>
    <rPh sb="7" eb="8">
      <t>ヒ</t>
    </rPh>
    <rPh sb="8" eb="10">
      <t>ジョウキン</t>
    </rPh>
    <phoneticPr fontId="2"/>
  </si>
  <si>
    <t>その他</t>
    <phoneticPr fontId="2"/>
  </si>
  <si>
    <t>4　血　液　事　業</t>
    <rPh sb="2" eb="3">
      <t>チ</t>
    </rPh>
    <rPh sb="4" eb="5">
      <t>エキ</t>
    </rPh>
    <rPh sb="6" eb="7">
      <t>コト</t>
    </rPh>
    <rPh sb="8" eb="9">
      <t>ギョウ</t>
    </rPh>
    <phoneticPr fontId="8"/>
  </si>
  <si>
    <t>6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</si>
  <si>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7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</si>
  <si>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t>8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</si>
  <si>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t>9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</si>
  <si>
    <t>修理業</t>
    <rPh sb="0" eb="2">
      <t>シュウリ</t>
    </rPh>
    <rPh sb="2" eb="3">
      <t>ギョウ</t>
    </rPh>
    <phoneticPr fontId="2"/>
  </si>
  <si>
    <t>処方せん医薬品の譲渡記録等</t>
    <rPh sb="0" eb="2">
      <t>ショホウ</t>
    </rPh>
    <rPh sb="4" eb="7">
      <t>イヤクヒン</t>
    </rPh>
    <rPh sb="8" eb="10">
      <t>ジョウト</t>
    </rPh>
    <rPh sb="10" eb="12">
      <t>キロク</t>
    </rPh>
    <rPh sb="12" eb="13">
      <t>ナド</t>
    </rPh>
    <phoneticPr fontId="2"/>
  </si>
  <si>
    <t>販売体制等の不備</t>
    <rPh sb="0" eb="2">
      <t>ハンバイ</t>
    </rPh>
    <rPh sb="2" eb="4">
      <t>タイセイ</t>
    </rPh>
    <rPh sb="4" eb="5">
      <t>トウ</t>
    </rPh>
    <rPh sb="6" eb="8">
      <t>フビ</t>
    </rPh>
    <phoneticPr fontId="2"/>
  </si>
  <si>
    <t>郵便等販売に係る違反</t>
    <rPh sb="0" eb="2">
      <t>ユウビン</t>
    </rPh>
    <rPh sb="2" eb="3">
      <t>トウ</t>
    </rPh>
    <rPh sb="3" eb="5">
      <t>ハンバイ</t>
    </rPh>
    <rPh sb="6" eb="7">
      <t>カカ</t>
    </rPh>
    <rPh sb="8" eb="10">
      <t>イハン</t>
    </rPh>
    <phoneticPr fontId="2"/>
  </si>
  <si>
    <t>薬局等の管理者に係る違反</t>
    <rPh sb="0" eb="2">
      <t>ヤッキョク</t>
    </rPh>
    <rPh sb="2" eb="3">
      <t>トウ</t>
    </rPh>
    <rPh sb="4" eb="7">
      <t>カンリシャ</t>
    </rPh>
    <rPh sb="8" eb="9">
      <t>カカ</t>
    </rPh>
    <rPh sb="10" eb="12">
      <t>イハン</t>
    </rPh>
    <phoneticPr fontId="2"/>
  </si>
  <si>
    <t>休廃止等の届出等</t>
    <rPh sb="0" eb="1">
      <t>キュウ</t>
    </rPh>
    <rPh sb="1" eb="3">
      <t>ハイシ</t>
    </rPh>
    <rPh sb="3" eb="4">
      <t>トウ</t>
    </rPh>
    <rPh sb="5" eb="7">
      <t>トドケデ</t>
    </rPh>
    <rPh sb="7" eb="8">
      <t>トウ</t>
    </rPh>
    <phoneticPr fontId="2"/>
  </si>
  <si>
    <t>販売方法・販売先の制限</t>
    <rPh sb="0" eb="2">
      <t>ハンバイ</t>
    </rPh>
    <rPh sb="2" eb="4">
      <t>ホウホウ</t>
    </rPh>
    <rPh sb="5" eb="7">
      <t>ハンバイ</t>
    </rPh>
    <rPh sb="7" eb="8">
      <t>サキ</t>
    </rPh>
    <rPh sb="9" eb="11">
      <t>セイゲン</t>
    </rPh>
    <phoneticPr fontId="2"/>
  </si>
  <si>
    <t>配置従事届等</t>
    <rPh sb="0" eb="2">
      <t>ハイチ</t>
    </rPh>
    <rPh sb="2" eb="4">
      <t>ジュウジ</t>
    </rPh>
    <rPh sb="4" eb="5">
      <t>トドケ</t>
    </rPh>
    <rPh sb="5" eb="6">
      <t>トウ</t>
    </rPh>
    <phoneticPr fontId="2"/>
  </si>
  <si>
    <t>記帳義務</t>
    <rPh sb="0" eb="2">
      <t>キチョウ</t>
    </rPh>
    <rPh sb="2" eb="4">
      <t>ギム</t>
    </rPh>
    <phoneticPr fontId="2"/>
  </si>
  <si>
    <t>管理帳簿の不備</t>
    <rPh sb="0" eb="2">
      <t>カンリ</t>
    </rPh>
    <rPh sb="2" eb="4">
      <t>チョウボ</t>
    </rPh>
    <rPh sb="5" eb="7">
      <t>フビ</t>
    </rPh>
    <phoneticPr fontId="2"/>
  </si>
  <si>
    <t>製造・試験等の記録の不備</t>
    <rPh sb="0" eb="2">
      <t>セイゾウ</t>
    </rPh>
    <rPh sb="3" eb="5">
      <t>シケン</t>
    </rPh>
    <rPh sb="5" eb="6">
      <t>トウ</t>
    </rPh>
    <rPh sb="7" eb="9">
      <t>キロク</t>
    </rPh>
    <rPh sb="10" eb="12">
      <t>フビ</t>
    </rPh>
    <phoneticPr fontId="2"/>
  </si>
  <si>
    <t>掲示の不備</t>
    <rPh sb="0" eb="2">
      <t>ケイジ</t>
    </rPh>
    <rPh sb="3" eb="5">
      <t>フビ</t>
    </rPh>
    <phoneticPr fontId="2"/>
  </si>
  <si>
    <t>従事者の区別</t>
    <rPh sb="0" eb="3">
      <t>ジュウジシャ</t>
    </rPh>
    <rPh sb="4" eb="6">
      <t>クベツ</t>
    </rPh>
    <phoneticPr fontId="2"/>
  </si>
  <si>
    <t>有効期限切れ品</t>
    <rPh sb="0" eb="2">
      <t>ユウコウ</t>
    </rPh>
    <rPh sb="2" eb="4">
      <t>キゲン</t>
    </rPh>
    <rPh sb="4" eb="5">
      <t>ギ</t>
    </rPh>
    <rPh sb="6" eb="7">
      <t>ヒン</t>
    </rPh>
    <phoneticPr fontId="2"/>
  </si>
  <si>
    <t>卸売販売業</t>
    <rPh sb="0" eb="2">
      <t>オロシウリ</t>
    </rPh>
    <phoneticPr fontId="2"/>
  </si>
  <si>
    <t>中央</t>
    <phoneticPr fontId="2"/>
  </si>
  <si>
    <t>無承認・無許可品</t>
    <rPh sb="0" eb="1">
      <t>ム</t>
    </rPh>
    <rPh sb="1" eb="3">
      <t>ショウニン</t>
    </rPh>
    <rPh sb="4" eb="7">
      <t>ムキョカ</t>
    </rPh>
    <rPh sb="7" eb="8">
      <t>シナ</t>
    </rPh>
    <phoneticPr fontId="2"/>
  </si>
  <si>
    <t>飼育動物診療施設</t>
    <phoneticPr fontId="2"/>
  </si>
  <si>
    <t>200ml</t>
    <phoneticPr fontId="8"/>
  </si>
  <si>
    <t>400ml</t>
    <phoneticPr fontId="8"/>
  </si>
  <si>
    <t>販売業・貸与業（高度管理）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</si>
  <si>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販売業・貸与業（管理）</t>
    <rPh sb="0" eb="2">
      <t>ハンバイ</t>
    </rPh>
    <rPh sb="2" eb="3">
      <t>ギョウ</t>
    </rPh>
    <rPh sb="4" eb="6">
      <t>タイヨ</t>
    </rPh>
    <rPh sb="6" eb="7">
      <t>ギョウ</t>
    </rPh>
    <rPh sb="8" eb="10">
      <t>カンリ</t>
    </rPh>
    <phoneticPr fontId="2"/>
  </si>
  <si>
    <t>総数</t>
    <phoneticPr fontId="2"/>
  </si>
  <si>
    <t>免許みなし</t>
    <phoneticPr fontId="2"/>
  </si>
  <si>
    <t xml:space="preserve">  (1)　区別立入検査状況</t>
    <phoneticPr fontId="2"/>
  </si>
  <si>
    <t>総　　　　　　　　　　　　　数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</si>
  <si>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（2）　立入検査結果</t>
    </r>
    <rPh sb="6" eb="8">
      <t>タチイリ</t>
    </rPh>
    <rPh sb="8" eb="10">
      <t>ケンサ</t>
    </rPh>
    <rPh sb="10" eb="12">
      <t>ケッカ</t>
    </rPh>
    <phoneticPr fontId="2"/>
  </si>
  <si>
    <t>総　　　　　　　　　　　　　数</t>
    <phoneticPr fontId="2"/>
  </si>
  <si>
    <t>販売業・貸与業（高度管理）</t>
    <rPh sb="0" eb="3">
      <t>ハンバイギョウ</t>
    </rPh>
    <rPh sb="4" eb="6">
      <t>タイヨ</t>
    </rPh>
    <rPh sb="6" eb="7">
      <t>ギョウ</t>
    </rPh>
    <rPh sb="8" eb="10">
      <t>コウド</t>
    </rPh>
    <rPh sb="10" eb="12">
      <t>カンリ</t>
    </rPh>
    <phoneticPr fontId="2"/>
  </si>
  <si>
    <t>販売業・貸与業（管理）</t>
    <rPh sb="0" eb="3">
      <t>ハンバイギョウ</t>
    </rPh>
    <rPh sb="4" eb="6">
      <t>タイヨ</t>
    </rPh>
    <rPh sb="6" eb="7">
      <t>ギョウ</t>
    </rPh>
    <rPh sb="8" eb="10">
      <t>カンリ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</si>
  <si>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</si>
  <si>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業務上取扱者
（法第22条第5項該当）</t>
    <phoneticPr fontId="2"/>
  </si>
  <si>
    <t>業務上取扱者
（法第22条第5項該当）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</si>
  <si>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rPh sb="6" eb="8">
      <t>クベツ</t>
    </rPh>
    <rPh sb="8" eb="10">
      <t>タチイリ</t>
    </rPh>
    <rPh sb="10" eb="12">
      <t>ケンサ</t>
    </rPh>
    <rPh sb="12" eb="14">
      <t>ジョウキョウ</t>
    </rPh>
    <phoneticPr fontId="2"/>
  </si>
  <si>
    <t>平　　　　成　　　　26　　　　年　　　　度　　　末　　　施　　　設　　　数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</si>
  <si>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(2）　立入検査結果</t>
    </r>
    <rPh sb="6" eb="8">
      <t>タチイリ</t>
    </rPh>
    <rPh sb="8" eb="10">
      <t>ケンサ</t>
    </rPh>
    <rPh sb="10" eb="12">
      <t>ケッカ</t>
    </rPh>
    <phoneticPr fontId="2"/>
  </si>
  <si>
    <t>総数</t>
    <phoneticPr fontId="2"/>
  </si>
  <si>
    <t>免許みなし</t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</si>
  <si>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(2)　立入検査結果</t>
    </r>
    <rPh sb="6" eb="8">
      <t>タチイリ</t>
    </rPh>
    <rPh sb="8" eb="10">
      <t>ケンサ</t>
    </rPh>
    <rPh sb="10" eb="12">
      <t>ケッカ</t>
    </rPh>
    <phoneticPr fontId="2"/>
  </si>
  <si>
    <t>医療機器修理業</t>
    <rPh sb="4" eb="6">
      <t>シュウリ</t>
    </rPh>
    <rPh sb="5" eb="6">
      <t>センシュウ</t>
    </rPh>
    <rPh sb="6" eb="7">
      <t>ギョウ</t>
    </rPh>
    <phoneticPr fontId="2"/>
  </si>
  <si>
    <t>毒物劇物製造業・輸入業</t>
    <rPh sb="0" eb="1">
      <t>ドク</t>
    </rPh>
    <rPh sb="1" eb="2">
      <t>ブツ</t>
    </rPh>
    <rPh sb="2" eb="4">
      <t>ゲキブツ</t>
    </rPh>
    <rPh sb="4" eb="7">
      <t>セイゾウギョウ</t>
    </rPh>
    <rPh sb="8" eb="10">
      <t>ユニュウ</t>
    </rPh>
    <rPh sb="10" eb="11">
      <t>ギョウ</t>
    </rPh>
    <phoneticPr fontId="2"/>
  </si>
  <si>
    <t>高度管理医療機器販売業貸与業</t>
    <rPh sb="0" eb="2">
      <t>コウド</t>
    </rPh>
    <rPh sb="2" eb="4">
      <t>カンリ</t>
    </rPh>
    <rPh sb="8" eb="11">
      <t>ハンバイギョウ</t>
    </rPh>
    <rPh sb="11" eb="13">
      <t>タイヨ</t>
    </rPh>
    <rPh sb="13" eb="14">
      <t>ギョウ</t>
    </rPh>
    <phoneticPr fontId="2"/>
  </si>
  <si>
    <t>管理医療機器販売業貸与業</t>
    <rPh sb="0" eb="2">
      <t>カンリ</t>
    </rPh>
    <rPh sb="6" eb="9">
      <t>ハンバイギョウ</t>
    </rPh>
    <rPh sb="9" eb="11">
      <t>タイヨ</t>
    </rPh>
    <rPh sb="11" eb="12">
      <t>ギョウ</t>
    </rPh>
    <phoneticPr fontId="2"/>
  </si>
  <si>
    <t xml:space="preserve">  （2）　立入検査結果</t>
    <rPh sb="6" eb="8">
      <t>タチイリ</t>
    </rPh>
    <rPh sb="8" eb="10">
      <t>ケンサ</t>
    </rPh>
    <rPh sb="10" eb="12">
      <t>ケッカ</t>
    </rPh>
    <phoneticPr fontId="2"/>
  </si>
  <si>
    <t>言語聴覚士</t>
    <rPh sb="0" eb="5">
      <t>ゲンゴチョウカクシ</t>
    </rPh>
    <phoneticPr fontId="2"/>
  </si>
  <si>
    <t>指圧師
あん摩マッサージ</t>
    <rPh sb="0" eb="2">
      <t>シアツ</t>
    </rPh>
    <rPh sb="2" eb="3">
      <t>シ</t>
    </rPh>
    <phoneticPr fontId="2"/>
  </si>
  <si>
    <t>柔道整復師</t>
    <rPh sb="0" eb="5">
      <t>ジュウドウセイフクシ</t>
    </rPh>
    <phoneticPr fontId="2"/>
  </si>
  <si>
    <t>その他の技術員</t>
    <rPh sb="2" eb="3">
      <t>タ</t>
    </rPh>
    <rPh sb="4" eb="6">
      <t>ギジュツ</t>
    </rPh>
    <rPh sb="6" eb="7">
      <t>イン</t>
    </rPh>
    <phoneticPr fontId="2"/>
  </si>
  <si>
    <t>の</t>
    <phoneticPr fontId="2"/>
  </si>
  <si>
    <t>ん ジ</t>
    <phoneticPr fontId="2"/>
  </si>
  <si>
    <t>（PT)</t>
    <phoneticPr fontId="2"/>
  </si>
  <si>
    <t>（OT)</t>
    <phoneticPr fontId="2"/>
  </si>
  <si>
    <t>サ　 　</t>
    <phoneticPr fontId="2"/>
  </si>
  <si>
    <t>一般診療所・歯科診療所の従事者数については、平成13年度以降調査を行っていない。</t>
    <phoneticPr fontId="2"/>
  </si>
  <si>
    <t>医師･歯科医師以外の小数表示は、非常勤職員について常勤換算し、常勤職員数と合計した従事者数。</t>
    <phoneticPr fontId="2"/>
  </si>
  <si>
    <t>常勤換算（その施設の非常勤の勤務時間/その施設の常勤の通常の勤務時間）</t>
    <phoneticPr fontId="2"/>
  </si>
  <si>
    <t xml:space="preserve">  (7)　施術所（柔道整復）</t>
    <rPh sb="6" eb="7">
      <t>セ</t>
    </rPh>
    <rPh sb="7" eb="8">
      <t>ジュツ</t>
    </rPh>
    <rPh sb="8" eb="9">
      <t>ショ</t>
    </rPh>
    <rPh sb="10" eb="12">
      <t>ジュウドウ</t>
    </rPh>
    <rPh sb="12" eb="14">
      <t>セイフク</t>
    </rPh>
    <phoneticPr fontId="2"/>
  </si>
  <si>
    <t>平成27年度（単位：人）</t>
    <rPh sb="0" eb="2">
      <t>ヘイセイ</t>
    </rPh>
    <rPh sb="4" eb="6">
      <t>ネンド</t>
    </rPh>
    <rPh sb="7" eb="9">
      <t>タンイ</t>
    </rPh>
    <rPh sb="10" eb="11">
      <t>ヒト</t>
    </rPh>
    <phoneticPr fontId="8"/>
  </si>
  <si>
    <t>平成27年度（単位：200ml換算本数）</t>
    <rPh sb="0" eb="2">
      <t>ヘイセイ</t>
    </rPh>
    <rPh sb="4" eb="6">
      <t>ネンド</t>
    </rPh>
    <rPh sb="7" eb="9">
      <t>タンイ</t>
    </rPh>
    <rPh sb="15" eb="17">
      <t>カンサン</t>
    </rPh>
    <rPh sb="17" eb="19">
      <t>ホンスウ</t>
    </rPh>
    <phoneticPr fontId="8"/>
  </si>
  <si>
    <t>平成27年度</t>
    <rPh sb="0" eb="2">
      <t>ヘイセイ</t>
    </rPh>
    <rPh sb="4" eb="6">
      <t>ネンド</t>
    </rPh>
    <phoneticPr fontId="2"/>
  </si>
  <si>
    <t>平　　　　成　　　　27　　　年　　　　度　　　末　　　施　　　設　　　数</t>
    <rPh sb="0" eb="1">
      <t>ヒラ</t>
    </rPh>
    <rPh sb="5" eb="6">
      <t>シゲル</t>
    </rPh>
    <rPh sb="15" eb="16">
      <t>ネン</t>
    </rPh>
    <rPh sb="20" eb="21">
      <t>ド</t>
    </rPh>
    <rPh sb="24" eb="25">
      <t>マツ</t>
    </rPh>
    <rPh sb="28" eb="33">
      <t>シセツ</t>
    </rPh>
    <rPh sb="36" eb="37">
      <t>スウ</t>
    </rPh>
    <phoneticPr fontId="2"/>
  </si>
  <si>
    <t>平　　　　成　　　27　　　年　　　　度　　　末　　　施　　　設　　　数</t>
    <phoneticPr fontId="2"/>
  </si>
  <si>
    <t>平　　　　成　　　27　　　　年　　　　度　　　末　　　施　　　設　　　数</t>
    <phoneticPr fontId="2"/>
  </si>
  <si>
    <t>平　　　　成　　　　27　　　年　　　　度　　　末　　　施　　　設　　　数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</si>
  <si>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</si>
  <si>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　　　　成　　　　27　　　　年　　　　度　　　末　　　施　　　設　　　数</t>
    <phoneticPr fontId="2"/>
  </si>
  <si>
    <t>平成27年度</t>
    <rPh sb="0" eb="2">
      <t>ヘイセイ</t>
    </rPh>
    <rPh sb="4" eb="6">
      <t>ネンド</t>
    </rPh>
    <phoneticPr fontId="8"/>
  </si>
  <si>
    <t>-</t>
  </si>
  <si>
    <t>薬事関連法規に関すること（薬事）</t>
    <rPh sb="0" eb="2">
      <t>ヤクジ</t>
    </rPh>
    <rPh sb="2" eb="4">
      <t>カンレン</t>
    </rPh>
    <rPh sb="4" eb="6">
      <t>ホウキ</t>
    </rPh>
    <rPh sb="7" eb="8">
      <t>カン</t>
    </rPh>
    <rPh sb="13" eb="15">
      <t>ヤクジ</t>
    </rPh>
    <phoneticPr fontId="8"/>
  </si>
  <si>
    <t>※　平成29年10月1日現在の従事者数である。</t>
    <rPh sb="2" eb="4">
      <t>ヘイセイ</t>
    </rPh>
    <rPh sb="6" eb="7">
      <t>ネン</t>
    </rPh>
    <rPh sb="9" eb="10">
      <t>ツキ</t>
    </rPh>
    <rPh sb="11" eb="12">
      <t>ヒ</t>
    </rPh>
    <rPh sb="12" eb="14">
      <t>ゲンザイ</t>
    </rPh>
    <rPh sb="15" eb="17">
      <t>ジュウジ</t>
    </rPh>
    <rPh sb="17" eb="18">
      <t>シャ</t>
    </rPh>
    <rPh sb="18" eb="19">
      <t>スウ</t>
    </rPh>
    <phoneticPr fontId="2"/>
  </si>
  <si>
    <t>4　医療関係施設立入検査状況</t>
    <rPh sb="2" eb="4">
      <t>イリョウ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</si>
  <si>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9　市民相談件数</t>
    <rPh sb="2" eb="4">
      <t>シミン</t>
    </rPh>
    <rPh sb="4" eb="6">
      <t>ソウダン</t>
    </rPh>
    <rPh sb="6" eb="8">
      <t>ケンスウ</t>
    </rPh>
    <phoneticPr fontId="8"/>
  </si>
  <si>
    <t>平成30年度末時点</t>
    <rPh sb="0" eb="2">
      <t>ヘイセイ</t>
    </rPh>
    <rPh sb="4" eb="6">
      <t>ネンド</t>
    </rPh>
    <rPh sb="6" eb="7">
      <t>マツ</t>
    </rPh>
    <rPh sb="7" eb="9">
      <t>ジテン</t>
    </rPh>
    <phoneticPr fontId="2"/>
  </si>
  <si>
    <t>平成30年度</t>
    <rPh sb="0" eb="2">
      <t>ヘイセイ</t>
    </rPh>
    <rPh sb="4" eb="6">
      <t>ネンド</t>
    </rPh>
    <phoneticPr fontId="2"/>
  </si>
  <si>
    <t>平成30年度</t>
    <phoneticPr fontId="2"/>
  </si>
  <si>
    <t>平成30年度</t>
    <rPh sb="0" eb="2">
      <t>ヘイセイ</t>
    </rPh>
    <rPh sb="4" eb="6">
      <t>ネンド</t>
    </rPh>
    <phoneticPr fontId="8"/>
  </si>
  <si>
    <t>平成30年度末
施設数</t>
    <phoneticPr fontId="2"/>
  </si>
  <si>
    <t>平成29年度
末施設数</t>
    <rPh sb="0" eb="2">
      <t>ヘイセイ</t>
    </rPh>
    <rPh sb="4" eb="5">
      <t>ネン</t>
    </rPh>
    <rPh sb="5" eb="6">
      <t>タビ</t>
    </rPh>
    <rPh sb="7" eb="8">
      <t>マツ</t>
    </rPh>
    <rPh sb="8" eb="10">
      <t>シセツ</t>
    </rPh>
    <rPh sb="10" eb="11">
      <t>スウ</t>
    </rPh>
    <phoneticPr fontId="2"/>
  </si>
  <si>
    <t>平成30年度中</t>
    <phoneticPr fontId="2"/>
  </si>
  <si>
    <t>3　血　液　事　業</t>
    <rPh sb="2" eb="3">
      <t>チ</t>
    </rPh>
    <rPh sb="4" eb="5">
      <t>エキ</t>
    </rPh>
    <rPh sb="6" eb="7">
      <t>コト</t>
    </rPh>
    <rPh sb="8" eb="9">
      <t>ギョウ</t>
    </rPh>
    <phoneticPr fontId="5"/>
  </si>
  <si>
    <t>(1)　方法別献血状況</t>
    <rPh sb="4" eb="6">
      <t>ホウホウ</t>
    </rPh>
    <rPh sb="6" eb="7">
      <t>ベツ</t>
    </rPh>
    <rPh sb="7" eb="9">
      <t>ケンケツ</t>
    </rPh>
    <rPh sb="9" eb="11">
      <t>ジョウキョウ</t>
    </rPh>
    <phoneticPr fontId="5"/>
  </si>
  <si>
    <t>平成30年度（単位：人）</t>
    <rPh sb="0" eb="2">
      <t>ヘイセイ</t>
    </rPh>
    <rPh sb="4" eb="6">
      <t>ネンド</t>
    </rPh>
    <rPh sb="7" eb="9">
      <t>タンイ</t>
    </rPh>
    <rPh sb="10" eb="11">
      <t>ヒト</t>
    </rPh>
    <phoneticPr fontId="5"/>
  </si>
  <si>
    <t>区　　分</t>
    <rPh sb="0" eb="4">
      <t>クブン</t>
    </rPh>
    <phoneticPr fontId="5"/>
  </si>
  <si>
    <t>総　　数</t>
    <rPh sb="0" eb="1">
      <t>ソウ</t>
    </rPh>
    <rPh sb="3" eb="4">
      <t>スウ</t>
    </rPh>
    <phoneticPr fontId="5"/>
  </si>
  <si>
    <t>200ml</t>
  </si>
  <si>
    <t>400ml</t>
  </si>
  <si>
    <t>成分献血</t>
    <rPh sb="0" eb="2">
      <t>セイブン</t>
    </rPh>
    <rPh sb="2" eb="4">
      <t>ケンケツ</t>
    </rPh>
    <phoneticPr fontId="5"/>
  </si>
  <si>
    <t>札幌市</t>
    <rPh sb="0" eb="3">
      <t>サッポロシ</t>
    </rPh>
    <phoneticPr fontId="5"/>
  </si>
  <si>
    <t>北海道</t>
    <rPh sb="0" eb="3">
      <t>ホッカイドウ</t>
    </rPh>
    <phoneticPr fontId="5"/>
  </si>
  <si>
    <t>資料　北海道赤十字血液センター</t>
    <rPh sb="0" eb="2">
      <t>シリョウ</t>
    </rPh>
    <rPh sb="3" eb="6">
      <t>ホッカイドウ</t>
    </rPh>
    <rPh sb="6" eb="9">
      <t>セキジュウジ</t>
    </rPh>
    <rPh sb="9" eb="11">
      <t>ケツエキ</t>
    </rPh>
    <phoneticPr fontId="5"/>
  </si>
  <si>
    <t>(2)　製剤別供給状況</t>
    <rPh sb="4" eb="6">
      <t>セイザイ</t>
    </rPh>
    <rPh sb="6" eb="7">
      <t>ベツ</t>
    </rPh>
    <rPh sb="7" eb="9">
      <t>キョウキュウ</t>
    </rPh>
    <rPh sb="9" eb="11">
      <t>ジョウキョウ</t>
    </rPh>
    <phoneticPr fontId="5"/>
  </si>
  <si>
    <t>平成30年度（単位：200ml換算本数）</t>
    <rPh sb="0" eb="2">
      <t>ヘイセイ</t>
    </rPh>
    <rPh sb="4" eb="6">
      <t>ネンド</t>
    </rPh>
    <rPh sb="7" eb="9">
      <t>タンイ</t>
    </rPh>
    <rPh sb="15" eb="17">
      <t>カンサン</t>
    </rPh>
    <rPh sb="17" eb="19">
      <t>ホンスウ</t>
    </rPh>
    <phoneticPr fontId="5"/>
  </si>
  <si>
    <t>赤血球製剤</t>
    <rPh sb="0" eb="3">
      <t>セッケッキュウ</t>
    </rPh>
    <rPh sb="3" eb="5">
      <t>セイザイ</t>
    </rPh>
    <phoneticPr fontId="5"/>
  </si>
  <si>
    <t>血しょう製剤</t>
    <rPh sb="0" eb="1">
      <t>チ</t>
    </rPh>
    <rPh sb="4" eb="6">
      <t>セイザイ</t>
    </rPh>
    <phoneticPr fontId="5"/>
  </si>
  <si>
    <t>血小板製剤</t>
    <rPh sb="0" eb="3">
      <t>ケッショウバン</t>
    </rPh>
    <rPh sb="3" eb="5">
      <t>セイザイ</t>
    </rPh>
    <phoneticPr fontId="5"/>
  </si>
  <si>
    <t>全　　　　血</t>
    <rPh sb="0" eb="1">
      <t>ゼン</t>
    </rPh>
    <rPh sb="5" eb="6">
      <t>チ</t>
    </rPh>
    <phoneticPr fontId="5"/>
  </si>
  <si>
    <t>5　薬事関係施設立入検査状況</t>
    <rPh sb="2" eb="4">
      <t>ヤクジ</t>
    </rPh>
    <rPh sb="4" eb="6">
      <t>カンケイ</t>
    </rPh>
    <rPh sb="6" eb="8">
      <t>シセツ</t>
    </rPh>
    <rPh sb="8" eb="10">
      <t>タチイリ</t>
    </rPh>
    <rPh sb="10" eb="12">
      <t>ケンサ</t>
    </rPh>
    <rPh sb="12" eb="14">
      <t>ジョウキョウ</t>
    </rPh>
    <phoneticPr fontId="2"/>
  </si>
  <si>
    <t>平　　　　成　　　　30　　　年　　　　度　　　末　　　施　　　設　　　数</t>
    <rPh sb="0" eb="1">
      <t>ヒラ</t>
    </rPh>
    <rPh sb="5" eb="6">
      <t>シゲル</t>
    </rPh>
    <rPh sb="15" eb="16">
      <t>ネン</t>
    </rPh>
    <rPh sb="20" eb="21">
      <t>ド</t>
    </rPh>
    <rPh sb="24" eb="25">
      <t>マツ</t>
    </rPh>
    <rPh sb="28" eb="33">
      <t>シセツ</t>
    </rPh>
    <rPh sb="36" eb="37">
      <t>スウ</t>
    </rPh>
    <phoneticPr fontId="2"/>
  </si>
  <si>
    <t>総　　　　　　　　　　　　　数</t>
    <phoneticPr fontId="2"/>
  </si>
  <si>
    <t>…</t>
    <phoneticPr fontId="2"/>
  </si>
  <si>
    <t>…</t>
  </si>
  <si>
    <t>総　　　　　　　　　　　　　数</t>
    <phoneticPr fontId="2"/>
  </si>
  <si>
    <t>6　毒物劇物取扱施設立入検査状況</t>
    <rPh sb="2" eb="3">
      <t>ドク</t>
    </rPh>
    <rPh sb="3" eb="4">
      <t>ブツ</t>
    </rPh>
    <rPh sb="4" eb="6">
      <t>ゲキブツ</t>
    </rPh>
    <rPh sb="6" eb="8">
      <t>トリアツカイ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</si>
  <si>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</si>
  <si>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平　　　　成　　　30　　　　年　　　　度　　　末　　　施　　　設　　　数</t>
    <phoneticPr fontId="2"/>
  </si>
  <si>
    <t>業務上取扱者
（法第22条第5項該当）</t>
    <phoneticPr fontId="2"/>
  </si>
  <si>
    <t>業務上取扱者
（法第22条第5項該当）</t>
    <phoneticPr fontId="2"/>
  </si>
  <si>
    <t>7　麻薬・向精神薬取扱施設立入検査状況</t>
    <rPh sb="2" eb="4">
      <t>マヤク</t>
    </rPh>
    <rPh sb="5" eb="6">
      <t>コウ</t>
    </rPh>
    <rPh sb="6" eb="7">
      <t>セイ</t>
    </rPh>
    <rPh sb="7" eb="8">
      <t>カミ</t>
    </rPh>
    <rPh sb="8" eb="9">
      <t>シンヤク</t>
    </rPh>
    <rPh sb="9" eb="11">
      <t>トリアツカイ</t>
    </rPh>
    <rPh sb="11" eb="13">
      <t>シセツ</t>
    </rPh>
    <rPh sb="13" eb="15">
      <t>タチイリ</t>
    </rPh>
    <rPh sb="15" eb="17">
      <t>ケンサ</t>
    </rPh>
    <rPh sb="17" eb="19">
      <t>ジョウキョウ</t>
    </rPh>
    <phoneticPr fontId="2"/>
  </si>
  <si>
    <t>平　　　　成　　　　30　　　　年　　　　度　　　末　　　施　　　設　　　数</t>
    <phoneticPr fontId="2"/>
  </si>
  <si>
    <t>総数</t>
    <phoneticPr fontId="2"/>
  </si>
  <si>
    <t>・・・</t>
  </si>
  <si>
    <t>…</t>
    <phoneticPr fontId="2"/>
  </si>
  <si>
    <t>免許みなし</t>
    <phoneticPr fontId="2"/>
  </si>
  <si>
    <t>総数</t>
    <phoneticPr fontId="2"/>
  </si>
  <si>
    <t>免許みなし</t>
    <phoneticPr fontId="2"/>
  </si>
  <si>
    <t>8　覚せい剤・覚せい剤原料取扱施設立入検査状況</t>
    <rPh sb="2" eb="3">
      <t>カクセイ</t>
    </rPh>
    <rPh sb="5" eb="6">
      <t>ザイ</t>
    </rPh>
    <rPh sb="7" eb="8">
      <t>カクセイ</t>
    </rPh>
    <rPh sb="10" eb="11">
      <t>ザイ</t>
    </rPh>
    <rPh sb="11" eb="13">
      <t>ゲンリョウ</t>
    </rPh>
    <phoneticPr fontId="2"/>
  </si>
  <si>
    <r>
      <t xml:space="preserve"> </t>
    </r>
    <r>
      <rPr>
        <sz val="11"/>
        <rFont val="ＭＳ Ｐ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(1)　区別立入検査状況</t>
    </r>
    <phoneticPr fontId="2"/>
  </si>
  <si>
    <t>平　　　　成　　　　30　　　年　　　　度　　　末　　　施　　　設　　　数</t>
    <phoneticPr fontId="2"/>
  </si>
  <si>
    <t>平　　　　成　　　　30　　　　年　　　　度　　　末　　　施　　　設　　　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</si>
</sst>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_ "/>
    <numFmt numFmtId="177" formatCode="#,##0;_ * \-#,##0_ ;&quot;-&quot;;_ @_ "/>
    <numFmt numFmtId="178" formatCode="_ * #,##0;_ * \-#,##0;_ * &quot;-&quot;;_ @_ "/>
    <numFmt numFmtId="179" formatCode="_ * #,##0.0;_ * \-#,##0.0;_ * &quot;-&quot;\ ;_ @_ "/>
    <numFmt numFmtId="180" formatCode="#,##0;_ * \-#,##0;&quot;-&quot;;_ @_ "/>
    <numFmt numFmtId="181" formatCode="_ * #,##0;_ * \-#,##0;_ * &quot;-&quot;;_ @\ "/>
    <numFmt numFmtId="182" formatCode="_ * #,##0;_ * \-#,##0;_ * &quot;-&quot;;_ @"/>
    <numFmt numFmtId="183" formatCode="#,##0;_ * \-#,##0;&quot;-&quot;;@_ "/>
    <numFmt numFmtId="184" formatCode="_ * #,##0.0_ ;_ * \-#,##0.0_ ;_ * &quot;-&quot;_ ;_ @_ "/>
    <numFmt numFmtId="185" formatCode="_ * #,##0.0;_ * \-#,##0.0;_ * &quot;-&quot;;_ @"/>
    <numFmt numFmtId="186" formatCode="_ * #,##0.0;_ * \-#,##0.0;_ * &quot;-&quot;;_ @_ "/>
    <numFmt numFmtId="187" formatCode="#,##0_);\(#,##0\)"/>
    <numFmt numFmtId="188" formatCode="0_);[Red]\(0\)"/>
  </numFmts>
  <fonts count="43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2.5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8.5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45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3" fillId="0" borderId="0"/>
    <xf numFmtId="0" fontId="29" fillId="4" borderId="0" applyNumberFormat="0" applyBorder="0" applyAlignment="0" applyProtection="0">
      <alignment vertical="center"/>
    </xf>
    <xf numFmtId="0" fontId="5" fillId="0" borderId="0"/>
  </cellStyleXfs>
  <cellXfs count="498">
    <xf numFmtId="0" fontId="0" fillId="0" borderId="0" xfId="0"/>
    <xf numFmtId="0" fontId="5" fillId="0" borderId="0" xfId="0" applyFont="1" applyFill="1" applyAlignment="1"/>
    <xf numFmtId="0" fontId="5" fillId="0" borderId="0" xfId="42" applyFont="1" applyFill="1" applyAlignment="1">
      <alignment vertical="center"/>
    </xf>
    <xf numFmtId="0" fontId="6" fillId="0" borderId="0" xfId="0" applyFont="1" applyFill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/>
    <xf numFmtId="0" fontId="9" fillId="0" borderId="0" xfId="0" applyFont="1" applyFill="1"/>
    <xf numFmtId="0" fontId="4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/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Alignment="1"/>
    <xf numFmtId="0" fontId="7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Alignment="1"/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/>
    </xf>
    <xf numFmtId="178" fontId="4" fillId="0" borderId="13" xfId="0" applyNumberFormat="1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1" fillId="0" borderId="0" xfId="42" applyFont="1" applyFill="1"/>
    <xf numFmtId="0" fontId="1" fillId="0" borderId="0" xfId="42" applyFont="1" applyFill="1" applyBorder="1" applyAlignment="1">
      <alignment vertical="center"/>
    </xf>
    <xf numFmtId="0" fontId="1" fillId="0" borderId="0" xfId="42" applyFont="1" applyFill="1" applyBorder="1"/>
    <xf numFmtId="0" fontId="4" fillId="0" borderId="14" xfId="42" applyFont="1" applyFill="1" applyBorder="1" applyAlignment="1">
      <alignment horizontal="distributed" vertical="center" justifyLastLine="1"/>
    </xf>
    <xf numFmtId="0" fontId="4" fillId="0" borderId="11" xfId="42" applyFont="1" applyFill="1" applyBorder="1" applyAlignment="1">
      <alignment horizontal="distributed" vertical="center" justifyLastLine="1"/>
    </xf>
    <xf numFmtId="179" fontId="11" fillId="0" borderId="15" xfId="0" applyNumberFormat="1" applyFont="1" applyFill="1" applyBorder="1" applyAlignment="1">
      <alignment horizontal="right"/>
    </xf>
    <xf numFmtId="0" fontId="7" fillId="0" borderId="16" xfId="0" applyFont="1" applyFill="1" applyBorder="1" applyAlignment="1">
      <alignment horizontal="center" vertical="distributed" textRotation="255"/>
    </xf>
    <xf numFmtId="0" fontId="12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 justifyLastLine="1"/>
    </xf>
    <xf numFmtId="0" fontId="1" fillId="0" borderId="17" xfId="0" applyFont="1" applyFill="1" applyBorder="1"/>
    <xf numFmtId="0" fontId="4" fillId="0" borderId="18" xfId="42" applyFont="1" applyFill="1" applyBorder="1" applyAlignment="1">
      <alignment horizontal="distributed" vertical="center" justifyLastLine="1"/>
    </xf>
    <xf numFmtId="0" fontId="11" fillId="0" borderId="0" xfId="0" applyFont="1" applyFill="1" applyAlignment="1">
      <alignment horizontal="right" vertical="center"/>
    </xf>
    <xf numFmtId="0" fontId="7" fillId="0" borderId="20" xfId="0" applyFont="1" applyFill="1" applyBorder="1" applyAlignment="1">
      <alignment horizontal="center" vertical="distributed" textRotation="255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1" fillId="0" borderId="0" xfId="42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7" fillId="0" borderId="1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7" fillId="0" borderId="16" xfId="0" applyFont="1" applyFill="1" applyBorder="1" applyAlignment="1">
      <alignment vertical="distributed" textRotation="255"/>
    </xf>
    <xf numFmtId="0" fontId="4" fillId="0" borderId="21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center" vertical="top" textRotation="255"/>
    </xf>
    <xf numFmtId="0" fontId="7" fillId="0" borderId="16" xfId="0" applyFont="1" applyFill="1" applyBorder="1" applyAlignment="1">
      <alignment horizontal="center" vertical="distributed" textRotation="255" justifyLastLine="1"/>
    </xf>
    <xf numFmtId="0" fontId="7" fillId="0" borderId="20" xfId="0" applyFont="1" applyFill="1" applyBorder="1" applyAlignment="1">
      <alignment horizontal="center" vertical="distributed" textRotation="255" justifyLastLine="1"/>
    </xf>
    <xf numFmtId="0" fontId="4" fillId="0" borderId="17" xfId="0" applyFont="1" applyFill="1" applyBorder="1" applyAlignment="1">
      <alignment horizontal="distributed" vertical="center"/>
    </xf>
    <xf numFmtId="0" fontId="4" fillId="0" borderId="17" xfId="42" applyFont="1" applyFill="1" applyBorder="1" applyAlignment="1">
      <alignment horizontal="left" vertical="center" indent="1"/>
    </xf>
    <xf numFmtId="41" fontId="1" fillId="0" borderId="0" xfId="42" applyNumberFormat="1" applyFont="1" applyFill="1" applyBorder="1" applyAlignment="1">
      <alignment vertical="center"/>
    </xf>
    <xf numFmtId="0" fontId="4" fillId="0" borderId="22" xfId="42" applyFont="1" applyFill="1" applyBorder="1" applyAlignment="1">
      <alignment horizontal="left" vertical="center" indent="1"/>
    </xf>
    <xf numFmtId="0" fontId="4" fillId="0" borderId="0" xfId="42" applyFont="1" applyFill="1" applyBorder="1" applyAlignment="1">
      <alignment horizontal="left" vertical="center" indent="1"/>
    </xf>
    <xf numFmtId="0" fontId="7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0" fontId="1" fillId="0" borderId="0" xfId="0" applyFont="1" applyFill="1" applyAlignment="1">
      <alignment horizontal="centerContinuous"/>
    </xf>
    <xf numFmtId="0" fontId="1" fillId="0" borderId="22" xfId="0" applyFont="1" applyFill="1" applyBorder="1"/>
    <xf numFmtId="0" fontId="4" fillId="0" borderId="0" xfId="0" applyFont="1" applyFill="1" applyBorder="1" applyAlignment="1">
      <alignment horizontal="distributed" vertical="distributed"/>
    </xf>
    <xf numFmtId="0" fontId="1" fillId="0" borderId="12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7" fillId="0" borderId="1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distributed" textRotation="255"/>
    </xf>
    <xf numFmtId="0" fontId="7" fillId="0" borderId="28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vertical="center"/>
    </xf>
    <xf numFmtId="179" fontId="4" fillId="0" borderId="13" xfId="0" applyNumberFormat="1" applyFont="1" applyFill="1" applyBorder="1" applyAlignment="1">
      <alignment vertical="center"/>
    </xf>
    <xf numFmtId="178" fontId="4" fillId="0" borderId="29" xfId="0" applyNumberFormat="1" applyFont="1" applyFill="1" applyBorder="1" applyAlignment="1">
      <alignment vertical="center"/>
    </xf>
    <xf numFmtId="178" fontId="4" fillId="0" borderId="22" xfId="0" applyNumberFormat="1" applyFont="1" applyFill="1" applyBorder="1" applyAlignment="1">
      <alignment vertical="center"/>
    </xf>
    <xf numFmtId="0" fontId="1" fillId="0" borderId="21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41" fontId="1" fillId="0" borderId="0" xfId="0" applyNumberFormat="1" applyFont="1" applyFill="1"/>
    <xf numFmtId="0" fontId="1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distributed" vertical="center" indent="2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horizontal="right" vertical="center"/>
    </xf>
    <xf numFmtId="0" fontId="4" fillId="0" borderId="0" xfId="42" applyFont="1" applyFill="1" applyAlignment="1">
      <alignment horizontal="left" vertical="center" indent="1"/>
    </xf>
    <xf numFmtId="0" fontId="3" fillId="0" borderId="0" xfId="42" applyFont="1" applyFill="1" applyAlignment="1">
      <alignment vertical="center"/>
    </xf>
    <xf numFmtId="0" fontId="1" fillId="0" borderId="0" xfId="42" applyFont="1" applyFill="1" applyBorder="1" applyAlignment="1">
      <alignment horizontal="right" vertical="center"/>
    </xf>
    <xf numFmtId="0" fontId="4" fillId="0" borderId="0" xfId="42" applyFont="1" applyFill="1" applyBorder="1" applyAlignment="1">
      <alignment horizontal="right" vertical="center"/>
    </xf>
    <xf numFmtId="0" fontId="4" fillId="0" borderId="14" xfId="42" applyFont="1" applyFill="1" applyBorder="1" applyAlignment="1">
      <alignment horizontal="center" vertical="center"/>
    </xf>
    <xf numFmtId="0" fontId="4" fillId="0" borderId="10" xfId="42" applyFont="1" applyFill="1" applyBorder="1" applyAlignment="1">
      <alignment horizontal="center" vertical="center"/>
    </xf>
    <xf numFmtId="0" fontId="4" fillId="0" borderId="11" xfId="42" applyFont="1" applyFill="1" applyBorder="1" applyAlignment="1">
      <alignment horizontal="center" vertical="center"/>
    </xf>
    <xf numFmtId="0" fontId="4" fillId="0" borderId="30" xfId="42" applyFont="1" applyFill="1" applyBorder="1" applyAlignment="1">
      <alignment horizontal="distributed" vertical="center" justifyLastLine="1"/>
    </xf>
    <xf numFmtId="0" fontId="4" fillId="0" borderId="22" xfId="42" applyFont="1" applyFill="1" applyBorder="1" applyAlignment="1">
      <alignment horizontal="distributed" vertical="center" justifyLastLine="1"/>
    </xf>
    <xf numFmtId="0" fontId="4" fillId="0" borderId="0" xfId="42" applyFont="1" applyFill="1" applyAlignment="1">
      <alignment horizontal="right"/>
    </xf>
    <xf numFmtId="0" fontId="3" fillId="0" borderId="0" xfId="42" applyFont="1" applyFill="1" applyBorder="1" applyAlignment="1">
      <alignment horizontal="right" vertical="center"/>
    </xf>
    <xf numFmtId="0" fontId="4" fillId="0" borderId="0" xfId="42" applyFont="1" applyFill="1" applyAlignment="1">
      <alignment horizontal="right" vertical="center"/>
    </xf>
    <xf numFmtId="177" fontId="3" fillId="0" borderId="15" xfId="33" applyNumberFormat="1" applyFont="1" applyFill="1" applyBorder="1" applyAlignment="1">
      <alignment vertical="center"/>
    </xf>
    <xf numFmtId="177" fontId="3" fillId="0" borderId="13" xfId="33" applyNumberFormat="1" applyFont="1" applyFill="1" applyBorder="1" applyAlignment="1">
      <alignment vertical="center"/>
    </xf>
    <xf numFmtId="0" fontId="4" fillId="0" borderId="31" xfId="0" applyFont="1" applyFill="1" applyBorder="1"/>
    <xf numFmtId="178" fontId="10" fillId="0" borderId="16" xfId="0" applyNumberFormat="1" applyFont="1" applyFill="1" applyBorder="1" applyAlignment="1">
      <alignment vertical="center"/>
    </xf>
    <xf numFmtId="178" fontId="4" fillId="0" borderId="32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180" fontId="4" fillId="0" borderId="32" xfId="0" applyNumberFormat="1" applyFont="1" applyFill="1" applyBorder="1" applyAlignment="1">
      <alignment vertical="center"/>
    </xf>
    <xf numFmtId="180" fontId="4" fillId="0" borderId="15" xfId="0" applyNumberFormat="1" applyFont="1" applyFill="1" applyBorder="1" applyAlignment="1">
      <alignment vertical="center"/>
    </xf>
    <xf numFmtId="180" fontId="4" fillId="0" borderId="13" xfId="0" applyNumberFormat="1" applyFont="1" applyFill="1" applyBorder="1" applyAlignment="1">
      <alignment vertical="center"/>
    </xf>
    <xf numFmtId="178" fontId="3" fillId="0" borderId="16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vertical="center"/>
    </xf>
    <xf numFmtId="181" fontId="3" fillId="0" borderId="16" xfId="0" applyNumberFormat="1" applyFont="1" applyFill="1" applyBorder="1" applyAlignment="1">
      <alignment vertical="center"/>
    </xf>
    <xf numFmtId="180" fontId="3" fillId="0" borderId="16" xfId="0" applyNumberFormat="1" applyFont="1" applyFill="1" applyBorder="1" applyAlignment="1">
      <alignment vertical="center"/>
    </xf>
    <xf numFmtId="0" fontId="7" fillId="0" borderId="33" xfId="0" applyFont="1" applyFill="1" applyBorder="1" applyAlignment="1">
      <alignment horizontal="center" vertical="center"/>
    </xf>
    <xf numFmtId="180" fontId="4" fillId="0" borderId="34" xfId="0" applyNumberFormat="1" applyFont="1" applyFill="1" applyBorder="1" applyAlignment="1">
      <alignment vertical="center"/>
    </xf>
    <xf numFmtId="180" fontId="4" fillId="0" borderId="33" xfId="0" applyNumberFormat="1" applyFont="1" applyFill="1" applyBorder="1" applyAlignment="1">
      <alignment vertical="center"/>
    </xf>
    <xf numFmtId="180" fontId="4" fillId="0" borderId="29" xfId="0" applyNumberFormat="1" applyFont="1" applyFill="1" applyBorder="1" applyAlignment="1">
      <alignment vertical="center"/>
    </xf>
    <xf numFmtId="178" fontId="3" fillId="0" borderId="15" xfId="0" applyNumberFormat="1" applyFont="1" applyFill="1" applyBorder="1" applyAlignment="1">
      <alignment horizontal="right" vertical="center"/>
    </xf>
    <xf numFmtId="180" fontId="4" fillId="0" borderId="17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distributed" textRotation="255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distributed" textRotation="255" shrinkToFit="1"/>
    </xf>
    <xf numFmtId="41" fontId="1" fillId="0" borderId="0" xfId="33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78" fontId="10" fillId="0" borderId="20" xfId="0" applyNumberFormat="1" applyFont="1" applyFill="1" applyBorder="1" applyAlignment="1">
      <alignment vertical="center"/>
    </xf>
    <xf numFmtId="178" fontId="3" fillId="0" borderId="32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>
      <alignment vertical="center"/>
    </xf>
    <xf numFmtId="181" fontId="3" fillId="0" borderId="20" xfId="0" applyNumberFormat="1" applyFont="1" applyFill="1" applyBorder="1" applyAlignment="1">
      <alignment vertical="center"/>
    </xf>
    <xf numFmtId="180" fontId="3" fillId="0" borderId="20" xfId="0" applyNumberFormat="1" applyFont="1" applyFill="1" applyBorder="1" applyAlignment="1">
      <alignment vertical="center"/>
    </xf>
    <xf numFmtId="41" fontId="3" fillId="0" borderId="32" xfId="42" applyNumberFormat="1" applyFont="1" applyFill="1" applyBorder="1" applyAlignment="1">
      <alignment vertical="center"/>
    </xf>
    <xf numFmtId="41" fontId="3" fillId="0" borderId="13" xfId="42" applyNumberFormat="1" applyFont="1" applyFill="1" applyBorder="1" applyAlignment="1">
      <alignment vertical="center"/>
    </xf>
    <xf numFmtId="178" fontId="10" fillId="0" borderId="32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10" fillId="0" borderId="30" xfId="0" applyNumberFormat="1" applyFont="1" applyFill="1" applyBorder="1" applyAlignment="1">
      <alignment vertical="center"/>
    </xf>
    <xf numFmtId="178" fontId="10" fillId="0" borderId="17" xfId="0" applyNumberFormat="1" applyFont="1" applyFill="1" applyBorder="1" applyAlignment="1">
      <alignment vertical="center"/>
    </xf>
    <xf numFmtId="178" fontId="10" fillId="0" borderId="22" xfId="0" applyNumberFormat="1" applyFont="1" applyFill="1" applyBorder="1" applyAlignment="1">
      <alignment vertical="center"/>
    </xf>
    <xf numFmtId="178" fontId="3" fillId="0" borderId="34" xfId="0" applyNumberFormat="1" applyFont="1" applyFill="1" applyBorder="1" applyAlignment="1">
      <alignment vertical="center"/>
    </xf>
    <xf numFmtId="178" fontId="3" fillId="0" borderId="33" xfId="0" applyNumberFormat="1" applyFont="1" applyFill="1" applyBorder="1" applyAlignment="1">
      <alignment vertical="center"/>
    </xf>
    <xf numFmtId="178" fontId="3" fillId="0" borderId="29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178" fontId="10" fillId="0" borderId="15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shrinkToFit="1"/>
    </xf>
    <xf numFmtId="0" fontId="1" fillId="0" borderId="12" xfId="0" applyFont="1" applyFill="1" applyBorder="1" applyAlignment="1">
      <alignment shrinkToFit="1"/>
    </xf>
    <xf numFmtId="0" fontId="1" fillId="0" borderId="25" xfId="0" applyFont="1" applyFill="1" applyBorder="1" applyAlignment="1">
      <alignment shrinkToFit="1"/>
    </xf>
    <xf numFmtId="0" fontId="1" fillId="0" borderId="24" xfId="0" applyFont="1" applyFill="1" applyBorder="1" applyAlignment="1">
      <alignment shrinkToFit="1"/>
    </xf>
    <xf numFmtId="178" fontId="4" fillId="0" borderId="13" xfId="0" applyNumberFormat="1" applyFont="1" applyFill="1" applyBorder="1" applyAlignment="1">
      <alignment vertical="center" shrinkToFit="1"/>
    </xf>
    <xf numFmtId="179" fontId="4" fillId="0" borderId="13" xfId="0" applyNumberFormat="1" applyFont="1" applyFill="1" applyBorder="1" applyAlignment="1">
      <alignment vertical="center" shrinkToFit="1"/>
    </xf>
    <xf numFmtId="179" fontId="1" fillId="0" borderId="12" xfId="0" applyNumberFormat="1" applyFont="1" applyFill="1" applyBorder="1"/>
    <xf numFmtId="181" fontId="3" fillId="0" borderId="15" xfId="0" applyNumberFormat="1" applyFont="1" applyFill="1" applyBorder="1" applyAlignment="1">
      <alignment horizontal="right" vertical="center"/>
    </xf>
    <xf numFmtId="180" fontId="3" fillId="0" borderId="15" xfId="0" applyNumberFormat="1" applyFont="1" applyFill="1" applyBorder="1" applyAlignment="1">
      <alignment vertical="center"/>
    </xf>
    <xf numFmtId="180" fontId="3" fillId="0" borderId="13" xfId="0" applyNumberFormat="1" applyFont="1" applyFill="1" applyBorder="1" applyAlignment="1">
      <alignment vertical="center"/>
    </xf>
    <xf numFmtId="183" fontId="3" fillId="0" borderId="16" xfId="0" applyNumberFormat="1" applyFont="1" applyFill="1" applyBorder="1" applyAlignment="1">
      <alignment vertical="center"/>
    </xf>
    <xf numFmtId="183" fontId="3" fillId="0" borderId="20" xfId="0" applyNumberFormat="1" applyFont="1" applyFill="1" applyBorder="1" applyAlignment="1">
      <alignment vertical="center"/>
    </xf>
    <xf numFmtId="178" fontId="3" fillId="0" borderId="13" xfId="0" applyNumberFormat="1" applyFont="1" applyFill="1" applyBorder="1" applyAlignment="1">
      <alignment horizontal="right" vertical="center"/>
    </xf>
    <xf numFmtId="0" fontId="32" fillId="0" borderId="0" xfId="0" applyFont="1" applyFill="1"/>
    <xf numFmtId="0" fontId="31" fillId="0" borderId="0" xfId="0" applyFont="1" applyFill="1"/>
    <xf numFmtId="177" fontId="33" fillId="0" borderId="15" xfId="33" applyNumberFormat="1" applyFont="1" applyFill="1" applyBorder="1" applyAlignment="1">
      <alignment vertical="center"/>
    </xf>
    <xf numFmtId="177" fontId="33" fillId="0" borderId="33" xfId="33" applyNumberFormat="1" applyFont="1" applyFill="1" applyBorder="1" applyAlignment="1">
      <alignment vertical="center"/>
    </xf>
    <xf numFmtId="177" fontId="33" fillId="0" borderId="13" xfId="33" applyNumberFormat="1" applyFont="1" applyFill="1" applyBorder="1" applyAlignment="1">
      <alignment vertical="center"/>
    </xf>
    <xf numFmtId="177" fontId="33" fillId="0" borderId="29" xfId="33" applyNumberFormat="1" applyFont="1" applyFill="1" applyBorder="1" applyAlignment="1">
      <alignment vertical="center"/>
    </xf>
    <xf numFmtId="0" fontId="0" fillId="0" borderId="0" xfId="0" applyFont="1" applyFill="1" applyBorder="1"/>
    <xf numFmtId="0" fontId="33" fillId="0" borderId="0" xfId="42" applyFont="1" applyFill="1"/>
    <xf numFmtId="41" fontId="33" fillId="0" borderId="32" xfId="42" applyNumberFormat="1" applyFont="1" applyFill="1" applyBorder="1" applyAlignment="1">
      <alignment vertical="center"/>
    </xf>
    <xf numFmtId="41" fontId="33" fillId="0" borderId="34" xfId="42" applyNumberFormat="1" applyFont="1" applyFill="1" applyBorder="1" applyAlignment="1">
      <alignment vertical="center"/>
    </xf>
    <xf numFmtId="41" fontId="33" fillId="0" borderId="0" xfId="42" applyNumberFormat="1" applyFont="1" applyFill="1"/>
    <xf numFmtId="41" fontId="33" fillId="0" borderId="13" xfId="42" applyNumberFormat="1" applyFont="1" applyFill="1" applyBorder="1" applyAlignment="1">
      <alignment vertical="center"/>
    </xf>
    <xf numFmtId="41" fontId="33" fillId="0" borderId="29" xfId="42" applyNumberFormat="1" applyFont="1" applyFill="1" applyBorder="1" applyAlignment="1">
      <alignment vertical="center"/>
    </xf>
    <xf numFmtId="0" fontId="33" fillId="0" borderId="0" xfId="42" applyFont="1" applyFill="1" applyAlignment="1"/>
    <xf numFmtId="0" fontId="33" fillId="0" borderId="0" xfId="42" applyFont="1" applyFill="1" applyAlignment="1">
      <alignment horizontal="right"/>
    </xf>
    <xf numFmtId="0" fontId="33" fillId="0" borderId="0" xfId="42" applyFont="1" applyFill="1" applyAlignment="1">
      <alignment vertical="center"/>
    </xf>
    <xf numFmtId="0" fontId="33" fillId="0" borderId="0" xfId="42" applyFont="1" applyFill="1" applyBorder="1" applyAlignment="1">
      <alignment vertical="center"/>
    </xf>
    <xf numFmtId="0" fontId="33" fillId="0" borderId="0" xfId="42" applyFont="1" applyFill="1" applyBorder="1"/>
    <xf numFmtId="0" fontId="33" fillId="0" borderId="0" xfId="42" applyFont="1" applyFill="1" applyBorder="1" applyAlignment="1">
      <alignment horizontal="right" vertical="center"/>
    </xf>
    <xf numFmtId="0" fontId="33" fillId="0" borderId="0" xfId="0" applyFont="1" applyFill="1" applyBorder="1"/>
    <xf numFmtId="0" fontId="33" fillId="0" borderId="0" xfId="0" applyFont="1" applyFill="1"/>
    <xf numFmtId="177" fontId="33" fillId="0" borderId="0" xfId="0" applyNumberFormat="1" applyFont="1" applyFill="1"/>
    <xf numFmtId="178" fontId="33" fillId="0" borderId="15" xfId="0" applyNumberFormat="1" applyFont="1" applyFill="1" applyBorder="1" applyAlignment="1">
      <alignment vertical="center"/>
    </xf>
    <xf numFmtId="178" fontId="33" fillId="0" borderId="13" xfId="0" applyNumberFormat="1" applyFont="1" applyFill="1" applyBorder="1" applyAlignment="1">
      <alignment vertical="center"/>
    </xf>
    <xf numFmtId="181" fontId="33" fillId="0" borderId="32" xfId="0" applyNumberFormat="1" applyFont="1" applyFill="1" applyBorder="1" applyAlignment="1">
      <alignment vertical="center"/>
    </xf>
    <xf numFmtId="181" fontId="33" fillId="0" borderId="34" xfId="0" applyNumberFormat="1" applyFont="1" applyFill="1" applyBorder="1" applyAlignment="1">
      <alignment vertical="center"/>
    </xf>
    <xf numFmtId="181" fontId="33" fillId="0" borderId="15" xfId="0" applyNumberFormat="1" applyFont="1" applyFill="1" applyBorder="1" applyAlignment="1">
      <alignment vertical="center"/>
    </xf>
    <xf numFmtId="181" fontId="33" fillId="0" borderId="33" xfId="0" applyNumberFormat="1" applyFont="1" applyFill="1" applyBorder="1" applyAlignment="1">
      <alignment vertical="center"/>
    </xf>
    <xf numFmtId="181" fontId="33" fillId="0" borderId="13" xfId="0" applyNumberFormat="1" applyFont="1" applyFill="1" applyBorder="1" applyAlignment="1">
      <alignment vertical="center"/>
    </xf>
    <xf numFmtId="181" fontId="33" fillId="0" borderId="29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33" fillId="0" borderId="0" xfId="0" applyFont="1" applyFill="1" applyAlignment="1"/>
    <xf numFmtId="186" fontId="33" fillId="0" borderId="0" xfId="0" applyNumberFormat="1" applyFont="1" applyFill="1"/>
    <xf numFmtId="0" fontId="33" fillId="0" borderId="0" xfId="0" applyFont="1" applyFill="1" applyAlignment="1">
      <alignment vertical="center"/>
    </xf>
    <xf numFmtId="178" fontId="33" fillId="0" borderId="0" xfId="0" applyNumberFormat="1" applyFont="1" applyFill="1"/>
    <xf numFmtId="180" fontId="33" fillId="0" borderId="0" xfId="0" applyNumberFormat="1" applyFont="1" applyFill="1"/>
    <xf numFmtId="180" fontId="10" fillId="0" borderId="30" xfId="0" applyNumberFormat="1" applyFont="1" applyFill="1" applyBorder="1" applyAlignment="1">
      <alignment vertical="center"/>
    </xf>
    <xf numFmtId="180" fontId="10" fillId="0" borderId="17" xfId="0" applyNumberFormat="1" applyFont="1" applyFill="1" applyBorder="1" applyAlignment="1">
      <alignment vertical="center"/>
    </xf>
    <xf numFmtId="180" fontId="10" fillId="0" borderId="22" xfId="0" applyNumberFormat="1" applyFont="1" applyFill="1" applyBorder="1" applyAlignment="1">
      <alignment vertical="center"/>
    </xf>
    <xf numFmtId="181" fontId="3" fillId="0" borderId="32" xfId="0" applyNumberFormat="1" applyFont="1" applyFill="1" applyBorder="1" applyAlignment="1">
      <alignment vertical="center"/>
    </xf>
    <xf numFmtId="181" fontId="3" fillId="0" borderId="15" xfId="0" applyNumberFormat="1" applyFont="1" applyFill="1" applyBorder="1" applyAlignment="1">
      <alignment vertical="center"/>
    </xf>
    <xf numFmtId="181" fontId="3" fillId="0" borderId="13" xfId="0" applyNumberFormat="1" applyFont="1" applyFill="1" applyBorder="1" applyAlignment="1">
      <alignment vertical="center"/>
    </xf>
    <xf numFmtId="181" fontId="0" fillId="0" borderId="32" xfId="0" applyNumberFormat="1" applyFont="1" applyFill="1" applyBorder="1" applyAlignment="1">
      <alignment vertical="center"/>
    </xf>
    <xf numFmtId="181" fontId="0" fillId="0" borderId="15" xfId="0" applyNumberFormat="1" applyFont="1" applyFill="1" applyBorder="1" applyAlignment="1">
      <alignment vertical="center"/>
    </xf>
    <xf numFmtId="181" fontId="0" fillId="0" borderId="13" xfId="0" applyNumberFormat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31" fillId="0" borderId="25" xfId="0" applyFont="1" applyFill="1" applyBorder="1"/>
    <xf numFmtId="178" fontId="32" fillId="0" borderId="22" xfId="0" applyNumberFormat="1" applyFont="1" applyFill="1" applyBorder="1" applyAlignment="1">
      <alignment vertical="center"/>
    </xf>
    <xf numFmtId="178" fontId="32" fillId="0" borderId="13" xfId="0" applyNumberFormat="1" applyFont="1" applyFill="1" applyBorder="1" applyAlignment="1">
      <alignment vertical="center"/>
    </xf>
    <xf numFmtId="180" fontId="21" fillId="0" borderId="15" xfId="0" applyNumberFormat="1" applyFont="1" applyFill="1" applyBorder="1" applyAlignment="1">
      <alignment vertical="center"/>
    </xf>
    <xf numFmtId="180" fontId="31" fillId="0" borderId="15" xfId="0" applyNumberFormat="1" applyFont="1" applyFill="1" applyBorder="1" applyAlignment="1">
      <alignment vertical="center"/>
    </xf>
    <xf numFmtId="180" fontId="31" fillId="0" borderId="17" xfId="0" applyNumberFormat="1" applyFont="1" applyFill="1" applyBorder="1" applyAlignment="1">
      <alignment vertical="center"/>
    </xf>
    <xf numFmtId="180" fontId="21" fillId="0" borderId="13" xfId="0" applyNumberFormat="1" applyFont="1" applyFill="1" applyBorder="1" applyAlignment="1">
      <alignment vertical="center"/>
    </xf>
    <xf numFmtId="180" fontId="31" fillId="0" borderId="13" xfId="0" applyNumberFormat="1" applyFont="1" applyFill="1" applyBorder="1" applyAlignment="1">
      <alignment vertical="center"/>
    </xf>
    <xf numFmtId="183" fontId="21" fillId="0" borderId="32" xfId="0" applyNumberFormat="1" applyFont="1" applyFill="1" applyBorder="1" applyAlignment="1">
      <alignment vertical="center"/>
    </xf>
    <xf numFmtId="183" fontId="31" fillId="0" borderId="32" xfId="0" applyNumberFormat="1" applyFont="1" applyFill="1" applyBorder="1" applyAlignment="1">
      <alignment vertical="center"/>
    </xf>
    <xf numFmtId="183" fontId="31" fillId="0" borderId="34" xfId="0" applyNumberFormat="1" applyFont="1" applyFill="1" applyBorder="1" applyAlignment="1">
      <alignment vertical="center"/>
    </xf>
    <xf numFmtId="183" fontId="21" fillId="0" borderId="15" xfId="0" applyNumberFormat="1" applyFont="1" applyFill="1" applyBorder="1" applyAlignment="1">
      <alignment vertical="center"/>
    </xf>
    <xf numFmtId="183" fontId="31" fillId="0" borderId="15" xfId="0" applyNumberFormat="1" applyFont="1" applyFill="1" applyBorder="1" applyAlignment="1">
      <alignment vertical="center"/>
    </xf>
    <xf numFmtId="183" fontId="31" fillId="0" borderId="33" xfId="0" applyNumberFormat="1" applyFont="1" applyFill="1" applyBorder="1" applyAlignment="1">
      <alignment vertical="center"/>
    </xf>
    <xf numFmtId="183" fontId="21" fillId="0" borderId="13" xfId="0" applyNumberFormat="1" applyFont="1" applyFill="1" applyBorder="1" applyAlignment="1">
      <alignment vertical="center"/>
    </xf>
    <xf numFmtId="183" fontId="31" fillId="0" borderId="13" xfId="0" applyNumberFormat="1" applyFont="1" applyFill="1" applyBorder="1" applyAlignment="1">
      <alignment vertical="center"/>
    </xf>
    <xf numFmtId="183" fontId="31" fillId="0" borderId="29" xfId="0" applyNumberFormat="1" applyFont="1" applyFill="1" applyBorder="1" applyAlignment="1">
      <alignment vertical="center"/>
    </xf>
    <xf numFmtId="180" fontId="3" fillId="0" borderId="33" xfId="0" applyNumberFormat="1" applyFont="1" applyFill="1" applyBorder="1" applyAlignment="1">
      <alignment vertical="center"/>
    </xf>
    <xf numFmtId="180" fontId="3" fillId="0" borderId="29" xfId="0" applyNumberFormat="1" applyFont="1" applyFill="1" applyBorder="1" applyAlignment="1">
      <alignment vertical="center"/>
    </xf>
    <xf numFmtId="41" fontId="3" fillId="24" borderId="20" xfId="42" applyNumberFormat="1" applyFont="1" applyFill="1" applyBorder="1" applyAlignment="1">
      <alignment vertical="center"/>
    </xf>
    <xf numFmtId="41" fontId="1" fillId="24" borderId="33" xfId="42" applyNumberFormat="1" applyFont="1" applyFill="1" applyBorder="1" applyAlignment="1">
      <alignment vertical="center"/>
    </xf>
    <xf numFmtId="41" fontId="1" fillId="24" borderId="33" xfId="42" applyNumberFormat="1" applyFont="1" applyFill="1" applyBorder="1" applyAlignment="1">
      <alignment horizontal="right" vertical="center"/>
    </xf>
    <xf numFmtId="41" fontId="1" fillId="24" borderId="29" xfId="42" applyNumberFormat="1" applyFont="1" applyFill="1" applyBorder="1" applyAlignment="1">
      <alignment vertical="center"/>
    </xf>
    <xf numFmtId="41" fontId="33" fillId="0" borderId="0" xfId="42" applyNumberFormat="1" applyFont="1" applyFill="1" applyBorder="1" applyAlignment="1">
      <alignment vertical="center"/>
    </xf>
    <xf numFmtId="178" fontId="3" fillId="0" borderId="16" xfId="33" applyNumberFormat="1" applyFont="1" applyFill="1" applyBorder="1" applyAlignment="1">
      <alignment vertical="center"/>
    </xf>
    <xf numFmtId="178" fontId="3" fillId="0" borderId="20" xfId="33" applyNumberFormat="1" applyFont="1" applyFill="1" applyBorder="1" applyAlignment="1">
      <alignment vertical="center"/>
    </xf>
    <xf numFmtId="178" fontId="3" fillId="0" borderId="32" xfId="33" applyNumberFormat="1" applyFont="1" applyFill="1" applyBorder="1" applyAlignment="1">
      <alignment vertical="center"/>
    </xf>
    <xf numFmtId="178" fontId="33" fillId="0" borderId="32" xfId="33" applyNumberFormat="1" applyFont="1" applyFill="1" applyBorder="1" applyAlignment="1">
      <alignment vertical="center"/>
    </xf>
    <xf numFmtId="178" fontId="3" fillId="0" borderId="15" xfId="33" applyNumberFormat="1" applyFont="1" applyFill="1" applyBorder="1" applyAlignment="1">
      <alignment vertical="center"/>
    </xf>
    <xf numFmtId="178" fontId="33" fillId="0" borderId="15" xfId="33" applyNumberFormat="1" applyFont="1" applyFill="1" applyBorder="1" applyAlignment="1">
      <alignment vertical="center"/>
    </xf>
    <xf numFmtId="178" fontId="33" fillId="0" borderId="33" xfId="33" applyNumberFormat="1" applyFont="1" applyFill="1" applyBorder="1" applyAlignment="1">
      <alignment vertical="center"/>
    </xf>
    <xf numFmtId="178" fontId="3" fillId="0" borderId="13" xfId="33" applyNumberFormat="1" applyFont="1" applyFill="1" applyBorder="1" applyAlignment="1">
      <alignment vertical="center"/>
    </xf>
    <xf numFmtId="178" fontId="33" fillId="0" borderId="13" xfId="33" applyNumberFormat="1" applyFont="1" applyFill="1" applyBorder="1" applyAlignment="1">
      <alignment vertical="center"/>
    </xf>
    <xf numFmtId="178" fontId="33" fillId="0" borderId="29" xfId="33" applyNumberFormat="1" applyFont="1" applyFill="1" applyBorder="1" applyAlignment="1">
      <alignment vertical="center"/>
    </xf>
    <xf numFmtId="179" fontId="10" fillId="0" borderId="15" xfId="0" applyNumberFormat="1" applyFont="1" applyFill="1" applyBorder="1" applyAlignment="1">
      <alignment shrinkToFit="1"/>
    </xf>
    <xf numFmtId="182" fontId="30" fillId="0" borderId="15" xfId="0" applyNumberFormat="1" applyFont="1" applyFill="1" applyBorder="1" applyAlignment="1">
      <alignment horizontal="right" shrinkToFit="1"/>
    </xf>
    <xf numFmtId="185" fontId="30" fillId="0" borderId="15" xfId="0" applyNumberFormat="1" applyFont="1" applyFill="1" applyBorder="1" applyAlignment="1">
      <alignment horizontal="right" shrinkToFit="1"/>
    </xf>
    <xf numFmtId="185" fontId="30" fillId="0" borderId="32" xfId="0" applyNumberFormat="1" applyFont="1" applyFill="1" applyBorder="1" applyAlignment="1">
      <alignment horizontal="right" shrinkToFit="1"/>
    </xf>
    <xf numFmtId="185" fontId="30" fillId="0" borderId="34" xfId="0" applyNumberFormat="1" applyFont="1" applyFill="1" applyBorder="1" applyAlignment="1">
      <alignment horizontal="right" shrinkToFit="1"/>
    </xf>
    <xf numFmtId="185" fontId="30" fillId="0" borderId="17" xfId="0" applyNumberFormat="1" applyFont="1" applyFill="1" applyBorder="1" applyAlignment="1">
      <alignment horizontal="right" shrinkToFit="1"/>
    </xf>
    <xf numFmtId="184" fontId="4" fillId="0" borderId="15" xfId="33" applyNumberFormat="1" applyFont="1" applyFill="1" applyBorder="1" applyAlignment="1">
      <alignment shrinkToFit="1"/>
    </xf>
    <xf numFmtId="182" fontId="11" fillId="0" borderId="15" xfId="0" applyNumberFormat="1" applyFont="1" applyFill="1" applyBorder="1" applyAlignment="1">
      <alignment horizontal="right" shrinkToFit="1"/>
    </xf>
    <xf numFmtId="184" fontId="11" fillId="0" borderId="15" xfId="0" applyNumberFormat="1" applyFont="1" applyFill="1" applyBorder="1" applyAlignment="1">
      <alignment horizontal="right" shrinkToFit="1"/>
    </xf>
    <xf numFmtId="184" fontId="11" fillId="0" borderId="15" xfId="0" applyNumberFormat="1" applyFont="1" applyFill="1" applyBorder="1" applyAlignment="1" applyProtection="1">
      <alignment shrinkToFit="1"/>
      <protection locked="0"/>
    </xf>
    <xf numFmtId="184" fontId="11" fillId="0" borderId="33" xfId="0" applyNumberFormat="1" applyFont="1" applyFill="1" applyBorder="1" applyAlignment="1" applyProtection="1">
      <alignment shrinkToFit="1"/>
      <protection locked="0"/>
    </xf>
    <xf numFmtId="184" fontId="4" fillId="0" borderId="17" xfId="0" applyNumberFormat="1" applyFont="1" applyFill="1" applyBorder="1" applyAlignment="1">
      <alignment shrinkToFit="1"/>
    </xf>
    <xf numFmtId="184" fontId="11" fillId="0" borderId="33" xfId="0" applyNumberFormat="1" applyFont="1" applyFill="1" applyBorder="1" applyAlignment="1">
      <alignment horizontal="right" shrinkToFit="1"/>
    </xf>
    <xf numFmtId="184" fontId="11" fillId="0" borderId="17" xfId="0" applyNumberFormat="1" applyFont="1" applyFill="1" applyBorder="1" applyAlignment="1">
      <alignment horizontal="right" shrinkToFit="1"/>
    </xf>
    <xf numFmtId="182" fontId="4" fillId="0" borderId="15" xfId="33" applyNumberFormat="1" applyFont="1" applyFill="1" applyBorder="1" applyAlignment="1">
      <alignment shrinkToFit="1"/>
    </xf>
    <xf numFmtId="184" fontId="11" fillId="0" borderId="0" xfId="0" applyNumberFormat="1" applyFont="1" applyFill="1" applyBorder="1" applyAlignment="1">
      <alignment horizontal="right" shrinkToFit="1"/>
    </xf>
    <xf numFmtId="0" fontId="35" fillId="0" borderId="27" xfId="0" applyFont="1" applyFill="1" applyBorder="1" applyAlignment="1">
      <alignment horizontal="center" vertical="distributed" textRotation="255"/>
    </xf>
    <xf numFmtId="0" fontId="35" fillId="0" borderId="16" xfId="0" applyFont="1" applyFill="1" applyBorder="1" applyAlignment="1">
      <alignment horizontal="center" vertical="distributed" textRotation="255"/>
    </xf>
    <xf numFmtId="0" fontId="35" fillId="0" borderId="32" xfId="0" applyFont="1" applyFill="1" applyBorder="1" applyAlignment="1">
      <alignment horizontal="center" vertical="distributed" textRotation="255"/>
    </xf>
    <xf numFmtId="0" fontId="35" fillId="0" borderId="19" xfId="0" applyFont="1" applyFill="1" applyBorder="1" applyAlignment="1">
      <alignment horizontal="center" vertical="distributed" textRotation="255"/>
    </xf>
    <xf numFmtId="0" fontId="35" fillId="0" borderId="23" xfId="0" applyFont="1" applyFill="1" applyBorder="1" applyAlignment="1">
      <alignment horizontal="center" vertical="distributed" textRotation="255"/>
    </xf>
    <xf numFmtId="0" fontId="35" fillId="0" borderId="27" xfId="0" applyFont="1" applyFill="1" applyBorder="1" applyAlignment="1">
      <alignment horizontal="center" vertical="distributed" textRotation="255" shrinkToFit="1"/>
    </xf>
    <xf numFmtId="185" fontId="36" fillId="0" borderId="17" xfId="0" applyNumberFormat="1" applyFont="1" applyFill="1" applyBorder="1" applyAlignment="1">
      <alignment horizontal="right" shrinkToFit="1"/>
    </xf>
    <xf numFmtId="184" fontId="37" fillId="0" borderId="15" xfId="33" applyNumberFormat="1" applyFont="1" applyFill="1" applyBorder="1" applyAlignment="1">
      <alignment shrinkToFit="1"/>
    </xf>
    <xf numFmtId="185" fontId="36" fillId="0" borderId="32" xfId="0" applyNumberFormat="1" applyFont="1" applyFill="1" applyBorder="1" applyAlignment="1">
      <alignment horizontal="right" shrinkToFit="1"/>
    </xf>
    <xf numFmtId="185" fontId="36" fillId="0" borderId="15" xfId="0" applyNumberFormat="1" applyFont="1" applyFill="1" applyBorder="1" applyAlignment="1">
      <alignment horizontal="right" shrinkToFit="1"/>
    </xf>
    <xf numFmtId="184" fontId="37" fillId="0" borderId="17" xfId="0" applyNumberFormat="1" applyFont="1" applyFill="1" applyBorder="1" applyAlignment="1">
      <alignment shrinkToFit="1"/>
    </xf>
    <xf numFmtId="184" fontId="37" fillId="0" borderId="15" xfId="0" applyNumberFormat="1" applyFont="1" applyFill="1" applyBorder="1" applyAlignment="1" applyProtection="1">
      <alignment shrinkToFit="1"/>
      <protection locked="0"/>
    </xf>
    <xf numFmtId="184" fontId="37" fillId="0" borderId="15" xfId="0" applyNumberFormat="1" applyFont="1" applyFill="1" applyBorder="1" applyAlignment="1">
      <alignment horizontal="right" shrinkToFit="1"/>
    </xf>
    <xf numFmtId="184" fontId="37" fillId="0" borderId="17" xfId="0" applyNumberFormat="1" applyFont="1" applyFill="1" applyBorder="1" applyAlignment="1">
      <alignment horizontal="right" shrinkToFit="1"/>
    </xf>
    <xf numFmtId="184" fontId="37" fillId="0" borderId="0" xfId="0" applyNumberFormat="1" applyFont="1" applyFill="1" applyAlignment="1">
      <alignment shrinkToFit="1"/>
    </xf>
    <xf numFmtId="184" fontId="37" fillId="0" borderId="17" xfId="0" applyNumberFormat="1" applyFont="1" applyFill="1" applyBorder="1" applyAlignment="1" applyProtection="1">
      <alignment shrinkToFit="1"/>
      <protection locked="0"/>
    </xf>
    <xf numFmtId="184" fontId="37" fillId="0" borderId="0" xfId="0" applyNumberFormat="1" applyFont="1" applyFill="1" applyBorder="1" applyAlignment="1" applyProtection="1">
      <alignment shrinkToFit="1"/>
      <protection locked="0"/>
    </xf>
    <xf numFmtId="184" fontId="37" fillId="0" borderId="0" xfId="0" applyNumberFormat="1" applyFont="1" applyFill="1" applyBorder="1" applyAlignment="1">
      <alignment horizontal="right" shrinkToFit="1"/>
    </xf>
    <xf numFmtId="41" fontId="3" fillId="0" borderId="16" xfId="33" applyNumberFormat="1" applyFont="1" applyFill="1" applyBorder="1" applyAlignment="1">
      <alignment vertical="center"/>
    </xf>
    <xf numFmtId="41" fontId="3" fillId="0" borderId="20" xfId="33" applyNumberFormat="1" applyFont="1" applyFill="1" applyBorder="1" applyAlignment="1">
      <alignment vertical="center"/>
    </xf>
    <xf numFmtId="41" fontId="33" fillId="0" borderId="32" xfId="33" applyNumberFormat="1" applyFont="1" applyFill="1" applyBorder="1" applyAlignment="1">
      <alignment vertical="center"/>
    </xf>
    <xf numFmtId="41" fontId="33" fillId="0" borderId="32" xfId="33" applyNumberFormat="1" applyFont="1" applyFill="1" applyBorder="1" applyAlignment="1">
      <alignment horizontal="right" vertical="center"/>
    </xf>
    <xf numFmtId="41" fontId="1" fillId="0" borderId="15" xfId="33" applyNumberFormat="1" applyFont="1" applyFill="1" applyBorder="1" applyAlignment="1">
      <alignment horizontal="right" vertical="center"/>
    </xf>
    <xf numFmtId="41" fontId="1" fillId="0" borderId="33" xfId="33" applyNumberFormat="1" applyFont="1" applyFill="1" applyBorder="1" applyAlignment="1">
      <alignment horizontal="right" vertical="center"/>
    </xf>
    <xf numFmtId="41" fontId="33" fillId="0" borderId="15" xfId="33" applyNumberFormat="1" applyFont="1" applyFill="1" applyBorder="1" applyAlignment="1">
      <alignment vertical="center"/>
    </xf>
    <xf numFmtId="41" fontId="33" fillId="0" borderId="15" xfId="33" applyNumberFormat="1" applyFont="1" applyFill="1" applyBorder="1" applyAlignment="1">
      <alignment horizontal="right" vertical="center"/>
    </xf>
    <xf numFmtId="41" fontId="1" fillId="0" borderId="15" xfId="33" applyNumberFormat="1" applyFont="1" applyFill="1" applyBorder="1" applyAlignment="1">
      <alignment vertical="center"/>
    </xf>
    <xf numFmtId="41" fontId="33" fillId="0" borderId="13" xfId="33" applyNumberFormat="1" applyFont="1" applyFill="1" applyBorder="1" applyAlignment="1">
      <alignment vertical="center"/>
    </xf>
    <xf numFmtId="41" fontId="33" fillId="0" borderId="13" xfId="33" applyNumberFormat="1" applyFont="1" applyFill="1" applyBorder="1" applyAlignment="1">
      <alignment horizontal="right" vertical="center"/>
    </xf>
    <xf numFmtId="41" fontId="1" fillId="0" borderId="13" xfId="33" applyNumberFormat="1" applyFont="1" applyFill="1" applyBorder="1" applyAlignment="1">
      <alignment vertical="center"/>
    </xf>
    <xf numFmtId="41" fontId="1" fillId="0" borderId="13" xfId="33" applyNumberFormat="1" applyFont="1" applyFill="1" applyBorder="1" applyAlignment="1">
      <alignment horizontal="right" vertical="center"/>
    </xf>
    <xf numFmtId="41" fontId="1" fillId="0" borderId="29" xfId="33" applyNumberFormat="1" applyFont="1" applyFill="1" applyBorder="1" applyAlignment="1">
      <alignment horizontal="right" vertical="center"/>
    </xf>
    <xf numFmtId="41" fontId="1" fillId="0" borderId="32" xfId="33" applyNumberFormat="1" applyFont="1" applyFill="1" applyBorder="1" applyAlignment="1">
      <alignment vertical="center"/>
    </xf>
    <xf numFmtId="41" fontId="1" fillId="0" borderId="32" xfId="33" applyNumberFormat="1" applyFont="1" applyFill="1" applyBorder="1" applyAlignment="1">
      <alignment horizontal="right" vertical="center"/>
    </xf>
    <xf numFmtId="41" fontId="3" fillId="0" borderId="16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vertical="center"/>
    </xf>
    <xf numFmtId="41" fontId="33" fillId="0" borderId="32" xfId="0" applyNumberFormat="1" applyFont="1" applyFill="1" applyBorder="1" applyAlignment="1">
      <alignment vertical="center"/>
    </xf>
    <xf numFmtId="41" fontId="1" fillId="0" borderId="32" xfId="0" applyNumberFormat="1" applyFont="1" applyFill="1" applyBorder="1" applyAlignment="1">
      <alignment vertical="center"/>
    </xf>
    <xf numFmtId="41" fontId="1" fillId="0" borderId="34" xfId="0" applyNumberFormat="1" applyFont="1" applyFill="1" applyBorder="1" applyAlignment="1">
      <alignment horizontal="right" vertical="center"/>
    </xf>
    <xf numFmtId="41" fontId="33" fillId="0" borderId="15" xfId="0" applyNumberFormat="1" applyFont="1" applyFill="1" applyBorder="1" applyAlignment="1">
      <alignment vertical="center"/>
    </xf>
    <xf numFmtId="41" fontId="1" fillId="0" borderId="15" xfId="0" applyNumberFormat="1" applyFont="1" applyFill="1" applyBorder="1" applyAlignment="1">
      <alignment vertical="center"/>
    </xf>
    <xf numFmtId="41" fontId="1" fillId="0" borderId="33" xfId="0" applyNumberFormat="1" applyFont="1" applyFill="1" applyBorder="1" applyAlignment="1">
      <alignment horizontal="right" vertical="center"/>
    </xf>
    <xf numFmtId="41" fontId="1" fillId="0" borderId="15" xfId="0" applyNumberFormat="1" applyFont="1" applyFill="1" applyBorder="1" applyAlignment="1">
      <alignment horizontal="right" vertical="center"/>
    </xf>
    <xf numFmtId="41" fontId="33" fillId="0" borderId="13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29" xfId="0" applyNumberFormat="1" applyFont="1" applyFill="1" applyBorder="1" applyAlignment="1">
      <alignment horizontal="right" vertical="center"/>
    </xf>
    <xf numFmtId="41" fontId="1" fillId="0" borderId="32" xfId="0" applyNumberFormat="1" applyFont="1" applyFill="1" applyBorder="1" applyAlignment="1">
      <alignment horizontal="right" vertical="center"/>
    </xf>
    <xf numFmtId="41" fontId="1" fillId="0" borderId="13" xfId="0" applyNumberFormat="1" applyFont="1" applyFill="1" applyBorder="1" applyAlignment="1">
      <alignment horizontal="right" vertical="center"/>
    </xf>
    <xf numFmtId="41" fontId="3" fillId="0" borderId="20" xfId="42" applyNumberFormat="1" applyFont="1" applyFill="1" applyBorder="1" applyAlignment="1">
      <alignment vertical="center"/>
    </xf>
    <xf numFmtId="41" fontId="38" fillId="0" borderId="33" xfId="42" applyNumberFormat="1" applyFont="1" applyFill="1" applyBorder="1" applyAlignment="1">
      <alignment vertical="center"/>
    </xf>
    <xf numFmtId="41" fontId="38" fillId="0" borderId="29" xfId="42" applyNumberFormat="1" applyFont="1" applyFill="1" applyBorder="1" applyAlignment="1">
      <alignment vertical="center"/>
    </xf>
    <xf numFmtId="41" fontId="33" fillId="0" borderId="33" xfId="42" applyNumberFormat="1" applyFont="1" applyFill="1" applyBorder="1" applyAlignment="1">
      <alignment vertical="center"/>
    </xf>
    <xf numFmtId="41" fontId="33" fillId="0" borderId="33" xfId="42" applyNumberFormat="1" applyFont="1" applyFill="1" applyBorder="1" applyAlignment="1">
      <alignment horizontal="right" vertical="center"/>
    </xf>
    <xf numFmtId="177" fontId="3" fillId="0" borderId="32" xfId="33" applyNumberFormat="1" applyFont="1" applyFill="1" applyBorder="1" applyAlignment="1">
      <alignment vertical="center"/>
    </xf>
    <xf numFmtId="177" fontId="33" fillId="0" borderId="32" xfId="33" applyNumberFormat="1" applyFont="1" applyFill="1" applyBorder="1" applyAlignment="1">
      <alignment vertical="center"/>
    </xf>
    <xf numFmtId="177" fontId="33" fillId="0" borderId="34" xfId="33" applyNumberFormat="1" applyFont="1" applyFill="1" applyBorder="1" applyAlignment="1">
      <alignment vertical="center"/>
    </xf>
    <xf numFmtId="41" fontId="0" fillId="0" borderId="15" xfId="0" applyNumberFormat="1" applyFont="1" applyFill="1" applyBorder="1" applyAlignment="1">
      <alignment vertical="center"/>
    </xf>
    <xf numFmtId="177" fontId="0" fillId="0" borderId="15" xfId="33" applyNumberFormat="1" applyFont="1" applyFill="1" applyBorder="1" applyAlignment="1">
      <alignment vertical="center"/>
    </xf>
    <xf numFmtId="41" fontId="0" fillId="0" borderId="15" xfId="33" applyNumberFormat="1" applyFont="1" applyFill="1" applyBorder="1" applyAlignment="1">
      <alignment horizontal="right" vertical="center"/>
    </xf>
    <xf numFmtId="41" fontId="0" fillId="0" borderId="32" xfId="33" applyNumberFormat="1" applyFont="1" applyFill="1" applyBorder="1" applyAlignment="1">
      <alignment horizontal="right" vertical="center"/>
    </xf>
    <xf numFmtId="178" fontId="33" fillId="0" borderId="34" xfId="33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center" vertical="distributed" textRotation="255"/>
    </xf>
    <xf numFmtId="0" fontId="7" fillId="0" borderId="20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center" vertical="distributed" textRotation="255" justifyLastLine="1"/>
    </xf>
    <xf numFmtId="0" fontId="7" fillId="0" borderId="0" xfId="0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textRotation="255"/>
    </xf>
    <xf numFmtId="0" fontId="7" fillId="0" borderId="0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7" xfId="0" applyFont="1" applyFill="1" applyBorder="1" applyAlignment="1">
      <alignment horizontal="distributed" vertical="center"/>
    </xf>
    <xf numFmtId="0" fontId="4" fillId="0" borderId="3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distributed" vertical="center" wrapText="1" shrinkToFi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wrapText="1"/>
    </xf>
    <xf numFmtId="0" fontId="1" fillId="0" borderId="33" xfId="0" applyFont="1" applyFill="1" applyBorder="1"/>
    <xf numFmtId="0" fontId="1" fillId="0" borderId="28" xfId="0" applyFont="1" applyFill="1" applyBorder="1"/>
    <xf numFmtId="0" fontId="4" fillId="0" borderId="33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distributed"/>
    </xf>
    <xf numFmtId="0" fontId="0" fillId="0" borderId="27" xfId="0" applyFill="1" applyBorder="1"/>
    <xf numFmtId="0" fontId="4" fillId="0" borderId="25" xfId="0" applyFont="1" applyFill="1" applyBorder="1" applyAlignment="1">
      <alignment horizontal="center" vertical="distributed" textRotation="255" justifyLastLine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7" fillId="0" borderId="18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center" vertical="distributed"/>
    </xf>
    <xf numFmtId="0" fontId="7" fillId="0" borderId="18" xfId="0" applyFont="1" applyFill="1" applyBorder="1" applyAlignment="1">
      <alignment horizontal="center" vertical="distributed"/>
    </xf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center" vertical="distributed" textRotation="255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32" xfId="0" applyFont="1" applyFill="1" applyBorder="1" applyAlignment="1">
      <alignment horizontal="center" vertical="distributed" textRotation="255"/>
    </xf>
    <xf numFmtId="0" fontId="7" fillId="0" borderId="27" xfId="0" applyFont="1" applyFill="1" applyBorder="1" applyAlignment="1">
      <alignment horizontal="center" vertical="distributed" textRotation="255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distributed" textRotation="255"/>
    </xf>
    <xf numFmtId="0" fontId="4" fillId="0" borderId="11" xfId="0" applyFont="1" applyFill="1" applyBorder="1" applyAlignment="1">
      <alignment horizontal="center" vertical="distributed" textRotation="255"/>
    </xf>
    <xf numFmtId="0" fontId="4" fillId="0" borderId="20" xfId="0" applyFont="1" applyFill="1" applyBorder="1" applyAlignment="1">
      <alignment horizontal="center" vertical="distributed" textRotation="255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distributed"/>
    </xf>
    <xf numFmtId="0" fontId="4" fillId="0" borderId="16" xfId="0" applyFont="1" applyFill="1" applyBorder="1"/>
    <xf numFmtId="0" fontId="7" fillId="0" borderId="0" xfId="0" applyFont="1" applyFill="1" applyBorder="1" applyAlignment="1">
      <alignment horizontal="left" vertical="center" textRotation="255" wrapText="1"/>
    </xf>
    <xf numFmtId="0" fontId="7" fillId="0" borderId="10" xfId="0" applyFont="1" applyFill="1" applyBorder="1" applyAlignment="1">
      <alignment horizontal="center" vertical="distributed" wrapText="1"/>
    </xf>
    <xf numFmtId="0" fontId="0" fillId="0" borderId="16" xfId="0" applyFill="1" applyBorder="1"/>
    <xf numFmtId="0" fontId="7" fillId="0" borderId="12" xfId="0" applyFont="1" applyFill="1" applyBorder="1" applyAlignment="1">
      <alignment horizontal="left" vertical="center" textRotation="255"/>
    </xf>
    <xf numFmtId="0" fontId="7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distributed" textRotation="255" justifyLastLine="1"/>
    </xf>
    <xf numFmtId="0" fontId="7" fillId="0" borderId="16" xfId="0" applyFont="1" applyFill="1" applyBorder="1" applyAlignment="1">
      <alignment horizontal="center" vertical="distributed" textRotation="255" justifyLastLine="1"/>
    </xf>
    <xf numFmtId="0" fontId="7" fillId="0" borderId="16" xfId="0" applyFont="1" applyFill="1" applyBorder="1" applyAlignment="1">
      <alignment horizontal="center" vertical="distributed" textRotation="255" shrinkToFit="1"/>
    </xf>
    <xf numFmtId="0" fontId="7" fillId="0" borderId="32" xfId="0" applyFont="1" applyFill="1" applyBorder="1" applyAlignment="1">
      <alignment horizontal="center" vertical="distributed" textRotation="255" shrinkToFit="1"/>
    </xf>
    <xf numFmtId="0" fontId="7" fillId="0" borderId="16" xfId="0" applyFont="1" applyFill="1" applyBorder="1" applyAlignment="1">
      <alignment horizontal="center" vertical="distributed" textRotation="255" wrapText="1"/>
    </xf>
    <xf numFmtId="0" fontId="35" fillId="0" borderId="27" xfId="0" applyFont="1" applyFill="1" applyBorder="1" applyAlignment="1">
      <alignment horizontal="center" vertical="distributed" textRotation="255"/>
    </xf>
    <xf numFmtId="0" fontId="35" fillId="0" borderId="16" xfId="0" applyFont="1" applyFill="1" applyBorder="1" applyAlignment="1">
      <alignment horizontal="center" vertical="distributed" textRotation="255"/>
    </xf>
    <xf numFmtId="0" fontId="35" fillId="0" borderId="32" xfId="0" applyFont="1" applyFill="1" applyBorder="1" applyAlignment="1">
      <alignment horizontal="center" vertical="distributed" textRotation="255"/>
    </xf>
    <xf numFmtId="0" fontId="7" fillId="0" borderId="15" xfId="0" applyFont="1" applyFill="1" applyBorder="1" applyAlignment="1">
      <alignment horizontal="center" vertical="distributed" textRotation="255"/>
    </xf>
    <xf numFmtId="0" fontId="7" fillId="0" borderId="28" xfId="0" applyFont="1" applyFill="1" applyBorder="1" applyAlignment="1">
      <alignment horizontal="center" vertical="distributed" textRotation="255"/>
    </xf>
    <xf numFmtId="0" fontId="7" fillId="0" borderId="34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distributed"/>
    </xf>
    <xf numFmtId="0" fontId="35" fillId="0" borderId="27" xfId="0" applyFont="1" applyFill="1" applyBorder="1" applyAlignment="1">
      <alignment horizontal="center" vertical="distributed" textRotation="255" wrapText="1" shrinkToFit="1"/>
    </xf>
    <xf numFmtId="0" fontId="35" fillId="0" borderId="16" xfId="0" applyFont="1" applyFill="1" applyBorder="1" applyAlignment="1">
      <alignment horizontal="center" vertical="distributed" textRotation="255" shrinkToFit="1"/>
    </xf>
    <xf numFmtId="0" fontId="35" fillId="0" borderId="32" xfId="0" applyFont="1" applyFill="1" applyBorder="1" applyAlignment="1">
      <alignment horizontal="center" vertical="distributed" textRotation="255" shrinkToFit="1"/>
    </xf>
    <xf numFmtId="0" fontId="35" fillId="0" borderId="15" xfId="0" applyFont="1" applyFill="1" applyBorder="1" applyAlignment="1">
      <alignment horizontal="center" vertical="distributed" textRotation="255" wrapText="1" shrinkToFit="1"/>
    </xf>
    <xf numFmtId="0" fontId="7" fillId="0" borderId="19" xfId="0" applyFont="1" applyFill="1" applyBorder="1" applyAlignment="1">
      <alignment horizontal="center" vertical="distributed" textRotation="255"/>
    </xf>
    <xf numFmtId="0" fontId="7" fillId="0" borderId="18" xfId="0" applyFont="1" applyFill="1" applyBorder="1" applyAlignment="1">
      <alignment horizontal="center" vertical="distributed" textRotation="255"/>
    </xf>
    <xf numFmtId="0" fontId="7" fillId="0" borderId="30" xfId="0" applyFont="1" applyFill="1" applyBorder="1" applyAlignment="1">
      <alignment horizontal="center" vertical="distributed" textRotation="255"/>
    </xf>
    <xf numFmtId="0" fontId="35" fillId="0" borderId="15" xfId="0" applyFont="1" applyFill="1" applyBorder="1" applyAlignment="1">
      <alignment horizontal="center" vertical="distributed" textRotation="255"/>
    </xf>
    <xf numFmtId="0" fontId="35" fillId="0" borderId="19" xfId="0" applyFont="1" applyFill="1" applyBorder="1" applyAlignment="1">
      <alignment horizontal="center" vertical="distributed" textRotation="255"/>
    </xf>
    <xf numFmtId="0" fontId="35" fillId="0" borderId="18" xfId="0" applyFont="1" applyFill="1" applyBorder="1" applyAlignment="1">
      <alignment horizontal="center" vertical="distributed" textRotation="255"/>
    </xf>
    <xf numFmtId="0" fontId="35" fillId="0" borderId="30" xfId="0" applyFont="1" applyFill="1" applyBorder="1" applyAlignment="1">
      <alignment horizontal="center" vertical="distributed" textRotation="255"/>
    </xf>
    <xf numFmtId="0" fontId="7" fillId="0" borderId="19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distributed" textRotation="255" wrapText="1"/>
    </xf>
    <xf numFmtId="0" fontId="35" fillId="0" borderId="33" xfId="0" applyFont="1" applyFill="1" applyBorder="1" applyAlignment="1">
      <alignment horizontal="center" vertical="distributed" textRotation="255"/>
    </xf>
    <xf numFmtId="41" fontId="1" fillId="0" borderId="32" xfId="42" applyNumberFormat="1" applyFont="1" applyFill="1" applyBorder="1" applyAlignment="1">
      <alignment vertical="center"/>
    </xf>
    <xf numFmtId="41" fontId="1" fillId="0" borderId="34" xfId="42" applyNumberFormat="1" applyFont="1" applyFill="1" applyBorder="1" applyAlignment="1">
      <alignment vertical="center"/>
    </xf>
    <xf numFmtId="41" fontId="1" fillId="0" borderId="0" xfId="42" applyNumberFormat="1" applyFont="1" applyFill="1"/>
    <xf numFmtId="41" fontId="1" fillId="0" borderId="13" xfId="42" applyNumberFormat="1" applyFont="1" applyFill="1" applyBorder="1" applyAlignment="1">
      <alignment vertical="center"/>
    </xf>
    <xf numFmtId="41" fontId="1" fillId="0" borderId="29" xfId="42" applyNumberFormat="1" applyFont="1" applyFill="1" applyBorder="1" applyAlignment="1">
      <alignment vertical="center"/>
    </xf>
    <xf numFmtId="0" fontId="1" fillId="0" borderId="0" xfId="42" applyFont="1" applyFill="1" applyAlignment="1"/>
    <xf numFmtId="0" fontId="1" fillId="0" borderId="0" xfId="42" applyFont="1" applyFill="1" applyAlignment="1">
      <alignment horizontal="right"/>
    </xf>
    <xf numFmtId="178" fontId="10" fillId="0" borderId="34" xfId="0" applyNumberFormat="1" applyFont="1" applyFill="1" applyBorder="1" applyAlignment="1">
      <alignment vertical="center"/>
    </xf>
    <xf numFmtId="178" fontId="10" fillId="0" borderId="33" xfId="0" applyNumberFormat="1" applyFont="1" applyFill="1" applyBorder="1" applyAlignment="1">
      <alignment vertical="center"/>
    </xf>
    <xf numFmtId="178" fontId="10" fillId="0" borderId="29" xfId="0" applyNumberFormat="1" applyFont="1" applyFill="1" applyBorder="1" applyAlignment="1">
      <alignment vertical="center"/>
    </xf>
    <xf numFmtId="177" fontId="1" fillId="0" borderId="0" xfId="0" applyNumberFormat="1" applyFont="1" applyFill="1"/>
    <xf numFmtId="178" fontId="10" fillId="0" borderId="12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7" fillId="0" borderId="26" xfId="0" applyFont="1" applyFill="1" applyBorder="1" applyAlignment="1">
      <alignment horizontal="distributed" vertical="center" justifyLastLine="1"/>
    </xf>
    <xf numFmtId="0" fontId="40" fillId="0" borderId="26" xfId="0" applyFont="1" applyFill="1" applyBorder="1" applyAlignment="1">
      <alignment horizontal="center" vertical="center"/>
    </xf>
    <xf numFmtId="0" fontId="40" fillId="0" borderId="25" xfId="0" applyFont="1" applyFill="1" applyBorder="1" applyAlignment="1">
      <alignment horizontal="center" vertical="center"/>
    </xf>
    <xf numFmtId="180" fontId="10" fillId="0" borderId="39" xfId="0" applyNumberFormat="1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5" xfId="0" applyNumberFormat="1" applyFont="1" applyFill="1" applyBorder="1" applyAlignment="1">
      <alignment vertical="center"/>
    </xf>
    <xf numFmtId="180" fontId="10" fillId="0" borderId="12" xfId="0" applyNumberFormat="1" applyFont="1" applyFill="1" applyBorder="1" applyAlignment="1">
      <alignment vertical="center"/>
    </xf>
    <xf numFmtId="180" fontId="10" fillId="0" borderId="13" xfId="0" applyNumberFormat="1" applyFont="1" applyFill="1" applyBorder="1" applyAlignment="1">
      <alignment vertical="center"/>
    </xf>
    <xf numFmtId="186" fontId="1" fillId="0" borderId="0" xfId="0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87" fontId="41" fillId="0" borderId="15" xfId="0" applyNumberFormat="1" applyFont="1" applyBorder="1" applyAlignment="1">
      <alignment vertical="center"/>
    </xf>
    <xf numFmtId="178" fontId="3" fillId="0" borderId="17" xfId="0" applyNumberFormat="1" applyFont="1" applyFill="1" applyBorder="1" applyAlignment="1">
      <alignment vertical="center"/>
    </xf>
    <xf numFmtId="178" fontId="1" fillId="0" borderId="15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88" fontId="41" fillId="0" borderId="15" xfId="0" applyNumberFormat="1" applyFont="1" applyFill="1" applyBorder="1" applyAlignment="1">
      <alignment vertical="center"/>
    </xf>
    <xf numFmtId="187" fontId="41" fillId="0" borderId="13" xfId="0" applyNumberFormat="1" applyFont="1" applyBorder="1" applyAlignment="1">
      <alignment vertical="center"/>
    </xf>
    <xf numFmtId="178" fontId="3" fillId="0" borderId="22" xfId="0" applyNumberFormat="1" applyFont="1" applyFill="1" applyBorder="1" applyAlignment="1">
      <alignment vertical="center"/>
    </xf>
    <xf numFmtId="178" fontId="1" fillId="0" borderId="13" xfId="0" applyNumberFormat="1" applyFont="1" applyFill="1" applyBorder="1" applyAlignment="1">
      <alignment vertical="center"/>
    </xf>
    <xf numFmtId="181" fontId="3" fillId="0" borderId="34" xfId="0" applyNumberFormat="1" applyFont="1" applyFill="1" applyBorder="1" applyAlignment="1">
      <alignment vertical="center"/>
    </xf>
    <xf numFmtId="181" fontId="3" fillId="0" borderId="33" xfId="0" applyNumberFormat="1" applyFont="1" applyFill="1" applyBorder="1" applyAlignment="1">
      <alignment vertical="center"/>
    </xf>
    <xf numFmtId="181" fontId="1" fillId="0" borderId="15" xfId="0" applyNumberFormat="1" applyFont="1" applyFill="1" applyBorder="1" applyAlignment="1">
      <alignment vertical="center"/>
    </xf>
    <xf numFmtId="181" fontId="1" fillId="0" borderId="13" xfId="0" applyNumberFormat="1" applyFont="1" applyFill="1" applyBorder="1" applyAlignment="1">
      <alignment vertical="center"/>
    </xf>
    <xf numFmtId="181" fontId="1" fillId="0" borderId="29" xfId="0" applyNumberFormat="1" applyFont="1" applyFill="1" applyBorder="1" applyAlignment="1">
      <alignment vertical="center"/>
    </xf>
    <xf numFmtId="178" fontId="1" fillId="0" borderId="0" xfId="0" applyNumberFormat="1" applyFont="1" applyFill="1"/>
    <xf numFmtId="180" fontId="1" fillId="0" borderId="0" xfId="0" applyNumberFormat="1" applyFont="1" applyFill="1"/>
    <xf numFmtId="181" fontId="3" fillId="0" borderId="32" xfId="0" applyNumberFormat="1" applyFont="1" applyFill="1" applyBorder="1" applyAlignment="1">
      <alignment horizontal="right" vertical="center"/>
    </xf>
    <xf numFmtId="180" fontId="0" fillId="0" borderId="15" xfId="0" applyNumberFormat="1" applyFont="1" applyFill="1" applyBorder="1" applyAlignment="1">
      <alignment vertical="center"/>
    </xf>
    <xf numFmtId="180" fontId="3" fillId="0" borderId="17" xfId="0" applyNumberFormat="1" applyFont="1" applyFill="1" applyBorder="1" applyAlignment="1">
      <alignment vertical="center"/>
    </xf>
    <xf numFmtId="180" fontId="0" fillId="0" borderId="17" xfId="0" applyNumberFormat="1" applyFont="1" applyFill="1" applyBorder="1" applyAlignment="1">
      <alignment vertical="center"/>
    </xf>
    <xf numFmtId="185" fontId="42" fillId="0" borderId="15" xfId="0" applyNumberFormat="1" applyFont="1" applyBorder="1" applyAlignment="1">
      <alignment horizontal="right" vertical="center"/>
    </xf>
    <xf numFmtId="180" fontId="3" fillId="0" borderId="22" xfId="0" applyNumberFormat="1" applyFont="1" applyFill="1" applyBorder="1" applyAlignment="1">
      <alignment vertical="center"/>
    </xf>
    <xf numFmtId="180" fontId="0" fillId="0" borderId="13" xfId="0" applyNumberFormat="1" applyFont="1" applyFill="1" applyBorder="1" applyAlignment="1">
      <alignment vertical="center"/>
    </xf>
    <xf numFmtId="183" fontId="3" fillId="0" borderId="32" xfId="0" applyNumberFormat="1" applyFont="1" applyFill="1" applyBorder="1" applyAlignment="1">
      <alignment vertical="center"/>
    </xf>
    <xf numFmtId="183" fontId="3" fillId="0" borderId="34" xfId="0" applyNumberFormat="1" applyFont="1" applyFill="1" applyBorder="1" applyAlignment="1">
      <alignment vertical="center"/>
    </xf>
    <xf numFmtId="183" fontId="3" fillId="0" borderId="15" xfId="0" applyNumberFormat="1" applyFont="1" applyFill="1" applyBorder="1" applyAlignment="1">
      <alignment vertical="center"/>
    </xf>
    <xf numFmtId="183" fontId="3" fillId="0" borderId="33" xfId="0" applyNumberFormat="1" applyFont="1" applyFill="1" applyBorder="1" applyAlignment="1">
      <alignment vertical="center"/>
    </xf>
    <xf numFmtId="183" fontId="0" fillId="0" borderId="15" xfId="0" applyNumberFormat="1" applyFont="1" applyFill="1" applyBorder="1" applyAlignment="1">
      <alignment vertical="center"/>
    </xf>
    <xf numFmtId="183" fontId="0" fillId="0" borderId="33" xfId="0" applyNumberFormat="1" applyFont="1" applyFill="1" applyBorder="1" applyAlignment="1">
      <alignment vertical="center"/>
    </xf>
    <xf numFmtId="183" fontId="3" fillId="0" borderId="13" xfId="0" applyNumberFormat="1" applyFont="1" applyFill="1" applyBorder="1" applyAlignment="1">
      <alignment vertical="center"/>
    </xf>
    <xf numFmtId="183" fontId="0" fillId="0" borderId="13" xfId="0" applyNumberFormat="1" applyFont="1" applyFill="1" applyBorder="1" applyAlignment="1">
      <alignment vertical="center"/>
    </xf>
    <xf numFmtId="183" fontId="0" fillId="0" borderId="29" xfId="0" applyNumberFormat="1" applyFont="1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Ⅲ-3- 6(1)(2)(血液事業，方法別献血，供給別)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161925</xdr:rowOff>
    </xdr:from>
    <xdr:to>
      <xdr:col>0</xdr:col>
      <xdr:colOff>314325</xdr:colOff>
      <xdr:row>20</xdr:row>
      <xdr:rowOff>257175</xdr:rowOff>
    </xdr:to>
    <xdr:sp macro="" textlink="">
      <xdr:nvSpPr>
        <xdr:cNvPr id="31227" name="AutoShape 1"/>
        <xdr:cNvSpPr>
          <a:spLocks/>
        </xdr:cNvSpPr>
      </xdr:nvSpPr>
      <xdr:spPr bwMode="auto">
        <a:xfrm>
          <a:off x="219075" y="3495675"/>
          <a:ext cx="95250" cy="2381250"/>
        </a:xfrm>
        <a:prstGeom prst="leftBrace">
          <a:avLst>
            <a:gd name="adj1" fmla="val 427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981075</xdr:colOff>
      <xdr:row>18</xdr:row>
      <xdr:rowOff>142875</xdr:rowOff>
    </xdr:from>
    <xdr:to>
      <xdr:col>1</xdr:col>
      <xdr:colOff>1038225</xdr:colOff>
      <xdr:row>19</xdr:row>
      <xdr:rowOff>180975</xdr:rowOff>
    </xdr:to>
    <xdr:sp macro="" textlink="">
      <xdr:nvSpPr>
        <xdr:cNvPr id="31228" name="AutoShape 2"/>
        <xdr:cNvSpPr>
          <a:spLocks/>
        </xdr:cNvSpPr>
      </xdr:nvSpPr>
      <xdr:spPr bwMode="auto">
        <a:xfrm>
          <a:off x="1352550" y="5191125"/>
          <a:ext cx="57150" cy="323850"/>
        </a:xfrm>
        <a:prstGeom prst="leftBrace">
          <a:avLst>
            <a:gd name="adj1" fmla="val 31481"/>
            <a:gd name="adj2" fmla="val 41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24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3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4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25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26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27" name="AutoShape 1"/>
        <xdr:cNvSpPr>
          <a:spLocks/>
        </xdr:cNvSpPr>
      </xdr:nvSpPr>
      <xdr:spPr bwMode="auto">
        <a:xfrm>
          <a:off x="1543050" y="44958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28" name="AutoShape 2"/>
        <xdr:cNvSpPr>
          <a:spLocks/>
        </xdr:cNvSpPr>
      </xdr:nvSpPr>
      <xdr:spPr bwMode="auto">
        <a:xfrm>
          <a:off x="409575" y="36290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29" name="AutoShape 3"/>
        <xdr:cNvSpPr>
          <a:spLocks/>
        </xdr:cNvSpPr>
      </xdr:nvSpPr>
      <xdr:spPr bwMode="auto">
        <a:xfrm>
          <a:off x="428625" y="54387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30" name="AutoShape 4"/>
        <xdr:cNvSpPr>
          <a:spLocks/>
        </xdr:cNvSpPr>
      </xdr:nvSpPr>
      <xdr:spPr bwMode="auto">
        <a:xfrm>
          <a:off x="428625" y="60769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31" name="AutoShape 5"/>
        <xdr:cNvSpPr>
          <a:spLocks/>
        </xdr:cNvSpPr>
      </xdr:nvSpPr>
      <xdr:spPr bwMode="auto">
        <a:xfrm>
          <a:off x="419100" y="67627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8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9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0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1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5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6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8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9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20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21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0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1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2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7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8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22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23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24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2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3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3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4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5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5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5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6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6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6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7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8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8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9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9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0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1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1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1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2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2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3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4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5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6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7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8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29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0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1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2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3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4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5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6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7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8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39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40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1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2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3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4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5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6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7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8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49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0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1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2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3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4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5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56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7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8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59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0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1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2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3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4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5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6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7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8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69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0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1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3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4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5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6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7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8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9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80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1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82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183" name="AutoShape 2"/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4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5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6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7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8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89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0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1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2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3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4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5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6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7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8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99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0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01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2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3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4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5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6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7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8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09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0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1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2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3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4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5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6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17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8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19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0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1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2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3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4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5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6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7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8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29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0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1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2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3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4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35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6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37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8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239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0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241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2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243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336175</xdr:colOff>
      <xdr:row>4</xdr:row>
      <xdr:rowOff>728383</xdr:rowOff>
    </xdr:from>
    <xdr:to>
      <xdr:col>33</xdr:col>
      <xdr:colOff>291352</xdr:colOff>
      <xdr:row>14</xdr:row>
      <xdr:rowOff>11206</xdr:rowOff>
    </xdr:to>
    <xdr:sp macro="" textlink="">
      <xdr:nvSpPr>
        <xdr:cNvPr id="2" name="テキスト ボックス 1"/>
        <xdr:cNvSpPr txBox="1"/>
      </xdr:nvSpPr>
      <xdr:spPr>
        <a:xfrm>
          <a:off x="1703293" y="1456765"/>
          <a:ext cx="11564471" cy="23532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厚労省の当該統計が</a:t>
          </a:r>
          <a:r>
            <a:rPr lang="en-US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H29</a:t>
          </a:r>
          <a:r>
            <a:rPr lang="ja-JP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年度から廃止され、当該データがないため、</a:t>
          </a:r>
        </a:p>
        <a:p>
          <a:pPr algn="ctr"/>
          <a:r>
            <a:rPr lang="ja-JP" altLang="en-US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平成</a:t>
          </a:r>
          <a:r>
            <a:rPr lang="en-US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en-US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年衛生年報（平成</a:t>
          </a:r>
          <a:r>
            <a:rPr lang="en-US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29</a:t>
          </a:r>
          <a:r>
            <a:rPr lang="ja-JP" altLang="en-US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年統計）より</a:t>
          </a:r>
          <a:r>
            <a:rPr lang="ja-JP" altLang="ja-JP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表の削除</a:t>
          </a:r>
          <a:r>
            <a:rPr lang="ja-JP" altLang="en-US" sz="280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28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8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8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8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8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8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5" name="AutoShape 6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6" name="AutoShape 7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7" name="AutoShape 8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8" name="AutoShape 9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0</xdr:colOff>
      <xdr:row>24</xdr:row>
      <xdr:rowOff>0</xdr:rowOff>
    </xdr:to>
    <xdr:sp macro="" textlink="">
      <xdr:nvSpPr>
        <xdr:cNvPr id="155189" name="AutoShape 10"/>
        <xdr:cNvSpPr>
          <a:spLocks/>
        </xdr:cNvSpPr>
      </xdr:nvSpPr>
      <xdr:spPr bwMode="auto">
        <a:xfrm>
          <a:off x="0" y="76009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9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9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9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9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9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195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196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197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198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199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7</xdr:row>
      <xdr:rowOff>142875</xdr:rowOff>
    </xdr:from>
    <xdr:to>
      <xdr:col>0</xdr:col>
      <xdr:colOff>523875</xdr:colOff>
      <xdr:row>13</xdr:row>
      <xdr:rowOff>190500</xdr:rowOff>
    </xdr:to>
    <xdr:sp macro="" textlink="">
      <xdr:nvSpPr>
        <xdr:cNvPr id="155200" name="AutoShape 1"/>
        <xdr:cNvSpPr>
          <a:spLocks/>
        </xdr:cNvSpPr>
      </xdr:nvSpPr>
      <xdr:spPr bwMode="auto">
        <a:xfrm>
          <a:off x="438150" y="2733675"/>
          <a:ext cx="85725" cy="1419225"/>
        </a:xfrm>
        <a:prstGeom prst="leftBrace">
          <a:avLst>
            <a:gd name="adj1" fmla="val 3311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14</xdr:row>
      <xdr:rowOff>180975</xdr:rowOff>
    </xdr:from>
    <xdr:to>
      <xdr:col>0</xdr:col>
      <xdr:colOff>533400</xdr:colOff>
      <xdr:row>15</xdr:row>
      <xdr:rowOff>190500</xdr:rowOff>
    </xdr:to>
    <xdr:sp macro="" textlink="">
      <xdr:nvSpPr>
        <xdr:cNvPr id="155201" name="AutoShape 2"/>
        <xdr:cNvSpPr>
          <a:spLocks/>
        </xdr:cNvSpPr>
      </xdr:nvSpPr>
      <xdr:spPr bwMode="auto">
        <a:xfrm>
          <a:off x="457200" y="4486275"/>
          <a:ext cx="76200" cy="352425"/>
        </a:xfrm>
        <a:prstGeom prst="leftBrace">
          <a:avLst>
            <a:gd name="adj1" fmla="val 3854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466725</xdr:colOff>
      <xdr:row>16</xdr:row>
      <xdr:rowOff>161925</xdr:rowOff>
    </xdr:from>
    <xdr:to>
      <xdr:col>0</xdr:col>
      <xdr:colOff>542925</xdr:colOff>
      <xdr:row>17</xdr:row>
      <xdr:rowOff>180975</xdr:rowOff>
    </xdr:to>
    <xdr:sp macro="" textlink="">
      <xdr:nvSpPr>
        <xdr:cNvPr id="155202" name="AutoShape 3"/>
        <xdr:cNvSpPr>
          <a:spLocks/>
        </xdr:cNvSpPr>
      </xdr:nvSpPr>
      <xdr:spPr bwMode="auto">
        <a:xfrm>
          <a:off x="466725" y="5153025"/>
          <a:ext cx="76200" cy="361950"/>
        </a:xfrm>
        <a:prstGeom prst="leftBrace">
          <a:avLst>
            <a:gd name="adj1" fmla="val 3958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18</xdr:row>
      <xdr:rowOff>180975</xdr:rowOff>
    </xdr:from>
    <xdr:to>
      <xdr:col>0</xdr:col>
      <xdr:colOff>542925</xdr:colOff>
      <xdr:row>21</xdr:row>
      <xdr:rowOff>180975</xdr:rowOff>
    </xdr:to>
    <xdr:sp macro="" textlink="">
      <xdr:nvSpPr>
        <xdr:cNvPr id="155203" name="AutoShape 4"/>
        <xdr:cNvSpPr>
          <a:spLocks/>
        </xdr:cNvSpPr>
      </xdr:nvSpPr>
      <xdr:spPr bwMode="auto">
        <a:xfrm>
          <a:off x="457200" y="5857875"/>
          <a:ext cx="85725" cy="1028700"/>
        </a:xfrm>
        <a:prstGeom prst="leftBrace">
          <a:avLst>
            <a:gd name="adj1" fmla="val 3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11</xdr:row>
      <xdr:rowOff>104775</xdr:rowOff>
    </xdr:from>
    <xdr:to>
      <xdr:col>2</xdr:col>
      <xdr:colOff>66675</xdr:colOff>
      <xdr:row>12</xdr:row>
      <xdr:rowOff>142875</xdr:rowOff>
    </xdr:to>
    <xdr:sp macro="" textlink="">
      <xdr:nvSpPr>
        <xdr:cNvPr id="155204" name="AutoShape 5"/>
        <xdr:cNvSpPr>
          <a:spLocks/>
        </xdr:cNvSpPr>
      </xdr:nvSpPr>
      <xdr:spPr bwMode="auto">
        <a:xfrm>
          <a:off x="1619250" y="3609975"/>
          <a:ext cx="47625" cy="266700"/>
        </a:xfrm>
        <a:prstGeom prst="leftBrace">
          <a:avLst>
            <a:gd name="adj1" fmla="val 46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1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1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1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2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2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2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2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2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2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2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2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2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2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3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3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3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3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3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3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3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37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38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39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40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41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85725</xdr:rowOff>
    </xdr:from>
    <xdr:to>
      <xdr:col>2</xdr:col>
      <xdr:colOff>95250</xdr:colOff>
      <xdr:row>13</xdr:row>
      <xdr:rowOff>161925</xdr:rowOff>
    </xdr:to>
    <xdr:sp macro="" textlink="">
      <xdr:nvSpPr>
        <xdr:cNvPr id="169242" name="AutoShape 1"/>
        <xdr:cNvSpPr>
          <a:spLocks/>
        </xdr:cNvSpPr>
      </xdr:nvSpPr>
      <xdr:spPr bwMode="auto">
        <a:xfrm>
          <a:off x="1543050" y="4419600"/>
          <a:ext cx="85725" cy="3048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8</xdr:row>
      <xdr:rowOff>133350</xdr:rowOff>
    </xdr:from>
    <xdr:to>
      <xdr:col>0</xdr:col>
      <xdr:colOff>466725</xdr:colOff>
      <xdr:row>14</xdr:row>
      <xdr:rowOff>180975</xdr:rowOff>
    </xdr:to>
    <xdr:sp macro="" textlink="">
      <xdr:nvSpPr>
        <xdr:cNvPr id="169243" name="AutoShape 2"/>
        <xdr:cNvSpPr>
          <a:spLocks/>
        </xdr:cNvSpPr>
      </xdr:nvSpPr>
      <xdr:spPr bwMode="auto">
        <a:xfrm>
          <a:off x="409575" y="3552825"/>
          <a:ext cx="57150" cy="1419225"/>
        </a:xfrm>
        <a:prstGeom prst="leftBrace">
          <a:avLst>
            <a:gd name="adj1" fmla="val 49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15</xdr:row>
      <xdr:rowOff>228600</xdr:rowOff>
    </xdr:from>
    <xdr:to>
      <xdr:col>0</xdr:col>
      <xdr:colOff>476250</xdr:colOff>
      <xdr:row>16</xdr:row>
      <xdr:rowOff>238125</xdr:rowOff>
    </xdr:to>
    <xdr:sp macro="" textlink="">
      <xdr:nvSpPr>
        <xdr:cNvPr id="169244" name="AutoShape 3"/>
        <xdr:cNvSpPr>
          <a:spLocks/>
        </xdr:cNvSpPr>
      </xdr:nvSpPr>
      <xdr:spPr bwMode="auto">
        <a:xfrm>
          <a:off x="428625" y="5362575"/>
          <a:ext cx="47625" cy="352425"/>
        </a:xfrm>
        <a:prstGeom prst="leftBrace">
          <a:avLst>
            <a:gd name="adj1" fmla="val 6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17</xdr:row>
      <xdr:rowOff>180975</xdr:rowOff>
    </xdr:from>
    <xdr:to>
      <xdr:col>0</xdr:col>
      <xdr:colOff>476250</xdr:colOff>
      <xdr:row>18</xdr:row>
      <xdr:rowOff>200025</xdr:rowOff>
    </xdr:to>
    <xdr:sp macro="" textlink="">
      <xdr:nvSpPr>
        <xdr:cNvPr id="169245" name="AutoShape 4"/>
        <xdr:cNvSpPr>
          <a:spLocks/>
        </xdr:cNvSpPr>
      </xdr:nvSpPr>
      <xdr:spPr bwMode="auto">
        <a:xfrm>
          <a:off x="428625" y="6000750"/>
          <a:ext cx="47625" cy="361950"/>
        </a:xfrm>
        <a:prstGeom prst="leftBrace">
          <a:avLst>
            <a:gd name="adj1" fmla="val 633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419100</xdr:colOff>
      <xdr:row>19</xdr:row>
      <xdr:rowOff>180975</xdr:rowOff>
    </xdr:from>
    <xdr:to>
      <xdr:col>1</xdr:col>
      <xdr:colOff>0</xdr:colOff>
      <xdr:row>22</xdr:row>
      <xdr:rowOff>180975</xdr:rowOff>
    </xdr:to>
    <xdr:sp macro="" textlink="">
      <xdr:nvSpPr>
        <xdr:cNvPr id="169246" name="AutoShape 5"/>
        <xdr:cNvSpPr>
          <a:spLocks/>
        </xdr:cNvSpPr>
      </xdr:nvSpPr>
      <xdr:spPr bwMode="auto">
        <a:xfrm>
          <a:off x="419100" y="6686550"/>
          <a:ext cx="57150" cy="1028700"/>
        </a:xfrm>
        <a:prstGeom prst="leftBrace">
          <a:avLst>
            <a:gd name="adj1" fmla="val 50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3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4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5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6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7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88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238125</xdr:rowOff>
    </xdr:from>
    <xdr:to>
      <xdr:col>0</xdr:col>
      <xdr:colOff>447675</xdr:colOff>
      <xdr:row>13</xdr:row>
      <xdr:rowOff>257175</xdr:rowOff>
    </xdr:to>
    <xdr:sp macro="" textlink="">
      <xdr:nvSpPr>
        <xdr:cNvPr id="159889" name="AutoShape 1"/>
        <xdr:cNvSpPr>
          <a:spLocks/>
        </xdr:cNvSpPr>
      </xdr:nvSpPr>
      <xdr:spPr bwMode="auto">
        <a:xfrm>
          <a:off x="352425" y="5114925"/>
          <a:ext cx="95250" cy="933450"/>
        </a:xfrm>
        <a:prstGeom prst="leftBrace">
          <a:avLst>
            <a:gd name="adj1" fmla="val 8166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266700</xdr:rowOff>
    </xdr:from>
    <xdr:to>
      <xdr:col>0</xdr:col>
      <xdr:colOff>447675</xdr:colOff>
      <xdr:row>10</xdr:row>
      <xdr:rowOff>257175</xdr:rowOff>
    </xdr:to>
    <xdr:sp macro="" textlink="">
      <xdr:nvSpPr>
        <xdr:cNvPr id="159890" name="AutoShape 2"/>
        <xdr:cNvSpPr>
          <a:spLocks/>
        </xdr:cNvSpPr>
      </xdr:nvSpPr>
      <xdr:spPr bwMode="auto">
        <a:xfrm>
          <a:off x="371475" y="3771900"/>
          <a:ext cx="76200" cy="904875"/>
        </a:xfrm>
        <a:prstGeom prst="leftBrace">
          <a:avLst>
            <a:gd name="adj1" fmla="val 9895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07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08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09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0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11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2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352425</xdr:colOff>
      <xdr:row>11</xdr:row>
      <xdr:rowOff>161925</xdr:rowOff>
    </xdr:from>
    <xdr:to>
      <xdr:col>0</xdr:col>
      <xdr:colOff>447675</xdr:colOff>
      <xdr:row>13</xdr:row>
      <xdr:rowOff>333375</xdr:rowOff>
    </xdr:to>
    <xdr:sp macro="" textlink="">
      <xdr:nvSpPr>
        <xdr:cNvPr id="160913" name="AutoShape 1"/>
        <xdr:cNvSpPr>
          <a:spLocks/>
        </xdr:cNvSpPr>
      </xdr:nvSpPr>
      <xdr:spPr bwMode="auto">
        <a:xfrm>
          <a:off x="352425" y="5895975"/>
          <a:ext cx="95250" cy="1200150"/>
        </a:xfrm>
        <a:prstGeom prst="leftBrace">
          <a:avLst>
            <a:gd name="adj1" fmla="val 10500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371475</xdr:colOff>
      <xdr:row>8</xdr:row>
      <xdr:rowOff>152400</xdr:rowOff>
    </xdr:from>
    <xdr:to>
      <xdr:col>0</xdr:col>
      <xdr:colOff>428625</xdr:colOff>
      <xdr:row>10</xdr:row>
      <xdr:rowOff>333375</xdr:rowOff>
    </xdr:to>
    <xdr:sp macro="" textlink="">
      <xdr:nvSpPr>
        <xdr:cNvPr id="160914" name="AutoShape 2"/>
        <xdr:cNvSpPr>
          <a:spLocks/>
        </xdr:cNvSpPr>
      </xdr:nvSpPr>
      <xdr:spPr bwMode="auto">
        <a:xfrm>
          <a:off x="371475" y="4343400"/>
          <a:ext cx="57150" cy="1209675"/>
        </a:xfrm>
        <a:prstGeom prst="leftBrace">
          <a:avLst>
            <a:gd name="adj1" fmla="val 17638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39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40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41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42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43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44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45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46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47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48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49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50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51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52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53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590550</xdr:colOff>
      <xdr:row>9</xdr:row>
      <xdr:rowOff>180975</xdr:rowOff>
    </xdr:from>
    <xdr:to>
      <xdr:col>1</xdr:col>
      <xdr:colOff>676275</xdr:colOff>
      <xdr:row>13</xdr:row>
      <xdr:rowOff>180975</xdr:rowOff>
    </xdr:to>
    <xdr:sp macro="" textlink="">
      <xdr:nvSpPr>
        <xdr:cNvPr id="145254" name="AutoShape 1"/>
        <xdr:cNvSpPr>
          <a:spLocks/>
        </xdr:cNvSpPr>
      </xdr:nvSpPr>
      <xdr:spPr bwMode="auto">
        <a:xfrm>
          <a:off x="1019175" y="33528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17</xdr:row>
      <xdr:rowOff>180975</xdr:rowOff>
    </xdr:from>
    <xdr:to>
      <xdr:col>2</xdr:col>
      <xdr:colOff>0</xdr:colOff>
      <xdr:row>18</xdr:row>
      <xdr:rowOff>123825</xdr:rowOff>
    </xdr:to>
    <xdr:sp macro="" textlink="">
      <xdr:nvSpPr>
        <xdr:cNvPr id="145255" name="AutoShape 2"/>
        <xdr:cNvSpPr>
          <a:spLocks/>
        </xdr:cNvSpPr>
      </xdr:nvSpPr>
      <xdr:spPr bwMode="auto">
        <a:xfrm>
          <a:off x="1047750" y="5524500"/>
          <a:ext cx="76200" cy="285750"/>
        </a:xfrm>
        <a:prstGeom prst="leftBrace">
          <a:avLst>
            <a:gd name="adj1" fmla="val 3125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19</xdr:row>
      <xdr:rowOff>190500</xdr:rowOff>
    </xdr:from>
    <xdr:to>
      <xdr:col>2</xdr:col>
      <xdr:colOff>0</xdr:colOff>
      <xdr:row>22</xdr:row>
      <xdr:rowOff>180975</xdr:rowOff>
    </xdr:to>
    <xdr:sp macro="" textlink="">
      <xdr:nvSpPr>
        <xdr:cNvPr id="145256" name="AutoShape 3"/>
        <xdr:cNvSpPr>
          <a:spLocks/>
        </xdr:cNvSpPr>
      </xdr:nvSpPr>
      <xdr:spPr bwMode="auto">
        <a:xfrm>
          <a:off x="1038225" y="6219825"/>
          <a:ext cx="85725" cy="1019175"/>
        </a:xfrm>
        <a:prstGeom prst="leftBrace">
          <a:avLst>
            <a:gd name="adj1" fmla="val 4441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152400</xdr:rowOff>
    </xdr:from>
    <xdr:to>
      <xdr:col>0</xdr:col>
      <xdr:colOff>381000</xdr:colOff>
      <xdr:row>14</xdr:row>
      <xdr:rowOff>180975</xdr:rowOff>
    </xdr:to>
    <xdr:sp macro="" textlink="">
      <xdr:nvSpPr>
        <xdr:cNvPr id="145257" name="AutoShape 4"/>
        <xdr:cNvSpPr>
          <a:spLocks/>
        </xdr:cNvSpPr>
      </xdr:nvSpPr>
      <xdr:spPr bwMode="auto">
        <a:xfrm>
          <a:off x="238125" y="2638425"/>
          <a:ext cx="142875" cy="1857375"/>
        </a:xfrm>
        <a:prstGeom prst="leftBrace">
          <a:avLst>
            <a:gd name="adj1" fmla="val 3129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190500</xdr:rowOff>
    </xdr:from>
    <xdr:to>
      <xdr:col>0</xdr:col>
      <xdr:colOff>381000</xdr:colOff>
      <xdr:row>23</xdr:row>
      <xdr:rowOff>180975</xdr:rowOff>
    </xdr:to>
    <xdr:sp macro="" textlink="">
      <xdr:nvSpPr>
        <xdr:cNvPr id="145258" name="AutoShape 5"/>
        <xdr:cNvSpPr>
          <a:spLocks/>
        </xdr:cNvSpPr>
      </xdr:nvSpPr>
      <xdr:spPr bwMode="auto">
        <a:xfrm>
          <a:off x="266700" y="4848225"/>
          <a:ext cx="114300" cy="2733675"/>
        </a:xfrm>
        <a:prstGeom prst="leftBrace">
          <a:avLst>
            <a:gd name="adj1" fmla="val 58352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04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0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06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07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08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09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10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12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13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14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5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16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1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18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19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20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1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609600</xdr:colOff>
      <xdr:row>9</xdr:row>
      <xdr:rowOff>180975</xdr:rowOff>
    </xdr:from>
    <xdr:to>
      <xdr:col>2</xdr:col>
      <xdr:colOff>0</xdr:colOff>
      <xdr:row>13</xdr:row>
      <xdr:rowOff>180975</xdr:rowOff>
    </xdr:to>
    <xdr:sp macro="" textlink="">
      <xdr:nvSpPr>
        <xdr:cNvPr id="162222" name="AutoShape 1"/>
        <xdr:cNvSpPr>
          <a:spLocks/>
        </xdr:cNvSpPr>
      </xdr:nvSpPr>
      <xdr:spPr bwMode="auto">
        <a:xfrm>
          <a:off x="1019175" y="3810000"/>
          <a:ext cx="85725" cy="914400"/>
        </a:xfrm>
        <a:prstGeom prst="leftBrace">
          <a:avLst>
            <a:gd name="adj1" fmla="val 2963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3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619125</xdr:colOff>
      <xdr:row>19</xdr:row>
      <xdr:rowOff>180975</xdr:rowOff>
    </xdr:from>
    <xdr:to>
      <xdr:col>2</xdr:col>
      <xdr:colOff>9525</xdr:colOff>
      <xdr:row>22</xdr:row>
      <xdr:rowOff>180975</xdr:rowOff>
    </xdr:to>
    <xdr:sp macro="" textlink="">
      <xdr:nvSpPr>
        <xdr:cNvPr id="162224" name="AutoShape 3"/>
        <xdr:cNvSpPr>
          <a:spLocks/>
        </xdr:cNvSpPr>
      </xdr:nvSpPr>
      <xdr:spPr bwMode="auto">
        <a:xfrm>
          <a:off x="1028700" y="6667500"/>
          <a:ext cx="85725" cy="1028700"/>
        </a:xfrm>
        <a:prstGeom prst="leftBrace">
          <a:avLst>
            <a:gd name="adj1" fmla="val 44833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238125</xdr:colOff>
      <xdr:row>6</xdr:row>
      <xdr:rowOff>142875</xdr:rowOff>
    </xdr:from>
    <xdr:to>
      <xdr:col>0</xdr:col>
      <xdr:colOff>381000</xdr:colOff>
      <xdr:row>14</xdr:row>
      <xdr:rowOff>180975</xdr:rowOff>
    </xdr:to>
    <xdr:sp macro="" textlink="">
      <xdr:nvSpPr>
        <xdr:cNvPr id="162225" name="AutoShape 4"/>
        <xdr:cNvSpPr>
          <a:spLocks/>
        </xdr:cNvSpPr>
      </xdr:nvSpPr>
      <xdr:spPr bwMode="auto">
        <a:xfrm>
          <a:off x="238125" y="3086100"/>
          <a:ext cx="142875" cy="1866900"/>
        </a:xfrm>
        <a:prstGeom prst="leftBrace">
          <a:avLst>
            <a:gd name="adj1" fmla="val 31457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266700</xdr:colOff>
      <xdr:row>15</xdr:row>
      <xdr:rowOff>180975</xdr:rowOff>
    </xdr:from>
    <xdr:to>
      <xdr:col>0</xdr:col>
      <xdr:colOff>381000</xdr:colOff>
      <xdr:row>23</xdr:row>
      <xdr:rowOff>180975</xdr:rowOff>
    </xdr:to>
    <xdr:sp macro="" textlink="">
      <xdr:nvSpPr>
        <xdr:cNvPr id="162226" name="AutoShape 5"/>
        <xdr:cNvSpPr>
          <a:spLocks/>
        </xdr:cNvSpPr>
      </xdr:nvSpPr>
      <xdr:spPr bwMode="auto">
        <a:xfrm>
          <a:off x="266700" y="5295900"/>
          <a:ext cx="114300" cy="2743200"/>
        </a:xfrm>
        <a:prstGeom prst="leftBrace">
          <a:avLst>
            <a:gd name="adj1" fmla="val 58556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638175</xdr:colOff>
      <xdr:row>17</xdr:row>
      <xdr:rowOff>180975</xdr:rowOff>
    </xdr:from>
    <xdr:to>
      <xdr:col>2</xdr:col>
      <xdr:colOff>19050</xdr:colOff>
      <xdr:row>18</xdr:row>
      <xdr:rowOff>114300</xdr:rowOff>
    </xdr:to>
    <xdr:sp macro="" textlink="">
      <xdr:nvSpPr>
        <xdr:cNvPr id="162227" name="AutoShape 2"/>
        <xdr:cNvSpPr>
          <a:spLocks/>
        </xdr:cNvSpPr>
      </xdr:nvSpPr>
      <xdr:spPr bwMode="auto">
        <a:xfrm>
          <a:off x="1047750" y="59817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76200</xdr:rowOff>
    </xdr:from>
    <xdr:to>
      <xdr:col>0</xdr:col>
      <xdr:colOff>685800</xdr:colOff>
      <xdr:row>13</xdr:row>
      <xdr:rowOff>152400</xdr:rowOff>
    </xdr:to>
    <xdr:sp macro="" textlink="">
      <xdr:nvSpPr>
        <xdr:cNvPr id="81278" name="AutoShape 1"/>
        <xdr:cNvSpPr>
          <a:spLocks/>
        </xdr:cNvSpPr>
      </xdr:nvSpPr>
      <xdr:spPr bwMode="auto">
        <a:xfrm>
          <a:off x="628650" y="3209925"/>
          <a:ext cx="57150" cy="990600"/>
        </a:xfrm>
        <a:prstGeom prst="leftBrace">
          <a:avLst>
            <a:gd name="adj1" fmla="val 309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619125</xdr:colOff>
      <xdr:row>6</xdr:row>
      <xdr:rowOff>95250</xdr:rowOff>
    </xdr:from>
    <xdr:to>
      <xdr:col>0</xdr:col>
      <xdr:colOff>685800</xdr:colOff>
      <xdr:row>8</xdr:row>
      <xdr:rowOff>142875</xdr:rowOff>
    </xdr:to>
    <xdr:sp macro="" textlink="">
      <xdr:nvSpPr>
        <xdr:cNvPr id="81279" name="AutoShape 2"/>
        <xdr:cNvSpPr>
          <a:spLocks/>
        </xdr:cNvSpPr>
      </xdr:nvSpPr>
      <xdr:spPr bwMode="auto">
        <a:xfrm>
          <a:off x="619125" y="2543175"/>
          <a:ext cx="66675" cy="504825"/>
        </a:xfrm>
        <a:prstGeom prst="leftBrace">
          <a:avLst>
            <a:gd name="adj1" fmla="val 36069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85725</xdr:rowOff>
    </xdr:from>
    <xdr:to>
      <xdr:col>0</xdr:col>
      <xdr:colOff>666750</xdr:colOff>
      <xdr:row>12</xdr:row>
      <xdr:rowOff>142875</xdr:rowOff>
    </xdr:to>
    <xdr:sp macro="" textlink="">
      <xdr:nvSpPr>
        <xdr:cNvPr id="172399" name="AutoShape 1"/>
        <xdr:cNvSpPr>
          <a:spLocks/>
        </xdr:cNvSpPr>
      </xdr:nvSpPr>
      <xdr:spPr bwMode="auto">
        <a:xfrm>
          <a:off x="600075" y="3133725"/>
          <a:ext cx="66675" cy="971550"/>
        </a:xfrm>
        <a:prstGeom prst="leftBrace">
          <a:avLst>
            <a:gd name="adj1" fmla="val 26040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0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1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1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1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2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3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3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4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5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5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5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5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6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47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7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7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8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49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49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0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1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1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1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1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0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1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2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3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4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5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6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7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8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29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0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1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2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3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4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5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6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37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38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39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0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1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2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3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4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5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6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7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8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49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0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1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2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53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4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5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6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7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8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59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0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1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2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3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4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5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6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7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8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69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0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1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2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3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74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75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6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77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8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579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600075</xdr:colOff>
      <xdr:row>5</xdr:row>
      <xdr:rowOff>85725</xdr:rowOff>
    </xdr:from>
    <xdr:to>
      <xdr:col>0</xdr:col>
      <xdr:colOff>666750</xdr:colOff>
      <xdr:row>7</xdr:row>
      <xdr:rowOff>152400</xdr:rowOff>
    </xdr:to>
    <xdr:sp macro="" textlink="">
      <xdr:nvSpPr>
        <xdr:cNvPr id="172580" name="AutoShape 2"/>
        <xdr:cNvSpPr>
          <a:spLocks/>
        </xdr:cNvSpPr>
      </xdr:nvSpPr>
      <xdr:spPr bwMode="auto">
        <a:xfrm>
          <a:off x="600075" y="2447925"/>
          <a:ext cx="66675" cy="523875"/>
        </a:xfrm>
        <a:prstGeom prst="leftBrace">
          <a:avLst>
            <a:gd name="adj1" fmla="val 374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1" name="AutoShape 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2" name="AutoShape 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3" name="AutoShape 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4" name="AutoShape 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5" name="AutoShape 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6" name="AutoShape 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7" name="AutoShape 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8" name="AutoShape 1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89" name="AutoShape 11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0" name="AutoShape 12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1" name="AutoShape 13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2" name="AutoShape 14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3" name="AutoShape 15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4" name="AutoShape 16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5" name="AutoShape 1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6" name="AutoShape 1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7" name="AutoShape 19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598" name="AutoShape 20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599" name="AutoShape 2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0" name="AutoShape 2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1" name="AutoShape 2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2" name="AutoShape 2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3" name="AutoShape 2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4" name="AutoShape 2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5" name="AutoShape 27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6" name="AutoShape 28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7" name="AutoShape 2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8" name="AutoShape 3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09" name="AutoShape 31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0" name="AutoShape 32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1" name="AutoShape 3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2" name="AutoShape 3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3" name="AutoShape 35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14" name="AutoShape 36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5" name="AutoShape 3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6" name="AutoShape 3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7" name="AutoShape 3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8" name="AutoShape 4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19" name="AutoShape 4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0" name="AutoShape 4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1" name="AutoShape 43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2" name="AutoShape 44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3" name="AutoShape 4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4" name="AutoShape 4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5" name="AutoShape 47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6" name="AutoShape 48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7" name="AutoShape 49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8" name="AutoShape 50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29" name="AutoShape 5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0" name="AutoShape 5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1" name="AutoShape 53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2" name="AutoShape 54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3" name="AutoShape 55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4" name="AutoShape 56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635" name="AutoShape 57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600075</xdr:colOff>
      <xdr:row>14</xdr:row>
      <xdr:rowOff>0</xdr:rowOff>
    </xdr:from>
    <xdr:to>
      <xdr:col>5</xdr:col>
      <xdr:colOff>333375</xdr:colOff>
      <xdr:row>14</xdr:row>
      <xdr:rowOff>0</xdr:rowOff>
    </xdr:to>
    <xdr:sp macro="" textlink="">
      <xdr:nvSpPr>
        <xdr:cNvPr id="172636" name="AutoShape 58"/>
        <xdr:cNvSpPr>
          <a:spLocks/>
        </xdr:cNvSpPr>
      </xdr:nvSpPr>
      <xdr:spPr bwMode="auto">
        <a:xfrm>
          <a:off x="3038475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7" name="AutoShape 59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600075</xdr:colOff>
      <xdr:row>14</xdr:row>
      <xdr:rowOff>0</xdr:rowOff>
    </xdr:from>
    <xdr:to>
      <xdr:col>12</xdr:col>
      <xdr:colOff>333375</xdr:colOff>
      <xdr:row>14</xdr:row>
      <xdr:rowOff>0</xdr:rowOff>
    </xdr:to>
    <xdr:sp macro="" textlink="">
      <xdr:nvSpPr>
        <xdr:cNvPr id="172638" name="AutoShape 60"/>
        <xdr:cNvSpPr>
          <a:spLocks/>
        </xdr:cNvSpPr>
      </xdr:nvSpPr>
      <xdr:spPr bwMode="auto">
        <a:xfrm>
          <a:off x="53721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39" name="AutoShape 61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14</xdr:row>
      <xdr:rowOff>0</xdr:rowOff>
    </xdr:from>
    <xdr:to>
      <xdr:col>17</xdr:col>
      <xdr:colOff>0</xdr:colOff>
      <xdr:row>14</xdr:row>
      <xdr:rowOff>0</xdr:rowOff>
    </xdr:to>
    <xdr:sp macro="" textlink="">
      <xdr:nvSpPr>
        <xdr:cNvPr id="172640" name="AutoShape 62"/>
        <xdr:cNvSpPr>
          <a:spLocks/>
        </xdr:cNvSpPr>
      </xdr:nvSpPr>
      <xdr:spPr bwMode="auto">
        <a:xfrm>
          <a:off x="6705600" y="44005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0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6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30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workbookViewId="0">
      <selection activeCell="G21" sqref="G21"/>
    </sheetView>
  </sheetViews>
  <sheetFormatPr defaultRowHeight="13.5"/>
  <cols>
    <col min="1" max="1" width="4.875" style="12" customWidth="1"/>
    <col min="2" max="2" width="13.75" style="12" customWidth="1"/>
    <col min="3" max="3" width="5.125" style="12" customWidth="1"/>
    <col min="4" max="4" width="0.75" style="12" customWidth="1"/>
    <col min="5" max="15" width="5.75" style="12" customWidth="1"/>
    <col min="16" max="16384" width="9" style="12"/>
  </cols>
  <sheetData>
    <row r="1" spans="1:17" ht="26.25" customHeight="1">
      <c r="A1" s="30" t="s">
        <v>128</v>
      </c>
      <c r="B1" s="3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7" ht="18.75" customHeight="1">
      <c r="A2" s="31" t="s">
        <v>74</v>
      </c>
      <c r="B2" s="1"/>
      <c r="C2" s="1"/>
      <c r="D2" s="1"/>
    </row>
    <row r="3" spans="1:17">
      <c r="A3" s="9"/>
      <c r="B3" s="9"/>
      <c r="C3" s="9"/>
      <c r="D3" s="9"/>
      <c r="O3" s="40" t="s">
        <v>347</v>
      </c>
    </row>
    <row r="4" spans="1:17" s="13" customFormat="1" ht="24" customHeight="1">
      <c r="A4" s="342" t="s">
        <v>96</v>
      </c>
      <c r="B4" s="343"/>
      <c r="C4" s="344"/>
      <c r="D4" s="35"/>
      <c r="E4" s="18" t="s">
        <v>75</v>
      </c>
      <c r="F4" s="18" t="s">
        <v>76</v>
      </c>
      <c r="G4" s="18" t="s">
        <v>77</v>
      </c>
      <c r="H4" s="18" t="s">
        <v>78</v>
      </c>
      <c r="I4" s="18" t="s">
        <v>79</v>
      </c>
      <c r="J4" s="18" t="s">
        <v>80</v>
      </c>
      <c r="K4" s="18" t="s">
        <v>81</v>
      </c>
      <c r="L4" s="18" t="s">
        <v>82</v>
      </c>
      <c r="M4" s="18" t="s">
        <v>83</v>
      </c>
      <c r="N4" s="18" t="s">
        <v>84</v>
      </c>
      <c r="O4" s="19" t="s">
        <v>85</v>
      </c>
    </row>
    <row r="5" spans="1:17" s="13" customFormat="1" ht="23.1" customHeight="1">
      <c r="A5" s="340" t="s">
        <v>86</v>
      </c>
      <c r="B5" s="340"/>
      <c r="C5" s="341"/>
      <c r="D5" s="15"/>
      <c r="E5" s="319">
        <v>202</v>
      </c>
      <c r="F5" s="320">
        <v>39</v>
      </c>
      <c r="G5" s="320">
        <v>24</v>
      </c>
      <c r="H5" s="320">
        <v>24</v>
      </c>
      <c r="I5" s="320">
        <v>21</v>
      </c>
      <c r="J5" s="320">
        <v>16</v>
      </c>
      <c r="K5" s="320">
        <v>14</v>
      </c>
      <c r="L5" s="320">
        <v>11</v>
      </c>
      <c r="M5" s="320">
        <v>16</v>
      </c>
      <c r="N5" s="320">
        <v>23</v>
      </c>
      <c r="O5" s="321">
        <v>14</v>
      </c>
    </row>
    <row r="6" spans="1:17" s="13" customFormat="1" ht="23.1" customHeight="1">
      <c r="A6" s="340" t="s">
        <v>87</v>
      </c>
      <c r="B6" s="340"/>
      <c r="C6" s="341"/>
      <c r="D6" s="15"/>
      <c r="E6" s="108">
        <v>1407</v>
      </c>
      <c r="F6" s="169">
        <v>380</v>
      </c>
      <c r="G6" s="169">
        <v>187</v>
      </c>
      <c r="H6" s="169">
        <v>140</v>
      </c>
      <c r="I6" s="169">
        <v>117</v>
      </c>
      <c r="J6" s="169">
        <v>87</v>
      </c>
      <c r="K6" s="169">
        <v>140</v>
      </c>
      <c r="L6" s="169">
        <v>59</v>
      </c>
      <c r="M6" s="169">
        <v>80</v>
      </c>
      <c r="N6" s="169">
        <v>136</v>
      </c>
      <c r="O6" s="170">
        <v>81</v>
      </c>
    </row>
    <row r="7" spans="1:17" s="13" customFormat="1" ht="23.1" customHeight="1">
      <c r="A7" s="340" t="s">
        <v>88</v>
      </c>
      <c r="B7" s="340"/>
      <c r="C7" s="341"/>
      <c r="D7" s="15"/>
      <c r="E7" s="108">
        <v>1229</v>
      </c>
      <c r="F7" s="169">
        <v>289</v>
      </c>
      <c r="G7" s="169">
        <v>165</v>
      </c>
      <c r="H7" s="169">
        <v>139</v>
      </c>
      <c r="I7" s="169">
        <v>112</v>
      </c>
      <c r="J7" s="169">
        <v>58</v>
      </c>
      <c r="K7" s="169">
        <v>131</v>
      </c>
      <c r="L7" s="169">
        <v>58</v>
      </c>
      <c r="M7" s="169">
        <v>70</v>
      </c>
      <c r="N7" s="169">
        <v>133</v>
      </c>
      <c r="O7" s="170">
        <v>74</v>
      </c>
    </row>
    <row r="8" spans="1:17" s="13" customFormat="1" ht="23.1" customHeight="1">
      <c r="A8" s="340" t="s">
        <v>89</v>
      </c>
      <c r="B8" s="340"/>
      <c r="C8" s="341"/>
      <c r="D8" s="15"/>
      <c r="E8" s="108">
        <v>25</v>
      </c>
      <c r="F8" s="169">
        <v>3</v>
      </c>
      <c r="G8" s="169">
        <v>3</v>
      </c>
      <c r="H8" s="169">
        <v>3</v>
      </c>
      <c r="I8" s="169">
        <v>4</v>
      </c>
      <c r="J8" s="169">
        <v>2</v>
      </c>
      <c r="K8" s="169">
        <v>0</v>
      </c>
      <c r="L8" s="169">
        <v>5</v>
      </c>
      <c r="M8" s="169">
        <v>1</v>
      </c>
      <c r="N8" s="170">
        <v>3</v>
      </c>
      <c r="O8" s="170">
        <v>1</v>
      </c>
    </row>
    <row r="9" spans="1:17" s="13" customFormat="1" ht="23.1" customHeight="1">
      <c r="A9" s="340" t="s">
        <v>90</v>
      </c>
      <c r="B9" s="340"/>
      <c r="C9" s="341"/>
      <c r="D9" s="15"/>
      <c r="E9" s="108">
        <v>2138</v>
      </c>
      <c r="F9" s="169">
        <v>462</v>
      </c>
      <c r="G9" s="169">
        <v>275</v>
      </c>
      <c r="H9" s="169">
        <v>253</v>
      </c>
      <c r="I9" s="169">
        <v>243</v>
      </c>
      <c r="J9" s="169">
        <v>97</v>
      </c>
      <c r="K9" s="169">
        <v>238</v>
      </c>
      <c r="L9" s="169">
        <v>84</v>
      </c>
      <c r="M9" s="169">
        <v>121</v>
      </c>
      <c r="N9" s="169">
        <v>238</v>
      </c>
      <c r="O9" s="170">
        <v>127</v>
      </c>
    </row>
    <row r="10" spans="1:17" s="13" customFormat="1" ht="23.1" customHeight="1">
      <c r="A10" s="336" t="s">
        <v>91</v>
      </c>
      <c r="B10" s="336"/>
      <c r="C10" s="336"/>
      <c r="D10" s="15"/>
      <c r="E10" s="108">
        <v>519</v>
      </c>
      <c r="F10" s="169">
        <v>58</v>
      </c>
      <c r="G10" s="169">
        <v>81</v>
      </c>
      <c r="H10" s="169">
        <v>73</v>
      </c>
      <c r="I10" s="169">
        <v>72</v>
      </c>
      <c r="J10" s="169">
        <v>10</v>
      </c>
      <c r="K10" s="169">
        <v>61</v>
      </c>
      <c r="L10" s="169">
        <v>32</v>
      </c>
      <c r="M10" s="169">
        <v>32</v>
      </c>
      <c r="N10" s="170">
        <v>63</v>
      </c>
      <c r="O10" s="170">
        <v>37</v>
      </c>
    </row>
    <row r="11" spans="1:17" s="13" customFormat="1" ht="23.1" customHeight="1">
      <c r="A11" s="336" t="s">
        <v>95</v>
      </c>
      <c r="B11" s="336"/>
      <c r="C11" s="336"/>
      <c r="D11" s="15"/>
      <c r="E11" s="108">
        <v>24</v>
      </c>
      <c r="F11" s="169">
        <v>11</v>
      </c>
      <c r="G11" s="169">
        <v>2</v>
      </c>
      <c r="H11" s="169">
        <v>7</v>
      </c>
      <c r="I11" s="169">
        <v>0</v>
      </c>
      <c r="J11" s="169">
        <v>1</v>
      </c>
      <c r="K11" s="169">
        <v>1</v>
      </c>
      <c r="L11" s="169">
        <v>1</v>
      </c>
      <c r="M11" s="169">
        <v>0</v>
      </c>
      <c r="N11" s="169">
        <v>0</v>
      </c>
      <c r="O11" s="170">
        <v>1</v>
      </c>
    </row>
    <row r="12" spans="1:17" s="13" customFormat="1" ht="23.1" customHeight="1">
      <c r="A12" s="336" t="s">
        <v>92</v>
      </c>
      <c r="B12" s="336"/>
      <c r="C12" s="336"/>
      <c r="D12" s="15"/>
      <c r="E12" s="108">
        <f t="shared" ref="E12:E34" si="0">SUM(F12:O12)</f>
        <v>815</v>
      </c>
      <c r="F12" s="169">
        <v>180</v>
      </c>
      <c r="G12" s="169">
        <v>111</v>
      </c>
      <c r="H12" s="169">
        <v>103</v>
      </c>
      <c r="I12" s="169">
        <v>73</v>
      </c>
      <c r="J12" s="169">
        <v>51</v>
      </c>
      <c r="K12" s="169">
        <v>77</v>
      </c>
      <c r="L12" s="169">
        <v>30</v>
      </c>
      <c r="M12" s="169">
        <v>47</v>
      </c>
      <c r="N12" s="169">
        <v>86</v>
      </c>
      <c r="O12" s="170">
        <v>57</v>
      </c>
    </row>
    <row r="13" spans="1:17" ht="23.1" customHeight="1">
      <c r="A13" s="338" t="s">
        <v>118</v>
      </c>
      <c r="B13" s="336" t="s">
        <v>121</v>
      </c>
      <c r="C13" s="336"/>
      <c r="D13" s="34"/>
      <c r="E13" s="108">
        <f t="shared" si="0"/>
        <v>4</v>
      </c>
      <c r="F13" s="169">
        <v>0</v>
      </c>
      <c r="G13" s="169">
        <v>0</v>
      </c>
      <c r="H13" s="169">
        <v>0</v>
      </c>
      <c r="I13" s="169">
        <v>1</v>
      </c>
      <c r="J13" s="169">
        <v>0</v>
      </c>
      <c r="K13" s="169">
        <v>0</v>
      </c>
      <c r="L13" s="169">
        <v>1</v>
      </c>
      <c r="M13" s="169">
        <v>0</v>
      </c>
      <c r="N13" s="169">
        <v>2</v>
      </c>
      <c r="O13" s="170">
        <v>0</v>
      </c>
    </row>
    <row r="14" spans="1:17" ht="23.1" customHeight="1">
      <c r="A14" s="338"/>
      <c r="B14" s="336" t="s">
        <v>97</v>
      </c>
      <c r="C14" s="336"/>
      <c r="D14" s="15"/>
      <c r="E14" s="108">
        <f t="shared" si="0"/>
        <v>57</v>
      </c>
      <c r="F14" s="169">
        <v>21</v>
      </c>
      <c r="G14" s="169">
        <v>5</v>
      </c>
      <c r="H14" s="169">
        <v>8</v>
      </c>
      <c r="I14" s="169">
        <v>2</v>
      </c>
      <c r="J14" s="169">
        <v>6</v>
      </c>
      <c r="K14" s="169">
        <v>7</v>
      </c>
      <c r="L14" s="169">
        <v>0</v>
      </c>
      <c r="M14" s="169">
        <v>1</v>
      </c>
      <c r="N14" s="169">
        <v>3</v>
      </c>
      <c r="O14" s="170">
        <v>4</v>
      </c>
    </row>
    <row r="15" spans="1:17" s="13" customFormat="1" ht="23.1" customHeight="1">
      <c r="A15" s="338"/>
      <c r="B15" s="336" t="s">
        <v>122</v>
      </c>
      <c r="C15" s="336"/>
      <c r="D15" s="15"/>
      <c r="E15" s="108">
        <f t="shared" si="0"/>
        <v>2</v>
      </c>
      <c r="F15" s="169">
        <v>2</v>
      </c>
      <c r="G15" s="169">
        <v>0</v>
      </c>
      <c r="H15" s="169">
        <v>0</v>
      </c>
      <c r="I15" s="169">
        <v>0</v>
      </c>
      <c r="J15" s="169">
        <v>0</v>
      </c>
      <c r="K15" s="169">
        <v>0</v>
      </c>
      <c r="L15" s="169">
        <v>0</v>
      </c>
      <c r="M15" s="169">
        <v>0</v>
      </c>
      <c r="N15" s="169">
        <v>0</v>
      </c>
      <c r="O15" s="170">
        <v>0</v>
      </c>
    </row>
    <row r="16" spans="1:17" s="13" customFormat="1" ht="23.1" customHeight="1">
      <c r="A16" s="338"/>
      <c r="B16" s="336" t="s">
        <v>260</v>
      </c>
      <c r="C16" s="336"/>
      <c r="D16" s="15"/>
      <c r="E16" s="108">
        <f t="shared" si="0"/>
        <v>57</v>
      </c>
      <c r="F16" s="169">
        <v>21</v>
      </c>
      <c r="G16" s="169">
        <v>5</v>
      </c>
      <c r="H16" s="169">
        <v>8</v>
      </c>
      <c r="I16" s="169">
        <v>2</v>
      </c>
      <c r="J16" s="169">
        <v>6</v>
      </c>
      <c r="K16" s="169">
        <v>7</v>
      </c>
      <c r="L16" s="169">
        <v>0</v>
      </c>
      <c r="M16" s="169">
        <v>1</v>
      </c>
      <c r="N16" s="169">
        <v>3</v>
      </c>
      <c r="O16" s="170">
        <v>4</v>
      </c>
      <c r="Q16" s="173"/>
    </row>
    <row r="17" spans="1:15" ht="23.1" customHeight="1">
      <c r="A17" s="338"/>
      <c r="B17" s="336" t="s">
        <v>265</v>
      </c>
      <c r="C17" s="336"/>
      <c r="D17" s="15"/>
      <c r="E17" s="108">
        <f t="shared" si="0"/>
        <v>305</v>
      </c>
      <c r="F17" s="169">
        <v>120</v>
      </c>
      <c r="G17" s="169">
        <v>44</v>
      </c>
      <c r="H17" s="169">
        <v>36</v>
      </c>
      <c r="I17" s="169">
        <v>50</v>
      </c>
      <c r="J17" s="169">
        <v>5</v>
      </c>
      <c r="K17" s="169">
        <v>14</v>
      </c>
      <c r="L17" s="169">
        <v>5</v>
      </c>
      <c r="M17" s="169">
        <v>2</v>
      </c>
      <c r="N17" s="169">
        <v>16</v>
      </c>
      <c r="O17" s="170">
        <v>13</v>
      </c>
    </row>
    <row r="18" spans="1:15" ht="23.1" customHeight="1">
      <c r="A18" s="338"/>
      <c r="B18" s="15" t="s">
        <v>266</v>
      </c>
      <c r="C18" s="15"/>
      <c r="D18" s="15"/>
      <c r="E18" s="108">
        <f t="shared" si="0"/>
        <v>396</v>
      </c>
      <c r="F18" s="169">
        <v>84</v>
      </c>
      <c r="G18" s="169">
        <v>48</v>
      </c>
      <c r="H18" s="169">
        <v>48</v>
      </c>
      <c r="I18" s="169">
        <v>38</v>
      </c>
      <c r="J18" s="169">
        <v>21</v>
      </c>
      <c r="K18" s="169">
        <v>38</v>
      </c>
      <c r="L18" s="169">
        <v>19</v>
      </c>
      <c r="M18" s="169">
        <v>26</v>
      </c>
      <c r="N18" s="169">
        <v>48</v>
      </c>
      <c r="O18" s="170">
        <v>26</v>
      </c>
    </row>
    <row r="19" spans="1:15" ht="23.1" customHeight="1">
      <c r="A19" s="338"/>
      <c r="B19" s="339" t="s">
        <v>119</v>
      </c>
      <c r="C19" s="15" t="s">
        <v>98</v>
      </c>
      <c r="D19" s="15"/>
      <c r="E19" s="108">
        <f t="shared" si="0"/>
        <v>6</v>
      </c>
      <c r="F19" s="169">
        <v>0</v>
      </c>
      <c r="G19" s="169">
        <v>3</v>
      </c>
      <c r="H19" s="169">
        <v>1</v>
      </c>
      <c r="I19" s="169">
        <v>0</v>
      </c>
      <c r="J19" s="169">
        <v>0</v>
      </c>
      <c r="K19" s="169">
        <v>0</v>
      </c>
      <c r="L19" s="169">
        <v>1</v>
      </c>
      <c r="M19" s="169">
        <v>1</v>
      </c>
      <c r="N19" s="169">
        <v>0</v>
      </c>
      <c r="O19" s="170">
        <v>0</v>
      </c>
    </row>
    <row r="20" spans="1:15" ht="23.1" customHeight="1">
      <c r="A20" s="338"/>
      <c r="B20" s="339"/>
      <c r="C20" s="15" t="s">
        <v>99</v>
      </c>
      <c r="D20" s="15"/>
      <c r="E20" s="108">
        <f t="shared" si="0"/>
        <v>0</v>
      </c>
      <c r="F20" s="169">
        <v>0</v>
      </c>
      <c r="G20" s="169">
        <v>0</v>
      </c>
      <c r="H20" s="169">
        <v>0</v>
      </c>
      <c r="I20" s="169">
        <v>0</v>
      </c>
      <c r="J20" s="169">
        <v>0</v>
      </c>
      <c r="K20" s="169">
        <v>0</v>
      </c>
      <c r="L20" s="169">
        <v>0</v>
      </c>
      <c r="M20" s="169">
        <v>0</v>
      </c>
      <c r="N20" s="169">
        <v>0</v>
      </c>
      <c r="O20" s="170">
        <v>0</v>
      </c>
    </row>
    <row r="21" spans="1:15" ht="23.1" customHeight="1">
      <c r="A21" s="338"/>
      <c r="B21" s="336" t="s">
        <v>100</v>
      </c>
      <c r="C21" s="336"/>
      <c r="D21" s="15"/>
      <c r="E21" s="108">
        <f t="shared" si="0"/>
        <v>70</v>
      </c>
      <c r="F21" s="169">
        <v>2</v>
      </c>
      <c r="G21" s="169">
        <v>8</v>
      </c>
      <c r="H21" s="323">
        <v>18</v>
      </c>
      <c r="I21" s="169">
        <v>12</v>
      </c>
      <c r="J21" s="169">
        <v>0</v>
      </c>
      <c r="K21" s="169">
        <v>8</v>
      </c>
      <c r="L21" s="169">
        <v>9</v>
      </c>
      <c r="M21" s="169">
        <v>6</v>
      </c>
      <c r="N21" s="169">
        <v>3</v>
      </c>
      <c r="O21" s="170">
        <v>4</v>
      </c>
    </row>
    <row r="22" spans="1:15" ht="23.1" customHeight="1">
      <c r="A22" s="336" t="s">
        <v>123</v>
      </c>
      <c r="B22" s="336"/>
      <c r="C22" s="336"/>
      <c r="D22" s="15"/>
      <c r="E22" s="108">
        <f t="shared" si="0"/>
        <v>14</v>
      </c>
      <c r="F22" s="169">
        <v>3</v>
      </c>
      <c r="G22" s="169">
        <v>2</v>
      </c>
      <c r="H22" s="169">
        <v>1</v>
      </c>
      <c r="I22" s="169">
        <v>4</v>
      </c>
      <c r="J22" s="169">
        <v>2</v>
      </c>
      <c r="K22" s="169">
        <v>0</v>
      </c>
      <c r="L22" s="169">
        <v>2</v>
      </c>
      <c r="M22" s="169">
        <v>0</v>
      </c>
      <c r="N22" s="169">
        <v>0</v>
      </c>
      <c r="O22" s="170">
        <v>0</v>
      </c>
    </row>
    <row r="23" spans="1:15" ht="23.1" customHeight="1">
      <c r="A23" s="336" t="s">
        <v>124</v>
      </c>
      <c r="B23" s="336"/>
      <c r="C23" s="336"/>
      <c r="D23" s="15"/>
      <c r="E23" s="108">
        <f t="shared" si="0"/>
        <v>69</v>
      </c>
      <c r="F23" s="169">
        <v>26</v>
      </c>
      <c r="G23" s="169">
        <v>8</v>
      </c>
      <c r="H23" s="169">
        <v>5</v>
      </c>
      <c r="I23" s="169">
        <v>16</v>
      </c>
      <c r="J23" s="169">
        <v>2</v>
      </c>
      <c r="K23" s="169">
        <v>6</v>
      </c>
      <c r="L23" s="169">
        <v>2</v>
      </c>
      <c r="M23" s="169">
        <v>2</v>
      </c>
      <c r="N23" s="169">
        <v>2</v>
      </c>
      <c r="O23" s="170">
        <v>0</v>
      </c>
    </row>
    <row r="24" spans="1:15" ht="23.1" customHeight="1">
      <c r="A24" s="336" t="s">
        <v>125</v>
      </c>
      <c r="B24" s="336"/>
      <c r="C24" s="336"/>
      <c r="D24" s="15"/>
      <c r="E24" s="108">
        <f t="shared" si="0"/>
        <v>20</v>
      </c>
      <c r="F24" s="169">
        <v>9</v>
      </c>
      <c r="G24" s="169">
        <v>3</v>
      </c>
      <c r="H24" s="169">
        <v>0</v>
      </c>
      <c r="I24" s="169">
        <v>1</v>
      </c>
      <c r="J24" s="169">
        <v>1</v>
      </c>
      <c r="K24" s="169">
        <v>1</v>
      </c>
      <c r="L24" s="169">
        <v>0</v>
      </c>
      <c r="M24" s="169">
        <v>0</v>
      </c>
      <c r="N24" s="169">
        <v>1</v>
      </c>
      <c r="O24" s="170">
        <v>4</v>
      </c>
    </row>
    <row r="25" spans="1:15" ht="23.1" customHeight="1">
      <c r="A25" s="336" t="s">
        <v>314</v>
      </c>
      <c r="B25" s="336"/>
      <c r="C25" s="336"/>
      <c r="D25" s="15"/>
      <c r="E25" s="108">
        <f t="shared" si="0"/>
        <v>205</v>
      </c>
      <c r="F25" s="169">
        <v>72</v>
      </c>
      <c r="G25" s="169">
        <v>36</v>
      </c>
      <c r="H25" s="169">
        <v>38</v>
      </c>
      <c r="I25" s="169">
        <v>23</v>
      </c>
      <c r="J25" s="169">
        <v>5</v>
      </c>
      <c r="K25" s="169">
        <v>11</v>
      </c>
      <c r="L25" s="169">
        <v>3</v>
      </c>
      <c r="M25" s="169">
        <v>3</v>
      </c>
      <c r="N25" s="169">
        <v>13</v>
      </c>
      <c r="O25" s="170">
        <v>1</v>
      </c>
    </row>
    <row r="26" spans="1:15" ht="23.1" customHeight="1">
      <c r="A26" s="336" t="s">
        <v>316</v>
      </c>
      <c r="B26" s="336"/>
      <c r="C26" s="336"/>
      <c r="D26" s="15"/>
      <c r="E26" s="108">
        <f t="shared" si="0"/>
        <v>1508</v>
      </c>
      <c r="F26" s="169">
        <v>484</v>
      </c>
      <c r="G26" s="169">
        <v>229</v>
      </c>
      <c r="H26" s="169">
        <v>201</v>
      </c>
      <c r="I26" s="169">
        <v>142</v>
      </c>
      <c r="J26" s="169">
        <v>66</v>
      </c>
      <c r="K26" s="169">
        <v>103</v>
      </c>
      <c r="L26" s="169">
        <v>57</v>
      </c>
      <c r="M26" s="169">
        <v>48</v>
      </c>
      <c r="N26" s="169">
        <v>119</v>
      </c>
      <c r="O26" s="170">
        <v>59</v>
      </c>
    </row>
    <row r="27" spans="1:15" ht="23.1" customHeight="1">
      <c r="A27" s="336" t="s">
        <v>317</v>
      </c>
      <c r="B27" s="336"/>
      <c r="C27" s="336"/>
      <c r="D27" s="15"/>
      <c r="E27" s="108">
        <f t="shared" si="0"/>
        <v>4764</v>
      </c>
      <c r="F27" s="169">
        <v>1245</v>
      </c>
      <c r="G27" s="169">
        <v>589</v>
      </c>
      <c r="H27" s="169">
        <v>626</v>
      </c>
      <c r="I27" s="169">
        <v>549</v>
      </c>
      <c r="J27" s="169">
        <v>236</v>
      </c>
      <c r="K27" s="169">
        <v>417</v>
      </c>
      <c r="L27" s="169">
        <v>199</v>
      </c>
      <c r="M27" s="169">
        <v>234</v>
      </c>
      <c r="N27" s="169">
        <v>432</v>
      </c>
      <c r="O27" s="170">
        <v>237</v>
      </c>
    </row>
    <row r="28" spans="1:15" ht="23.1" customHeight="1">
      <c r="A28" s="336" t="s">
        <v>315</v>
      </c>
      <c r="B28" s="336"/>
      <c r="C28" s="336"/>
      <c r="D28" s="15"/>
      <c r="E28" s="108">
        <f t="shared" si="0"/>
        <v>8</v>
      </c>
      <c r="F28" s="169">
        <v>3</v>
      </c>
      <c r="G28" s="169">
        <v>3</v>
      </c>
      <c r="H28" s="169">
        <v>1</v>
      </c>
      <c r="I28" s="169">
        <v>1</v>
      </c>
      <c r="J28" s="169">
        <v>0</v>
      </c>
      <c r="K28" s="169">
        <v>0</v>
      </c>
      <c r="L28" s="169">
        <v>0</v>
      </c>
      <c r="M28" s="169">
        <v>0</v>
      </c>
      <c r="N28" s="169">
        <v>0</v>
      </c>
      <c r="O28" s="170">
        <v>0</v>
      </c>
    </row>
    <row r="29" spans="1:15" ht="23.1" customHeight="1">
      <c r="A29" s="336" t="s">
        <v>20</v>
      </c>
      <c r="B29" s="336"/>
      <c r="C29" s="336"/>
      <c r="D29" s="15"/>
      <c r="E29" s="108">
        <f t="shared" si="0"/>
        <v>876</v>
      </c>
      <c r="F29" s="169">
        <v>264</v>
      </c>
      <c r="G29" s="169">
        <v>117</v>
      </c>
      <c r="H29" s="169">
        <v>158</v>
      </c>
      <c r="I29" s="169">
        <v>155</v>
      </c>
      <c r="J29" s="169">
        <v>38</v>
      </c>
      <c r="K29" s="169"/>
      <c r="L29" s="169">
        <v>21</v>
      </c>
      <c r="M29" s="169">
        <v>18</v>
      </c>
      <c r="N29" s="169">
        <v>77</v>
      </c>
      <c r="O29" s="170">
        <v>28</v>
      </c>
    </row>
    <row r="30" spans="1:15" ht="23.1" customHeight="1">
      <c r="A30" s="336" t="s">
        <v>19</v>
      </c>
      <c r="B30" s="336"/>
      <c r="C30" s="336"/>
      <c r="D30" s="15"/>
      <c r="E30" s="108">
        <f t="shared" si="0"/>
        <v>8</v>
      </c>
      <c r="F30" s="169">
        <v>1</v>
      </c>
      <c r="G30" s="169">
        <v>0</v>
      </c>
      <c r="H30" s="169">
        <v>1</v>
      </c>
      <c r="I30" s="169">
        <v>2</v>
      </c>
      <c r="J30" s="169">
        <v>0</v>
      </c>
      <c r="K30" s="169">
        <v>1</v>
      </c>
      <c r="L30" s="169">
        <v>0</v>
      </c>
      <c r="M30" s="169">
        <v>0</v>
      </c>
      <c r="N30" s="169">
        <v>3</v>
      </c>
      <c r="O30" s="170">
        <v>0</v>
      </c>
    </row>
    <row r="31" spans="1:15" ht="23.1" customHeight="1">
      <c r="A31" s="336" t="s">
        <v>126</v>
      </c>
      <c r="B31" s="336"/>
      <c r="C31" s="336"/>
      <c r="D31" s="15"/>
      <c r="E31" s="108">
        <f t="shared" si="0"/>
        <v>1755</v>
      </c>
      <c r="F31" s="169">
        <v>396</v>
      </c>
      <c r="G31" s="169">
        <v>254</v>
      </c>
      <c r="H31" s="169">
        <v>198</v>
      </c>
      <c r="I31" s="169">
        <v>165</v>
      </c>
      <c r="J31" s="169">
        <v>105</v>
      </c>
      <c r="K31" s="169">
        <v>163</v>
      </c>
      <c r="L31" s="169">
        <v>78</v>
      </c>
      <c r="M31" s="169">
        <v>111</v>
      </c>
      <c r="N31" s="169">
        <v>167</v>
      </c>
      <c r="O31" s="170">
        <v>118</v>
      </c>
    </row>
    <row r="32" spans="1:15" ht="23.1" customHeight="1">
      <c r="A32" s="336" t="s">
        <v>94</v>
      </c>
      <c r="B32" s="336"/>
      <c r="C32" s="336"/>
      <c r="D32" s="38"/>
      <c r="E32" s="108">
        <f t="shared" si="0"/>
        <v>4</v>
      </c>
      <c r="F32" s="169">
        <v>1</v>
      </c>
      <c r="G32" s="169">
        <v>1</v>
      </c>
      <c r="H32" s="169">
        <v>1</v>
      </c>
      <c r="I32" s="169">
        <v>0</v>
      </c>
      <c r="J32" s="169">
        <v>0</v>
      </c>
      <c r="K32" s="169">
        <v>0</v>
      </c>
      <c r="L32" s="169">
        <v>0</v>
      </c>
      <c r="M32" s="169">
        <v>1</v>
      </c>
      <c r="N32" s="169">
        <v>0</v>
      </c>
      <c r="O32" s="170">
        <v>0</v>
      </c>
    </row>
    <row r="33" spans="1:15" ht="23.1" customHeight="1">
      <c r="A33" s="336" t="s">
        <v>127</v>
      </c>
      <c r="B33" s="336"/>
      <c r="C33" s="336"/>
      <c r="E33" s="108">
        <f t="shared" si="0"/>
        <v>16</v>
      </c>
      <c r="F33" s="169">
        <v>5</v>
      </c>
      <c r="G33" s="169">
        <v>1</v>
      </c>
      <c r="H33" s="169">
        <v>2</v>
      </c>
      <c r="I33" s="169">
        <v>3</v>
      </c>
      <c r="J33" s="169">
        <v>1</v>
      </c>
      <c r="K33" s="169">
        <v>0</v>
      </c>
      <c r="L33" s="169">
        <v>0</v>
      </c>
      <c r="M33" s="169">
        <v>0</v>
      </c>
      <c r="N33" s="169">
        <v>3</v>
      </c>
      <c r="O33" s="170">
        <v>1</v>
      </c>
    </row>
    <row r="34" spans="1:15" ht="23.1" customHeight="1">
      <c r="A34" s="337" t="s">
        <v>93</v>
      </c>
      <c r="B34" s="337"/>
      <c r="C34" s="337"/>
      <c r="D34" s="68"/>
      <c r="E34" s="109">
        <f t="shared" si="0"/>
        <v>8</v>
      </c>
      <c r="F34" s="171">
        <v>4</v>
      </c>
      <c r="G34" s="171">
        <v>2</v>
      </c>
      <c r="H34" s="171">
        <v>0</v>
      </c>
      <c r="I34" s="171">
        <v>0</v>
      </c>
      <c r="J34" s="171">
        <v>0</v>
      </c>
      <c r="K34" s="171">
        <v>1</v>
      </c>
      <c r="L34" s="171">
        <v>0</v>
      </c>
      <c r="M34" s="171">
        <v>0</v>
      </c>
      <c r="N34" s="171">
        <v>0</v>
      </c>
      <c r="O34" s="172">
        <v>1</v>
      </c>
    </row>
    <row r="35" spans="1:15" ht="7.5" customHeight="1"/>
    <row r="36" spans="1:15">
      <c r="O36" s="54" t="s">
        <v>129</v>
      </c>
    </row>
  </sheetData>
  <customSheetViews>
    <customSheetView guid="{8892AD4A-B50B-42BB-A1BC-FE1227F6D6C7}" fitToPage="1" showRuler="0"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1"/>
      <headerFooter alignWithMargins="0"/>
    </customSheetView>
    <customSheetView guid="{1968F385-4C62-4FE2-93AF-93A4ACABCD4E}" fitToPage="1" showRuler="0" topLeftCell="A4">
      <selection activeCell="K16" sqref="K16"/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2"/>
      <headerFooter alignWithMargins="0"/>
    </customSheetView>
    <customSheetView guid="{1BAE9910-00D4-4002-8111-B33E076EB488}" showRuler="0" topLeftCell="D1">
      <selection activeCell="Q7" sqref="Q7"/>
      <pageMargins left="0.70866141732283472" right="0.70866141732283472" top="0.70866141732283472" bottom="0.78740157480314965" header="0.78740157480314965" footer="0.47244094488188981"/>
      <printOptions horizontalCentered="1"/>
      <pageSetup paperSize="9" orientation="portrait" r:id="rId3"/>
      <headerFooter alignWithMargins="0"/>
    </customSheetView>
    <customSheetView guid="{27DA1565-9C04-4A1B-920C-05324B7F0F40}" showRuler="0" topLeftCell="A7">
      <selection activeCell="Q16" sqref="Q16"/>
      <pageMargins left="0.70866141732283472" right="0.70866141732283472" top="0.70866141732283472" bottom="0.78740157480314965" header="0.78740157480314965" footer="0.47244094488188981"/>
      <printOptions horizontalCentered="1"/>
      <pageSetup paperSize="9" orientation="portrait" r:id="rId4"/>
      <headerFooter alignWithMargins="0"/>
    </customSheetView>
    <customSheetView guid="{869E586F-BCD4-4E5E-93EB-A1E11A516D07}" showRuler="0">
      <selection activeCell="A3" sqref="A3"/>
      <pageMargins left="0.70866141732283472" right="0.70866141732283472" top="0.70866141732283472" bottom="0.78740157480314965" header="0.78740157480314965" footer="0.47244094488188981"/>
      <printOptions horizontalCentered="1"/>
      <pageSetup paperSize="9" orientation="portrait" r:id="rId5"/>
      <headerFooter alignWithMargins="0"/>
    </customSheetView>
    <customSheetView guid="{59F2EE23-0137-424D-868E-F0ED0EDCA936}" fitToPage="1" showRuler="0">
      <selection activeCell="H37" sqref="H37"/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6"/>
      <headerFooter alignWithMargins="0"/>
    </customSheetView>
    <customSheetView guid="{BC4F4C7A-5622-4E31-ABE0-5727EA1341D4}" fitToPage="1" showRuler="0" topLeftCell="A4">
      <selection activeCell="K9" sqref="K9"/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7"/>
      <headerFooter alignWithMargins="0"/>
    </customSheetView>
    <customSheetView guid="{7B0A29A6-4A24-47B1-B037-7245B823FEE4}" fitToPage="1" showRuler="0" topLeftCell="A4">
      <selection activeCell="K16" sqref="K16"/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8"/>
      <headerFooter alignWithMargins="0"/>
    </customSheetView>
    <customSheetView guid="{89E730C7-D56E-46F7-ADD3-807E8B511954}" fitToPage="1" showRuler="0" topLeftCell="A13">
      <selection activeCell="H24" sqref="H24"/>
      <pageMargins left="0.70866141732283472" right="0.70866141732283472" top="0.70866141732283472" bottom="0.78740157480314965" header="0.78740157480314965" footer="0.47244094488188981"/>
      <printOptions horizontalCentered="1"/>
      <pageSetup paperSize="9" scale="98" orientation="portrait" r:id="rId9"/>
      <headerFooter alignWithMargins="0"/>
    </customSheetView>
  </customSheetViews>
  <mergeCells count="30">
    <mergeCell ref="A9:C9"/>
    <mergeCell ref="A4:C4"/>
    <mergeCell ref="A5:C5"/>
    <mergeCell ref="A6:C6"/>
    <mergeCell ref="A7:C7"/>
    <mergeCell ref="A8:C8"/>
    <mergeCell ref="A26:C26"/>
    <mergeCell ref="A10:C10"/>
    <mergeCell ref="A11:C11"/>
    <mergeCell ref="A12:C12"/>
    <mergeCell ref="A13:A21"/>
    <mergeCell ref="B13:C13"/>
    <mergeCell ref="B14:C14"/>
    <mergeCell ref="B15:C15"/>
    <mergeCell ref="B16:C16"/>
    <mergeCell ref="B17:C17"/>
    <mergeCell ref="B19:B20"/>
    <mergeCell ref="B21:C21"/>
    <mergeCell ref="A22:C22"/>
    <mergeCell ref="A23:C23"/>
    <mergeCell ref="A24:C24"/>
    <mergeCell ref="A25:C25"/>
    <mergeCell ref="A27:C27"/>
    <mergeCell ref="A28:C28"/>
    <mergeCell ref="A33:C33"/>
    <mergeCell ref="A34:C34"/>
    <mergeCell ref="A29:C29"/>
    <mergeCell ref="A30:C30"/>
    <mergeCell ref="A31:C31"/>
    <mergeCell ref="A32:C32"/>
  </mergeCells>
  <phoneticPr fontId="2"/>
  <printOptions horizontalCentered="1"/>
  <pageMargins left="0.59055118110236227" right="0.59055118110236227" top="0.70866141732283472" bottom="0.59055118110236227" header="0.39370078740157483" footer="0.19685039370078741"/>
  <pageSetup paperSize="9" orientation="portrait" r:id="rId10"/>
  <headerFooter alignWithMargins="0"/>
  <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7"/>
  <sheetViews>
    <sheetView workbookViewId="0">
      <selection activeCell="E7" sqref="E7:E23"/>
    </sheetView>
  </sheetViews>
  <sheetFormatPr defaultRowHeight="13.5"/>
  <cols>
    <col min="1" max="1" width="6.25" style="187" customWidth="1"/>
    <col min="2" max="2" width="13.875" style="187" customWidth="1"/>
    <col min="3" max="3" width="5.5" style="187" customWidth="1"/>
    <col min="4" max="4" width="0.875" style="187" customWidth="1"/>
    <col min="5" max="6" width="5.25" style="187" customWidth="1"/>
    <col min="7" max="7" width="4" style="187" customWidth="1"/>
    <col min="8" max="11" width="2.375" style="187" customWidth="1"/>
    <col min="12" max="12" width="3.125" style="187" customWidth="1"/>
    <col min="13" max="13" width="2.375" style="187" customWidth="1"/>
    <col min="14" max="14" width="3.125" style="187" customWidth="1"/>
    <col min="15" max="17" width="2.375" style="187" customWidth="1"/>
    <col min="18" max="18" width="3.125" style="187" customWidth="1"/>
    <col min="19" max="19" width="2.375" style="187" customWidth="1"/>
    <col min="20" max="21" width="3.125" style="187" customWidth="1"/>
    <col min="22" max="25" width="2.375" style="187" customWidth="1"/>
    <col min="26" max="26" width="3.125" style="187" customWidth="1"/>
    <col min="27" max="27" width="2.375" style="187" customWidth="1"/>
    <col min="28" max="28" width="3.125" style="187" customWidth="1"/>
    <col min="29" max="30" width="2.375" style="187" customWidth="1"/>
    <col min="31" max="31" width="3.125" style="187" customWidth="1"/>
    <col min="32" max="33" width="3.375" style="187" customWidth="1"/>
    <col min="34" max="16384" width="9" style="187"/>
  </cols>
  <sheetData>
    <row r="1" spans="1:33" ht="18.75" customHeight="1"/>
    <row r="2" spans="1:33" ht="18.75" customHeight="1">
      <c r="A2" s="213" t="s">
        <v>318</v>
      </c>
      <c r="B2" s="198"/>
      <c r="C2" s="198"/>
      <c r="D2" s="198"/>
      <c r="E2" s="198"/>
      <c r="F2" s="198"/>
      <c r="G2" s="198"/>
      <c r="H2" s="198"/>
      <c r="I2" s="199"/>
      <c r="J2" s="199"/>
    </row>
    <row r="3" spans="1:33" ht="13.5" customHeight="1">
      <c r="B3" s="199"/>
      <c r="AG3" s="32" t="s">
        <v>334</v>
      </c>
    </row>
    <row r="4" spans="1:33" ht="24" customHeight="1">
      <c r="A4" s="363" t="s">
        <v>57</v>
      </c>
      <c r="B4" s="358"/>
      <c r="C4" s="382"/>
      <c r="D4" s="56"/>
      <c r="E4" s="383" t="s">
        <v>336</v>
      </c>
      <c r="F4" s="386" t="s">
        <v>159</v>
      </c>
      <c r="G4" s="386" t="s">
        <v>160</v>
      </c>
      <c r="H4" s="388" t="s">
        <v>161</v>
      </c>
      <c r="I4" s="388"/>
      <c r="J4" s="388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92" t="s">
        <v>162</v>
      </c>
      <c r="AG4" s="393"/>
    </row>
    <row r="5" spans="1:33" ht="19.5" customHeight="1">
      <c r="A5" s="361"/>
      <c r="B5" s="359"/>
      <c r="C5" s="360"/>
      <c r="D5" s="66"/>
      <c r="E5" s="384"/>
      <c r="F5" s="387"/>
      <c r="G5" s="387"/>
      <c r="H5" s="387" t="s">
        <v>163</v>
      </c>
      <c r="I5" s="387" t="s">
        <v>291</v>
      </c>
      <c r="J5" s="387" t="s">
        <v>164</v>
      </c>
      <c r="K5" s="387" t="s">
        <v>165</v>
      </c>
      <c r="L5" s="387" t="s">
        <v>166</v>
      </c>
      <c r="M5" s="387" t="s">
        <v>167</v>
      </c>
      <c r="N5" s="387" t="s">
        <v>168</v>
      </c>
      <c r="O5" s="387" t="s">
        <v>276</v>
      </c>
      <c r="P5" s="387" t="s">
        <v>169</v>
      </c>
      <c r="Q5" s="387" t="s">
        <v>170</v>
      </c>
      <c r="R5" s="389" t="s">
        <v>277</v>
      </c>
      <c r="S5" s="389" t="s">
        <v>278</v>
      </c>
      <c r="T5" s="387" t="s">
        <v>279</v>
      </c>
      <c r="U5" s="391" t="s">
        <v>50</v>
      </c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87" t="s">
        <v>171</v>
      </c>
      <c r="AG5" s="394" t="s">
        <v>172</v>
      </c>
    </row>
    <row r="6" spans="1:33" ht="138.75" customHeight="1">
      <c r="A6" s="361"/>
      <c r="B6" s="359"/>
      <c r="C6" s="360"/>
      <c r="D6" s="37"/>
      <c r="E6" s="385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90"/>
      <c r="S6" s="390"/>
      <c r="T6" s="387"/>
      <c r="U6" s="29" t="s">
        <v>75</v>
      </c>
      <c r="V6" s="55" t="s">
        <v>280</v>
      </c>
      <c r="W6" s="55" t="s">
        <v>281</v>
      </c>
      <c r="X6" s="55" t="s">
        <v>282</v>
      </c>
      <c r="Y6" s="55" t="s">
        <v>283</v>
      </c>
      <c r="Z6" s="55" t="s">
        <v>284</v>
      </c>
      <c r="AA6" s="55" t="s">
        <v>285</v>
      </c>
      <c r="AB6" s="55" t="s">
        <v>286</v>
      </c>
      <c r="AC6" s="55" t="s">
        <v>287</v>
      </c>
      <c r="AD6" s="55" t="s">
        <v>288</v>
      </c>
      <c r="AE6" s="55" t="s">
        <v>50</v>
      </c>
      <c r="AF6" s="387"/>
      <c r="AG6" s="394"/>
    </row>
    <row r="7" spans="1:33" ht="18" customHeight="1">
      <c r="A7" s="379" t="s">
        <v>302</v>
      </c>
      <c r="B7" s="380"/>
      <c r="C7" s="381"/>
      <c r="D7" s="50"/>
      <c r="E7" s="111">
        <f>SUM(E8:E24)</f>
        <v>0</v>
      </c>
      <c r="F7" s="111">
        <f>SUM(F8:F24)</f>
        <v>0</v>
      </c>
      <c r="G7" s="111">
        <f t="shared" ref="G7:AG7" si="0">SUM(G8:G24)</f>
        <v>0</v>
      </c>
      <c r="H7" s="111">
        <f t="shared" si="0"/>
        <v>0</v>
      </c>
      <c r="I7" s="111">
        <f t="shared" si="0"/>
        <v>0</v>
      </c>
      <c r="J7" s="111">
        <f t="shared" si="0"/>
        <v>0</v>
      </c>
      <c r="K7" s="111">
        <f t="shared" si="0"/>
        <v>0</v>
      </c>
      <c r="L7" s="111">
        <f t="shared" si="0"/>
        <v>0</v>
      </c>
      <c r="M7" s="111">
        <f t="shared" si="0"/>
        <v>0</v>
      </c>
      <c r="N7" s="111">
        <f t="shared" si="0"/>
        <v>0</v>
      </c>
      <c r="O7" s="111">
        <f t="shared" si="0"/>
        <v>0</v>
      </c>
      <c r="P7" s="111">
        <f t="shared" si="0"/>
        <v>0</v>
      </c>
      <c r="Q7" s="111">
        <f t="shared" si="0"/>
        <v>0</v>
      </c>
      <c r="R7" s="111">
        <f t="shared" si="0"/>
        <v>0</v>
      </c>
      <c r="S7" s="111">
        <f t="shared" si="0"/>
        <v>0</v>
      </c>
      <c r="T7" s="111">
        <f t="shared" si="0"/>
        <v>0</v>
      </c>
      <c r="U7" s="111">
        <f t="shared" si="0"/>
        <v>0</v>
      </c>
      <c r="V7" s="111">
        <f t="shared" si="0"/>
        <v>0</v>
      </c>
      <c r="W7" s="111">
        <f t="shared" si="0"/>
        <v>0</v>
      </c>
      <c r="X7" s="111">
        <f t="shared" si="0"/>
        <v>0</v>
      </c>
      <c r="Y7" s="111">
        <f t="shared" si="0"/>
        <v>0</v>
      </c>
      <c r="Z7" s="111">
        <f t="shared" si="0"/>
        <v>0</v>
      </c>
      <c r="AA7" s="111">
        <f t="shared" si="0"/>
        <v>0</v>
      </c>
      <c r="AB7" s="111">
        <f t="shared" si="0"/>
        <v>0</v>
      </c>
      <c r="AC7" s="111">
        <f t="shared" si="0"/>
        <v>0</v>
      </c>
      <c r="AD7" s="111">
        <f t="shared" si="0"/>
        <v>0</v>
      </c>
      <c r="AE7" s="111">
        <f t="shared" si="0"/>
        <v>0</v>
      </c>
      <c r="AF7" s="111">
        <f t="shared" si="0"/>
        <v>0</v>
      </c>
      <c r="AG7" s="134">
        <f t="shared" si="0"/>
        <v>0</v>
      </c>
    </row>
    <row r="8" spans="1:33" ht="18" customHeight="1">
      <c r="A8" s="336" t="s">
        <v>145</v>
      </c>
      <c r="B8" s="372"/>
      <c r="C8" s="372"/>
      <c r="D8" s="52"/>
      <c r="E8" s="142"/>
      <c r="F8" s="145"/>
      <c r="G8" s="20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22"/>
    </row>
    <row r="9" spans="1:33" ht="18" customHeight="1">
      <c r="A9" s="339" t="s">
        <v>146</v>
      </c>
      <c r="B9" s="370" t="s">
        <v>263</v>
      </c>
      <c r="C9" s="336"/>
      <c r="D9" s="34"/>
      <c r="E9" s="143"/>
      <c r="F9" s="146"/>
      <c r="G9" s="20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23"/>
    </row>
    <row r="10" spans="1:33" ht="18" customHeight="1">
      <c r="A10" s="339"/>
      <c r="B10" s="336" t="s">
        <v>264</v>
      </c>
      <c r="C10" s="336"/>
      <c r="D10" s="34"/>
      <c r="E10" s="143"/>
      <c r="F10" s="146"/>
      <c r="G10" s="205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15"/>
      <c r="AG10" s="123"/>
    </row>
    <row r="11" spans="1:33" ht="18" customHeight="1">
      <c r="A11" s="339"/>
      <c r="B11" s="336" t="s">
        <v>265</v>
      </c>
      <c r="C11" s="336"/>
      <c r="D11" s="34"/>
      <c r="E11" s="143"/>
      <c r="F11" s="146"/>
      <c r="G11" s="20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26"/>
      <c r="W11" s="126"/>
      <c r="X11" s="115"/>
      <c r="Y11" s="115"/>
      <c r="Z11" s="115"/>
      <c r="AA11" s="115"/>
      <c r="AB11" s="115"/>
      <c r="AC11" s="115"/>
      <c r="AD11" s="115"/>
      <c r="AE11" s="115"/>
      <c r="AF11" s="115"/>
      <c r="AG11" s="123"/>
    </row>
    <row r="12" spans="1:33" ht="18" customHeight="1">
      <c r="A12" s="339"/>
      <c r="B12" s="15" t="s">
        <v>267</v>
      </c>
      <c r="C12" s="15"/>
      <c r="D12" s="34"/>
      <c r="E12" s="143"/>
      <c r="F12" s="146"/>
      <c r="G12" s="20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23"/>
    </row>
    <row r="13" spans="1:33" ht="18" customHeight="1">
      <c r="A13" s="339"/>
      <c r="B13" s="336" t="s">
        <v>147</v>
      </c>
      <c r="C13" s="53" t="s">
        <v>173</v>
      </c>
      <c r="D13" s="95"/>
      <c r="E13" s="143"/>
      <c r="F13" s="146"/>
      <c r="G13" s="205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3"/>
    </row>
    <row r="14" spans="1:33" ht="18" customHeight="1">
      <c r="A14" s="339"/>
      <c r="B14" s="336"/>
      <c r="C14" s="53" t="s">
        <v>174</v>
      </c>
      <c r="D14" s="95"/>
      <c r="E14" s="143"/>
      <c r="F14" s="146"/>
      <c r="G14" s="205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3"/>
    </row>
    <row r="15" spans="1:33" ht="27" customHeight="1">
      <c r="A15" s="339"/>
      <c r="B15" s="336" t="s">
        <v>100</v>
      </c>
      <c r="C15" s="336"/>
      <c r="D15" s="15"/>
      <c r="E15" s="143"/>
      <c r="F15" s="146"/>
      <c r="G15" s="205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3"/>
    </row>
    <row r="16" spans="1:33" ht="27" customHeight="1">
      <c r="A16" s="369" t="s">
        <v>150</v>
      </c>
      <c r="B16" s="336" t="s">
        <v>155</v>
      </c>
      <c r="C16" s="336"/>
      <c r="D16" s="15"/>
      <c r="E16" s="143"/>
      <c r="F16" s="146"/>
      <c r="G16" s="205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3"/>
    </row>
    <row r="17" spans="1:33" ht="27" customHeight="1">
      <c r="A17" s="339"/>
      <c r="B17" s="336" t="s">
        <v>152</v>
      </c>
      <c r="C17" s="336"/>
      <c r="D17" s="15"/>
      <c r="E17" s="152"/>
      <c r="F17" s="146"/>
      <c r="G17" s="205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3"/>
    </row>
    <row r="18" spans="1:33" ht="27" customHeight="1">
      <c r="A18" s="339" t="s">
        <v>153</v>
      </c>
      <c r="B18" s="336" t="s">
        <v>155</v>
      </c>
      <c r="C18" s="336"/>
      <c r="D18" s="15"/>
      <c r="E18" s="143"/>
      <c r="F18" s="146"/>
      <c r="G18" s="205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3"/>
    </row>
    <row r="19" spans="1:33" ht="27" customHeight="1">
      <c r="A19" s="339"/>
      <c r="B19" s="336" t="s">
        <v>152</v>
      </c>
      <c r="C19" s="336"/>
      <c r="D19" s="15"/>
      <c r="E19" s="152"/>
      <c r="F19" s="146"/>
      <c r="G19" s="205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3"/>
    </row>
    <row r="20" spans="1:33" ht="27" customHeight="1">
      <c r="A20" s="369" t="s">
        <v>154</v>
      </c>
      <c r="B20" s="370" t="s">
        <v>155</v>
      </c>
      <c r="C20" s="336"/>
      <c r="D20" s="15"/>
      <c r="E20" s="143"/>
      <c r="F20" s="146"/>
      <c r="G20" s="205"/>
      <c r="H20" s="126"/>
      <c r="I20" s="115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15"/>
      <c r="AG20" s="123"/>
    </row>
    <row r="21" spans="1:33" ht="27" customHeight="1">
      <c r="A21" s="339"/>
      <c r="B21" s="370" t="s">
        <v>275</v>
      </c>
      <c r="C21" s="336"/>
      <c r="D21" s="15"/>
      <c r="E21" s="143"/>
      <c r="F21" s="146"/>
      <c r="G21" s="205"/>
      <c r="H21" s="126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23"/>
    </row>
    <row r="22" spans="1:33" ht="27" customHeight="1">
      <c r="A22" s="339" t="s">
        <v>156</v>
      </c>
      <c r="B22" s="336" t="s">
        <v>303</v>
      </c>
      <c r="C22" s="336"/>
      <c r="D22" s="15"/>
      <c r="E22" s="143"/>
      <c r="F22" s="146"/>
      <c r="G22" s="20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23"/>
    </row>
    <row r="23" spans="1:33" ht="27" customHeight="1">
      <c r="A23" s="339" t="s">
        <v>157</v>
      </c>
      <c r="B23" s="336" t="s">
        <v>304</v>
      </c>
      <c r="C23" s="336"/>
      <c r="D23" s="15"/>
      <c r="E23" s="143"/>
      <c r="F23" s="146"/>
      <c r="G23" s="20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23"/>
    </row>
    <row r="24" spans="1:33" ht="27" customHeight="1">
      <c r="A24" s="337" t="s">
        <v>158</v>
      </c>
      <c r="B24" s="337"/>
      <c r="C24" s="337"/>
      <c r="D24" s="20"/>
      <c r="E24" s="153"/>
      <c r="F24" s="147"/>
      <c r="G24" s="20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24"/>
    </row>
    <row r="25" spans="1:33" ht="7.5" customHeight="1">
      <c r="A25" s="4"/>
      <c r="B25" s="4"/>
      <c r="C25" s="4"/>
      <c r="D25" s="4"/>
      <c r="G25" s="186"/>
      <c r="AF25" s="186"/>
      <c r="AG25" s="186"/>
    </row>
    <row r="26" spans="1:33">
      <c r="A26" s="167"/>
      <c r="B26" s="4"/>
      <c r="C26" s="4"/>
      <c r="D26" s="4"/>
      <c r="AF26" s="133"/>
      <c r="AG26" s="133" t="s">
        <v>129</v>
      </c>
    </row>
    <row r="27" spans="1:33">
      <c r="F27" s="200"/>
    </row>
  </sheetData>
  <mergeCells count="42">
    <mergeCell ref="AF4:AG4"/>
    <mergeCell ref="H5:H6"/>
    <mergeCell ref="I5:I6"/>
    <mergeCell ref="J5:J6"/>
    <mergeCell ref="K5:K6"/>
    <mergeCell ref="AG5:AG6"/>
    <mergeCell ref="AF5:AF6"/>
    <mergeCell ref="A4:C6"/>
    <mergeCell ref="E4:E6"/>
    <mergeCell ref="F4:F6"/>
    <mergeCell ref="G4:G6"/>
    <mergeCell ref="H4:AE4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AE5"/>
    <mergeCell ref="A7:C7"/>
    <mergeCell ref="A8:C8"/>
    <mergeCell ref="A9:A15"/>
    <mergeCell ref="B9:C9"/>
    <mergeCell ref="B10:C10"/>
    <mergeCell ref="B11:C11"/>
    <mergeCell ref="B13:B14"/>
    <mergeCell ref="B15:C15"/>
    <mergeCell ref="A16:A17"/>
    <mergeCell ref="B16:C16"/>
    <mergeCell ref="B17:C17"/>
    <mergeCell ref="A18:A19"/>
    <mergeCell ref="B18:C18"/>
    <mergeCell ref="B19:C19"/>
    <mergeCell ref="A24:C24"/>
    <mergeCell ref="A20:A23"/>
    <mergeCell ref="B20:C20"/>
    <mergeCell ref="B21:C21"/>
    <mergeCell ref="B22:C22"/>
    <mergeCell ref="B23:C23"/>
  </mergeCells>
  <phoneticPr fontId="2"/>
  <printOptions horizontalCentered="1"/>
  <pageMargins left="0.31496062992125984" right="0.31496062992125984" top="0.78740157480314965" bottom="0.78740157480314965" header="0.47244094488188981" footer="0.47244094488188981"/>
  <pageSetup paperSize="9" scale="88" pageOrder="overThenDown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7"/>
  <sheetViews>
    <sheetView workbookViewId="0">
      <selection activeCell="E7" sqref="E7:E23"/>
    </sheetView>
  </sheetViews>
  <sheetFormatPr defaultRowHeight="13.5"/>
  <cols>
    <col min="1" max="1" width="6.625" style="187" customWidth="1"/>
    <col min="2" max="2" width="12.625" style="187" customWidth="1"/>
    <col min="3" max="3" width="0.875" style="187" customWidth="1"/>
    <col min="4" max="4" width="6.375" style="187" customWidth="1"/>
    <col min="5" max="15" width="5.125" style="187" customWidth="1"/>
    <col min="16" max="16" width="5.875" style="187" customWidth="1"/>
    <col min="17" max="18" width="3" style="187" customWidth="1"/>
    <col min="19" max="20" width="9" style="187"/>
    <col min="21" max="21" width="3" style="187" customWidth="1"/>
    <col min="22" max="25" width="9" style="187"/>
    <col min="26" max="26" width="3" style="187" customWidth="1"/>
    <col min="27" max="27" width="9" style="187"/>
    <col min="28" max="28" width="3" style="187" customWidth="1"/>
    <col min="29" max="30" width="9" style="187"/>
    <col min="31" max="33" width="3" style="187" customWidth="1"/>
    <col min="34" max="16384" width="9" style="187"/>
  </cols>
  <sheetData>
    <row r="1" spans="1:19" ht="18.75" customHeight="1">
      <c r="A1" s="31" t="s">
        <v>272</v>
      </c>
      <c r="B1" s="31"/>
      <c r="C1" s="31"/>
      <c r="D1" s="31"/>
      <c r="E1" s="31"/>
      <c r="F1" s="201"/>
      <c r="G1" s="201"/>
      <c r="H1" s="201"/>
    </row>
    <row r="2" spans="1:19" ht="18.75" customHeight="1">
      <c r="A2" s="397" t="s">
        <v>305</v>
      </c>
      <c r="B2" s="397"/>
      <c r="C2" s="397"/>
      <c r="D2" s="397"/>
      <c r="E2" s="397"/>
      <c r="F2" s="397"/>
      <c r="G2" s="398"/>
      <c r="H2" s="398"/>
    </row>
    <row r="3" spans="1:19" ht="13.5" customHeight="1">
      <c r="A3" s="199"/>
      <c r="B3" s="199"/>
      <c r="C3" s="199"/>
      <c r="D3" s="199"/>
      <c r="P3" s="32" t="s">
        <v>334</v>
      </c>
    </row>
    <row r="4" spans="1:19" ht="24" customHeight="1">
      <c r="A4" s="363" t="s">
        <v>57</v>
      </c>
      <c r="B4" s="382"/>
      <c r="C4" s="56"/>
      <c r="D4" s="399" t="s">
        <v>337</v>
      </c>
      <c r="E4" s="343" t="s">
        <v>142</v>
      </c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95" t="s">
        <v>144</v>
      </c>
    </row>
    <row r="5" spans="1:19" ht="93" customHeight="1">
      <c r="A5" s="361"/>
      <c r="B5" s="360"/>
      <c r="C5" s="37"/>
      <c r="D5" s="400"/>
      <c r="E5" s="49" t="s">
        <v>75</v>
      </c>
      <c r="F5" s="49" t="s">
        <v>76</v>
      </c>
      <c r="G5" s="49" t="s">
        <v>77</v>
      </c>
      <c r="H5" s="49" t="s">
        <v>78</v>
      </c>
      <c r="I5" s="49" t="s">
        <v>79</v>
      </c>
      <c r="J5" s="49" t="s">
        <v>80</v>
      </c>
      <c r="K5" s="49" t="s">
        <v>81</v>
      </c>
      <c r="L5" s="49" t="s">
        <v>82</v>
      </c>
      <c r="M5" s="49" t="s">
        <v>83</v>
      </c>
      <c r="N5" s="49" t="s">
        <v>84</v>
      </c>
      <c r="O5" s="49" t="s">
        <v>85</v>
      </c>
      <c r="P5" s="396"/>
    </row>
    <row r="6" spans="1:19" ht="36" customHeight="1">
      <c r="A6" s="379" t="s">
        <v>175</v>
      </c>
      <c r="B6" s="381"/>
      <c r="C6" s="50"/>
      <c r="D6" s="117">
        <f t="shared" ref="D6:O6" si="0">SUM(D7:D16)</f>
        <v>0</v>
      </c>
      <c r="E6" s="117">
        <f t="shared" si="0"/>
        <v>0</v>
      </c>
      <c r="F6" s="117">
        <f t="shared" si="0"/>
        <v>0</v>
      </c>
      <c r="G6" s="117">
        <f t="shared" si="0"/>
        <v>0</v>
      </c>
      <c r="H6" s="117">
        <f t="shared" si="0"/>
        <v>0</v>
      </c>
      <c r="I6" s="117">
        <f t="shared" si="0"/>
        <v>0</v>
      </c>
      <c r="J6" s="117">
        <f t="shared" si="0"/>
        <v>0</v>
      </c>
      <c r="K6" s="117">
        <f t="shared" si="0"/>
        <v>0</v>
      </c>
      <c r="L6" s="117">
        <f t="shared" si="0"/>
        <v>0</v>
      </c>
      <c r="M6" s="117">
        <f t="shared" si="0"/>
        <v>0</v>
      </c>
      <c r="N6" s="117">
        <f t="shared" si="0"/>
        <v>0</v>
      </c>
      <c r="O6" s="117">
        <f t="shared" si="0"/>
        <v>0</v>
      </c>
      <c r="P6" s="137">
        <v>214</v>
      </c>
    </row>
    <row r="7" spans="1:19" ht="36" customHeight="1">
      <c r="A7" s="336" t="s">
        <v>176</v>
      </c>
      <c r="B7" s="336"/>
      <c r="C7" s="15"/>
      <c r="D7" s="135"/>
      <c r="E7" s="118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48">
        <v>1</v>
      </c>
    </row>
    <row r="8" spans="1:19" ht="36" customHeight="1">
      <c r="A8" s="336" t="s">
        <v>177</v>
      </c>
      <c r="B8" s="336"/>
      <c r="C8" s="15"/>
      <c r="D8" s="118"/>
      <c r="E8" s="118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49">
        <v>1</v>
      </c>
      <c r="Q8" s="186"/>
      <c r="R8" s="186"/>
      <c r="S8" s="186"/>
    </row>
    <row r="9" spans="1:19" ht="36" customHeight="1">
      <c r="A9" s="338" t="s">
        <v>184</v>
      </c>
      <c r="B9" s="15" t="s">
        <v>178</v>
      </c>
      <c r="C9" s="15"/>
      <c r="D9" s="118"/>
      <c r="E9" s="118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49">
        <v>119</v>
      </c>
      <c r="Q9" s="186"/>
      <c r="R9" s="186"/>
      <c r="S9" s="186"/>
    </row>
    <row r="10" spans="1:19" ht="36" customHeight="1">
      <c r="A10" s="338"/>
      <c r="B10" s="15" t="s">
        <v>179</v>
      </c>
      <c r="C10" s="15"/>
      <c r="D10" s="118"/>
      <c r="E10" s="118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49">
        <v>3</v>
      </c>
      <c r="Q10" s="186"/>
      <c r="R10" s="186"/>
      <c r="S10" s="186"/>
    </row>
    <row r="11" spans="1:19" ht="36" customHeight="1">
      <c r="A11" s="338"/>
      <c r="B11" s="15" t="s">
        <v>185</v>
      </c>
      <c r="C11" s="15"/>
      <c r="D11" s="118"/>
      <c r="E11" s="118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49">
        <v>3</v>
      </c>
      <c r="Q11" s="186"/>
      <c r="R11" s="186"/>
      <c r="S11" s="186"/>
    </row>
    <row r="12" spans="1:19" ht="36" customHeight="1">
      <c r="A12" s="401" t="s">
        <v>186</v>
      </c>
      <c r="B12" s="15" t="s">
        <v>180</v>
      </c>
      <c r="C12" s="15"/>
      <c r="D12" s="118"/>
      <c r="E12" s="118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49">
        <v>0</v>
      </c>
      <c r="Q12" s="186"/>
      <c r="R12" s="186"/>
      <c r="S12" s="186"/>
    </row>
    <row r="13" spans="1:19" ht="36" customHeight="1">
      <c r="A13" s="338"/>
      <c r="B13" s="15" t="s">
        <v>181</v>
      </c>
      <c r="C13" s="15"/>
      <c r="D13" s="118"/>
      <c r="E13" s="118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49">
        <v>0</v>
      </c>
      <c r="Q13" s="186"/>
      <c r="R13" s="186"/>
      <c r="S13" s="186"/>
    </row>
    <row r="14" spans="1:19" ht="36" customHeight="1">
      <c r="A14" s="338"/>
      <c r="B14" s="15" t="s">
        <v>182</v>
      </c>
      <c r="C14" s="15"/>
      <c r="D14" s="118"/>
      <c r="E14" s="118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49">
        <v>0</v>
      </c>
      <c r="Q14" s="186"/>
      <c r="R14" s="186"/>
      <c r="S14" s="186"/>
    </row>
    <row r="15" spans="1:19" ht="36" customHeight="1">
      <c r="A15" s="370" t="s">
        <v>306</v>
      </c>
      <c r="B15" s="336"/>
      <c r="C15" s="15"/>
      <c r="D15" s="125"/>
      <c r="E15" s="118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49">
        <v>87</v>
      </c>
      <c r="Q15" s="186"/>
      <c r="R15" s="186"/>
      <c r="S15" s="186"/>
    </row>
    <row r="16" spans="1:19" ht="36" customHeight="1">
      <c r="A16" s="337" t="s">
        <v>183</v>
      </c>
      <c r="B16" s="337"/>
      <c r="C16" s="20"/>
      <c r="D16" s="136"/>
      <c r="E16" s="136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50">
        <v>0</v>
      </c>
    </row>
    <row r="17" spans="1:16" ht="16.5" customHeight="1">
      <c r="A17" s="167"/>
      <c r="B17" s="199"/>
      <c r="C17" s="199"/>
      <c r="P17" s="54" t="s">
        <v>129</v>
      </c>
    </row>
  </sheetData>
  <mergeCells count="12">
    <mergeCell ref="P4:P5"/>
    <mergeCell ref="A6:B6"/>
    <mergeCell ref="A16:B16"/>
    <mergeCell ref="A2:H2"/>
    <mergeCell ref="A4:B5"/>
    <mergeCell ref="D4:D5"/>
    <mergeCell ref="E4:O4"/>
    <mergeCell ref="A7:B7"/>
    <mergeCell ref="A8:B8"/>
    <mergeCell ref="A9:A11"/>
    <mergeCell ref="A12:A14"/>
    <mergeCell ref="A15:B15"/>
  </mergeCells>
  <phoneticPr fontId="2"/>
  <printOptions horizontalCentered="1"/>
  <pageMargins left="0.59055118110236227" right="0.59055118110236227" top="0.78740157480314965" bottom="0.78740157480314965" header="0.47244094488188981" footer="0.47244094488188981"/>
  <pageSetup paperSize="9" pageOrder="overThenDown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19"/>
  <sheetViews>
    <sheetView workbookViewId="0">
      <selection activeCell="E7" sqref="E7:E23"/>
    </sheetView>
  </sheetViews>
  <sheetFormatPr defaultRowHeight="13.5"/>
  <cols>
    <col min="1" max="1" width="6.625" style="187" customWidth="1"/>
    <col min="2" max="2" width="12.25" style="187" customWidth="1"/>
    <col min="3" max="3" width="0.875" style="187" customWidth="1"/>
    <col min="4" max="4" width="6.375" style="187" customWidth="1"/>
    <col min="5" max="5" width="4.75" style="187" customWidth="1"/>
    <col min="6" max="18" width="4.375" style="187" customWidth="1"/>
    <col min="19" max="16384" width="9" style="187"/>
  </cols>
  <sheetData>
    <row r="1" spans="1:18" ht="18.75" customHeight="1"/>
    <row r="2" spans="1:18" ht="18.75" customHeight="1">
      <c r="A2" s="197" t="s">
        <v>301</v>
      </c>
      <c r="B2" s="198"/>
      <c r="C2" s="198"/>
      <c r="D2" s="198"/>
      <c r="E2" s="198"/>
      <c r="F2" s="198"/>
      <c r="G2" s="198"/>
      <c r="H2" s="198"/>
      <c r="I2" s="199"/>
      <c r="J2" s="199"/>
    </row>
    <row r="3" spans="1:18" ht="13.5" customHeight="1">
      <c r="B3" s="199"/>
      <c r="C3" s="199"/>
      <c r="R3" s="32" t="s">
        <v>334</v>
      </c>
    </row>
    <row r="4" spans="1:18" ht="22.5" customHeight="1">
      <c r="A4" s="363" t="s">
        <v>57</v>
      </c>
      <c r="B4" s="382"/>
      <c r="C4" s="56"/>
      <c r="D4" s="402" t="s">
        <v>338</v>
      </c>
      <c r="E4" s="386" t="s">
        <v>159</v>
      </c>
      <c r="F4" s="386" t="s">
        <v>160</v>
      </c>
      <c r="G4" s="392" t="s">
        <v>161</v>
      </c>
      <c r="H4" s="392"/>
      <c r="I4" s="392"/>
      <c r="J4" s="392"/>
      <c r="K4" s="392"/>
      <c r="L4" s="392"/>
      <c r="M4" s="392"/>
      <c r="N4" s="392"/>
      <c r="O4" s="392"/>
      <c r="P4" s="392"/>
      <c r="Q4" s="392" t="s">
        <v>162</v>
      </c>
      <c r="R4" s="393"/>
    </row>
    <row r="5" spans="1:18" ht="135" customHeight="1">
      <c r="A5" s="361"/>
      <c r="B5" s="360"/>
      <c r="C5" s="37"/>
      <c r="D5" s="403"/>
      <c r="E5" s="387"/>
      <c r="F5" s="387"/>
      <c r="G5" s="29" t="s">
        <v>187</v>
      </c>
      <c r="H5" s="29" t="s">
        <v>188</v>
      </c>
      <c r="I5" s="29" t="s">
        <v>189</v>
      </c>
      <c r="J5" s="29" t="s">
        <v>190</v>
      </c>
      <c r="K5" s="29" t="s">
        <v>191</v>
      </c>
      <c r="L5" s="29" t="s">
        <v>192</v>
      </c>
      <c r="M5" s="29" t="s">
        <v>193</v>
      </c>
      <c r="N5" s="29" t="s">
        <v>194</v>
      </c>
      <c r="O5" s="29" t="s">
        <v>195</v>
      </c>
      <c r="P5" s="29" t="s">
        <v>50</v>
      </c>
      <c r="Q5" s="29" t="s">
        <v>171</v>
      </c>
      <c r="R5" s="41" t="s">
        <v>172</v>
      </c>
    </row>
    <row r="6" spans="1:18" ht="40.5" customHeight="1">
      <c r="A6" s="379" t="s">
        <v>175</v>
      </c>
      <c r="B6" s="381"/>
      <c r="C6" s="50"/>
      <c r="D6" s="119">
        <f t="shared" ref="D6:R6" si="0">SUM(D7:D16)</f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  <c r="H6" s="119">
        <f t="shared" si="0"/>
        <v>0</v>
      </c>
      <c r="I6" s="119">
        <f t="shared" si="0"/>
        <v>0</v>
      </c>
      <c r="J6" s="119">
        <f t="shared" si="0"/>
        <v>0</v>
      </c>
      <c r="K6" s="119">
        <f t="shared" si="0"/>
        <v>0</v>
      </c>
      <c r="L6" s="119">
        <f t="shared" si="0"/>
        <v>0</v>
      </c>
      <c r="M6" s="119">
        <f t="shared" si="0"/>
        <v>0</v>
      </c>
      <c r="N6" s="119">
        <f t="shared" si="0"/>
        <v>0</v>
      </c>
      <c r="O6" s="119">
        <f t="shared" si="0"/>
        <v>0</v>
      </c>
      <c r="P6" s="119">
        <f t="shared" si="0"/>
        <v>0</v>
      </c>
      <c r="Q6" s="119">
        <f t="shared" si="0"/>
        <v>0</v>
      </c>
      <c r="R6" s="138">
        <f t="shared" si="0"/>
        <v>0</v>
      </c>
    </row>
    <row r="7" spans="1:18" ht="40.5" customHeight="1">
      <c r="A7" s="336" t="s">
        <v>176</v>
      </c>
      <c r="B7" s="336"/>
      <c r="C7" s="15"/>
      <c r="D7" s="135"/>
      <c r="E7" s="118"/>
      <c r="F7" s="207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2"/>
    </row>
    <row r="8" spans="1:18" ht="40.5" customHeight="1">
      <c r="A8" s="336" t="s">
        <v>177</v>
      </c>
      <c r="B8" s="336"/>
      <c r="C8" s="15"/>
      <c r="D8" s="118"/>
      <c r="E8" s="118"/>
      <c r="F8" s="208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4"/>
    </row>
    <row r="9" spans="1:18" ht="40.5" customHeight="1">
      <c r="A9" s="338" t="s">
        <v>184</v>
      </c>
      <c r="B9" s="15" t="s">
        <v>178</v>
      </c>
      <c r="C9" s="15"/>
      <c r="D9" s="118"/>
      <c r="E9" s="118"/>
      <c r="F9" s="208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4"/>
    </row>
    <row r="10" spans="1:18" ht="40.5" customHeight="1">
      <c r="A10" s="338"/>
      <c r="B10" s="15" t="s">
        <v>179</v>
      </c>
      <c r="C10" s="15"/>
      <c r="D10" s="118"/>
      <c r="E10" s="118"/>
      <c r="F10" s="208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4"/>
    </row>
    <row r="11" spans="1:18" ht="40.5" customHeight="1">
      <c r="A11" s="338"/>
      <c r="B11" s="15" t="s">
        <v>185</v>
      </c>
      <c r="C11" s="15"/>
      <c r="D11" s="118"/>
      <c r="E11" s="118"/>
      <c r="F11" s="208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</row>
    <row r="12" spans="1:18" ht="40.5" customHeight="1">
      <c r="A12" s="401" t="s">
        <v>186</v>
      </c>
      <c r="B12" s="15" t="s">
        <v>180</v>
      </c>
      <c r="C12" s="15"/>
      <c r="D12" s="118"/>
      <c r="E12" s="118"/>
      <c r="F12" s="208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4"/>
    </row>
    <row r="13" spans="1:18" ht="40.5" customHeight="1">
      <c r="A13" s="338"/>
      <c r="B13" s="15" t="s">
        <v>181</v>
      </c>
      <c r="C13" s="15"/>
      <c r="D13" s="118"/>
      <c r="E13" s="118"/>
      <c r="F13" s="208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4"/>
    </row>
    <row r="14" spans="1:18" ht="40.5" customHeight="1">
      <c r="A14" s="338"/>
      <c r="B14" s="15" t="s">
        <v>182</v>
      </c>
      <c r="C14" s="15"/>
      <c r="D14" s="118"/>
      <c r="E14" s="118"/>
      <c r="F14" s="208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</row>
    <row r="15" spans="1:18" ht="40.5" customHeight="1">
      <c r="A15" s="370" t="s">
        <v>307</v>
      </c>
      <c r="B15" s="336"/>
      <c r="C15" s="15"/>
      <c r="D15" s="125"/>
      <c r="E15" s="118"/>
      <c r="F15" s="208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4"/>
    </row>
    <row r="16" spans="1:18" ht="40.5" customHeight="1">
      <c r="A16" s="337" t="s">
        <v>183</v>
      </c>
      <c r="B16" s="337"/>
      <c r="C16" s="20"/>
      <c r="D16" s="136"/>
      <c r="E16" s="136"/>
      <c r="F16" s="209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6"/>
    </row>
    <row r="17" spans="1:18" ht="16.5" customHeight="1">
      <c r="A17" s="167"/>
      <c r="B17" s="4"/>
      <c r="C17" s="4"/>
      <c r="R17" s="54" t="s">
        <v>129</v>
      </c>
    </row>
    <row r="19" spans="1:18">
      <c r="E19" s="202"/>
    </row>
  </sheetData>
  <mergeCells count="13">
    <mergeCell ref="Q4:R4"/>
    <mergeCell ref="A16:B16"/>
    <mergeCell ref="A6:B6"/>
    <mergeCell ref="A7:B7"/>
    <mergeCell ref="A8:B8"/>
    <mergeCell ref="A9:A11"/>
    <mergeCell ref="A12:A14"/>
    <mergeCell ref="A15:B15"/>
    <mergeCell ref="A4:B5"/>
    <mergeCell ref="D4:D5"/>
    <mergeCell ref="E4:E5"/>
    <mergeCell ref="F4:F5"/>
    <mergeCell ref="G4:P4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26"/>
  <sheetViews>
    <sheetView topLeftCell="A6" workbookViewId="0">
      <selection activeCell="E7" sqref="E7:E23"/>
    </sheetView>
  </sheetViews>
  <sheetFormatPr defaultRowHeight="13.5"/>
  <cols>
    <col min="1" max="1" width="5.625" style="187" customWidth="1"/>
    <col min="2" max="2" width="9.125" style="187" customWidth="1"/>
    <col min="3" max="3" width="13.375" style="187" customWidth="1"/>
    <col min="4" max="4" width="0.25" style="187" customWidth="1"/>
    <col min="5" max="5" width="6.375" style="187" customWidth="1"/>
    <col min="6" max="6" width="6.125" style="187" bestFit="1" customWidth="1"/>
    <col min="7" max="16" width="4.375" style="187" customWidth="1"/>
    <col min="17" max="17" width="5.125" style="187" customWidth="1"/>
    <col min="18" max="16384" width="9" style="187"/>
  </cols>
  <sheetData>
    <row r="1" spans="1:19" ht="18.75" customHeight="1">
      <c r="A1" s="31" t="s">
        <v>273</v>
      </c>
      <c r="B1" s="1"/>
      <c r="C1" s="1"/>
      <c r="D1" s="1"/>
      <c r="E1" s="1"/>
      <c r="F1" s="1"/>
      <c r="G1" s="1"/>
    </row>
    <row r="2" spans="1:19" ht="18.75" customHeight="1">
      <c r="A2" s="201" t="s">
        <v>308</v>
      </c>
      <c r="B2" s="199"/>
      <c r="C2" s="199"/>
      <c r="D2" s="199"/>
      <c r="E2" s="199"/>
    </row>
    <row r="3" spans="1:19" ht="13.5" customHeight="1">
      <c r="A3" s="199"/>
      <c r="B3" s="199"/>
      <c r="C3" s="199"/>
      <c r="D3" s="199"/>
      <c r="E3" s="199"/>
      <c r="Q3" s="32" t="s">
        <v>334</v>
      </c>
    </row>
    <row r="4" spans="1:19" ht="24" customHeight="1">
      <c r="A4" s="363" t="s">
        <v>57</v>
      </c>
      <c r="B4" s="358"/>
      <c r="C4" s="382"/>
      <c r="D4" s="56"/>
      <c r="E4" s="399" t="s">
        <v>309</v>
      </c>
      <c r="F4" s="358" t="s">
        <v>233</v>
      </c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95" t="s">
        <v>243</v>
      </c>
    </row>
    <row r="5" spans="1:19" ht="102.75" customHeight="1">
      <c r="A5" s="361"/>
      <c r="B5" s="359"/>
      <c r="C5" s="360"/>
      <c r="D5" s="37"/>
      <c r="E5" s="400"/>
      <c r="F5" s="49" t="s">
        <v>75</v>
      </c>
      <c r="G5" s="49" t="s">
        <v>76</v>
      </c>
      <c r="H5" s="49" t="s">
        <v>77</v>
      </c>
      <c r="I5" s="49" t="s">
        <v>78</v>
      </c>
      <c r="J5" s="49" t="s">
        <v>79</v>
      </c>
      <c r="K5" s="49" t="s">
        <v>80</v>
      </c>
      <c r="L5" s="49" t="s">
        <v>81</v>
      </c>
      <c r="M5" s="49" t="s">
        <v>82</v>
      </c>
      <c r="N5" s="49" t="s">
        <v>83</v>
      </c>
      <c r="O5" s="49" t="s">
        <v>84</v>
      </c>
      <c r="P5" s="49" t="s">
        <v>85</v>
      </c>
      <c r="Q5" s="396"/>
    </row>
    <row r="6" spans="1:19" ht="18" customHeight="1">
      <c r="A6" s="379" t="s">
        <v>297</v>
      </c>
      <c r="B6" s="380"/>
      <c r="C6" s="381"/>
      <c r="D6" s="50"/>
      <c r="E6" s="120">
        <f>SUM(E7:E24)</f>
        <v>0</v>
      </c>
      <c r="F6" s="120">
        <f t="shared" ref="F6:P6" si="0">SUM(F8:F24)</f>
        <v>0</v>
      </c>
      <c r="G6" s="120">
        <f t="shared" si="0"/>
        <v>0</v>
      </c>
      <c r="H6" s="120">
        <f t="shared" si="0"/>
        <v>0</v>
      </c>
      <c r="I6" s="120">
        <f t="shared" si="0"/>
        <v>0</v>
      </c>
      <c r="J6" s="120">
        <f t="shared" si="0"/>
        <v>0</v>
      </c>
      <c r="K6" s="120">
        <f t="shared" si="0"/>
        <v>0</v>
      </c>
      <c r="L6" s="120">
        <f t="shared" si="0"/>
        <v>0</v>
      </c>
      <c r="M6" s="120">
        <f t="shared" si="0"/>
        <v>0</v>
      </c>
      <c r="N6" s="120">
        <f t="shared" si="0"/>
        <v>0</v>
      </c>
      <c r="O6" s="120">
        <f t="shared" si="0"/>
        <v>0</v>
      </c>
      <c r="P6" s="120">
        <f t="shared" si="0"/>
        <v>0</v>
      </c>
      <c r="Q6" s="139">
        <f>SUM(Q7:Q24)</f>
        <v>992</v>
      </c>
      <c r="R6" s="203"/>
    </row>
    <row r="7" spans="1:19" ht="18" customHeight="1">
      <c r="A7" s="338" t="s">
        <v>218</v>
      </c>
      <c r="B7" s="336" t="s">
        <v>196</v>
      </c>
      <c r="C7" s="336"/>
      <c r="D7" s="34"/>
      <c r="E7" s="161"/>
      <c r="F7" s="219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33">
        <v>0</v>
      </c>
    </row>
    <row r="8" spans="1:19" ht="18" customHeight="1">
      <c r="A8" s="338"/>
      <c r="B8" s="336" t="s">
        <v>197</v>
      </c>
      <c r="C8" s="336"/>
      <c r="D8" s="34"/>
      <c r="E8" s="162"/>
      <c r="F8" s="219"/>
      <c r="G8" s="220"/>
      <c r="H8" s="220"/>
      <c r="I8" s="220"/>
      <c r="J8" s="220"/>
      <c r="K8" s="220"/>
      <c r="L8" s="220"/>
      <c r="M8" s="221"/>
      <c r="N8" s="220"/>
      <c r="O8" s="221"/>
      <c r="P8" s="220"/>
      <c r="Q8" s="233">
        <v>14</v>
      </c>
    </row>
    <row r="9" spans="1:19" ht="18" customHeight="1">
      <c r="A9" s="338"/>
      <c r="B9" s="336" t="s">
        <v>198</v>
      </c>
      <c r="C9" s="336"/>
      <c r="D9" s="34"/>
      <c r="E9" s="162"/>
      <c r="F9" s="219"/>
      <c r="G9" s="220"/>
      <c r="H9" s="220"/>
      <c r="I9" s="220"/>
      <c r="J9" s="220"/>
      <c r="K9" s="220"/>
      <c r="L9" s="220"/>
      <c r="M9" s="220"/>
      <c r="N9" s="220"/>
      <c r="O9" s="220"/>
      <c r="P9" s="220"/>
      <c r="Q9" s="233">
        <v>310</v>
      </c>
    </row>
    <row r="10" spans="1:19" ht="18" customHeight="1">
      <c r="A10" s="338"/>
      <c r="B10" s="339" t="s">
        <v>219</v>
      </c>
      <c r="C10" s="15" t="s">
        <v>199</v>
      </c>
      <c r="D10" s="34"/>
      <c r="E10" s="162"/>
      <c r="F10" s="219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33">
        <v>144</v>
      </c>
    </row>
    <row r="11" spans="1:19" ht="18" customHeight="1">
      <c r="A11" s="338"/>
      <c r="B11" s="339"/>
      <c r="C11" s="15" t="s">
        <v>200</v>
      </c>
      <c r="D11" s="34"/>
      <c r="E11" s="162"/>
      <c r="F11" s="219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33">
        <v>4</v>
      </c>
      <c r="S11" s="203"/>
    </row>
    <row r="12" spans="1:19" ht="18" customHeight="1">
      <c r="A12" s="338"/>
      <c r="B12" s="339"/>
      <c r="C12" s="15" t="s">
        <v>201</v>
      </c>
      <c r="D12" s="34"/>
      <c r="E12" s="162"/>
      <c r="F12" s="219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33">
        <v>0</v>
      </c>
    </row>
    <row r="13" spans="1:19" ht="18" customHeight="1">
      <c r="A13" s="338"/>
      <c r="B13" s="339"/>
      <c r="C13" s="51" t="s">
        <v>202</v>
      </c>
      <c r="D13" s="34"/>
      <c r="E13" s="162"/>
      <c r="F13" s="219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33">
        <v>0</v>
      </c>
    </row>
    <row r="14" spans="1:19" ht="18" customHeight="1">
      <c r="A14" s="338"/>
      <c r="B14" s="339"/>
      <c r="C14" s="51" t="s">
        <v>220</v>
      </c>
      <c r="D14" s="15"/>
      <c r="E14" s="162"/>
      <c r="F14" s="219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33">
        <v>0</v>
      </c>
    </row>
    <row r="15" spans="1:19" ht="27" customHeight="1">
      <c r="A15" s="338"/>
      <c r="B15" s="336" t="s">
        <v>203</v>
      </c>
      <c r="C15" s="336"/>
      <c r="D15" s="15"/>
      <c r="E15" s="162"/>
      <c r="F15" s="219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33">
        <v>2</v>
      </c>
    </row>
    <row r="16" spans="1:19" ht="27" customHeight="1">
      <c r="A16" s="338" t="s">
        <v>221</v>
      </c>
      <c r="B16" s="336" t="s">
        <v>197</v>
      </c>
      <c r="C16" s="336"/>
      <c r="D16" s="15"/>
      <c r="E16" s="161"/>
      <c r="F16" s="219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33">
        <v>0</v>
      </c>
    </row>
    <row r="17" spans="1:17" ht="27" customHeight="1">
      <c r="A17" s="338"/>
      <c r="B17" s="336" t="s">
        <v>198</v>
      </c>
      <c r="C17" s="336"/>
      <c r="D17" s="15"/>
      <c r="E17" s="161"/>
      <c r="F17" s="219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33">
        <v>2</v>
      </c>
    </row>
    <row r="18" spans="1:17" ht="27" customHeight="1">
      <c r="A18" s="338"/>
      <c r="B18" s="405" t="s">
        <v>298</v>
      </c>
      <c r="C18" s="15" t="s">
        <v>204</v>
      </c>
      <c r="D18" s="15"/>
      <c r="E18" s="162"/>
      <c r="F18" s="219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33">
        <v>316</v>
      </c>
    </row>
    <row r="19" spans="1:17" ht="27" customHeight="1">
      <c r="A19" s="338"/>
      <c r="B19" s="405"/>
      <c r="C19" s="15" t="s">
        <v>289</v>
      </c>
      <c r="D19" s="15"/>
      <c r="E19" s="162"/>
      <c r="F19" s="219"/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33">
        <v>49</v>
      </c>
    </row>
    <row r="20" spans="1:17" ht="27" customHeight="1">
      <c r="A20" s="338"/>
      <c r="B20" s="339" t="s">
        <v>219</v>
      </c>
      <c r="C20" s="15" t="s">
        <v>199</v>
      </c>
      <c r="D20" s="15"/>
      <c r="E20" s="161"/>
      <c r="F20" s="219"/>
      <c r="G20" s="220"/>
      <c r="H20" s="220"/>
      <c r="I20" s="220"/>
      <c r="J20" s="220"/>
      <c r="K20" s="220"/>
      <c r="L20" s="220"/>
      <c r="M20" s="220"/>
      <c r="N20" s="220"/>
      <c r="O20" s="220"/>
      <c r="P20" s="220"/>
      <c r="Q20" s="233">
        <v>150</v>
      </c>
    </row>
    <row r="21" spans="1:17" ht="27" customHeight="1">
      <c r="A21" s="338"/>
      <c r="B21" s="339"/>
      <c r="C21" s="15" t="s">
        <v>200</v>
      </c>
      <c r="D21" s="15"/>
      <c r="E21" s="161"/>
      <c r="F21" s="219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33">
        <v>1</v>
      </c>
    </row>
    <row r="22" spans="1:17" ht="27" customHeight="1">
      <c r="A22" s="338"/>
      <c r="B22" s="339"/>
      <c r="C22" s="15" t="s">
        <v>201</v>
      </c>
      <c r="D22" s="15"/>
      <c r="E22" s="161"/>
      <c r="F22" s="219"/>
      <c r="G22" s="220"/>
      <c r="H22" s="220"/>
      <c r="I22" s="220"/>
      <c r="J22" s="220"/>
      <c r="K22" s="220"/>
      <c r="L22" s="220"/>
      <c r="M22" s="220"/>
      <c r="N22" s="220"/>
      <c r="O22" s="220"/>
      <c r="P22" s="220"/>
      <c r="Q22" s="233">
        <v>0</v>
      </c>
    </row>
    <row r="23" spans="1:17" ht="27" customHeight="1">
      <c r="A23" s="338"/>
      <c r="B23" s="339"/>
      <c r="C23" s="51" t="s">
        <v>202</v>
      </c>
      <c r="D23" s="15"/>
      <c r="E23" s="161"/>
      <c r="F23" s="219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33">
        <v>0</v>
      </c>
    </row>
    <row r="24" spans="1:17" ht="27" customHeight="1">
      <c r="A24" s="404"/>
      <c r="B24" s="337" t="s">
        <v>205</v>
      </c>
      <c r="C24" s="337"/>
      <c r="D24" s="20"/>
      <c r="E24" s="163"/>
      <c r="F24" s="222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34">
        <v>0</v>
      </c>
    </row>
    <row r="25" spans="1:17" ht="16.5" customHeight="1">
      <c r="A25" s="168"/>
      <c r="Q25" s="54" t="s">
        <v>129</v>
      </c>
    </row>
    <row r="26" spans="1:17">
      <c r="A26" s="168"/>
    </row>
  </sheetData>
  <mergeCells count="17">
    <mergeCell ref="A4:C5"/>
    <mergeCell ref="E4:E5"/>
    <mergeCell ref="F4:P4"/>
    <mergeCell ref="Q4:Q5"/>
    <mergeCell ref="A6:C6"/>
    <mergeCell ref="B15:C1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6"/>
  <sheetViews>
    <sheetView topLeftCell="A13" workbookViewId="0">
      <selection activeCell="E7" sqref="E7:E23"/>
    </sheetView>
  </sheetViews>
  <sheetFormatPr defaultRowHeight="13.5"/>
  <cols>
    <col min="1" max="1" width="5.375" style="187" customWidth="1"/>
    <col min="2" max="2" width="9.125" style="187" customWidth="1"/>
    <col min="3" max="3" width="13.375" style="187" customWidth="1"/>
    <col min="4" max="4" width="0.875" style="187" customWidth="1"/>
    <col min="5" max="5" width="6.875" style="187" customWidth="1"/>
    <col min="6" max="6" width="6.625" style="187" customWidth="1"/>
    <col min="7" max="7" width="3.625" style="187" customWidth="1"/>
    <col min="8" max="19" width="3.25" style="187" customWidth="1"/>
    <col min="20" max="21" width="3.625" style="187" customWidth="1"/>
    <col min="22" max="22" width="9" style="187"/>
    <col min="23" max="23" width="9.125" style="187" customWidth="1"/>
    <col min="24" max="16384" width="9" style="187"/>
  </cols>
  <sheetData>
    <row r="1" spans="1:21" ht="18.75" customHeight="1"/>
    <row r="2" spans="1:21" ht="18.75" customHeight="1">
      <c r="A2" s="201" t="s">
        <v>310</v>
      </c>
      <c r="B2" s="199"/>
    </row>
    <row r="3" spans="1:21" ht="13.5" customHeight="1">
      <c r="B3" s="199"/>
      <c r="C3" s="199"/>
      <c r="D3" s="199"/>
      <c r="U3" s="32" t="s">
        <v>334</v>
      </c>
    </row>
    <row r="4" spans="1:21" ht="24" customHeight="1">
      <c r="A4" s="363" t="s">
        <v>57</v>
      </c>
      <c r="B4" s="358"/>
      <c r="C4" s="382"/>
      <c r="D4" s="56"/>
      <c r="E4" s="399" t="s">
        <v>337</v>
      </c>
      <c r="F4" s="386" t="s">
        <v>206</v>
      </c>
      <c r="G4" s="386" t="s">
        <v>207</v>
      </c>
      <c r="H4" s="392" t="s">
        <v>161</v>
      </c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 t="s">
        <v>162</v>
      </c>
      <c r="U4" s="393"/>
    </row>
    <row r="5" spans="1:21" ht="138.75" customHeight="1">
      <c r="A5" s="361"/>
      <c r="B5" s="359"/>
      <c r="C5" s="360"/>
      <c r="D5" s="37"/>
      <c r="E5" s="400"/>
      <c r="F5" s="387"/>
      <c r="G5" s="387"/>
      <c r="H5" s="29" t="s">
        <v>208</v>
      </c>
      <c r="I5" s="29" t="s">
        <v>209</v>
      </c>
      <c r="J5" s="29" t="s">
        <v>210</v>
      </c>
      <c r="K5" s="29" t="s">
        <v>211</v>
      </c>
      <c r="L5" s="29" t="s">
        <v>212</v>
      </c>
      <c r="M5" s="29" t="s">
        <v>213</v>
      </c>
      <c r="N5" s="29" t="s">
        <v>191</v>
      </c>
      <c r="O5" s="29" t="s">
        <v>214</v>
      </c>
      <c r="P5" s="57" t="s">
        <v>215</v>
      </c>
      <c r="Q5" s="29" t="s">
        <v>216</v>
      </c>
      <c r="R5" s="29" t="s">
        <v>217</v>
      </c>
      <c r="S5" s="29" t="s">
        <v>50</v>
      </c>
      <c r="T5" s="29" t="s">
        <v>171</v>
      </c>
      <c r="U5" s="41" t="s">
        <v>172</v>
      </c>
    </row>
    <row r="6" spans="1:21" ht="18" customHeight="1">
      <c r="A6" s="379" t="s">
        <v>311</v>
      </c>
      <c r="B6" s="380"/>
      <c r="C6" s="381"/>
      <c r="D6" s="50"/>
      <c r="E6" s="164">
        <f t="shared" ref="E6:U6" si="0">SUM(E7:E24)</f>
        <v>0</v>
      </c>
      <c r="F6" s="164">
        <f t="shared" si="0"/>
        <v>0</v>
      </c>
      <c r="G6" s="164">
        <f t="shared" si="0"/>
        <v>0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0</v>
      </c>
      <c r="M6" s="164">
        <f t="shared" si="0"/>
        <v>0</v>
      </c>
      <c r="N6" s="164">
        <f t="shared" si="0"/>
        <v>0</v>
      </c>
      <c r="O6" s="164">
        <f t="shared" si="0"/>
        <v>0</v>
      </c>
      <c r="P6" s="164">
        <f t="shared" si="0"/>
        <v>0</v>
      </c>
      <c r="Q6" s="164">
        <f t="shared" si="0"/>
        <v>0</v>
      </c>
      <c r="R6" s="164">
        <f t="shared" si="0"/>
        <v>0</v>
      </c>
      <c r="S6" s="164">
        <f t="shared" si="0"/>
        <v>0</v>
      </c>
      <c r="T6" s="164">
        <f t="shared" si="0"/>
        <v>0</v>
      </c>
      <c r="U6" s="165">
        <f t="shared" si="0"/>
        <v>0</v>
      </c>
    </row>
    <row r="7" spans="1:21" ht="18" customHeight="1">
      <c r="A7" s="338" t="s">
        <v>218</v>
      </c>
      <c r="B7" s="336" t="s">
        <v>196</v>
      </c>
      <c r="C7" s="336"/>
      <c r="D7" s="34"/>
      <c r="E7" s="161"/>
      <c r="F7" s="219"/>
      <c r="G7" s="224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6"/>
    </row>
    <row r="8" spans="1:21" ht="18" customHeight="1">
      <c r="A8" s="338"/>
      <c r="B8" s="336" t="s">
        <v>197</v>
      </c>
      <c r="C8" s="336"/>
      <c r="D8" s="34"/>
      <c r="E8" s="162"/>
      <c r="F8" s="219"/>
      <c r="G8" s="227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  <c r="S8" s="228"/>
      <c r="T8" s="228"/>
      <c r="U8" s="229"/>
    </row>
    <row r="9" spans="1:21" ht="18" customHeight="1">
      <c r="A9" s="338"/>
      <c r="B9" s="336" t="s">
        <v>198</v>
      </c>
      <c r="C9" s="336"/>
      <c r="D9" s="15"/>
      <c r="E9" s="162"/>
      <c r="F9" s="219"/>
      <c r="G9" s="227"/>
      <c r="H9" s="228"/>
      <c r="I9" s="228"/>
      <c r="J9" s="228"/>
      <c r="K9" s="228"/>
      <c r="L9" s="228"/>
      <c r="M9" s="228"/>
      <c r="N9" s="228"/>
      <c r="O9" s="228"/>
      <c r="P9" s="228"/>
      <c r="Q9" s="228"/>
      <c r="R9" s="228"/>
      <c r="S9" s="228"/>
      <c r="T9" s="228"/>
      <c r="U9" s="229"/>
    </row>
    <row r="10" spans="1:21" ht="18" customHeight="1">
      <c r="A10" s="338"/>
      <c r="B10" s="339" t="s">
        <v>219</v>
      </c>
      <c r="C10" s="15" t="s">
        <v>199</v>
      </c>
      <c r="D10" s="15"/>
      <c r="E10" s="162"/>
      <c r="F10" s="219"/>
      <c r="G10" s="227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9"/>
    </row>
    <row r="11" spans="1:21" ht="18" customHeight="1">
      <c r="A11" s="338"/>
      <c r="B11" s="339"/>
      <c r="C11" s="15" t="s">
        <v>200</v>
      </c>
      <c r="D11" s="15"/>
      <c r="E11" s="162"/>
      <c r="F11" s="219"/>
      <c r="G11" s="227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9"/>
    </row>
    <row r="12" spans="1:21" ht="18" customHeight="1">
      <c r="A12" s="338"/>
      <c r="B12" s="339"/>
      <c r="C12" s="15" t="s">
        <v>201</v>
      </c>
      <c r="D12" s="15"/>
      <c r="E12" s="162"/>
      <c r="F12" s="219"/>
      <c r="G12" s="227"/>
      <c r="H12" s="228"/>
      <c r="I12" s="228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9"/>
    </row>
    <row r="13" spans="1:21" ht="18" customHeight="1">
      <c r="A13" s="338"/>
      <c r="B13" s="339"/>
      <c r="C13" s="51" t="s">
        <v>292</v>
      </c>
      <c r="D13" s="51"/>
      <c r="E13" s="162"/>
      <c r="F13" s="219"/>
      <c r="G13" s="227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9"/>
    </row>
    <row r="14" spans="1:21" ht="18" customHeight="1">
      <c r="A14" s="338"/>
      <c r="B14" s="339"/>
      <c r="C14" s="51" t="s">
        <v>220</v>
      </c>
      <c r="D14" s="51"/>
      <c r="E14" s="162"/>
      <c r="F14" s="219"/>
      <c r="G14" s="227"/>
      <c r="H14" s="228"/>
      <c r="I14" s="228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9"/>
    </row>
    <row r="15" spans="1:21" ht="27" customHeight="1">
      <c r="A15" s="338"/>
      <c r="B15" s="336" t="s">
        <v>203</v>
      </c>
      <c r="C15" s="336"/>
      <c r="D15" s="15"/>
      <c r="E15" s="162"/>
      <c r="F15" s="219"/>
      <c r="G15" s="227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9"/>
    </row>
    <row r="16" spans="1:21" ht="27" customHeight="1">
      <c r="A16" s="338" t="s">
        <v>221</v>
      </c>
      <c r="B16" s="336" t="s">
        <v>197</v>
      </c>
      <c r="C16" s="336"/>
      <c r="D16" s="15"/>
      <c r="E16" s="161"/>
      <c r="F16" s="219"/>
      <c r="G16" s="227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9"/>
    </row>
    <row r="17" spans="1:21" ht="27" customHeight="1">
      <c r="A17" s="338"/>
      <c r="B17" s="336" t="s">
        <v>198</v>
      </c>
      <c r="C17" s="336"/>
      <c r="D17" s="15"/>
      <c r="E17" s="161"/>
      <c r="F17" s="219"/>
      <c r="G17" s="227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9"/>
    </row>
    <row r="18" spans="1:21" ht="27" customHeight="1">
      <c r="A18" s="338"/>
      <c r="B18" s="405" t="s">
        <v>312</v>
      </c>
      <c r="C18" s="15" t="s">
        <v>204</v>
      </c>
      <c r="D18" s="15"/>
      <c r="E18" s="162"/>
      <c r="F18" s="219"/>
      <c r="G18" s="227"/>
      <c r="H18" s="228"/>
      <c r="I18" s="228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9"/>
    </row>
    <row r="19" spans="1:21" ht="27" customHeight="1">
      <c r="A19" s="338"/>
      <c r="B19" s="405"/>
      <c r="C19" s="15" t="s">
        <v>289</v>
      </c>
      <c r="D19" s="15"/>
      <c r="E19" s="162"/>
      <c r="F19" s="219"/>
      <c r="G19" s="227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9"/>
    </row>
    <row r="20" spans="1:21" ht="27" customHeight="1">
      <c r="A20" s="338"/>
      <c r="B20" s="339" t="s">
        <v>219</v>
      </c>
      <c r="C20" s="15" t="s">
        <v>199</v>
      </c>
      <c r="D20" s="15"/>
      <c r="E20" s="161"/>
      <c r="F20" s="219"/>
      <c r="G20" s="227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9"/>
    </row>
    <row r="21" spans="1:21" ht="27" customHeight="1">
      <c r="A21" s="338"/>
      <c r="B21" s="339"/>
      <c r="C21" s="15" t="s">
        <v>200</v>
      </c>
      <c r="D21" s="15"/>
      <c r="E21" s="161"/>
      <c r="F21" s="219"/>
      <c r="G21" s="227"/>
      <c r="H21" s="228"/>
      <c r="I21" s="228"/>
      <c r="J21" s="228"/>
      <c r="K21" s="228"/>
      <c r="L21" s="228"/>
      <c r="M21" s="228"/>
      <c r="N21" s="228"/>
      <c r="O21" s="228"/>
      <c r="P21" s="228"/>
      <c r="Q21" s="228"/>
      <c r="R21" s="228"/>
      <c r="S21" s="228"/>
      <c r="T21" s="228"/>
      <c r="U21" s="229"/>
    </row>
    <row r="22" spans="1:21" ht="27" customHeight="1">
      <c r="A22" s="338"/>
      <c r="B22" s="339"/>
      <c r="C22" s="15" t="s">
        <v>201</v>
      </c>
      <c r="D22" s="15"/>
      <c r="E22" s="161"/>
      <c r="F22" s="219"/>
      <c r="G22" s="227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T22" s="228"/>
      <c r="U22" s="229"/>
    </row>
    <row r="23" spans="1:21" ht="27" customHeight="1">
      <c r="A23" s="338"/>
      <c r="B23" s="339"/>
      <c r="C23" s="51" t="s">
        <v>202</v>
      </c>
      <c r="D23" s="51"/>
      <c r="E23" s="161"/>
      <c r="F23" s="219"/>
      <c r="G23" s="227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9"/>
    </row>
    <row r="24" spans="1:21" ht="27" customHeight="1">
      <c r="A24" s="404"/>
      <c r="B24" s="337" t="s">
        <v>205</v>
      </c>
      <c r="C24" s="337"/>
      <c r="D24" s="20"/>
      <c r="E24" s="163"/>
      <c r="F24" s="222"/>
      <c r="G24" s="230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2"/>
    </row>
    <row r="25" spans="1:21" ht="16.5" customHeight="1">
      <c r="A25" s="168"/>
      <c r="B25" s="4"/>
      <c r="C25" s="4"/>
      <c r="D25" s="4"/>
      <c r="U25" s="54" t="s">
        <v>129</v>
      </c>
    </row>
    <row r="26" spans="1:21">
      <c r="A26" s="168"/>
    </row>
  </sheetData>
  <mergeCells count="19">
    <mergeCell ref="F4:F5"/>
    <mergeCell ref="G4:G5"/>
    <mergeCell ref="H4:S4"/>
    <mergeCell ref="T4:U4"/>
    <mergeCell ref="A6:C6"/>
    <mergeCell ref="B15:C15"/>
    <mergeCell ref="A4:C5"/>
    <mergeCell ref="E4:E5"/>
    <mergeCell ref="A16:A24"/>
    <mergeCell ref="B16:C16"/>
    <mergeCell ref="B17:C17"/>
    <mergeCell ref="B18:B19"/>
    <mergeCell ref="B20:B23"/>
    <mergeCell ref="B24:C24"/>
    <mergeCell ref="A7:A15"/>
    <mergeCell ref="B7:C7"/>
    <mergeCell ref="B8:C8"/>
    <mergeCell ref="B9:C9"/>
    <mergeCell ref="B10:B14"/>
  </mergeCells>
  <phoneticPr fontId="2"/>
  <printOptions horizontalCentered="1"/>
  <pageMargins left="0.47244094488188981" right="0.47244094488188981" top="0.78740157480314965" bottom="0.78740157480314965" header="0.31496062992125984" footer="0.31496062992125984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49"/>
  <sheetViews>
    <sheetView zoomScaleNormal="100" workbookViewId="0">
      <selection activeCell="E7" sqref="E7:E23"/>
    </sheetView>
  </sheetViews>
  <sheetFormatPr defaultRowHeight="13.5"/>
  <cols>
    <col min="1" max="1" width="9.125" style="187" customWidth="1"/>
    <col min="2" max="2" width="15.625" style="187" customWidth="1"/>
    <col min="3" max="3" width="0.875" style="187" customWidth="1"/>
    <col min="4" max="4" width="6.25" style="187" customWidth="1"/>
    <col min="5" max="15" width="4.625" style="187" customWidth="1"/>
    <col min="16" max="16" width="5.625" style="187" customWidth="1"/>
    <col min="17" max="16384" width="9" style="187"/>
  </cols>
  <sheetData>
    <row r="1" spans="1:17" ht="18.75" customHeight="1">
      <c r="A1" s="31" t="s">
        <v>274</v>
      </c>
      <c r="B1" s="31"/>
      <c r="C1" s="31"/>
      <c r="D1" s="31"/>
      <c r="E1" s="31"/>
      <c r="F1" s="31"/>
      <c r="G1" s="31"/>
      <c r="H1" s="201"/>
    </row>
    <row r="2" spans="1:17" ht="18.75" customHeight="1">
      <c r="A2" s="397" t="s">
        <v>305</v>
      </c>
      <c r="B2" s="397"/>
      <c r="C2" s="397"/>
      <c r="D2" s="397"/>
      <c r="E2" s="397"/>
      <c r="F2" s="397"/>
      <c r="G2" s="398"/>
      <c r="H2" s="398"/>
    </row>
    <row r="3" spans="1:17" ht="13.5" customHeight="1">
      <c r="A3" s="198"/>
      <c r="B3" s="198"/>
      <c r="C3" s="198"/>
      <c r="D3" s="198"/>
      <c r="E3" s="198"/>
      <c r="F3" s="198"/>
      <c r="G3" s="199"/>
      <c r="H3" s="199"/>
      <c r="P3" s="32" t="s">
        <v>334</v>
      </c>
    </row>
    <row r="4" spans="1:17" ht="21" customHeight="1">
      <c r="A4" s="342" t="s">
        <v>232</v>
      </c>
      <c r="B4" s="344"/>
      <c r="C4" s="46"/>
      <c r="D4" s="399" t="s">
        <v>338</v>
      </c>
      <c r="E4" s="358" t="s">
        <v>233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77" t="s">
        <v>234</v>
      </c>
    </row>
    <row r="5" spans="1:17" ht="102.75" customHeight="1">
      <c r="A5" s="373"/>
      <c r="B5" s="353"/>
      <c r="C5" s="48"/>
      <c r="D5" s="400"/>
      <c r="E5" s="49" t="s">
        <v>75</v>
      </c>
      <c r="F5" s="49" t="s">
        <v>76</v>
      </c>
      <c r="G5" s="49" t="s">
        <v>77</v>
      </c>
      <c r="H5" s="49" t="s">
        <v>78</v>
      </c>
      <c r="I5" s="49" t="s">
        <v>79</v>
      </c>
      <c r="J5" s="49" t="s">
        <v>80</v>
      </c>
      <c r="K5" s="49" t="s">
        <v>81</v>
      </c>
      <c r="L5" s="49" t="s">
        <v>82</v>
      </c>
      <c r="M5" s="49" t="s">
        <v>83</v>
      </c>
      <c r="N5" s="49" t="s">
        <v>84</v>
      </c>
      <c r="O5" s="49" t="s">
        <v>85</v>
      </c>
      <c r="P5" s="378"/>
    </row>
    <row r="6" spans="1:17" ht="18" customHeight="1">
      <c r="A6" s="345" t="s">
        <v>175</v>
      </c>
      <c r="B6" s="346"/>
      <c r="C6" s="36"/>
      <c r="D6" s="117">
        <f t="shared" ref="D6:P6" si="0">SUM(D7:D14)</f>
        <v>0</v>
      </c>
      <c r="E6" s="117">
        <f t="shared" si="0"/>
        <v>0</v>
      </c>
      <c r="F6" s="117">
        <f t="shared" si="0"/>
        <v>0</v>
      </c>
      <c r="G6" s="117">
        <f t="shared" si="0"/>
        <v>0</v>
      </c>
      <c r="H6" s="117">
        <f t="shared" si="0"/>
        <v>0</v>
      </c>
      <c r="I6" s="117">
        <f t="shared" si="0"/>
        <v>0</v>
      </c>
      <c r="J6" s="117">
        <f t="shared" si="0"/>
        <v>0</v>
      </c>
      <c r="K6" s="117">
        <f t="shared" si="0"/>
        <v>0</v>
      </c>
      <c r="L6" s="117">
        <f t="shared" si="0"/>
        <v>0</v>
      </c>
      <c r="M6" s="117">
        <f t="shared" si="0"/>
        <v>0</v>
      </c>
      <c r="N6" s="117">
        <f t="shared" si="0"/>
        <v>0</v>
      </c>
      <c r="O6" s="117">
        <f t="shared" si="0"/>
        <v>0</v>
      </c>
      <c r="P6" s="137">
        <f t="shared" si="0"/>
        <v>93</v>
      </c>
    </row>
    <row r="7" spans="1:17" ht="18" customHeight="1">
      <c r="A7" s="406" t="s">
        <v>230</v>
      </c>
      <c r="B7" s="8" t="s">
        <v>222</v>
      </c>
      <c r="C7" s="8"/>
      <c r="D7" s="161"/>
      <c r="E7" s="135">
        <f>SUM(F7:O7)</f>
        <v>0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48">
        <v>2</v>
      </c>
      <c r="Q7" s="186"/>
    </row>
    <row r="8" spans="1:17" ht="18" customHeight="1">
      <c r="A8" s="406"/>
      <c r="B8" s="8" t="s">
        <v>223</v>
      </c>
      <c r="C8" s="8"/>
      <c r="D8" s="161"/>
      <c r="E8" s="118">
        <f t="shared" ref="E8:E14" si="1">SUM(F8:O8)</f>
        <v>0</v>
      </c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49">
        <v>1</v>
      </c>
      <c r="Q8" s="186"/>
    </row>
    <row r="9" spans="1:17" ht="18" customHeight="1">
      <c r="A9" s="406"/>
      <c r="B9" s="8" t="s">
        <v>203</v>
      </c>
      <c r="C9" s="8"/>
      <c r="D9" s="118"/>
      <c r="E9" s="118">
        <f t="shared" si="1"/>
        <v>0</v>
      </c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49">
        <v>1</v>
      </c>
      <c r="Q9" s="186"/>
    </row>
    <row r="10" spans="1:17" ht="18" customHeight="1">
      <c r="A10" s="407" t="s">
        <v>231</v>
      </c>
      <c r="B10" s="8" t="s">
        <v>224</v>
      </c>
      <c r="C10" s="8"/>
      <c r="D10" s="118"/>
      <c r="E10" s="118">
        <f t="shared" si="1"/>
        <v>0</v>
      </c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49">
        <v>12</v>
      </c>
      <c r="Q10" s="186"/>
    </row>
    <row r="11" spans="1:17" ht="18" customHeight="1">
      <c r="A11" s="406"/>
      <c r="B11" s="8" t="s">
        <v>203</v>
      </c>
      <c r="C11" s="8"/>
      <c r="D11" s="118"/>
      <c r="E11" s="118">
        <f t="shared" si="1"/>
        <v>0</v>
      </c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49">
        <v>0</v>
      </c>
      <c r="Q11" s="186"/>
    </row>
    <row r="12" spans="1:17" ht="18" customHeight="1">
      <c r="A12" s="406"/>
      <c r="B12" s="8" t="s">
        <v>204</v>
      </c>
      <c r="C12" s="8"/>
      <c r="D12" s="161"/>
      <c r="E12" s="118">
        <f t="shared" si="1"/>
        <v>0</v>
      </c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49">
        <v>46</v>
      </c>
      <c r="Q12" s="186"/>
    </row>
    <row r="13" spans="1:17" ht="18" customHeight="1">
      <c r="A13" s="406"/>
      <c r="B13" s="8" t="s">
        <v>225</v>
      </c>
      <c r="C13" s="8"/>
      <c r="D13" s="161"/>
      <c r="E13" s="118">
        <f t="shared" si="1"/>
        <v>0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49">
        <v>31</v>
      </c>
      <c r="Q13" s="186"/>
    </row>
    <row r="14" spans="1:17" ht="18" customHeight="1">
      <c r="A14" s="408"/>
      <c r="B14" s="22" t="s">
        <v>202</v>
      </c>
      <c r="C14" s="22"/>
      <c r="D14" s="166"/>
      <c r="E14" s="136">
        <f t="shared" si="1"/>
        <v>0</v>
      </c>
      <c r="F14" s="190"/>
      <c r="G14" s="190"/>
      <c r="H14" s="190"/>
      <c r="I14" s="190"/>
      <c r="J14" s="190"/>
      <c r="K14" s="190"/>
      <c r="L14" s="190"/>
      <c r="M14" s="190"/>
      <c r="N14" s="190"/>
      <c r="O14" s="190"/>
      <c r="P14" s="150">
        <v>0</v>
      </c>
    </row>
    <row r="15" spans="1:17" ht="16.5" customHeight="1">
      <c r="A15" s="168"/>
      <c r="P15" s="133" t="s">
        <v>129</v>
      </c>
    </row>
    <row r="16" spans="1:17">
      <c r="P16" s="186"/>
    </row>
    <row r="17" spans="16:16">
      <c r="P17" s="186"/>
    </row>
    <row r="18" spans="16:16">
      <c r="P18" s="186"/>
    </row>
    <row r="19" spans="16:16">
      <c r="P19" s="186"/>
    </row>
    <row r="20" spans="16:16">
      <c r="P20" s="186"/>
    </row>
    <row r="21" spans="16:16">
      <c r="P21" s="186"/>
    </row>
    <row r="22" spans="16:16">
      <c r="P22" s="186"/>
    </row>
    <row r="23" spans="16:16">
      <c r="P23" s="186"/>
    </row>
    <row r="24" spans="16:16">
      <c r="P24" s="186"/>
    </row>
    <row r="25" spans="16:16">
      <c r="P25" s="186"/>
    </row>
    <row r="26" spans="16:16">
      <c r="P26" s="186"/>
    </row>
    <row r="27" spans="16:16">
      <c r="P27" s="186"/>
    </row>
    <row r="28" spans="16:16">
      <c r="P28" s="186"/>
    </row>
    <row r="29" spans="16:16">
      <c r="P29" s="186"/>
    </row>
    <row r="30" spans="16:16">
      <c r="P30" s="186"/>
    </row>
    <row r="31" spans="16:16">
      <c r="P31" s="186"/>
    </row>
    <row r="32" spans="16:16">
      <c r="P32" s="186"/>
    </row>
    <row r="33" spans="16:16">
      <c r="P33" s="186"/>
    </row>
    <row r="34" spans="16:16">
      <c r="P34" s="186"/>
    </row>
    <row r="35" spans="16:16">
      <c r="P35" s="186"/>
    </row>
    <row r="36" spans="16:16">
      <c r="P36" s="186"/>
    </row>
    <row r="37" spans="16:16">
      <c r="P37" s="186"/>
    </row>
    <row r="38" spans="16:16">
      <c r="P38" s="186"/>
    </row>
    <row r="39" spans="16:16">
      <c r="P39" s="186"/>
    </row>
    <row r="40" spans="16:16">
      <c r="P40" s="186"/>
    </row>
    <row r="41" spans="16:16">
      <c r="P41" s="186"/>
    </row>
    <row r="42" spans="16:16">
      <c r="P42" s="186"/>
    </row>
    <row r="43" spans="16:16">
      <c r="P43" s="186"/>
    </row>
    <row r="44" spans="16:16">
      <c r="P44" s="186"/>
    </row>
    <row r="45" spans="16:16">
      <c r="P45" s="186"/>
    </row>
    <row r="46" spans="16:16">
      <c r="P46" s="186"/>
    </row>
    <row r="47" spans="16:16">
      <c r="P47" s="186"/>
    </row>
    <row r="48" spans="16:16">
      <c r="P48" s="186"/>
    </row>
    <row r="49" spans="16:16">
      <c r="P49" s="186"/>
    </row>
  </sheetData>
  <mergeCells count="8">
    <mergeCell ref="P4:P5"/>
    <mergeCell ref="A6:B6"/>
    <mergeCell ref="A7:A9"/>
    <mergeCell ref="A10:A14"/>
    <mergeCell ref="A2:H2"/>
    <mergeCell ref="A4:B5"/>
    <mergeCell ref="D4:D5"/>
    <mergeCell ref="E4:O4"/>
  </mergeCells>
  <phoneticPr fontId="2"/>
  <printOptions horizontalCentered="1"/>
  <pageMargins left="0.70866141732283472" right="0.70866141732283472" top="0.78740157480314965" bottom="0.78740157480314965" header="0.47244094488188981" footer="0.4724409448818898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4"/>
  <sheetViews>
    <sheetView zoomScaleNormal="100" workbookViewId="0">
      <selection activeCell="E7" sqref="E7:E23"/>
    </sheetView>
  </sheetViews>
  <sheetFormatPr defaultRowHeight="13.5"/>
  <cols>
    <col min="1" max="1" width="9" style="187"/>
    <col min="2" max="2" width="15.125" style="187" customWidth="1"/>
    <col min="3" max="3" width="0.875" style="187" customWidth="1"/>
    <col min="4" max="4" width="6.125" style="187" customWidth="1"/>
    <col min="5" max="17" width="4.375" style="187" customWidth="1"/>
    <col min="18" max="16384" width="9" style="187"/>
  </cols>
  <sheetData>
    <row r="1" spans="1:17" ht="18.75" customHeight="1">
      <c r="A1" s="197" t="s">
        <v>313</v>
      </c>
      <c r="B1" s="198"/>
      <c r="C1" s="198"/>
      <c r="D1" s="198"/>
      <c r="E1" s="198"/>
      <c r="F1" s="198"/>
      <c r="G1" s="198"/>
      <c r="H1" s="198"/>
      <c r="I1" s="199"/>
      <c r="J1" s="199"/>
    </row>
    <row r="2" spans="1:17" ht="13.5" customHeight="1">
      <c r="A2" s="198"/>
      <c r="B2" s="198"/>
      <c r="C2" s="198"/>
      <c r="D2" s="198"/>
      <c r="E2" s="198"/>
      <c r="F2" s="198"/>
      <c r="G2" s="198"/>
      <c r="H2" s="198"/>
      <c r="I2" s="199"/>
      <c r="J2" s="199"/>
      <c r="Q2" s="32" t="s">
        <v>339</v>
      </c>
    </row>
    <row r="3" spans="1:17" ht="21" customHeight="1">
      <c r="A3" s="342" t="s">
        <v>232</v>
      </c>
      <c r="B3" s="344"/>
      <c r="C3" s="46"/>
      <c r="D3" s="399" t="s">
        <v>340</v>
      </c>
      <c r="E3" s="409" t="s">
        <v>206</v>
      </c>
      <c r="F3" s="409" t="s">
        <v>207</v>
      </c>
      <c r="G3" s="392" t="s">
        <v>161</v>
      </c>
      <c r="H3" s="392"/>
      <c r="I3" s="392"/>
      <c r="J3" s="392"/>
      <c r="K3" s="392"/>
      <c r="L3" s="392"/>
      <c r="M3" s="392"/>
      <c r="N3" s="392"/>
      <c r="O3" s="392"/>
      <c r="P3" s="392" t="s">
        <v>162</v>
      </c>
      <c r="Q3" s="393"/>
    </row>
    <row r="4" spans="1:17" ht="114.75" customHeight="1">
      <c r="A4" s="373"/>
      <c r="B4" s="353"/>
      <c r="C4" s="48"/>
      <c r="D4" s="400"/>
      <c r="E4" s="410"/>
      <c r="F4" s="410"/>
      <c r="G4" s="29" t="s">
        <v>226</v>
      </c>
      <c r="H4" s="29" t="s">
        <v>209</v>
      </c>
      <c r="I4" s="29" t="s">
        <v>227</v>
      </c>
      <c r="J4" s="29" t="s">
        <v>213</v>
      </c>
      <c r="K4" s="29" t="s">
        <v>191</v>
      </c>
      <c r="L4" s="29" t="s">
        <v>214</v>
      </c>
      <c r="M4" s="29" t="s">
        <v>228</v>
      </c>
      <c r="N4" s="29" t="s">
        <v>229</v>
      </c>
      <c r="O4" s="29" t="s">
        <v>50</v>
      </c>
      <c r="P4" s="58" t="s">
        <v>171</v>
      </c>
      <c r="Q4" s="59" t="s">
        <v>172</v>
      </c>
    </row>
    <row r="5" spans="1:17" ht="18" customHeight="1">
      <c r="A5" s="345" t="s">
        <v>175</v>
      </c>
      <c r="B5" s="346"/>
      <c r="C5" s="36"/>
      <c r="D5" s="119">
        <f t="shared" ref="D5:Q5" si="0">SUM(D6:D13)</f>
        <v>0</v>
      </c>
      <c r="E5" s="119">
        <f t="shared" si="0"/>
        <v>0</v>
      </c>
      <c r="F5" s="119">
        <f t="shared" si="0"/>
        <v>0</v>
      </c>
      <c r="G5" s="119">
        <f t="shared" si="0"/>
        <v>0</v>
      </c>
      <c r="H5" s="119">
        <f t="shared" si="0"/>
        <v>0</v>
      </c>
      <c r="I5" s="119">
        <f t="shared" si="0"/>
        <v>0</v>
      </c>
      <c r="J5" s="119">
        <f t="shared" si="0"/>
        <v>0</v>
      </c>
      <c r="K5" s="119">
        <f t="shared" si="0"/>
        <v>0</v>
      </c>
      <c r="L5" s="119">
        <f t="shared" si="0"/>
        <v>0</v>
      </c>
      <c r="M5" s="119">
        <f t="shared" si="0"/>
        <v>0</v>
      </c>
      <c r="N5" s="119">
        <f t="shared" si="0"/>
        <v>0</v>
      </c>
      <c r="O5" s="119">
        <f t="shared" si="0"/>
        <v>0</v>
      </c>
      <c r="P5" s="119">
        <f t="shared" si="0"/>
        <v>0</v>
      </c>
      <c r="Q5" s="138">
        <f t="shared" si="0"/>
        <v>0</v>
      </c>
    </row>
    <row r="6" spans="1:17" ht="18" customHeight="1">
      <c r="A6" s="406" t="s">
        <v>230</v>
      </c>
      <c r="B6" s="8" t="s">
        <v>222</v>
      </c>
      <c r="C6" s="60"/>
      <c r="D6" s="161"/>
      <c r="E6" s="135"/>
      <c r="F6" s="207"/>
      <c r="G6" s="210"/>
      <c r="H6" s="191"/>
      <c r="I6" s="191"/>
      <c r="J6" s="191"/>
      <c r="K6" s="191"/>
      <c r="L6" s="191"/>
      <c r="M6" s="191"/>
      <c r="N6" s="191"/>
      <c r="O6" s="191"/>
      <c r="P6" s="191"/>
      <c r="Q6" s="192"/>
    </row>
    <row r="7" spans="1:17" ht="18" customHeight="1">
      <c r="A7" s="406"/>
      <c r="B7" s="8" t="s">
        <v>223</v>
      </c>
      <c r="C7" s="60"/>
      <c r="D7" s="161"/>
      <c r="E7" s="118"/>
      <c r="F7" s="208"/>
      <c r="G7" s="211"/>
      <c r="H7" s="193"/>
      <c r="I7" s="193"/>
      <c r="J7" s="193"/>
      <c r="K7" s="193"/>
      <c r="L7" s="193"/>
      <c r="M7" s="193"/>
      <c r="N7" s="193"/>
      <c r="O7" s="193"/>
      <c r="P7" s="193"/>
      <c r="Q7" s="194"/>
    </row>
    <row r="8" spans="1:17" ht="18" customHeight="1">
      <c r="A8" s="406"/>
      <c r="B8" s="8" t="s">
        <v>203</v>
      </c>
      <c r="C8" s="60"/>
      <c r="D8" s="118"/>
      <c r="E8" s="118"/>
      <c r="F8" s="208"/>
      <c r="G8" s="211"/>
      <c r="H8" s="193"/>
      <c r="I8" s="193"/>
      <c r="J8" s="193"/>
      <c r="K8" s="193"/>
      <c r="L8" s="193"/>
      <c r="M8" s="193"/>
      <c r="N8" s="193"/>
      <c r="O8" s="193"/>
      <c r="P8" s="193"/>
      <c r="Q8" s="194"/>
    </row>
    <row r="9" spans="1:17" ht="18" customHeight="1">
      <c r="A9" s="407" t="s">
        <v>231</v>
      </c>
      <c r="B9" s="8" t="s">
        <v>224</v>
      </c>
      <c r="C9" s="60"/>
      <c r="D9" s="118"/>
      <c r="E9" s="118"/>
      <c r="F9" s="208"/>
      <c r="G9" s="211"/>
      <c r="H9" s="193"/>
      <c r="I9" s="193"/>
      <c r="J9" s="193"/>
      <c r="K9" s="193"/>
      <c r="L9" s="193"/>
      <c r="M9" s="193"/>
      <c r="N9" s="193"/>
      <c r="O9" s="193"/>
      <c r="P9" s="193"/>
      <c r="Q9" s="194"/>
    </row>
    <row r="10" spans="1:17" ht="18" customHeight="1">
      <c r="A10" s="406"/>
      <c r="B10" s="8" t="s">
        <v>203</v>
      </c>
      <c r="C10" s="60"/>
      <c r="D10" s="118"/>
      <c r="E10" s="118"/>
      <c r="F10" s="208"/>
      <c r="G10" s="211"/>
      <c r="H10" s="193"/>
      <c r="I10" s="193"/>
      <c r="J10" s="193"/>
      <c r="K10" s="193"/>
      <c r="L10" s="193"/>
      <c r="M10" s="193"/>
      <c r="N10" s="193"/>
      <c r="O10" s="193"/>
      <c r="P10" s="193"/>
      <c r="Q10" s="194"/>
    </row>
    <row r="11" spans="1:17" ht="18" customHeight="1">
      <c r="A11" s="406"/>
      <c r="B11" s="8" t="s">
        <v>204</v>
      </c>
      <c r="C11" s="60"/>
      <c r="D11" s="161"/>
      <c r="E11" s="118"/>
      <c r="F11" s="208"/>
      <c r="G11" s="211"/>
      <c r="H11" s="193"/>
      <c r="I11" s="193"/>
      <c r="J11" s="193"/>
      <c r="K11" s="193"/>
      <c r="L11" s="193"/>
      <c r="M11" s="193"/>
      <c r="N11" s="193"/>
      <c r="O11" s="193"/>
      <c r="P11" s="193"/>
      <c r="Q11" s="194"/>
    </row>
    <row r="12" spans="1:17" ht="18" customHeight="1">
      <c r="A12" s="406"/>
      <c r="B12" s="8" t="s">
        <v>225</v>
      </c>
      <c r="C12" s="60"/>
      <c r="D12" s="161"/>
      <c r="E12" s="118"/>
      <c r="F12" s="208"/>
      <c r="G12" s="211"/>
      <c r="H12" s="193"/>
      <c r="I12" s="193"/>
      <c r="J12" s="193"/>
      <c r="K12" s="193"/>
      <c r="L12" s="193"/>
      <c r="M12" s="193"/>
      <c r="N12" s="193"/>
      <c r="O12" s="193"/>
      <c r="P12" s="194"/>
      <c r="Q12" s="194"/>
    </row>
    <row r="13" spans="1:17" ht="18" customHeight="1">
      <c r="A13" s="408"/>
      <c r="B13" s="22" t="s">
        <v>202</v>
      </c>
      <c r="C13" s="22"/>
      <c r="D13" s="166"/>
      <c r="E13" s="136"/>
      <c r="F13" s="209"/>
      <c r="G13" s="212"/>
      <c r="H13" s="195"/>
      <c r="I13" s="195"/>
      <c r="J13" s="195"/>
      <c r="K13" s="195"/>
      <c r="L13" s="195"/>
      <c r="M13" s="195"/>
      <c r="N13" s="195"/>
      <c r="O13" s="195"/>
      <c r="P13" s="196"/>
      <c r="Q13" s="196"/>
    </row>
    <row r="14" spans="1:17" ht="16.5" customHeight="1">
      <c r="A14" s="168"/>
      <c r="P14" s="186"/>
      <c r="Q14" s="133" t="s">
        <v>129</v>
      </c>
    </row>
  </sheetData>
  <mergeCells count="9">
    <mergeCell ref="P3:Q3"/>
    <mergeCell ref="A5:B5"/>
    <mergeCell ref="E3:E4"/>
    <mergeCell ref="A6:A8"/>
    <mergeCell ref="A9:A13"/>
    <mergeCell ref="A3:B4"/>
    <mergeCell ref="D3:D4"/>
    <mergeCell ref="F3:F4"/>
    <mergeCell ref="G3:O3"/>
  </mergeCells>
  <phoneticPr fontId="2"/>
  <printOptions horizontalCentered="1"/>
  <pageMargins left="0.62992125984251968" right="0.62992125984251968" top="6.4960629921259843" bottom="0.59055118110236227" header="0.47244094488188981" footer="0.4724409448818898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zoomScale="115" zoomScaleNormal="115" workbookViewId="0">
      <selection activeCell="G21" sqref="G21"/>
    </sheetView>
  </sheetViews>
  <sheetFormatPr defaultRowHeight="13.5"/>
  <cols>
    <col min="1" max="1" width="7.375" style="12" customWidth="1"/>
    <col min="2" max="2" width="13.625" style="12" customWidth="1"/>
    <col min="3" max="3" width="5.875" style="12" customWidth="1"/>
    <col min="4" max="4" width="0.875" style="12" customWidth="1"/>
    <col min="5" max="6" width="5.625" style="12" customWidth="1"/>
    <col min="7" max="7" width="5.875" style="12" bestFit="1" customWidth="1"/>
    <col min="8" max="16" width="4.375" style="12" customWidth="1"/>
    <col min="17" max="17" width="5.375" style="12" customWidth="1"/>
    <col min="18" max="16384" width="9" style="12"/>
  </cols>
  <sheetData>
    <row r="1" spans="1:18" ht="18.75" customHeight="1">
      <c r="A1" s="31" t="s">
        <v>371</v>
      </c>
      <c r="B1" s="1"/>
      <c r="C1" s="1"/>
      <c r="D1" s="1"/>
      <c r="E1" s="1"/>
    </row>
    <row r="2" spans="1:18" ht="18.75" customHeight="1">
      <c r="A2" s="33" t="s">
        <v>299</v>
      </c>
      <c r="B2" s="11"/>
      <c r="C2" s="11"/>
      <c r="D2" s="11"/>
      <c r="E2" s="11"/>
      <c r="F2" s="11"/>
      <c r="G2" s="14"/>
      <c r="H2" s="14"/>
    </row>
    <row r="3" spans="1:18" ht="13.5" customHeight="1">
      <c r="A3" s="14"/>
      <c r="B3" s="14"/>
      <c r="C3" s="14"/>
      <c r="D3" s="14"/>
      <c r="Q3" s="32" t="s">
        <v>348</v>
      </c>
    </row>
    <row r="4" spans="1:18" ht="24" customHeight="1">
      <c r="A4" s="342" t="s">
        <v>143</v>
      </c>
      <c r="B4" s="343"/>
      <c r="C4" s="344"/>
      <c r="D4" s="46"/>
      <c r="E4" s="375" t="s">
        <v>372</v>
      </c>
      <c r="F4" s="343" t="s">
        <v>142</v>
      </c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77" t="s">
        <v>144</v>
      </c>
    </row>
    <row r="5" spans="1:18" ht="93" customHeight="1">
      <c r="A5" s="373"/>
      <c r="B5" s="374"/>
      <c r="C5" s="353"/>
      <c r="D5" s="48"/>
      <c r="E5" s="376"/>
      <c r="F5" s="49" t="s">
        <v>75</v>
      </c>
      <c r="G5" s="49" t="s">
        <v>76</v>
      </c>
      <c r="H5" s="49" t="s">
        <v>77</v>
      </c>
      <c r="I5" s="49" t="s">
        <v>78</v>
      </c>
      <c r="J5" s="49" t="s">
        <v>79</v>
      </c>
      <c r="K5" s="49" t="s">
        <v>80</v>
      </c>
      <c r="L5" s="49" t="s">
        <v>81</v>
      </c>
      <c r="M5" s="49" t="s">
        <v>82</v>
      </c>
      <c r="N5" s="49" t="s">
        <v>83</v>
      </c>
      <c r="O5" s="49" t="s">
        <v>84</v>
      </c>
      <c r="P5" s="49" t="s">
        <v>85</v>
      </c>
      <c r="Q5" s="378"/>
    </row>
    <row r="6" spans="1:18" ht="18" customHeight="1">
      <c r="A6" s="379" t="s">
        <v>373</v>
      </c>
      <c r="B6" s="380"/>
      <c r="C6" s="381"/>
      <c r="D6" s="332"/>
      <c r="E6" s="111">
        <f>SUM(E7:E23)</f>
        <v>8274</v>
      </c>
      <c r="F6" s="111">
        <f>SUM(F7:F23)</f>
        <v>2573.1999999999998</v>
      </c>
      <c r="G6" s="111">
        <f>SUM(G7:G23)</f>
        <v>816</v>
      </c>
      <c r="H6" s="111">
        <f t="shared" ref="H6:P6" si="0">SUM(H7:H23)</f>
        <v>571</v>
      </c>
      <c r="I6" s="111">
        <f t="shared" si="0"/>
        <v>532</v>
      </c>
      <c r="J6" s="111">
        <f t="shared" si="0"/>
        <v>260</v>
      </c>
      <c r="K6" s="111">
        <f t="shared" si="0"/>
        <v>157</v>
      </c>
      <c r="L6" s="111">
        <f t="shared" si="0"/>
        <v>242.2</v>
      </c>
      <c r="M6" s="111">
        <f t="shared" si="0"/>
        <v>112</v>
      </c>
      <c r="N6" s="111">
        <f t="shared" si="0"/>
        <v>145</v>
      </c>
      <c r="O6" s="111">
        <f t="shared" si="0"/>
        <v>314</v>
      </c>
      <c r="P6" s="111">
        <f t="shared" si="0"/>
        <v>171</v>
      </c>
      <c r="Q6" s="134">
        <f>SUM(Q7:Q23)</f>
        <v>3768</v>
      </c>
      <c r="R6" s="13"/>
    </row>
    <row r="7" spans="1:18" ht="18" customHeight="1">
      <c r="A7" s="336" t="s">
        <v>145</v>
      </c>
      <c r="B7" s="372"/>
      <c r="C7" s="372"/>
      <c r="D7" s="52"/>
      <c r="E7" s="142">
        <v>815</v>
      </c>
      <c r="F7" s="142">
        <v>426</v>
      </c>
      <c r="G7" s="112">
        <v>84</v>
      </c>
      <c r="H7" s="112">
        <v>63</v>
      </c>
      <c r="I7" s="112">
        <v>58</v>
      </c>
      <c r="J7" s="112">
        <v>20</v>
      </c>
      <c r="K7" s="112">
        <v>27</v>
      </c>
      <c r="L7" s="112">
        <v>35</v>
      </c>
      <c r="M7" s="112">
        <v>30</v>
      </c>
      <c r="N7" s="112">
        <v>21</v>
      </c>
      <c r="O7" s="112">
        <v>55</v>
      </c>
      <c r="P7" s="112">
        <v>33</v>
      </c>
      <c r="Q7" s="449">
        <v>481</v>
      </c>
      <c r="R7" s="13"/>
    </row>
    <row r="8" spans="1:18" ht="18" customHeight="1">
      <c r="A8" s="339" t="s">
        <v>146</v>
      </c>
      <c r="B8" s="370" t="s">
        <v>262</v>
      </c>
      <c r="C8" s="336"/>
      <c r="D8" s="34"/>
      <c r="E8" s="143">
        <f>4+2</f>
        <v>6</v>
      </c>
      <c r="F8" s="143">
        <v>1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1</v>
      </c>
      <c r="N8" s="113">
        <v>0</v>
      </c>
      <c r="O8" s="113">
        <v>0</v>
      </c>
      <c r="P8" s="113">
        <v>0</v>
      </c>
      <c r="Q8" s="450">
        <v>2</v>
      </c>
      <c r="R8" s="13"/>
    </row>
    <row r="9" spans="1:18" ht="18" customHeight="1">
      <c r="A9" s="339"/>
      <c r="B9" s="336" t="s">
        <v>261</v>
      </c>
      <c r="C9" s="336"/>
      <c r="D9" s="34"/>
      <c r="E9" s="143">
        <f>57+57</f>
        <v>114</v>
      </c>
      <c r="F9" s="143">
        <v>28</v>
      </c>
      <c r="G9" s="132">
        <v>12</v>
      </c>
      <c r="H9" s="132">
        <v>3</v>
      </c>
      <c r="I9" s="132">
        <v>7</v>
      </c>
      <c r="J9" s="132">
        <v>0</v>
      </c>
      <c r="K9" s="132">
        <v>2</v>
      </c>
      <c r="L9" s="132">
        <v>0</v>
      </c>
      <c r="M9" s="132">
        <v>0</v>
      </c>
      <c r="N9" s="132">
        <v>0</v>
      </c>
      <c r="O9" s="132">
        <v>1</v>
      </c>
      <c r="P9" s="132">
        <v>3</v>
      </c>
      <c r="Q9" s="450">
        <v>56</v>
      </c>
      <c r="R9" s="13"/>
    </row>
    <row r="10" spans="1:18" ht="18" customHeight="1">
      <c r="A10" s="339"/>
      <c r="B10" s="336" t="s">
        <v>265</v>
      </c>
      <c r="C10" s="336"/>
      <c r="D10" s="327"/>
      <c r="E10" s="143">
        <v>305</v>
      </c>
      <c r="F10" s="143">
        <v>114.2</v>
      </c>
      <c r="G10" s="113">
        <v>31</v>
      </c>
      <c r="H10" s="113">
        <v>20</v>
      </c>
      <c r="I10" s="113">
        <v>17</v>
      </c>
      <c r="J10" s="113">
        <v>19</v>
      </c>
      <c r="K10" s="113">
        <v>2</v>
      </c>
      <c r="L10" s="113">
        <v>2.2000000000000002</v>
      </c>
      <c r="M10" s="113">
        <v>1</v>
      </c>
      <c r="N10" s="113">
        <v>0</v>
      </c>
      <c r="O10" s="113">
        <v>10</v>
      </c>
      <c r="P10" s="113">
        <v>12</v>
      </c>
      <c r="Q10" s="450">
        <v>131</v>
      </c>
      <c r="R10" s="13"/>
    </row>
    <row r="11" spans="1:18" ht="18" customHeight="1">
      <c r="A11" s="339"/>
      <c r="B11" s="336" t="s">
        <v>266</v>
      </c>
      <c r="C11" s="371"/>
      <c r="D11" s="327"/>
      <c r="E11" s="143">
        <v>396</v>
      </c>
      <c r="F11" s="143">
        <v>139</v>
      </c>
      <c r="G11" s="113">
        <v>35</v>
      </c>
      <c r="H11" s="113">
        <v>18</v>
      </c>
      <c r="I11" s="113">
        <v>27</v>
      </c>
      <c r="J11" s="113">
        <v>12</v>
      </c>
      <c r="K11" s="113">
        <v>8</v>
      </c>
      <c r="L11" s="113">
        <v>12</v>
      </c>
      <c r="M11" s="113">
        <v>3</v>
      </c>
      <c r="N11" s="113">
        <v>8</v>
      </c>
      <c r="O11" s="113">
        <v>15</v>
      </c>
      <c r="P11" s="113">
        <v>1</v>
      </c>
      <c r="Q11" s="450">
        <v>207</v>
      </c>
      <c r="R11" s="13"/>
    </row>
    <row r="12" spans="1:18" ht="18" customHeight="1">
      <c r="A12" s="339"/>
      <c r="B12" s="336" t="s">
        <v>147</v>
      </c>
      <c r="C12" s="53" t="s">
        <v>148</v>
      </c>
      <c r="D12" s="53"/>
      <c r="E12" s="143">
        <v>6</v>
      </c>
      <c r="F12" s="143">
        <v>2</v>
      </c>
      <c r="G12" s="113">
        <v>0</v>
      </c>
      <c r="H12" s="113">
        <v>2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450">
        <v>1</v>
      </c>
      <c r="R12" s="13"/>
    </row>
    <row r="13" spans="1:18" ht="18" customHeight="1">
      <c r="A13" s="339"/>
      <c r="B13" s="336"/>
      <c r="C13" s="53" t="s">
        <v>149</v>
      </c>
      <c r="D13" s="53"/>
      <c r="E13" s="143">
        <v>0</v>
      </c>
      <c r="F13" s="14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450">
        <v>0</v>
      </c>
      <c r="R13" s="13"/>
    </row>
    <row r="14" spans="1:18" ht="27" customHeight="1">
      <c r="A14" s="339"/>
      <c r="B14" s="336" t="s">
        <v>100</v>
      </c>
      <c r="C14" s="336"/>
      <c r="D14" s="327"/>
      <c r="E14" s="143">
        <v>70</v>
      </c>
      <c r="F14" s="143">
        <v>0</v>
      </c>
      <c r="G14" s="132">
        <v>0</v>
      </c>
      <c r="H14" s="132">
        <v>0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450">
        <v>0</v>
      </c>
      <c r="R14" s="13"/>
    </row>
    <row r="15" spans="1:18" ht="27" customHeight="1">
      <c r="A15" s="369" t="s">
        <v>150</v>
      </c>
      <c r="B15" s="336" t="s">
        <v>151</v>
      </c>
      <c r="C15" s="336"/>
      <c r="D15" s="327"/>
      <c r="E15" s="143">
        <v>14</v>
      </c>
      <c r="F15" s="143">
        <v>3</v>
      </c>
      <c r="G15" s="113">
        <v>0</v>
      </c>
      <c r="H15" s="113">
        <v>0</v>
      </c>
      <c r="I15" s="113">
        <v>0</v>
      </c>
      <c r="J15" s="113">
        <v>3</v>
      </c>
      <c r="K15" s="113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450">
        <v>3</v>
      </c>
      <c r="R15" s="13"/>
    </row>
    <row r="16" spans="1:18" ht="27" customHeight="1">
      <c r="A16" s="339"/>
      <c r="B16" s="336" t="s">
        <v>152</v>
      </c>
      <c r="C16" s="336"/>
      <c r="D16" s="327"/>
      <c r="E16" s="152" t="s">
        <v>374</v>
      </c>
      <c r="F16" s="143">
        <v>209</v>
      </c>
      <c r="G16" s="113">
        <v>48</v>
      </c>
      <c r="H16" s="113">
        <v>49</v>
      </c>
      <c r="I16" s="113">
        <v>31</v>
      </c>
      <c r="J16" s="113">
        <v>15</v>
      </c>
      <c r="K16" s="113">
        <v>7</v>
      </c>
      <c r="L16" s="113">
        <v>23</v>
      </c>
      <c r="M16" s="113">
        <v>7</v>
      </c>
      <c r="N16" s="113">
        <v>15</v>
      </c>
      <c r="O16" s="113">
        <v>10</v>
      </c>
      <c r="P16" s="113">
        <v>4</v>
      </c>
      <c r="Q16" s="450">
        <v>390</v>
      </c>
      <c r="R16" s="13"/>
    </row>
    <row r="17" spans="1:18" ht="27" customHeight="1">
      <c r="A17" s="339" t="s">
        <v>153</v>
      </c>
      <c r="B17" s="336" t="s">
        <v>151</v>
      </c>
      <c r="C17" s="336"/>
      <c r="D17" s="327"/>
      <c r="E17" s="143">
        <v>69</v>
      </c>
      <c r="F17" s="143">
        <v>6</v>
      </c>
      <c r="G17" s="132">
        <v>2</v>
      </c>
      <c r="H17" s="132">
        <v>0</v>
      </c>
      <c r="I17" s="132">
        <v>1</v>
      </c>
      <c r="J17" s="132">
        <v>3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450">
        <v>11</v>
      </c>
      <c r="R17" s="13"/>
    </row>
    <row r="18" spans="1:18" ht="27" customHeight="1">
      <c r="A18" s="339"/>
      <c r="B18" s="336" t="s">
        <v>152</v>
      </c>
      <c r="C18" s="336"/>
      <c r="D18" s="327"/>
      <c r="E18" s="152" t="s">
        <v>375</v>
      </c>
      <c r="F18" s="143">
        <v>185</v>
      </c>
      <c r="G18" s="132">
        <v>39</v>
      </c>
      <c r="H18" s="132">
        <v>48</v>
      </c>
      <c r="I18" s="132">
        <v>25</v>
      </c>
      <c r="J18" s="132">
        <v>12</v>
      </c>
      <c r="K18" s="132">
        <v>7</v>
      </c>
      <c r="L18" s="132">
        <v>18</v>
      </c>
      <c r="M18" s="132">
        <v>7</v>
      </c>
      <c r="N18" s="132">
        <v>15</v>
      </c>
      <c r="O18" s="132">
        <v>10</v>
      </c>
      <c r="P18" s="132">
        <v>4</v>
      </c>
      <c r="Q18" s="450">
        <v>349</v>
      </c>
      <c r="R18" s="13"/>
    </row>
    <row r="19" spans="1:18" ht="27" customHeight="1">
      <c r="A19" s="369" t="s">
        <v>154</v>
      </c>
      <c r="B19" s="370" t="s">
        <v>155</v>
      </c>
      <c r="C19" s="336"/>
      <c r="D19" s="327"/>
      <c r="E19" s="143">
        <v>20</v>
      </c>
      <c r="F19" s="143">
        <v>5</v>
      </c>
      <c r="G19" s="132">
        <v>4</v>
      </c>
      <c r="H19" s="132">
        <v>0</v>
      </c>
      <c r="I19" s="132">
        <v>0</v>
      </c>
      <c r="J19" s="132">
        <v>0</v>
      </c>
      <c r="K19" s="132">
        <v>0</v>
      </c>
      <c r="L19" s="132">
        <v>1</v>
      </c>
      <c r="M19" s="132">
        <v>0</v>
      </c>
      <c r="N19" s="132">
        <v>0</v>
      </c>
      <c r="O19" s="132">
        <v>0</v>
      </c>
      <c r="P19" s="132">
        <v>0</v>
      </c>
      <c r="Q19" s="450">
        <v>6</v>
      </c>
      <c r="R19" s="13"/>
    </row>
    <row r="20" spans="1:18" ht="27" customHeight="1">
      <c r="A20" s="339"/>
      <c r="B20" s="370" t="s">
        <v>275</v>
      </c>
      <c r="C20" s="336"/>
      <c r="D20" s="327"/>
      <c r="E20" s="143">
        <v>205</v>
      </c>
      <c r="F20" s="143">
        <v>62</v>
      </c>
      <c r="G20" s="132">
        <v>20</v>
      </c>
      <c r="H20" s="132">
        <v>12</v>
      </c>
      <c r="I20" s="132">
        <v>21</v>
      </c>
      <c r="J20" s="132">
        <v>4</v>
      </c>
      <c r="K20" s="132">
        <v>0</v>
      </c>
      <c r="L20" s="132">
        <v>4</v>
      </c>
      <c r="M20" s="132">
        <v>0</v>
      </c>
      <c r="N20" s="132">
        <v>0</v>
      </c>
      <c r="O20" s="132">
        <v>1</v>
      </c>
      <c r="P20" s="132">
        <v>0</v>
      </c>
      <c r="Q20" s="450">
        <v>59</v>
      </c>
      <c r="R20" s="13"/>
    </row>
    <row r="21" spans="1:18" ht="27" customHeight="1">
      <c r="A21" s="339" t="s">
        <v>156</v>
      </c>
      <c r="B21" s="336" t="s">
        <v>295</v>
      </c>
      <c r="C21" s="336"/>
      <c r="D21" s="327"/>
      <c r="E21" s="143">
        <v>1508</v>
      </c>
      <c r="F21" s="143">
        <v>526</v>
      </c>
      <c r="G21" s="132">
        <v>236</v>
      </c>
      <c r="H21" s="132">
        <v>148</v>
      </c>
      <c r="I21" s="132">
        <v>141</v>
      </c>
      <c r="J21" s="132">
        <v>72</v>
      </c>
      <c r="K21" s="132">
        <v>37</v>
      </c>
      <c r="L21" s="132">
        <v>59</v>
      </c>
      <c r="M21" s="132">
        <v>23</v>
      </c>
      <c r="N21" s="132">
        <v>29</v>
      </c>
      <c r="O21" s="132">
        <v>71</v>
      </c>
      <c r="P21" s="132">
        <v>40</v>
      </c>
      <c r="Q21" s="450">
        <v>800</v>
      </c>
      <c r="R21" s="13"/>
    </row>
    <row r="22" spans="1:18" ht="27" customHeight="1">
      <c r="A22" s="339" t="s">
        <v>157</v>
      </c>
      <c r="B22" s="336" t="s">
        <v>296</v>
      </c>
      <c r="C22" s="336"/>
      <c r="D22" s="327"/>
      <c r="E22" s="143">
        <v>4746</v>
      </c>
      <c r="F22" s="143">
        <v>729</v>
      </c>
      <c r="G22" s="132">
        <v>287</v>
      </c>
      <c r="H22" s="132">
        <v>189</v>
      </c>
      <c r="I22" s="132">
        <v>183</v>
      </c>
      <c r="J22" s="132">
        <v>89</v>
      </c>
      <c r="K22" s="132">
        <v>55</v>
      </c>
      <c r="L22" s="132">
        <v>79</v>
      </c>
      <c r="M22" s="132">
        <v>31</v>
      </c>
      <c r="N22" s="132">
        <v>50</v>
      </c>
      <c r="O22" s="132">
        <v>124</v>
      </c>
      <c r="P22" s="132">
        <v>59</v>
      </c>
      <c r="Q22" s="450">
        <v>1114</v>
      </c>
      <c r="R22" s="13"/>
    </row>
    <row r="23" spans="1:18" ht="27" customHeight="1">
      <c r="A23" s="337" t="s">
        <v>158</v>
      </c>
      <c r="B23" s="337"/>
      <c r="C23" s="337"/>
      <c r="D23" s="328"/>
      <c r="E23" s="153" t="s">
        <v>375</v>
      </c>
      <c r="F23" s="144">
        <v>138</v>
      </c>
      <c r="G23" s="80">
        <v>18</v>
      </c>
      <c r="H23" s="80">
        <v>19</v>
      </c>
      <c r="I23" s="80">
        <v>21</v>
      </c>
      <c r="J23" s="80">
        <v>11</v>
      </c>
      <c r="K23" s="80">
        <v>12</v>
      </c>
      <c r="L23" s="80">
        <v>9</v>
      </c>
      <c r="M23" s="80">
        <v>9</v>
      </c>
      <c r="N23" s="80">
        <v>7</v>
      </c>
      <c r="O23" s="80">
        <v>17</v>
      </c>
      <c r="P23" s="80">
        <v>15</v>
      </c>
      <c r="Q23" s="451">
        <v>158</v>
      </c>
      <c r="R23" s="13"/>
    </row>
    <row r="24" spans="1:18" ht="16.5" customHeight="1">
      <c r="A24" s="167"/>
      <c r="B24" s="4"/>
      <c r="C24" s="4"/>
      <c r="D24" s="4"/>
      <c r="E24" s="452"/>
      <c r="Q24" s="54" t="s">
        <v>129</v>
      </c>
    </row>
  </sheetData>
  <mergeCells count="25">
    <mergeCell ref="A19:A22"/>
    <mergeCell ref="B19:C19"/>
    <mergeCell ref="B20:C20"/>
    <mergeCell ref="B21:C21"/>
    <mergeCell ref="B22:C22"/>
    <mergeCell ref="A23:C23"/>
    <mergeCell ref="A15:A16"/>
    <mergeCell ref="B15:C15"/>
    <mergeCell ref="B16:C16"/>
    <mergeCell ref="A17:A18"/>
    <mergeCell ref="B17:C17"/>
    <mergeCell ref="B18:C18"/>
    <mergeCell ref="A8:A14"/>
    <mergeCell ref="B8:C8"/>
    <mergeCell ref="B9:C9"/>
    <mergeCell ref="B10:C10"/>
    <mergeCell ref="B11:C11"/>
    <mergeCell ref="B12:B13"/>
    <mergeCell ref="B14:C14"/>
    <mergeCell ref="A4:C5"/>
    <mergeCell ref="E4:E5"/>
    <mergeCell ref="F4:P4"/>
    <mergeCell ref="Q4:Q5"/>
    <mergeCell ref="A6:C6"/>
    <mergeCell ref="A7:C7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view="pageBreakPreview" zoomScaleNormal="115" zoomScaleSheetLayoutView="100" workbookViewId="0">
      <selection activeCell="G21" sqref="G21"/>
    </sheetView>
  </sheetViews>
  <sheetFormatPr defaultRowHeight="13.5"/>
  <cols>
    <col min="1" max="1" width="6.25" style="12" customWidth="1"/>
    <col min="2" max="2" width="13.875" style="12" customWidth="1"/>
    <col min="3" max="3" width="5.5" style="12" customWidth="1"/>
    <col min="4" max="4" width="0.875" style="12" customWidth="1"/>
    <col min="5" max="6" width="5.25" style="12" customWidth="1"/>
    <col min="7" max="7" width="3.875" style="12" customWidth="1"/>
    <col min="8" max="8" width="2.375" style="12" customWidth="1"/>
    <col min="9" max="9" width="3.125" style="12" customWidth="1"/>
    <col min="10" max="11" width="2.375" style="12" customWidth="1"/>
    <col min="12" max="12" width="3.125" style="12" customWidth="1"/>
    <col min="13" max="13" width="2.375" style="12" customWidth="1"/>
    <col min="14" max="14" width="3.125" style="12" customWidth="1"/>
    <col min="15" max="16" width="2.375" style="12" customWidth="1"/>
    <col min="17" max="18" width="3.125" style="12" customWidth="1"/>
    <col min="19" max="19" width="2.375" style="12" customWidth="1"/>
    <col min="20" max="20" width="3.125" style="12" customWidth="1"/>
    <col min="21" max="21" width="3.875" style="12" customWidth="1"/>
    <col min="22" max="22" width="3.125" style="12" customWidth="1"/>
    <col min="23" max="24" width="2.375" style="12" customWidth="1"/>
    <col min="25" max="26" width="3.125" style="12" customWidth="1"/>
    <col min="27" max="27" width="2.375" style="12" customWidth="1"/>
    <col min="28" max="28" width="3.125" style="12" customWidth="1"/>
    <col min="29" max="30" width="2.375" style="12" customWidth="1"/>
    <col min="31" max="31" width="3.125" style="12" customWidth="1"/>
    <col min="32" max="32" width="3.875" style="12" customWidth="1"/>
    <col min="33" max="33" width="2.375" style="12" customWidth="1"/>
    <col min="34" max="16384" width="9" style="12"/>
  </cols>
  <sheetData>
    <row r="1" spans="1:33" ht="21.6" customHeight="1"/>
    <row r="2" spans="1:33" ht="21.2" customHeight="1">
      <c r="A2" s="213" t="s">
        <v>318</v>
      </c>
      <c r="B2" s="11"/>
      <c r="C2" s="11"/>
      <c r="D2" s="11"/>
      <c r="E2" s="11"/>
      <c r="F2" s="11"/>
      <c r="G2" s="11"/>
      <c r="H2" s="11"/>
      <c r="I2" s="14"/>
      <c r="J2" s="14"/>
    </row>
    <row r="3" spans="1:33" ht="15.2" customHeight="1">
      <c r="B3" s="14"/>
      <c r="E3" s="453"/>
      <c r="F3" s="70"/>
      <c r="AG3" s="454" t="str">
        <f>'5(1) 薬事施設区別立入検査'!Q3</f>
        <v>平成30年度</v>
      </c>
    </row>
    <row r="4" spans="1:33" ht="24" customHeight="1">
      <c r="A4" s="363" t="s">
        <v>57</v>
      </c>
      <c r="B4" s="358"/>
      <c r="C4" s="382"/>
      <c r="D4" s="56"/>
      <c r="E4" s="383" t="str">
        <f>'5(1) 薬事施設区別立入検査'!E4:E5</f>
        <v>平　　　　成　　　　30　　　年　　　　度　　　末　　　施　　　設　　　数</v>
      </c>
      <c r="F4" s="386" t="s">
        <v>159</v>
      </c>
      <c r="G4" s="386" t="s">
        <v>160</v>
      </c>
      <c r="H4" s="455" t="s">
        <v>161</v>
      </c>
      <c r="I4" s="455"/>
      <c r="J4" s="455"/>
      <c r="K4" s="455"/>
      <c r="L4" s="455"/>
      <c r="M4" s="455"/>
      <c r="N4" s="455"/>
      <c r="O4" s="455"/>
      <c r="P4" s="455"/>
      <c r="Q4" s="455"/>
      <c r="R4" s="455"/>
      <c r="S4" s="455"/>
      <c r="T4" s="455"/>
      <c r="U4" s="455"/>
      <c r="V4" s="455"/>
      <c r="W4" s="455"/>
      <c r="X4" s="455"/>
      <c r="Y4" s="455"/>
      <c r="Z4" s="455"/>
      <c r="AA4" s="455"/>
      <c r="AB4" s="455"/>
      <c r="AC4" s="455"/>
      <c r="AD4" s="455"/>
      <c r="AE4" s="455"/>
      <c r="AF4" s="456" t="s">
        <v>162</v>
      </c>
      <c r="AG4" s="457"/>
    </row>
    <row r="5" spans="1:33" ht="19.5" customHeight="1">
      <c r="A5" s="361"/>
      <c r="B5" s="359"/>
      <c r="C5" s="360"/>
      <c r="D5" s="66"/>
      <c r="E5" s="384"/>
      <c r="F5" s="387"/>
      <c r="G5" s="394"/>
      <c r="H5" s="387" t="s">
        <v>163</v>
      </c>
      <c r="I5" s="387" t="s">
        <v>291</v>
      </c>
      <c r="J5" s="387" t="s">
        <v>164</v>
      </c>
      <c r="K5" s="387" t="s">
        <v>165</v>
      </c>
      <c r="L5" s="387" t="s">
        <v>166</v>
      </c>
      <c r="M5" s="387" t="s">
        <v>167</v>
      </c>
      <c r="N5" s="387" t="s">
        <v>168</v>
      </c>
      <c r="O5" s="387" t="s">
        <v>276</v>
      </c>
      <c r="P5" s="387" t="s">
        <v>169</v>
      </c>
      <c r="Q5" s="387" t="s">
        <v>170</v>
      </c>
      <c r="R5" s="389" t="s">
        <v>277</v>
      </c>
      <c r="S5" s="389" t="s">
        <v>278</v>
      </c>
      <c r="T5" s="387" t="s">
        <v>279</v>
      </c>
      <c r="U5" s="391" t="s">
        <v>50</v>
      </c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87" t="s">
        <v>171</v>
      </c>
      <c r="AG5" s="394" t="s">
        <v>172</v>
      </c>
    </row>
    <row r="6" spans="1:33" ht="138.75" customHeight="1">
      <c r="A6" s="361"/>
      <c r="B6" s="359"/>
      <c r="C6" s="360"/>
      <c r="D6" s="37"/>
      <c r="E6" s="385"/>
      <c r="F6" s="387"/>
      <c r="G6" s="394"/>
      <c r="H6" s="387"/>
      <c r="I6" s="387"/>
      <c r="J6" s="387"/>
      <c r="K6" s="387"/>
      <c r="L6" s="387"/>
      <c r="M6" s="387"/>
      <c r="N6" s="387"/>
      <c r="O6" s="387"/>
      <c r="P6" s="387"/>
      <c r="Q6" s="387"/>
      <c r="R6" s="390"/>
      <c r="S6" s="390"/>
      <c r="T6" s="387"/>
      <c r="U6" s="333" t="s">
        <v>75</v>
      </c>
      <c r="V6" s="55" t="s">
        <v>280</v>
      </c>
      <c r="W6" s="55" t="s">
        <v>281</v>
      </c>
      <c r="X6" s="55" t="s">
        <v>282</v>
      </c>
      <c r="Y6" s="55" t="s">
        <v>283</v>
      </c>
      <c r="Z6" s="55" t="s">
        <v>284</v>
      </c>
      <c r="AA6" s="55" t="s">
        <v>285</v>
      </c>
      <c r="AB6" s="55" t="s">
        <v>286</v>
      </c>
      <c r="AC6" s="55" t="s">
        <v>287</v>
      </c>
      <c r="AD6" s="55" t="s">
        <v>288</v>
      </c>
      <c r="AE6" s="55" t="s">
        <v>50</v>
      </c>
      <c r="AF6" s="387"/>
      <c r="AG6" s="394"/>
    </row>
    <row r="7" spans="1:33" ht="18" customHeight="1">
      <c r="A7" s="379" t="s">
        <v>376</v>
      </c>
      <c r="B7" s="380"/>
      <c r="C7" s="381"/>
      <c r="D7" s="332"/>
      <c r="E7" s="111">
        <f>'5(1) 薬事施設区別立入検査'!E6</f>
        <v>8274</v>
      </c>
      <c r="F7" s="111">
        <f t="shared" ref="F7:R7" si="0">SUM(F8:F24)</f>
        <v>2573.1999999999998</v>
      </c>
      <c r="G7" s="134">
        <f t="shared" si="0"/>
        <v>163</v>
      </c>
      <c r="H7" s="111"/>
      <c r="I7" s="111"/>
      <c r="J7" s="111"/>
      <c r="K7" s="111"/>
      <c r="L7" s="111">
        <f t="shared" si="0"/>
        <v>6</v>
      </c>
      <c r="M7" s="111"/>
      <c r="N7" s="111">
        <f t="shared" si="0"/>
        <v>30</v>
      </c>
      <c r="O7" s="111">
        <f t="shared" si="0"/>
        <v>1</v>
      </c>
      <c r="P7" s="111"/>
      <c r="Q7" s="111">
        <f t="shared" si="0"/>
        <v>17</v>
      </c>
      <c r="R7" s="111">
        <f t="shared" si="0"/>
        <v>57</v>
      </c>
      <c r="S7" s="111"/>
      <c r="T7" s="111"/>
      <c r="U7" s="111">
        <f>SUM(V7:AE7)</f>
        <v>206</v>
      </c>
      <c r="V7" s="111">
        <f t="shared" ref="V7:AG7" si="1">SUM(V8:V24)</f>
        <v>17</v>
      </c>
      <c r="W7" s="111"/>
      <c r="X7" s="111"/>
      <c r="Y7" s="111">
        <f t="shared" si="1"/>
        <v>73</v>
      </c>
      <c r="Z7" s="111">
        <f t="shared" si="1"/>
        <v>35</v>
      </c>
      <c r="AA7" s="111">
        <f t="shared" si="1"/>
        <v>1</v>
      </c>
      <c r="AB7" s="111">
        <f t="shared" si="1"/>
        <v>38</v>
      </c>
      <c r="AC7" s="111">
        <f t="shared" si="1"/>
        <v>2</v>
      </c>
      <c r="AD7" s="111">
        <f t="shared" si="1"/>
        <v>1</v>
      </c>
      <c r="AE7" s="111">
        <f t="shared" si="1"/>
        <v>39</v>
      </c>
      <c r="AF7" s="111">
        <f t="shared" si="1"/>
        <v>163</v>
      </c>
      <c r="AG7" s="134">
        <f t="shared" si="1"/>
        <v>4</v>
      </c>
    </row>
    <row r="8" spans="1:33" ht="18" customHeight="1">
      <c r="A8" s="336" t="s">
        <v>145</v>
      </c>
      <c r="B8" s="372"/>
      <c r="C8" s="372"/>
      <c r="D8" s="52"/>
      <c r="E8" s="142">
        <f>'5(1) 薬事施設区別立入検査'!E7</f>
        <v>815</v>
      </c>
      <c r="F8" s="145">
        <v>426</v>
      </c>
      <c r="G8" s="458">
        <v>70</v>
      </c>
      <c r="H8" s="114"/>
      <c r="I8" s="114">
        <v>4</v>
      </c>
      <c r="J8" s="114"/>
      <c r="K8" s="114"/>
      <c r="L8" s="114">
        <v>1</v>
      </c>
      <c r="M8" s="114"/>
      <c r="N8" s="114">
        <v>27</v>
      </c>
      <c r="O8" s="114">
        <v>1</v>
      </c>
      <c r="P8" s="114"/>
      <c r="Q8" s="114">
        <v>5</v>
      </c>
      <c r="R8" s="114">
        <v>33</v>
      </c>
      <c r="S8" s="114"/>
      <c r="T8" s="114">
        <v>1</v>
      </c>
      <c r="U8" s="114">
        <v>92</v>
      </c>
      <c r="V8" s="114">
        <v>7</v>
      </c>
      <c r="W8" s="114"/>
      <c r="X8" s="114"/>
      <c r="Y8" s="114">
        <v>37</v>
      </c>
      <c r="Z8" s="114">
        <v>9</v>
      </c>
      <c r="AA8" s="114"/>
      <c r="AB8" s="114">
        <v>27</v>
      </c>
      <c r="AC8" s="114">
        <v>1</v>
      </c>
      <c r="AD8" s="114"/>
      <c r="AE8" s="114">
        <v>11</v>
      </c>
      <c r="AF8" s="114">
        <v>69</v>
      </c>
      <c r="AG8" s="122">
        <v>4</v>
      </c>
    </row>
    <row r="9" spans="1:33" ht="18" customHeight="1">
      <c r="A9" s="339" t="s">
        <v>146</v>
      </c>
      <c r="B9" s="370" t="s">
        <v>263</v>
      </c>
      <c r="C9" s="336"/>
      <c r="D9" s="34"/>
      <c r="E9" s="143">
        <f>'5(1) 薬事施設区別立入検査'!E8</f>
        <v>6</v>
      </c>
      <c r="F9" s="146">
        <v>1</v>
      </c>
      <c r="G9" s="459">
        <v>0</v>
      </c>
      <c r="H9" s="460">
        <v>0</v>
      </c>
      <c r="I9" s="205">
        <v>0</v>
      </c>
      <c r="J9" s="205">
        <v>0</v>
      </c>
      <c r="K9" s="205">
        <v>0</v>
      </c>
      <c r="L9" s="205">
        <v>0</v>
      </c>
      <c r="M9" s="205">
        <v>0</v>
      </c>
      <c r="N9" s="205">
        <v>0</v>
      </c>
      <c r="O9" s="205">
        <v>0</v>
      </c>
      <c r="P9" s="205">
        <v>0</v>
      </c>
      <c r="Q9" s="205">
        <v>0</v>
      </c>
      <c r="R9" s="205">
        <v>0</v>
      </c>
      <c r="S9" s="205">
        <v>0</v>
      </c>
      <c r="T9" s="205">
        <v>0</v>
      </c>
      <c r="U9" s="205">
        <v>0</v>
      </c>
      <c r="V9" s="205">
        <v>0</v>
      </c>
      <c r="W9" s="205">
        <v>0</v>
      </c>
      <c r="X9" s="205">
        <v>0</v>
      </c>
      <c r="Y9" s="205">
        <v>0</v>
      </c>
      <c r="Z9" s="205">
        <v>0</v>
      </c>
      <c r="AA9" s="205">
        <v>0</v>
      </c>
      <c r="AB9" s="205">
        <v>0</v>
      </c>
      <c r="AC9" s="205">
        <v>0</v>
      </c>
      <c r="AD9" s="205">
        <v>0</v>
      </c>
      <c r="AE9" s="205">
        <v>0</v>
      </c>
      <c r="AF9" s="460">
        <v>0</v>
      </c>
      <c r="AG9" s="459">
        <v>0</v>
      </c>
    </row>
    <row r="10" spans="1:33" ht="18" customHeight="1">
      <c r="A10" s="339"/>
      <c r="B10" s="336" t="s">
        <v>264</v>
      </c>
      <c r="C10" s="336"/>
      <c r="D10" s="34"/>
      <c r="E10" s="143">
        <f>'5(1) 薬事施設区別立入検査'!E9</f>
        <v>114</v>
      </c>
      <c r="F10" s="146">
        <v>28</v>
      </c>
      <c r="G10" s="459">
        <v>1</v>
      </c>
      <c r="H10" s="460">
        <v>0</v>
      </c>
      <c r="I10" s="205">
        <v>0</v>
      </c>
      <c r="J10" s="205">
        <v>0</v>
      </c>
      <c r="K10" s="205">
        <v>0</v>
      </c>
      <c r="L10" s="205">
        <v>0</v>
      </c>
      <c r="M10" s="205">
        <v>0</v>
      </c>
      <c r="N10" s="205">
        <v>0</v>
      </c>
      <c r="O10" s="205">
        <v>0</v>
      </c>
      <c r="P10" s="205">
        <v>0</v>
      </c>
      <c r="Q10" s="205">
        <v>0</v>
      </c>
      <c r="R10" s="205">
        <v>0</v>
      </c>
      <c r="S10" s="205">
        <v>0</v>
      </c>
      <c r="T10" s="205">
        <v>0</v>
      </c>
      <c r="U10" s="126">
        <v>1</v>
      </c>
      <c r="V10" s="205">
        <v>0</v>
      </c>
      <c r="W10" s="205">
        <v>0</v>
      </c>
      <c r="X10" s="205">
        <v>0</v>
      </c>
      <c r="Y10" s="205">
        <v>0</v>
      </c>
      <c r="Z10" s="205">
        <v>0</v>
      </c>
      <c r="AA10" s="126">
        <v>1</v>
      </c>
      <c r="AB10" s="205">
        <v>0</v>
      </c>
      <c r="AC10" s="205">
        <v>0</v>
      </c>
      <c r="AD10" s="205">
        <v>0</v>
      </c>
      <c r="AE10" s="205">
        <v>0</v>
      </c>
      <c r="AF10" s="115">
        <v>1</v>
      </c>
      <c r="AG10" s="459">
        <v>0</v>
      </c>
    </row>
    <row r="11" spans="1:33" ht="18" customHeight="1">
      <c r="A11" s="339"/>
      <c r="B11" s="336" t="s">
        <v>265</v>
      </c>
      <c r="C11" s="336"/>
      <c r="D11" s="34"/>
      <c r="E11" s="143">
        <f>'5(1) 薬事施設区別立入検査'!E10</f>
        <v>305</v>
      </c>
      <c r="F11" s="146">
        <v>114.2</v>
      </c>
      <c r="G11" s="459">
        <v>8</v>
      </c>
      <c r="H11" s="460">
        <v>0</v>
      </c>
      <c r="I11" s="205">
        <v>0</v>
      </c>
      <c r="J11" s="205">
        <v>0</v>
      </c>
      <c r="K11" s="205">
        <v>0</v>
      </c>
      <c r="L11" s="205">
        <v>0</v>
      </c>
      <c r="M11" s="205">
        <v>0</v>
      </c>
      <c r="N11" s="115">
        <v>1</v>
      </c>
      <c r="O11" s="205">
        <v>0</v>
      </c>
      <c r="P11" s="205">
        <v>0</v>
      </c>
      <c r="Q11" s="205">
        <v>0</v>
      </c>
      <c r="R11" s="205">
        <v>0</v>
      </c>
      <c r="S11" s="205">
        <v>0</v>
      </c>
      <c r="T11" s="205">
        <v>0</v>
      </c>
      <c r="U11" s="115">
        <v>11</v>
      </c>
      <c r="V11" s="126">
        <v>2</v>
      </c>
      <c r="W11" s="205">
        <v>0</v>
      </c>
      <c r="X11" s="205">
        <v>0</v>
      </c>
      <c r="Y11" s="115">
        <v>3</v>
      </c>
      <c r="Z11" s="115">
        <v>1</v>
      </c>
      <c r="AA11" s="205">
        <v>0</v>
      </c>
      <c r="AB11" s="205">
        <v>0</v>
      </c>
      <c r="AC11" s="205">
        <v>0</v>
      </c>
      <c r="AD11" s="205">
        <v>0</v>
      </c>
      <c r="AE11" s="115">
        <v>5</v>
      </c>
      <c r="AF11" s="115">
        <v>8</v>
      </c>
      <c r="AG11" s="459">
        <v>0</v>
      </c>
    </row>
    <row r="12" spans="1:33" ht="18" customHeight="1">
      <c r="A12" s="339"/>
      <c r="B12" s="336" t="s">
        <v>267</v>
      </c>
      <c r="C12" s="336"/>
      <c r="D12" s="34"/>
      <c r="E12" s="143">
        <f>'5(1) 薬事施設区別立入検査'!E11</f>
        <v>396</v>
      </c>
      <c r="F12" s="146">
        <v>139</v>
      </c>
      <c r="G12" s="459">
        <v>43</v>
      </c>
      <c r="H12" s="460">
        <v>0</v>
      </c>
      <c r="I12" s="115">
        <v>14</v>
      </c>
      <c r="J12" s="205">
        <v>0</v>
      </c>
      <c r="K12" s="205">
        <v>0</v>
      </c>
      <c r="L12" s="115">
        <v>5</v>
      </c>
      <c r="M12" s="205">
        <v>0</v>
      </c>
      <c r="N12" s="205">
        <v>0</v>
      </c>
      <c r="O12" s="205">
        <v>0</v>
      </c>
      <c r="P12" s="115">
        <v>4</v>
      </c>
      <c r="Q12" s="115">
        <v>10</v>
      </c>
      <c r="R12" s="115">
        <v>24</v>
      </c>
      <c r="S12" s="205">
        <v>0</v>
      </c>
      <c r="T12" s="115">
        <v>1</v>
      </c>
      <c r="U12" s="115">
        <v>54</v>
      </c>
      <c r="V12" s="115">
        <v>5</v>
      </c>
      <c r="W12" s="205">
        <v>0</v>
      </c>
      <c r="X12" s="205">
        <v>0</v>
      </c>
      <c r="Y12" s="115">
        <v>21</v>
      </c>
      <c r="Z12" s="115">
        <v>16</v>
      </c>
      <c r="AA12" s="115"/>
      <c r="AB12" s="115">
        <v>11</v>
      </c>
      <c r="AC12" s="115">
        <v>1</v>
      </c>
      <c r="AD12" s="205">
        <v>0</v>
      </c>
      <c r="AE12" s="205">
        <v>0</v>
      </c>
      <c r="AF12" s="115">
        <v>44</v>
      </c>
      <c r="AG12" s="459">
        <v>0</v>
      </c>
    </row>
    <row r="13" spans="1:33" ht="18" customHeight="1">
      <c r="A13" s="339"/>
      <c r="B13" s="336" t="s">
        <v>147</v>
      </c>
      <c r="C13" s="53" t="s">
        <v>173</v>
      </c>
      <c r="D13" s="95"/>
      <c r="E13" s="143">
        <f>'5(1) 薬事施設区別立入検査'!E12</f>
        <v>6</v>
      </c>
      <c r="F13" s="146">
        <v>2</v>
      </c>
      <c r="G13" s="459">
        <v>0</v>
      </c>
      <c r="H13" s="460">
        <v>0</v>
      </c>
      <c r="I13" s="205">
        <v>0</v>
      </c>
      <c r="J13" s="205">
        <v>0</v>
      </c>
      <c r="K13" s="205">
        <v>0</v>
      </c>
      <c r="L13" s="205">
        <v>0</v>
      </c>
      <c r="M13" s="205">
        <v>0</v>
      </c>
      <c r="N13" s="205">
        <v>0</v>
      </c>
      <c r="O13" s="205">
        <v>0</v>
      </c>
      <c r="P13" s="205">
        <v>0</v>
      </c>
      <c r="Q13" s="205">
        <v>0</v>
      </c>
      <c r="R13" s="205">
        <v>0</v>
      </c>
      <c r="S13" s="205">
        <v>0</v>
      </c>
      <c r="T13" s="205">
        <v>0</v>
      </c>
      <c r="U13" s="205">
        <v>0</v>
      </c>
      <c r="V13" s="205">
        <v>0</v>
      </c>
      <c r="W13" s="205">
        <v>0</v>
      </c>
      <c r="X13" s="205">
        <v>0</v>
      </c>
      <c r="Y13" s="205">
        <v>0</v>
      </c>
      <c r="Z13" s="205">
        <v>0</v>
      </c>
      <c r="AA13" s="205">
        <v>0</v>
      </c>
      <c r="AB13" s="205">
        <v>0</v>
      </c>
      <c r="AC13" s="205">
        <v>0</v>
      </c>
      <c r="AD13" s="205">
        <v>0</v>
      </c>
      <c r="AE13" s="205">
        <v>0</v>
      </c>
      <c r="AF13" s="460">
        <v>0</v>
      </c>
      <c r="AG13" s="459">
        <v>0</v>
      </c>
    </row>
    <row r="14" spans="1:33" ht="18" customHeight="1">
      <c r="A14" s="339"/>
      <c r="B14" s="336"/>
      <c r="C14" s="53" t="s">
        <v>174</v>
      </c>
      <c r="D14" s="95"/>
      <c r="E14" s="143">
        <f>'5(1) 薬事施設区別立入検査'!E13</f>
        <v>0</v>
      </c>
      <c r="F14" s="146"/>
      <c r="G14" s="459">
        <v>0</v>
      </c>
      <c r="H14" s="460">
        <v>0</v>
      </c>
      <c r="I14" s="205">
        <v>0</v>
      </c>
      <c r="J14" s="205">
        <v>0</v>
      </c>
      <c r="K14" s="205">
        <v>0</v>
      </c>
      <c r="L14" s="205">
        <v>0</v>
      </c>
      <c r="M14" s="205">
        <v>0</v>
      </c>
      <c r="N14" s="205">
        <v>0</v>
      </c>
      <c r="O14" s="205">
        <v>0</v>
      </c>
      <c r="P14" s="205">
        <v>0</v>
      </c>
      <c r="Q14" s="205">
        <v>0</v>
      </c>
      <c r="R14" s="205">
        <v>0</v>
      </c>
      <c r="S14" s="205">
        <v>0</v>
      </c>
      <c r="T14" s="205">
        <v>0</v>
      </c>
      <c r="U14" s="205">
        <v>0</v>
      </c>
      <c r="V14" s="205">
        <v>0</v>
      </c>
      <c r="W14" s="205">
        <v>0</v>
      </c>
      <c r="X14" s="205">
        <v>0</v>
      </c>
      <c r="Y14" s="205">
        <v>0</v>
      </c>
      <c r="Z14" s="205">
        <v>0</v>
      </c>
      <c r="AA14" s="205">
        <v>0</v>
      </c>
      <c r="AB14" s="205">
        <v>0</v>
      </c>
      <c r="AC14" s="205">
        <v>0</v>
      </c>
      <c r="AD14" s="205">
        <v>0</v>
      </c>
      <c r="AE14" s="205">
        <v>0</v>
      </c>
      <c r="AF14" s="460">
        <v>0</v>
      </c>
      <c r="AG14" s="459">
        <v>0</v>
      </c>
    </row>
    <row r="15" spans="1:33" ht="27" customHeight="1">
      <c r="A15" s="339"/>
      <c r="B15" s="336" t="s">
        <v>100</v>
      </c>
      <c r="C15" s="336"/>
      <c r="D15" s="327"/>
      <c r="E15" s="143">
        <f>'5(1) 薬事施設区別立入検査'!E14</f>
        <v>70</v>
      </c>
      <c r="F15" s="146">
        <v>0</v>
      </c>
      <c r="G15" s="459">
        <v>0</v>
      </c>
      <c r="H15" s="460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  <c r="N15" s="205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>
        <v>0</v>
      </c>
      <c r="AA15" s="205">
        <v>0</v>
      </c>
      <c r="AB15" s="205">
        <v>0</v>
      </c>
      <c r="AC15" s="205">
        <v>0</v>
      </c>
      <c r="AD15" s="205">
        <v>0</v>
      </c>
      <c r="AE15" s="205">
        <v>0</v>
      </c>
      <c r="AF15" s="460">
        <v>0</v>
      </c>
      <c r="AG15" s="459">
        <v>0</v>
      </c>
    </row>
    <row r="16" spans="1:33" ht="27" customHeight="1">
      <c r="A16" s="369" t="s">
        <v>150</v>
      </c>
      <c r="B16" s="336" t="s">
        <v>155</v>
      </c>
      <c r="C16" s="336"/>
      <c r="D16" s="327"/>
      <c r="E16" s="143">
        <f>'5(1) 薬事施設区別立入検査'!E15</f>
        <v>14</v>
      </c>
      <c r="F16" s="146">
        <v>3</v>
      </c>
      <c r="G16" s="459">
        <v>0</v>
      </c>
      <c r="H16" s="460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05">
        <v>0</v>
      </c>
      <c r="O16" s="205">
        <v>0</v>
      </c>
      <c r="P16" s="205">
        <v>0</v>
      </c>
      <c r="Q16" s="205">
        <v>0</v>
      </c>
      <c r="R16" s="205">
        <v>0</v>
      </c>
      <c r="S16" s="205">
        <v>0</v>
      </c>
      <c r="T16" s="205">
        <v>0</v>
      </c>
      <c r="U16" s="205">
        <v>0</v>
      </c>
      <c r="V16" s="205">
        <v>0</v>
      </c>
      <c r="W16" s="205">
        <v>0</v>
      </c>
      <c r="X16" s="205">
        <v>0</v>
      </c>
      <c r="Y16" s="205">
        <v>0</v>
      </c>
      <c r="Z16" s="205">
        <v>0</v>
      </c>
      <c r="AA16" s="205">
        <v>0</v>
      </c>
      <c r="AB16" s="205">
        <v>0</v>
      </c>
      <c r="AC16" s="205">
        <v>0</v>
      </c>
      <c r="AD16" s="205">
        <v>0</v>
      </c>
      <c r="AE16" s="205">
        <v>0</v>
      </c>
      <c r="AF16" s="460">
        <v>0</v>
      </c>
      <c r="AG16" s="459">
        <v>0</v>
      </c>
    </row>
    <row r="17" spans="1:33" ht="27" customHeight="1">
      <c r="A17" s="339"/>
      <c r="B17" s="336" t="s">
        <v>152</v>
      </c>
      <c r="C17" s="336"/>
      <c r="D17" s="327"/>
      <c r="E17" s="152" t="str">
        <f>'5(1) 薬事施設区別立入検査'!E16</f>
        <v>…</v>
      </c>
      <c r="F17" s="146">
        <v>209</v>
      </c>
      <c r="G17" s="459">
        <v>0</v>
      </c>
      <c r="H17" s="460">
        <v>0</v>
      </c>
      <c r="I17" s="205">
        <v>0</v>
      </c>
      <c r="J17" s="205">
        <v>0</v>
      </c>
      <c r="K17" s="205">
        <v>0</v>
      </c>
      <c r="L17" s="205">
        <v>0</v>
      </c>
      <c r="M17" s="205">
        <v>0</v>
      </c>
      <c r="N17" s="205">
        <v>0</v>
      </c>
      <c r="O17" s="205">
        <v>0</v>
      </c>
      <c r="P17" s="205">
        <v>0</v>
      </c>
      <c r="Q17" s="205">
        <v>0</v>
      </c>
      <c r="R17" s="205">
        <v>0</v>
      </c>
      <c r="S17" s="205">
        <v>0</v>
      </c>
      <c r="T17" s="205">
        <v>0</v>
      </c>
      <c r="U17" s="205">
        <v>0</v>
      </c>
      <c r="V17" s="205">
        <v>0</v>
      </c>
      <c r="W17" s="205">
        <v>0</v>
      </c>
      <c r="X17" s="205">
        <v>0</v>
      </c>
      <c r="Y17" s="205">
        <v>0</v>
      </c>
      <c r="Z17" s="205">
        <v>0</v>
      </c>
      <c r="AA17" s="205">
        <v>0</v>
      </c>
      <c r="AB17" s="205">
        <v>0</v>
      </c>
      <c r="AC17" s="205">
        <v>0</v>
      </c>
      <c r="AD17" s="205">
        <v>0</v>
      </c>
      <c r="AE17" s="205">
        <v>0</v>
      </c>
      <c r="AF17" s="460">
        <v>0</v>
      </c>
      <c r="AG17" s="459">
        <v>0</v>
      </c>
    </row>
    <row r="18" spans="1:33" ht="27" customHeight="1">
      <c r="A18" s="339" t="s">
        <v>153</v>
      </c>
      <c r="B18" s="336" t="s">
        <v>155</v>
      </c>
      <c r="C18" s="336"/>
      <c r="D18" s="327"/>
      <c r="E18" s="143">
        <f>'5(1) 薬事施設区別立入検査'!E17</f>
        <v>69</v>
      </c>
      <c r="F18" s="146">
        <v>6</v>
      </c>
      <c r="G18" s="459">
        <v>0</v>
      </c>
      <c r="H18" s="460">
        <v>0</v>
      </c>
      <c r="I18" s="205">
        <v>0</v>
      </c>
      <c r="J18" s="205">
        <v>0</v>
      </c>
      <c r="K18" s="205">
        <v>0</v>
      </c>
      <c r="L18" s="205">
        <v>0</v>
      </c>
      <c r="M18" s="205">
        <v>0</v>
      </c>
      <c r="N18" s="205">
        <v>0</v>
      </c>
      <c r="O18" s="205">
        <v>0</v>
      </c>
      <c r="P18" s="205">
        <v>0</v>
      </c>
      <c r="Q18" s="205">
        <v>0</v>
      </c>
      <c r="R18" s="205">
        <v>0</v>
      </c>
      <c r="S18" s="205">
        <v>0</v>
      </c>
      <c r="T18" s="205">
        <v>0</v>
      </c>
      <c r="U18" s="205">
        <v>0</v>
      </c>
      <c r="V18" s="205">
        <v>0</v>
      </c>
      <c r="W18" s="205">
        <v>0</v>
      </c>
      <c r="X18" s="205">
        <v>0</v>
      </c>
      <c r="Y18" s="205">
        <v>0</v>
      </c>
      <c r="Z18" s="205">
        <v>0</v>
      </c>
      <c r="AA18" s="205">
        <v>0</v>
      </c>
      <c r="AB18" s="205">
        <v>0</v>
      </c>
      <c r="AC18" s="205">
        <v>0</v>
      </c>
      <c r="AD18" s="205">
        <v>0</v>
      </c>
      <c r="AE18" s="205">
        <v>0</v>
      </c>
      <c r="AF18" s="460">
        <v>0</v>
      </c>
      <c r="AG18" s="459">
        <v>0</v>
      </c>
    </row>
    <row r="19" spans="1:33" ht="27" customHeight="1">
      <c r="A19" s="339"/>
      <c r="B19" s="336" t="s">
        <v>152</v>
      </c>
      <c r="C19" s="336"/>
      <c r="D19" s="327"/>
      <c r="E19" s="152" t="str">
        <f>'5(1) 薬事施設区別立入検査'!E18</f>
        <v>…</v>
      </c>
      <c r="F19" s="146">
        <v>185</v>
      </c>
      <c r="G19" s="459">
        <v>0</v>
      </c>
      <c r="H19" s="460">
        <v>0</v>
      </c>
      <c r="I19" s="205">
        <v>0</v>
      </c>
      <c r="J19" s="205">
        <v>0</v>
      </c>
      <c r="K19" s="205">
        <v>0</v>
      </c>
      <c r="L19" s="205">
        <v>0</v>
      </c>
      <c r="M19" s="205">
        <v>0</v>
      </c>
      <c r="N19" s="205">
        <v>0</v>
      </c>
      <c r="O19" s="205">
        <v>0</v>
      </c>
      <c r="P19" s="205">
        <v>0</v>
      </c>
      <c r="Q19" s="205">
        <v>0</v>
      </c>
      <c r="R19" s="205">
        <v>0</v>
      </c>
      <c r="S19" s="205">
        <v>0</v>
      </c>
      <c r="T19" s="205">
        <v>0</v>
      </c>
      <c r="U19" s="205">
        <v>0</v>
      </c>
      <c r="V19" s="205">
        <v>0</v>
      </c>
      <c r="W19" s="205">
        <v>0</v>
      </c>
      <c r="X19" s="205">
        <v>0</v>
      </c>
      <c r="Y19" s="205">
        <v>0</v>
      </c>
      <c r="Z19" s="205">
        <v>0</v>
      </c>
      <c r="AA19" s="205">
        <v>0</v>
      </c>
      <c r="AB19" s="205">
        <v>0</v>
      </c>
      <c r="AC19" s="205">
        <v>0</v>
      </c>
      <c r="AD19" s="205">
        <v>0</v>
      </c>
      <c r="AE19" s="205">
        <v>0</v>
      </c>
      <c r="AF19" s="460">
        <v>0</v>
      </c>
      <c r="AG19" s="459">
        <v>0</v>
      </c>
    </row>
    <row r="20" spans="1:33" ht="27" customHeight="1">
      <c r="A20" s="369" t="s">
        <v>154</v>
      </c>
      <c r="B20" s="370" t="s">
        <v>155</v>
      </c>
      <c r="C20" s="336"/>
      <c r="D20" s="327"/>
      <c r="E20" s="143">
        <f>'5(1) 薬事施設区別立入検査'!E19</f>
        <v>20</v>
      </c>
      <c r="F20" s="146">
        <v>5</v>
      </c>
      <c r="G20" s="459">
        <v>0</v>
      </c>
      <c r="H20" s="460">
        <v>0</v>
      </c>
      <c r="I20" s="205">
        <v>0</v>
      </c>
      <c r="J20" s="205">
        <v>0</v>
      </c>
      <c r="K20" s="205">
        <v>0</v>
      </c>
      <c r="L20" s="205">
        <v>0</v>
      </c>
      <c r="M20" s="205">
        <v>0</v>
      </c>
      <c r="N20" s="205">
        <v>0</v>
      </c>
      <c r="O20" s="205">
        <v>0</v>
      </c>
      <c r="P20" s="205">
        <v>0</v>
      </c>
      <c r="Q20" s="205">
        <v>0</v>
      </c>
      <c r="R20" s="205">
        <v>0</v>
      </c>
      <c r="S20" s="205">
        <v>0</v>
      </c>
      <c r="T20" s="205">
        <v>0</v>
      </c>
      <c r="U20" s="205">
        <v>0</v>
      </c>
      <c r="V20" s="205">
        <v>0</v>
      </c>
      <c r="W20" s="205">
        <v>0</v>
      </c>
      <c r="X20" s="205">
        <v>0</v>
      </c>
      <c r="Y20" s="205">
        <v>0</v>
      </c>
      <c r="Z20" s="205">
        <v>0</v>
      </c>
      <c r="AA20" s="205">
        <v>0</v>
      </c>
      <c r="AB20" s="205">
        <v>0</v>
      </c>
      <c r="AC20" s="205">
        <v>0</v>
      </c>
      <c r="AD20" s="205">
        <v>0</v>
      </c>
      <c r="AE20" s="205">
        <v>0</v>
      </c>
      <c r="AF20" s="460">
        <v>0</v>
      </c>
      <c r="AG20" s="459">
        <v>0</v>
      </c>
    </row>
    <row r="21" spans="1:33" ht="27" customHeight="1">
      <c r="A21" s="339"/>
      <c r="B21" s="370" t="s">
        <v>275</v>
      </c>
      <c r="C21" s="336"/>
      <c r="D21" s="327"/>
      <c r="E21" s="143">
        <f>'5(1) 薬事施設区別立入検査'!E20</f>
        <v>205</v>
      </c>
      <c r="F21" s="146">
        <v>62</v>
      </c>
      <c r="G21" s="459">
        <v>5</v>
      </c>
      <c r="H21" s="460">
        <v>0</v>
      </c>
      <c r="I21" s="205">
        <v>0</v>
      </c>
      <c r="J21" s="205">
        <v>0</v>
      </c>
      <c r="K21" s="205">
        <v>0</v>
      </c>
      <c r="L21" s="205">
        <v>0</v>
      </c>
      <c r="M21" s="205">
        <v>0</v>
      </c>
      <c r="N21" s="205">
        <v>0</v>
      </c>
      <c r="O21" s="205">
        <v>0</v>
      </c>
      <c r="P21" s="205">
        <v>0</v>
      </c>
      <c r="Q21" s="205">
        <v>0</v>
      </c>
      <c r="R21" s="205">
        <v>0</v>
      </c>
      <c r="S21" s="205">
        <v>0</v>
      </c>
      <c r="T21" s="205">
        <v>0</v>
      </c>
      <c r="U21" s="115">
        <v>5</v>
      </c>
      <c r="V21" s="115">
        <v>1</v>
      </c>
      <c r="W21" s="205">
        <v>0</v>
      </c>
      <c r="X21" s="205">
        <v>0</v>
      </c>
      <c r="Y21" s="205">
        <v>0</v>
      </c>
      <c r="Z21" s="205">
        <v>0</v>
      </c>
      <c r="AA21" s="205">
        <v>0</v>
      </c>
      <c r="AB21" s="205">
        <v>0</v>
      </c>
      <c r="AC21" s="205">
        <v>0</v>
      </c>
      <c r="AD21" s="205">
        <v>0</v>
      </c>
      <c r="AE21" s="115">
        <v>4</v>
      </c>
      <c r="AF21" s="115">
        <v>5</v>
      </c>
      <c r="AG21" s="459">
        <v>0</v>
      </c>
    </row>
    <row r="22" spans="1:33" ht="27" customHeight="1">
      <c r="A22" s="339" t="s">
        <v>156</v>
      </c>
      <c r="B22" s="336" t="s">
        <v>303</v>
      </c>
      <c r="C22" s="336"/>
      <c r="D22" s="327"/>
      <c r="E22" s="143">
        <f>'5(1) 薬事施設区別立入検査'!E21</f>
        <v>1508</v>
      </c>
      <c r="F22" s="146">
        <v>526</v>
      </c>
      <c r="G22" s="459">
        <v>29</v>
      </c>
      <c r="H22" s="460">
        <v>0</v>
      </c>
      <c r="I22" s="205">
        <v>0</v>
      </c>
      <c r="J22" s="205">
        <v>0</v>
      </c>
      <c r="K22" s="205">
        <v>0</v>
      </c>
      <c r="L22" s="205">
        <v>0</v>
      </c>
      <c r="M22" s="205">
        <v>0</v>
      </c>
      <c r="N22" s="205">
        <v>0</v>
      </c>
      <c r="O22" s="205">
        <v>0</v>
      </c>
      <c r="P22" s="205">
        <v>0</v>
      </c>
      <c r="Q22" s="115">
        <v>2</v>
      </c>
      <c r="R22" s="205">
        <v>0</v>
      </c>
      <c r="S22" s="205">
        <v>0</v>
      </c>
      <c r="T22" s="205">
        <v>0</v>
      </c>
      <c r="U22" s="115">
        <v>37</v>
      </c>
      <c r="V22" s="115">
        <v>2</v>
      </c>
      <c r="W22" s="205">
        <v>0</v>
      </c>
      <c r="X22" s="205">
        <v>0</v>
      </c>
      <c r="Y22" s="115">
        <v>10</v>
      </c>
      <c r="Z22" s="115">
        <v>9</v>
      </c>
      <c r="AA22" s="205">
        <v>0</v>
      </c>
      <c r="AB22" s="205">
        <v>0</v>
      </c>
      <c r="AC22" s="205">
        <v>0</v>
      </c>
      <c r="AD22" s="205">
        <v>0</v>
      </c>
      <c r="AE22" s="115">
        <v>16</v>
      </c>
      <c r="AF22" s="115">
        <v>29</v>
      </c>
      <c r="AG22" s="459">
        <v>0</v>
      </c>
    </row>
    <row r="23" spans="1:33" ht="27" customHeight="1">
      <c r="A23" s="339" t="s">
        <v>157</v>
      </c>
      <c r="B23" s="336" t="s">
        <v>304</v>
      </c>
      <c r="C23" s="336"/>
      <c r="D23" s="327"/>
      <c r="E23" s="143">
        <f>'5(1) 薬事施設区別立入検査'!E22</f>
        <v>4746</v>
      </c>
      <c r="F23" s="146">
        <v>729</v>
      </c>
      <c r="G23" s="459">
        <v>0</v>
      </c>
      <c r="H23" s="460">
        <v>0</v>
      </c>
      <c r="I23" s="205">
        <v>0</v>
      </c>
      <c r="J23" s="205">
        <v>0</v>
      </c>
      <c r="K23" s="205">
        <v>0</v>
      </c>
      <c r="L23" s="205">
        <v>0</v>
      </c>
      <c r="M23" s="205">
        <v>0</v>
      </c>
      <c r="N23" s="205">
        <v>0</v>
      </c>
      <c r="O23" s="205">
        <v>0</v>
      </c>
      <c r="P23" s="205">
        <v>0</v>
      </c>
      <c r="Q23" s="205">
        <v>0</v>
      </c>
      <c r="R23" s="205">
        <v>0</v>
      </c>
      <c r="S23" s="205">
        <v>0</v>
      </c>
      <c r="T23" s="205">
        <v>0</v>
      </c>
      <c r="U23" s="205">
        <v>0</v>
      </c>
      <c r="V23" s="205">
        <v>0</v>
      </c>
      <c r="W23" s="205">
        <v>0</v>
      </c>
      <c r="X23" s="205">
        <v>0</v>
      </c>
      <c r="Y23" s="205">
        <v>0</v>
      </c>
      <c r="Z23" s="205">
        <v>0</v>
      </c>
      <c r="AA23" s="205">
        <v>0</v>
      </c>
      <c r="AB23" s="205">
        <v>0</v>
      </c>
      <c r="AC23" s="205">
        <v>0</v>
      </c>
      <c r="AD23" s="205">
        <v>0</v>
      </c>
      <c r="AE23" s="205">
        <v>0</v>
      </c>
      <c r="AF23" s="460">
        <v>0</v>
      </c>
      <c r="AG23" s="459">
        <v>0</v>
      </c>
    </row>
    <row r="24" spans="1:33" ht="27" customHeight="1">
      <c r="A24" s="337" t="s">
        <v>158</v>
      </c>
      <c r="B24" s="337"/>
      <c r="C24" s="337"/>
      <c r="D24" s="328"/>
      <c r="E24" s="153" t="str">
        <f>'5(1) 薬事施設区別立入検査'!E23</f>
        <v>…</v>
      </c>
      <c r="F24" s="147">
        <v>138</v>
      </c>
      <c r="G24" s="461">
        <v>7</v>
      </c>
      <c r="H24" s="462">
        <v>0</v>
      </c>
      <c r="I24" s="206">
        <v>0</v>
      </c>
      <c r="J24" s="206">
        <v>0</v>
      </c>
      <c r="K24" s="206">
        <v>0</v>
      </c>
      <c r="L24" s="206">
        <v>0</v>
      </c>
      <c r="M24" s="206">
        <v>0</v>
      </c>
      <c r="N24" s="116">
        <v>2</v>
      </c>
      <c r="O24" s="206">
        <v>0</v>
      </c>
      <c r="P24" s="206">
        <v>0</v>
      </c>
      <c r="Q24" s="206">
        <v>0</v>
      </c>
      <c r="R24" s="206">
        <v>0</v>
      </c>
      <c r="S24" s="206">
        <v>0</v>
      </c>
      <c r="T24" s="206">
        <v>0</v>
      </c>
      <c r="U24" s="116">
        <v>6</v>
      </c>
      <c r="V24" s="206">
        <v>0</v>
      </c>
      <c r="W24" s="206">
        <v>0</v>
      </c>
      <c r="X24" s="206">
        <v>0</v>
      </c>
      <c r="Y24" s="116">
        <v>2</v>
      </c>
      <c r="Z24" s="206">
        <v>0</v>
      </c>
      <c r="AA24" s="206">
        <v>0</v>
      </c>
      <c r="AB24" s="206">
        <v>0</v>
      </c>
      <c r="AC24" s="206">
        <v>0</v>
      </c>
      <c r="AD24" s="116">
        <v>1</v>
      </c>
      <c r="AE24" s="116">
        <v>3</v>
      </c>
      <c r="AF24" s="116">
        <v>7</v>
      </c>
      <c r="AG24" s="461">
        <v>0</v>
      </c>
    </row>
    <row r="25" spans="1:33" ht="7.5" customHeight="1">
      <c r="A25" s="4"/>
      <c r="B25" s="4"/>
      <c r="C25" s="4"/>
      <c r="D25" s="4"/>
      <c r="G25" s="13"/>
      <c r="AF25" s="13"/>
      <c r="AG25" s="13"/>
    </row>
    <row r="26" spans="1:33">
      <c r="A26" s="167"/>
      <c r="B26" s="4"/>
      <c r="C26" s="4"/>
      <c r="D26" s="4"/>
      <c r="AF26" s="133"/>
      <c r="AG26" s="133" t="s">
        <v>129</v>
      </c>
    </row>
    <row r="27" spans="1:33">
      <c r="F27" s="463"/>
    </row>
  </sheetData>
  <mergeCells count="43">
    <mergeCell ref="A20:A23"/>
    <mergeCell ref="B20:C20"/>
    <mergeCell ref="B21:C21"/>
    <mergeCell ref="B22:C22"/>
    <mergeCell ref="B23:C23"/>
    <mergeCell ref="A24:C24"/>
    <mergeCell ref="A16:A17"/>
    <mergeCell ref="B16:C16"/>
    <mergeCell ref="B17:C17"/>
    <mergeCell ref="A18:A19"/>
    <mergeCell ref="B18:C18"/>
    <mergeCell ref="B19:C19"/>
    <mergeCell ref="A7:C7"/>
    <mergeCell ref="A8:C8"/>
    <mergeCell ref="A9:A15"/>
    <mergeCell ref="B9:C9"/>
    <mergeCell ref="B10:C10"/>
    <mergeCell ref="B11:C11"/>
    <mergeCell ref="B12:C12"/>
    <mergeCell ref="B13:B14"/>
    <mergeCell ref="B15:C15"/>
    <mergeCell ref="R5:R6"/>
    <mergeCell ref="S5:S6"/>
    <mergeCell ref="T5:T6"/>
    <mergeCell ref="U5:AE5"/>
    <mergeCell ref="AF5:AF6"/>
    <mergeCell ref="AG5:AG6"/>
    <mergeCell ref="L5:L6"/>
    <mergeCell ref="M5:M6"/>
    <mergeCell ref="N5:N6"/>
    <mergeCell ref="O5:O6"/>
    <mergeCell ref="P5:P6"/>
    <mergeCell ref="Q5:Q6"/>
    <mergeCell ref="A4:C6"/>
    <mergeCell ref="E4:E6"/>
    <mergeCell ref="F4:F6"/>
    <mergeCell ref="G4:G6"/>
    <mergeCell ref="H4:AE4"/>
    <mergeCell ref="AF4:AG4"/>
    <mergeCell ref="H5:H6"/>
    <mergeCell ref="I5:I6"/>
    <mergeCell ref="J5:J6"/>
    <mergeCell ref="K5:K6"/>
  </mergeCells>
  <phoneticPr fontId="2"/>
  <printOptions horizontalCentered="1"/>
  <pageMargins left="0.19685039370078741" right="0.19685039370078741" top="0.78740157480314965" bottom="0.78740157480314965" header="0.39370078740157483" footer="0.19685039370078741"/>
  <pageSetup paperSize="9" scale="88" pageOrder="overThenDown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G21" sqref="G21"/>
    </sheetView>
  </sheetViews>
  <sheetFormatPr defaultRowHeight="13.5"/>
  <cols>
    <col min="1" max="1" width="6.625" style="12" customWidth="1"/>
    <col min="2" max="2" width="12.625" style="12" customWidth="1"/>
    <col min="3" max="3" width="0.875" style="12" customWidth="1"/>
    <col min="4" max="4" width="6.375" style="12" customWidth="1"/>
    <col min="5" max="15" width="5.125" style="12" customWidth="1"/>
    <col min="16" max="16" width="5.875" style="12" customWidth="1"/>
    <col min="17" max="18" width="3" style="12" customWidth="1"/>
    <col min="19" max="20" width="9" style="12"/>
    <col min="21" max="21" width="3" style="12" customWidth="1"/>
    <col min="22" max="25" width="9" style="12"/>
    <col min="26" max="26" width="3" style="12" customWidth="1"/>
    <col min="27" max="27" width="9" style="12"/>
    <col min="28" max="28" width="3" style="12" customWidth="1"/>
    <col min="29" max="30" width="9" style="12"/>
    <col min="31" max="33" width="3" style="12" customWidth="1"/>
    <col min="34" max="16384" width="9" style="12"/>
  </cols>
  <sheetData>
    <row r="1" spans="1:19" ht="18.75" customHeight="1">
      <c r="A1" s="31" t="s">
        <v>377</v>
      </c>
      <c r="B1" s="31"/>
      <c r="C1" s="31"/>
      <c r="D1" s="31"/>
      <c r="E1" s="31"/>
      <c r="F1" s="464"/>
      <c r="G1" s="464"/>
      <c r="H1" s="464"/>
    </row>
    <row r="2" spans="1:19" ht="18.75" customHeight="1">
      <c r="A2" s="465" t="s">
        <v>378</v>
      </c>
      <c r="B2" s="465"/>
      <c r="C2" s="465"/>
      <c r="D2" s="465"/>
      <c r="E2" s="465"/>
      <c r="F2" s="465"/>
      <c r="G2" s="466"/>
      <c r="H2" s="466"/>
    </row>
    <row r="3" spans="1:19" ht="13.5" customHeight="1">
      <c r="A3" s="14"/>
      <c r="B3" s="14"/>
      <c r="C3" s="14"/>
      <c r="D3" s="14"/>
      <c r="P3" s="32" t="s">
        <v>348</v>
      </c>
    </row>
    <row r="4" spans="1:19" ht="24" customHeight="1">
      <c r="A4" s="363" t="s">
        <v>57</v>
      </c>
      <c r="B4" s="382"/>
      <c r="C4" s="56"/>
      <c r="D4" s="399" t="s">
        <v>379</v>
      </c>
      <c r="E4" s="343" t="s">
        <v>142</v>
      </c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95" t="s">
        <v>144</v>
      </c>
    </row>
    <row r="5" spans="1:19" ht="93" customHeight="1">
      <c r="A5" s="361"/>
      <c r="B5" s="360"/>
      <c r="C5" s="37"/>
      <c r="D5" s="400"/>
      <c r="E5" s="49" t="s">
        <v>75</v>
      </c>
      <c r="F5" s="49" t="s">
        <v>76</v>
      </c>
      <c r="G5" s="49" t="s">
        <v>77</v>
      </c>
      <c r="H5" s="49" t="s">
        <v>78</v>
      </c>
      <c r="I5" s="49" t="s">
        <v>79</v>
      </c>
      <c r="J5" s="49" t="s">
        <v>80</v>
      </c>
      <c r="K5" s="49" t="s">
        <v>81</v>
      </c>
      <c r="L5" s="49" t="s">
        <v>82</v>
      </c>
      <c r="M5" s="49" t="s">
        <v>83</v>
      </c>
      <c r="N5" s="49" t="s">
        <v>84</v>
      </c>
      <c r="O5" s="49" t="s">
        <v>85</v>
      </c>
      <c r="P5" s="396"/>
    </row>
    <row r="6" spans="1:19" ht="36" customHeight="1">
      <c r="A6" s="379" t="s">
        <v>175</v>
      </c>
      <c r="B6" s="381"/>
      <c r="C6" s="332"/>
      <c r="D6" s="117">
        <f>SUM(D7:D16)</f>
        <v>990</v>
      </c>
      <c r="E6" s="117">
        <f t="shared" ref="E6:E16" si="0">SUM(F6:O6)</f>
        <v>260</v>
      </c>
      <c r="F6" s="117">
        <f t="shared" ref="F6:P6" si="1">SUM(F7:F16)</f>
        <v>55</v>
      </c>
      <c r="G6" s="117">
        <f t="shared" si="1"/>
        <v>38</v>
      </c>
      <c r="H6" s="117">
        <f t="shared" si="1"/>
        <v>48</v>
      </c>
      <c r="I6" s="117">
        <f t="shared" si="1"/>
        <v>30</v>
      </c>
      <c r="J6" s="117">
        <f t="shared" si="1"/>
        <v>15</v>
      </c>
      <c r="K6" s="117">
        <f t="shared" si="1"/>
        <v>11</v>
      </c>
      <c r="L6" s="117">
        <f t="shared" si="1"/>
        <v>10</v>
      </c>
      <c r="M6" s="117">
        <f t="shared" si="1"/>
        <v>8</v>
      </c>
      <c r="N6" s="117">
        <f t="shared" si="1"/>
        <v>31</v>
      </c>
      <c r="O6" s="117">
        <f t="shared" si="1"/>
        <v>14</v>
      </c>
      <c r="P6" s="137">
        <f t="shared" si="1"/>
        <v>345</v>
      </c>
    </row>
    <row r="7" spans="1:19" ht="36" customHeight="1">
      <c r="A7" s="336" t="s">
        <v>176</v>
      </c>
      <c r="B7" s="336"/>
      <c r="C7" s="327"/>
      <c r="D7" s="467">
        <v>4</v>
      </c>
      <c r="E7" s="468">
        <f t="shared" si="0"/>
        <v>0</v>
      </c>
      <c r="F7" s="469">
        <v>0</v>
      </c>
      <c r="G7" s="469">
        <v>0</v>
      </c>
      <c r="H7" s="469">
        <v>0</v>
      </c>
      <c r="I7" s="469">
        <v>0</v>
      </c>
      <c r="J7" s="469">
        <v>0</v>
      </c>
      <c r="K7" s="469">
        <v>0</v>
      </c>
      <c r="L7" s="469">
        <v>0</v>
      </c>
      <c r="M7" s="469">
        <v>0</v>
      </c>
      <c r="N7" s="469">
        <v>0</v>
      </c>
      <c r="O7" s="469">
        <v>0</v>
      </c>
      <c r="P7" s="148">
        <v>1</v>
      </c>
    </row>
    <row r="8" spans="1:19" ht="36" customHeight="1">
      <c r="A8" s="336" t="s">
        <v>177</v>
      </c>
      <c r="B8" s="336"/>
      <c r="C8" s="327"/>
      <c r="D8" s="467">
        <v>4</v>
      </c>
      <c r="E8" s="468">
        <f t="shared" si="0"/>
        <v>1</v>
      </c>
      <c r="F8" s="469">
        <v>0</v>
      </c>
      <c r="G8" s="469">
        <v>1</v>
      </c>
      <c r="H8" s="469">
        <v>0</v>
      </c>
      <c r="I8" s="469">
        <v>0</v>
      </c>
      <c r="J8" s="469">
        <v>0</v>
      </c>
      <c r="K8" s="469">
        <v>0</v>
      </c>
      <c r="L8" s="469">
        <v>0</v>
      </c>
      <c r="M8" s="469">
        <v>0</v>
      </c>
      <c r="N8" s="469">
        <v>0</v>
      </c>
      <c r="O8" s="469">
        <v>0</v>
      </c>
      <c r="P8" s="149">
        <v>1</v>
      </c>
      <c r="Q8" s="13"/>
      <c r="R8" s="13"/>
      <c r="S8" s="13"/>
    </row>
    <row r="9" spans="1:19" ht="36" customHeight="1">
      <c r="A9" s="338" t="s">
        <v>184</v>
      </c>
      <c r="B9" s="327" t="s">
        <v>178</v>
      </c>
      <c r="C9" s="327"/>
      <c r="D9" s="467">
        <v>836</v>
      </c>
      <c r="E9" s="468">
        <f t="shared" si="0"/>
        <v>153</v>
      </c>
      <c r="F9" s="470">
        <v>37</v>
      </c>
      <c r="G9" s="470">
        <v>22</v>
      </c>
      <c r="H9" s="470">
        <v>31</v>
      </c>
      <c r="I9" s="470">
        <v>17</v>
      </c>
      <c r="J9" s="470">
        <v>7</v>
      </c>
      <c r="K9" s="470">
        <v>5</v>
      </c>
      <c r="L9" s="469">
        <v>3</v>
      </c>
      <c r="M9" s="470">
        <v>4</v>
      </c>
      <c r="N9" s="470">
        <v>22</v>
      </c>
      <c r="O9" s="470">
        <v>5</v>
      </c>
      <c r="P9" s="149">
        <v>189</v>
      </c>
      <c r="Q9" s="13"/>
      <c r="R9" s="13"/>
      <c r="S9" s="13"/>
    </row>
    <row r="10" spans="1:19" ht="36" customHeight="1">
      <c r="A10" s="338"/>
      <c r="B10" s="327" t="s">
        <v>179</v>
      </c>
      <c r="C10" s="327"/>
      <c r="D10" s="467">
        <v>45</v>
      </c>
      <c r="E10" s="468">
        <f t="shared" si="0"/>
        <v>6</v>
      </c>
      <c r="F10" s="469">
        <v>0</v>
      </c>
      <c r="G10" s="469">
        <v>2</v>
      </c>
      <c r="H10" s="469">
        <v>1</v>
      </c>
      <c r="I10" s="469">
        <v>2</v>
      </c>
      <c r="J10" s="469">
        <v>1</v>
      </c>
      <c r="K10" s="469">
        <v>0</v>
      </c>
      <c r="L10" s="469">
        <v>0</v>
      </c>
      <c r="M10" s="469">
        <v>0</v>
      </c>
      <c r="N10" s="469">
        <v>0</v>
      </c>
      <c r="O10" s="469">
        <v>0</v>
      </c>
      <c r="P10" s="149">
        <v>5</v>
      </c>
      <c r="Q10" s="13"/>
      <c r="R10" s="13"/>
      <c r="S10" s="13"/>
    </row>
    <row r="11" spans="1:19" ht="36" customHeight="1">
      <c r="A11" s="338"/>
      <c r="B11" s="327" t="s">
        <v>185</v>
      </c>
      <c r="C11" s="327"/>
      <c r="D11" s="467">
        <v>57</v>
      </c>
      <c r="E11" s="468">
        <f t="shared" si="0"/>
        <v>7</v>
      </c>
      <c r="F11" s="469">
        <v>2</v>
      </c>
      <c r="G11" s="469">
        <v>0</v>
      </c>
      <c r="H11" s="469">
        <v>1</v>
      </c>
      <c r="I11" s="469">
        <v>3</v>
      </c>
      <c r="J11" s="469">
        <v>0</v>
      </c>
      <c r="K11" s="469">
        <v>1</v>
      </c>
      <c r="L11" s="469">
        <v>0</v>
      </c>
      <c r="M11" s="469">
        <v>0</v>
      </c>
      <c r="N11" s="469">
        <v>0</v>
      </c>
      <c r="O11" s="469">
        <v>0</v>
      </c>
      <c r="P11" s="149">
        <v>8</v>
      </c>
      <c r="Q11" s="13"/>
      <c r="R11" s="13"/>
      <c r="S11" s="13"/>
    </row>
    <row r="12" spans="1:19" ht="36" customHeight="1">
      <c r="A12" s="401" t="s">
        <v>186</v>
      </c>
      <c r="B12" s="327" t="s">
        <v>180</v>
      </c>
      <c r="C12" s="327"/>
      <c r="D12" s="471">
        <v>4</v>
      </c>
      <c r="E12" s="118">
        <f t="shared" si="0"/>
        <v>0</v>
      </c>
      <c r="F12" s="469">
        <v>0</v>
      </c>
      <c r="G12" s="469">
        <v>0</v>
      </c>
      <c r="H12" s="469">
        <v>0</v>
      </c>
      <c r="I12" s="469">
        <v>0</v>
      </c>
      <c r="J12" s="469">
        <v>0</v>
      </c>
      <c r="K12" s="469">
        <v>0</v>
      </c>
      <c r="L12" s="469">
        <v>0</v>
      </c>
      <c r="M12" s="469">
        <v>0</v>
      </c>
      <c r="N12" s="469">
        <v>0</v>
      </c>
      <c r="O12" s="469">
        <v>0</v>
      </c>
      <c r="P12" s="149">
        <v>0</v>
      </c>
      <c r="Q12" s="13"/>
      <c r="R12" s="13"/>
      <c r="S12" s="13"/>
    </row>
    <row r="13" spans="1:19" ht="36" customHeight="1">
      <c r="A13" s="338"/>
      <c r="B13" s="327" t="s">
        <v>181</v>
      </c>
      <c r="C13" s="327"/>
      <c r="D13" s="471">
        <v>1</v>
      </c>
      <c r="E13" s="118">
        <f t="shared" si="0"/>
        <v>0</v>
      </c>
      <c r="F13" s="469">
        <v>0</v>
      </c>
      <c r="G13" s="469">
        <v>0</v>
      </c>
      <c r="H13" s="469">
        <v>0</v>
      </c>
      <c r="I13" s="469">
        <v>0</v>
      </c>
      <c r="J13" s="469">
        <v>0</v>
      </c>
      <c r="K13" s="469">
        <v>0</v>
      </c>
      <c r="L13" s="469">
        <v>0</v>
      </c>
      <c r="M13" s="469">
        <v>0</v>
      </c>
      <c r="N13" s="469">
        <v>0</v>
      </c>
      <c r="O13" s="469">
        <v>0</v>
      </c>
      <c r="P13" s="149">
        <v>0</v>
      </c>
      <c r="Q13" s="13"/>
      <c r="R13" s="13"/>
      <c r="S13" s="13"/>
    </row>
    <row r="14" spans="1:19" ht="36" customHeight="1">
      <c r="A14" s="338"/>
      <c r="B14" s="327" t="s">
        <v>182</v>
      </c>
      <c r="C14" s="327"/>
      <c r="D14" s="471">
        <v>3</v>
      </c>
      <c r="E14" s="118">
        <f t="shared" si="0"/>
        <v>0</v>
      </c>
      <c r="F14" s="469">
        <v>0</v>
      </c>
      <c r="G14" s="469">
        <v>0</v>
      </c>
      <c r="H14" s="469">
        <v>0</v>
      </c>
      <c r="I14" s="469">
        <v>0</v>
      </c>
      <c r="J14" s="469">
        <v>0</v>
      </c>
      <c r="K14" s="469">
        <v>0</v>
      </c>
      <c r="L14" s="469">
        <v>0</v>
      </c>
      <c r="M14" s="469">
        <v>0</v>
      </c>
      <c r="N14" s="469">
        <v>0</v>
      </c>
      <c r="O14" s="469">
        <v>0</v>
      </c>
      <c r="P14" s="149">
        <v>0</v>
      </c>
      <c r="Q14" s="13"/>
      <c r="R14" s="13"/>
      <c r="S14" s="13"/>
    </row>
    <row r="15" spans="1:19" ht="36" customHeight="1">
      <c r="A15" s="370" t="s">
        <v>380</v>
      </c>
      <c r="B15" s="336"/>
      <c r="C15" s="327"/>
      <c r="D15" s="467">
        <v>9</v>
      </c>
      <c r="E15" s="468">
        <f t="shared" si="0"/>
        <v>91</v>
      </c>
      <c r="F15" s="469">
        <v>16</v>
      </c>
      <c r="G15" s="469">
        <v>12</v>
      </c>
      <c r="H15" s="469">
        <v>14</v>
      </c>
      <c r="I15" s="469">
        <v>8</v>
      </c>
      <c r="J15" s="469">
        <v>7</v>
      </c>
      <c r="K15" s="469">
        <v>5</v>
      </c>
      <c r="L15" s="469">
        <v>7</v>
      </c>
      <c r="M15" s="469">
        <v>4</v>
      </c>
      <c r="N15" s="469">
        <v>9</v>
      </c>
      <c r="O15" s="469">
        <v>9</v>
      </c>
      <c r="P15" s="149">
        <v>139</v>
      </c>
      <c r="Q15" s="13"/>
      <c r="R15" s="13"/>
      <c r="S15" s="13"/>
    </row>
    <row r="16" spans="1:19" ht="36" customHeight="1">
      <c r="A16" s="337" t="s">
        <v>183</v>
      </c>
      <c r="B16" s="337"/>
      <c r="C16" s="328"/>
      <c r="D16" s="472">
        <v>27</v>
      </c>
      <c r="E16" s="473">
        <f t="shared" si="0"/>
        <v>2</v>
      </c>
      <c r="F16" s="474">
        <v>0</v>
      </c>
      <c r="G16" s="474">
        <v>1</v>
      </c>
      <c r="H16" s="474">
        <v>1</v>
      </c>
      <c r="I16" s="474">
        <v>0</v>
      </c>
      <c r="J16" s="474">
        <v>0</v>
      </c>
      <c r="K16" s="474">
        <v>0</v>
      </c>
      <c r="L16" s="474">
        <v>0</v>
      </c>
      <c r="M16" s="474">
        <v>0</v>
      </c>
      <c r="N16" s="474">
        <v>0</v>
      </c>
      <c r="O16" s="474">
        <v>0</v>
      </c>
      <c r="P16" s="150">
        <v>2</v>
      </c>
    </row>
    <row r="17" spans="1:16" ht="16.5" customHeight="1">
      <c r="A17" s="167"/>
      <c r="B17" s="14"/>
      <c r="C17" s="14"/>
      <c r="P17" s="54" t="s">
        <v>129</v>
      </c>
    </row>
  </sheetData>
  <mergeCells count="12">
    <mergeCell ref="A7:B7"/>
    <mergeCell ref="A8:B8"/>
    <mergeCell ref="A9:A11"/>
    <mergeCell ref="A12:A14"/>
    <mergeCell ref="A15:B15"/>
    <mergeCell ref="A16:B16"/>
    <mergeCell ref="A2:H2"/>
    <mergeCell ref="A4:B5"/>
    <mergeCell ref="D4:D5"/>
    <mergeCell ref="E4:O4"/>
    <mergeCell ref="P4:P5"/>
    <mergeCell ref="A6:B6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G21" sqref="G21"/>
    </sheetView>
  </sheetViews>
  <sheetFormatPr defaultRowHeight="13.5"/>
  <cols>
    <col min="1" max="1" width="2.5" style="12" customWidth="1"/>
    <col min="2" max="2" width="11.875" style="12" customWidth="1"/>
    <col min="3" max="3" width="1.125" style="12" customWidth="1"/>
    <col min="4" max="14" width="6.875" style="12" customWidth="1"/>
    <col min="15" max="16384" width="9" style="12"/>
  </cols>
  <sheetData>
    <row r="1" spans="1:14" ht="18.75" customHeight="1">
      <c r="A1" s="31" t="s">
        <v>21</v>
      </c>
      <c r="B1" s="9"/>
      <c r="C1" s="9"/>
      <c r="D1" s="9"/>
    </row>
    <row r="2" spans="1:14">
      <c r="A2" s="9"/>
      <c r="B2" s="9"/>
      <c r="C2" s="9"/>
      <c r="N2" s="40" t="str">
        <f>'1 医務薬事施設（薬事）'!O3</f>
        <v>平成30年度末時点</v>
      </c>
    </row>
    <row r="3" spans="1:14" ht="30" customHeight="1">
      <c r="A3" s="342" t="s">
        <v>22</v>
      </c>
      <c r="B3" s="344"/>
      <c r="C3" s="35"/>
      <c r="D3" s="18" t="s">
        <v>75</v>
      </c>
      <c r="E3" s="18" t="s">
        <v>76</v>
      </c>
      <c r="F3" s="18" t="s">
        <v>77</v>
      </c>
      <c r="G3" s="18" t="s">
        <v>78</v>
      </c>
      <c r="H3" s="18" t="s">
        <v>79</v>
      </c>
      <c r="I3" s="18" t="s">
        <v>80</v>
      </c>
      <c r="J3" s="18" t="s">
        <v>81</v>
      </c>
      <c r="K3" s="18" t="s">
        <v>82</v>
      </c>
      <c r="L3" s="18" t="s">
        <v>83</v>
      </c>
      <c r="M3" s="18" t="s">
        <v>84</v>
      </c>
      <c r="N3" s="19" t="s">
        <v>85</v>
      </c>
    </row>
    <row r="4" spans="1:14" ht="30" customHeight="1">
      <c r="A4" s="345" t="s">
        <v>23</v>
      </c>
      <c r="B4" s="346"/>
      <c r="C4" s="36"/>
      <c r="D4" s="240">
        <v>38959</v>
      </c>
      <c r="E4" s="240">
        <v>8913</v>
      </c>
      <c r="F4" s="240">
        <v>3889</v>
      </c>
      <c r="G4" s="240">
        <v>4014</v>
      </c>
      <c r="H4" s="240">
        <v>3816</v>
      </c>
      <c r="I4" s="240">
        <v>2801</v>
      </c>
      <c r="J4" s="240">
        <v>2779</v>
      </c>
      <c r="K4" s="240">
        <v>2162</v>
      </c>
      <c r="L4" s="240">
        <v>3032</v>
      </c>
      <c r="M4" s="240">
        <v>3755</v>
      </c>
      <c r="N4" s="241">
        <v>3798</v>
      </c>
    </row>
    <row r="5" spans="1:14" ht="30" customHeight="1">
      <c r="A5" s="351" t="s">
        <v>58</v>
      </c>
      <c r="B5" s="351"/>
      <c r="C5" s="8"/>
      <c r="D5" s="242">
        <v>36663</v>
      </c>
      <c r="E5" s="243">
        <v>8647</v>
      </c>
      <c r="F5" s="243">
        <v>3565</v>
      </c>
      <c r="G5" s="243">
        <v>3641</v>
      </c>
      <c r="H5" s="243">
        <v>3683</v>
      </c>
      <c r="I5" s="243">
        <v>2610</v>
      </c>
      <c r="J5" s="243">
        <v>2479</v>
      </c>
      <c r="K5" s="243">
        <v>2065</v>
      </c>
      <c r="L5" s="243">
        <v>2846</v>
      </c>
      <c r="M5" s="243">
        <v>3516</v>
      </c>
      <c r="N5" s="326">
        <v>3611</v>
      </c>
    </row>
    <row r="6" spans="1:14" ht="30" customHeight="1">
      <c r="A6" s="69"/>
      <c r="B6" s="8" t="s">
        <v>59</v>
      </c>
      <c r="C6" s="8"/>
      <c r="D6" s="244">
        <v>6994</v>
      </c>
      <c r="E6" s="245">
        <v>1339</v>
      </c>
      <c r="F6" s="245">
        <v>1182</v>
      </c>
      <c r="G6" s="245">
        <v>455</v>
      </c>
      <c r="H6" s="245">
        <v>947</v>
      </c>
      <c r="I6" s="245">
        <v>365</v>
      </c>
      <c r="J6" s="245">
        <v>106</v>
      </c>
      <c r="K6" s="245">
        <v>766</v>
      </c>
      <c r="L6" s="245">
        <v>561</v>
      </c>
      <c r="M6" s="245">
        <v>565</v>
      </c>
      <c r="N6" s="246">
        <v>708</v>
      </c>
    </row>
    <row r="7" spans="1:14" ht="30" customHeight="1">
      <c r="A7" s="69"/>
      <c r="B7" s="8" t="s">
        <v>60</v>
      </c>
      <c r="C7" s="8"/>
      <c r="D7" s="244">
        <v>8</v>
      </c>
      <c r="E7" s="245">
        <v>8</v>
      </c>
      <c r="F7" s="245">
        <v>0</v>
      </c>
      <c r="G7" s="245">
        <v>0</v>
      </c>
      <c r="H7" s="245">
        <v>0</v>
      </c>
      <c r="I7" s="245">
        <v>0</v>
      </c>
      <c r="J7" s="245">
        <v>0</v>
      </c>
      <c r="K7" s="245">
        <v>0</v>
      </c>
      <c r="L7" s="245">
        <v>0</v>
      </c>
      <c r="M7" s="245">
        <v>0</v>
      </c>
      <c r="N7" s="246">
        <v>0</v>
      </c>
    </row>
    <row r="8" spans="1:14" ht="30" customHeight="1">
      <c r="A8" s="69"/>
      <c r="B8" s="8" t="s">
        <v>61</v>
      </c>
      <c r="C8" s="8"/>
      <c r="D8" s="244">
        <v>102</v>
      </c>
      <c r="E8" s="245">
        <v>6</v>
      </c>
      <c r="F8" s="245">
        <v>0</v>
      </c>
      <c r="G8" s="245">
        <v>0</v>
      </c>
      <c r="H8" s="245">
        <v>0</v>
      </c>
      <c r="I8" s="245">
        <v>0</v>
      </c>
      <c r="J8" s="245">
        <v>46</v>
      </c>
      <c r="K8" s="245">
        <v>0</v>
      </c>
      <c r="L8" s="245">
        <v>0</v>
      </c>
      <c r="M8" s="245">
        <v>50</v>
      </c>
      <c r="N8" s="246">
        <v>0</v>
      </c>
    </row>
    <row r="9" spans="1:14" ht="30" customHeight="1">
      <c r="A9" s="69"/>
      <c r="B9" s="8" t="s">
        <v>6</v>
      </c>
      <c r="C9" s="8"/>
      <c r="D9" s="244">
        <v>22340</v>
      </c>
      <c r="E9" s="245">
        <v>6196</v>
      </c>
      <c r="F9" s="245">
        <v>1779</v>
      </c>
      <c r="G9" s="245">
        <v>2845</v>
      </c>
      <c r="H9" s="245">
        <v>2173</v>
      </c>
      <c r="I9" s="245">
        <v>1547</v>
      </c>
      <c r="J9" s="245">
        <v>1858</v>
      </c>
      <c r="K9" s="245">
        <v>686</v>
      </c>
      <c r="L9" s="245">
        <v>1470</v>
      </c>
      <c r="M9" s="245">
        <v>2310</v>
      </c>
      <c r="N9" s="246">
        <v>1476</v>
      </c>
    </row>
    <row r="10" spans="1:14" ht="30" customHeight="1">
      <c r="A10" s="69"/>
      <c r="B10" s="8" t="s">
        <v>5</v>
      </c>
      <c r="C10" s="8"/>
      <c r="D10" s="244">
        <v>7219</v>
      </c>
      <c r="E10" s="245">
        <v>1098</v>
      </c>
      <c r="F10" s="245">
        <v>604</v>
      </c>
      <c r="G10" s="245">
        <v>341</v>
      </c>
      <c r="H10" s="245">
        <v>563</v>
      </c>
      <c r="I10" s="245">
        <v>698</v>
      </c>
      <c r="J10" s="245">
        <v>469</v>
      </c>
      <c r="K10" s="245">
        <v>613</v>
      </c>
      <c r="L10" s="245">
        <v>815</v>
      </c>
      <c r="M10" s="245">
        <v>591</v>
      </c>
      <c r="N10" s="246">
        <v>1427</v>
      </c>
    </row>
    <row r="11" spans="1:14" ht="30" customHeight="1">
      <c r="A11" s="347" t="s">
        <v>62</v>
      </c>
      <c r="B11" s="348"/>
      <c r="C11" s="8"/>
      <c r="D11" s="244">
        <v>2282</v>
      </c>
      <c r="E11" s="245">
        <v>266</v>
      </c>
      <c r="F11" s="245">
        <v>324</v>
      </c>
      <c r="G11" s="245">
        <v>373</v>
      </c>
      <c r="H11" s="245">
        <v>133</v>
      </c>
      <c r="I11" s="245">
        <v>191</v>
      </c>
      <c r="J11" s="245">
        <v>300</v>
      </c>
      <c r="K11" s="245">
        <v>97</v>
      </c>
      <c r="L11" s="245">
        <v>172</v>
      </c>
      <c r="M11" s="245">
        <v>239</v>
      </c>
      <c r="N11" s="246">
        <v>187</v>
      </c>
    </row>
    <row r="12" spans="1:14" ht="30" customHeight="1">
      <c r="A12" s="349" t="s">
        <v>63</v>
      </c>
      <c r="B12" s="350"/>
      <c r="C12" s="22"/>
      <c r="D12" s="247">
        <v>14</v>
      </c>
      <c r="E12" s="248">
        <v>0</v>
      </c>
      <c r="F12" s="248">
        <v>0</v>
      </c>
      <c r="G12" s="248">
        <v>0</v>
      </c>
      <c r="H12" s="248">
        <v>0</v>
      </c>
      <c r="I12" s="248">
        <v>0</v>
      </c>
      <c r="J12" s="248">
        <v>0</v>
      </c>
      <c r="K12" s="248">
        <v>0</v>
      </c>
      <c r="L12" s="248">
        <v>14</v>
      </c>
      <c r="M12" s="248">
        <v>0</v>
      </c>
      <c r="N12" s="249">
        <v>0</v>
      </c>
    </row>
    <row r="13" spans="1:14" ht="7.5" customHeight="1"/>
    <row r="14" spans="1:14">
      <c r="N14" s="54" t="s">
        <v>129</v>
      </c>
    </row>
  </sheetData>
  <customSheetViews>
    <customSheetView guid="{8892AD4A-B50B-42BB-A1BC-FE1227F6D6C7}" showRuler="0">
      <selection activeCell="J19" sqref="J19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>
      <selection activeCell="E6" sqref="E6:N1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2"/>
      <headerFooter alignWithMargins="0"/>
    </customSheetView>
    <customSheetView guid="{1BAE9910-00D4-4002-8111-B33E076EB488}" showRuler="0">
      <selection activeCell="Q7" sqref="Q7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3"/>
      <headerFooter alignWithMargins="0"/>
    </customSheetView>
    <customSheetView guid="{27DA1565-9C04-4A1B-920C-05324B7F0F40}" showRuler="0">
      <selection activeCell="B2" sqref="B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4"/>
      <headerFooter alignWithMargins="0"/>
    </customSheetView>
    <customSheetView guid="{869E586F-BCD4-4E5E-93EB-A1E11A516D07}" showRuler="0">
      <selection activeCell="B2" sqref="B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5"/>
      <headerFooter alignWithMargins="0"/>
    </customSheetView>
    <customSheetView guid="{59F2EE23-0137-424D-868E-F0ED0EDCA936}" showRuler="0">
      <selection activeCell="N5" sqref="N5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6"/>
      <headerFooter alignWithMargins="0"/>
    </customSheetView>
    <customSheetView guid="{BC4F4C7A-5622-4E31-ABE0-5727EA1341D4}" showRuler="0">
      <selection activeCell="D4" sqref="D4:N1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7"/>
      <headerFooter alignWithMargins="0"/>
    </customSheetView>
    <customSheetView guid="{7B0A29A6-4A24-47B1-B037-7245B823FEE4}" showRuler="0">
      <selection activeCell="E6" sqref="E6:N1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8"/>
      <headerFooter alignWithMargins="0"/>
    </customSheetView>
    <customSheetView guid="{89E730C7-D56E-46F7-ADD3-807E8B511954}" showRuler="0">
      <selection activeCell="E6" sqref="E6:N12"/>
      <pageMargins left="0.59055118110236227" right="0.59055118110236227" top="0.78740157480314965" bottom="0.78740157480314965" header="0.47244094488188981" footer="0.47244094488188981"/>
      <printOptions horizontalCentered="1"/>
      <pageSetup paperSize="9" orientation="portrait" r:id="rId9"/>
      <headerFooter alignWithMargins="0"/>
    </customSheetView>
  </customSheetViews>
  <mergeCells count="5">
    <mergeCell ref="A3:B3"/>
    <mergeCell ref="A4:B4"/>
    <mergeCell ref="A11:B11"/>
    <mergeCell ref="A12:B12"/>
    <mergeCell ref="A5:B5"/>
  </mergeCells>
  <phoneticPr fontId="2"/>
  <printOptions horizontalCentered="1"/>
  <pageMargins left="0.59055118110236227" right="0.59055118110236227" top="0.78740157480314965" bottom="0.78740157480314965" header="0.39370078740157483" footer="0.19685039370078741"/>
  <pageSetup paperSize="9" orientation="portrait" r:id="rId1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workbookViewId="0">
      <selection activeCell="G21" sqref="G21"/>
    </sheetView>
  </sheetViews>
  <sheetFormatPr defaultRowHeight="13.5"/>
  <cols>
    <col min="1" max="1" width="6.625" style="12" customWidth="1"/>
    <col min="2" max="2" width="12.25" style="12" customWidth="1"/>
    <col min="3" max="3" width="0.875" style="12" customWidth="1"/>
    <col min="4" max="4" width="6.375" style="12" customWidth="1"/>
    <col min="5" max="5" width="4.75" style="12" customWidth="1"/>
    <col min="6" max="18" width="4.375" style="12" customWidth="1"/>
    <col min="19" max="16384" width="9" style="12"/>
  </cols>
  <sheetData>
    <row r="1" spans="1:18" ht="18.75" customHeight="1"/>
    <row r="2" spans="1:18" ht="18.75" customHeight="1">
      <c r="A2" s="33" t="s">
        <v>301</v>
      </c>
      <c r="B2" s="11"/>
      <c r="C2" s="11"/>
      <c r="D2" s="11"/>
      <c r="E2" s="11"/>
      <c r="F2" s="11"/>
      <c r="G2" s="11"/>
      <c r="H2" s="11"/>
      <c r="I2" s="14"/>
      <c r="J2" s="14"/>
    </row>
    <row r="3" spans="1:18" ht="13.5" customHeight="1">
      <c r="B3" s="14"/>
      <c r="C3" s="14"/>
      <c r="R3" s="32" t="str">
        <f>'6(1) 毒物・劇物取扱施設区別立入検査  (2)'!P3</f>
        <v>平成30年度</v>
      </c>
    </row>
    <row r="4" spans="1:18" ht="22.5" customHeight="1">
      <c r="A4" s="363" t="s">
        <v>57</v>
      </c>
      <c r="B4" s="382"/>
      <c r="C4" s="56"/>
      <c r="D4" s="402" t="str">
        <f>'6(1) 毒物・劇物取扱施設区別立入検査  (2)'!D4:D5</f>
        <v>平　　　　成　　　30　　　　年　　　　度　　　末　　　施　　　設　　　数</v>
      </c>
      <c r="E4" s="386" t="s">
        <v>159</v>
      </c>
      <c r="F4" s="386" t="s">
        <v>160</v>
      </c>
      <c r="G4" s="392" t="s">
        <v>161</v>
      </c>
      <c r="H4" s="392"/>
      <c r="I4" s="392"/>
      <c r="J4" s="392"/>
      <c r="K4" s="392"/>
      <c r="L4" s="392"/>
      <c r="M4" s="392"/>
      <c r="N4" s="392"/>
      <c r="O4" s="392"/>
      <c r="P4" s="392"/>
      <c r="Q4" s="392" t="s">
        <v>162</v>
      </c>
      <c r="R4" s="393"/>
    </row>
    <row r="5" spans="1:18" ht="135" customHeight="1">
      <c r="A5" s="361"/>
      <c r="B5" s="360"/>
      <c r="C5" s="37"/>
      <c r="D5" s="403"/>
      <c r="E5" s="387"/>
      <c r="F5" s="387"/>
      <c r="G5" s="333" t="s">
        <v>187</v>
      </c>
      <c r="H5" s="333" t="s">
        <v>188</v>
      </c>
      <c r="I5" s="333" t="s">
        <v>189</v>
      </c>
      <c r="J5" s="333" t="s">
        <v>190</v>
      </c>
      <c r="K5" s="333" t="s">
        <v>191</v>
      </c>
      <c r="L5" s="333" t="s">
        <v>192</v>
      </c>
      <c r="M5" s="333" t="s">
        <v>193</v>
      </c>
      <c r="N5" s="333" t="s">
        <v>194</v>
      </c>
      <c r="O5" s="333" t="s">
        <v>195</v>
      </c>
      <c r="P5" s="333" t="s">
        <v>50</v>
      </c>
      <c r="Q5" s="333" t="s">
        <v>171</v>
      </c>
      <c r="R5" s="334" t="s">
        <v>172</v>
      </c>
    </row>
    <row r="6" spans="1:18" ht="40.5" customHeight="1">
      <c r="A6" s="379" t="s">
        <v>175</v>
      </c>
      <c r="B6" s="381"/>
      <c r="C6" s="332"/>
      <c r="D6" s="119">
        <f t="shared" ref="D6:R6" si="0">SUM(D7:D16)</f>
        <v>990</v>
      </c>
      <c r="E6" s="119">
        <f t="shared" si="0"/>
        <v>260</v>
      </c>
      <c r="F6" s="119">
        <f t="shared" si="0"/>
        <v>10</v>
      </c>
      <c r="G6" s="119">
        <f t="shared" si="0"/>
        <v>0</v>
      </c>
      <c r="H6" s="119">
        <f t="shared" si="0"/>
        <v>2</v>
      </c>
      <c r="I6" s="119">
        <f t="shared" si="0"/>
        <v>0</v>
      </c>
      <c r="J6" s="119">
        <f t="shared" si="0"/>
        <v>5</v>
      </c>
      <c r="K6" s="119">
        <f t="shared" si="0"/>
        <v>0</v>
      </c>
      <c r="L6" s="119">
        <f t="shared" si="0"/>
        <v>0</v>
      </c>
      <c r="M6" s="119">
        <f t="shared" si="0"/>
        <v>4</v>
      </c>
      <c r="N6" s="119">
        <f t="shared" si="0"/>
        <v>1</v>
      </c>
      <c r="O6" s="119">
        <f t="shared" si="0"/>
        <v>1</v>
      </c>
      <c r="P6" s="119">
        <f t="shared" si="0"/>
        <v>0</v>
      </c>
      <c r="Q6" s="119">
        <f t="shared" si="0"/>
        <v>11</v>
      </c>
      <c r="R6" s="138">
        <f t="shared" si="0"/>
        <v>0</v>
      </c>
    </row>
    <row r="7" spans="1:18" ht="40.5" customHeight="1">
      <c r="A7" s="336" t="s">
        <v>176</v>
      </c>
      <c r="B7" s="336"/>
      <c r="C7" s="327"/>
      <c r="D7" s="135">
        <f>'6(1) 毒物・劇物取扱施設区別立入検査  (2)'!D7</f>
        <v>4</v>
      </c>
      <c r="E7" s="135">
        <v>0</v>
      </c>
      <c r="F7" s="207">
        <v>0</v>
      </c>
      <c r="G7" s="207">
        <v>0</v>
      </c>
      <c r="H7" s="207">
        <v>0</v>
      </c>
      <c r="I7" s="207">
        <v>0</v>
      </c>
      <c r="J7" s="207">
        <v>0</v>
      </c>
      <c r="K7" s="207">
        <v>0</v>
      </c>
      <c r="L7" s="207">
        <v>0</v>
      </c>
      <c r="M7" s="207">
        <v>0</v>
      </c>
      <c r="N7" s="207">
        <v>0</v>
      </c>
      <c r="O7" s="207">
        <v>0</v>
      </c>
      <c r="P7" s="207">
        <v>0</v>
      </c>
      <c r="Q7" s="207">
        <v>0</v>
      </c>
      <c r="R7" s="475">
        <v>0</v>
      </c>
    </row>
    <row r="8" spans="1:18" ht="40.5" customHeight="1">
      <c r="A8" s="336" t="s">
        <v>177</v>
      </c>
      <c r="B8" s="336"/>
      <c r="C8" s="327"/>
      <c r="D8" s="118">
        <f>'6(1) 毒物・劇物取扱施設区別立入検査  (2)'!D8</f>
        <v>4</v>
      </c>
      <c r="E8" s="118">
        <v>1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0</v>
      </c>
      <c r="R8" s="476">
        <v>0</v>
      </c>
    </row>
    <row r="9" spans="1:18" ht="40.5" customHeight="1">
      <c r="A9" s="338" t="s">
        <v>184</v>
      </c>
      <c r="B9" s="327" t="s">
        <v>178</v>
      </c>
      <c r="C9" s="327"/>
      <c r="D9" s="118">
        <f>'6(1) 毒物・劇物取扱施設区別立入検査  (2)'!D9</f>
        <v>836</v>
      </c>
      <c r="E9" s="118">
        <v>153</v>
      </c>
      <c r="F9" s="208">
        <v>6</v>
      </c>
      <c r="G9" s="208">
        <v>0</v>
      </c>
      <c r="H9" s="208">
        <v>0</v>
      </c>
      <c r="I9" s="208">
        <v>0</v>
      </c>
      <c r="J9" s="477">
        <v>1</v>
      </c>
      <c r="K9" s="208">
        <v>0</v>
      </c>
      <c r="L9" s="208">
        <v>0</v>
      </c>
      <c r="M9" s="477">
        <v>4</v>
      </c>
      <c r="N9" s="208">
        <v>0</v>
      </c>
      <c r="O9" s="477">
        <v>1</v>
      </c>
      <c r="P9" s="208">
        <v>0</v>
      </c>
      <c r="Q9" s="211">
        <v>6</v>
      </c>
      <c r="R9" s="476">
        <v>0</v>
      </c>
    </row>
    <row r="10" spans="1:18" ht="40.5" customHeight="1">
      <c r="A10" s="338"/>
      <c r="B10" s="327" t="s">
        <v>179</v>
      </c>
      <c r="C10" s="327"/>
      <c r="D10" s="118">
        <f>'6(1) 毒物・劇物取扱施設区別立入検査  (2)'!D10</f>
        <v>45</v>
      </c>
      <c r="E10" s="118">
        <v>6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476">
        <v>0</v>
      </c>
    </row>
    <row r="11" spans="1:18" ht="40.5" customHeight="1">
      <c r="A11" s="338"/>
      <c r="B11" s="327" t="s">
        <v>185</v>
      </c>
      <c r="C11" s="327"/>
      <c r="D11" s="118">
        <f>'6(1) 毒物・劇物取扱施設区別立入検査  (2)'!D11</f>
        <v>57</v>
      </c>
      <c r="E11" s="118">
        <v>7</v>
      </c>
      <c r="F11" s="208">
        <v>0</v>
      </c>
      <c r="G11" s="208">
        <v>0</v>
      </c>
      <c r="H11" s="208">
        <v>0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476">
        <v>0</v>
      </c>
    </row>
    <row r="12" spans="1:18" ht="40.5" customHeight="1">
      <c r="A12" s="401" t="s">
        <v>186</v>
      </c>
      <c r="B12" s="327" t="s">
        <v>180</v>
      </c>
      <c r="C12" s="327"/>
      <c r="D12" s="118">
        <f>'6(1) 毒物・劇物取扱施設区別立入検査  (2)'!D12</f>
        <v>4</v>
      </c>
      <c r="E12" s="118">
        <v>0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0</v>
      </c>
      <c r="R12" s="476">
        <v>0</v>
      </c>
    </row>
    <row r="13" spans="1:18" ht="40.5" customHeight="1">
      <c r="A13" s="338"/>
      <c r="B13" s="327" t="s">
        <v>181</v>
      </c>
      <c r="C13" s="327"/>
      <c r="D13" s="118">
        <f>'6(1) 毒物・劇物取扱施設区別立入検査  (2)'!D13</f>
        <v>1</v>
      </c>
      <c r="E13" s="118">
        <v>0</v>
      </c>
      <c r="F13" s="208">
        <v>0</v>
      </c>
      <c r="G13" s="208">
        <v>0</v>
      </c>
      <c r="H13" s="208">
        <v>0</v>
      </c>
      <c r="I13" s="208">
        <v>0</v>
      </c>
      <c r="J13" s="208">
        <v>0</v>
      </c>
      <c r="K13" s="208">
        <v>0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0</v>
      </c>
      <c r="R13" s="476">
        <v>0</v>
      </c>
    </row>
    <row r="14" spans="1:18" ht="40.5" customHeight="1">
      <c r="A14" s="338"/>
      <c r="B14" s="327" t="s">
        <v>182</v>
      </c>
      <c r="C14" s="327"/>
      <c r="D14" s="118">
        <f>'6(1) 毒物・劇物取扱施設区別立入検査  (2)'!D14</f>
        <v>3</v>
      </c>
      <c r="E14" s="118">
        <v>0</v>
      </c>
      <c r="F14" s="208">
        <v>0</v>
      </c>
      <c r="G14" s="208">
        <v>0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476">
        <v>0</v>
      </c>
    </row>
    <row r="15" spans="1:18" ht="40.5" customHeight="1">
      <c r="A15" s="370" t="s">
        <v>381</v>
      </c>
      <c r="B15" s="336"/>
      <c r="C15" s="327"/>
      <c r="D15" s="125">
        <f>'6(1) 毒物・劇物取扱施設区別立入検査  (2)'!D15</f>
        <v>9</v>
      </c>
      <c r="E15" s="118">
        <v>91</v>
      </c>
      <c r="F15" s="208">
        <v>4</v>
      </c>
      <c r="G15" s="208">
        <v>0</v>
      </c>
      <c r="H15" s="477">
        <v>2</v>
      </c>
      <c r="I15" s="208">
        <v>0</v>
      </c>
      <c r="J15" s="477">
        <v>4</v>
      </c>
      <c r="K15" s="20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477">
        <v>4</v>
      </c>
      <c r="R15" s="476">
        <v>0</v>
      </c>
    </row>
    <row r="16" spans="1:18" ht="40.5" customHeight="1">
      <c r="A16" s="337" t="s">
        <v>183</v>
      </c>
      <c r="B16" s="337"/>
      <c r="C16" s="328"/>
      <c r="D16" s="136">
        <f>'6(1) 毒物・劇物取扱施設区別立入検査  (2)'!D16</f>
        <v>27</v>
      </c>
      <c r="E16" s="136">
        <v>2</v>
      </c>
      <c r="F16" s="209">
        <v>0</v>
      </c>
      <c r="G16" s="478">
        <v>0</v>
      </c>
      <c r="H16" s="478">
        <v>0</v>
      </c>
      <c r="I16" s="478">
        <v>0</v>
      </c>
      <c r="J16" s="478">
        <v>0</v>
      </c>
      <c r="K16" s="478">
        <v>0</v>
      </c>
      <c r="L16" s="478">
        <v>0</v>
      </c>
      <c r="M16" s="478">
        <v>0</v>
      </c>
      <c r="N16" s="478">
        <v>1</v>
      </c>
      <c r="O16" s="478">
        <v>0</v>
      </c>
      <c r="P16" s="478">
        <v>0</v>
      </c>
      <c r="Q16" s="478">
        <v>1</v>
      </c>
      <c r="R16" s="479">
        <v>0</v>
      </c>
    </row>
    <row r="17" spans="1:18" ht="16.5" customHeight="1">
      <c r="A17" s="167"/>
      <c r="B17" s="4"/>
      <c r="C17" s="4"/>
      <c r="R17" s="54" t="s">
        <v>129</v>
      </c>
    </row>
    <row r="19" spans="1:18">
      <c r="E19" s="480"/>
    </row>
  </sheetData>
  <mergeCells count="13">
    <mergeCell ref="A16:B16"/>
    <mergeCell ref="A6:B6"/>
    <mergeCell ref="A7:B7"/>
    <mergeCell ref="A8:B8"/>
    <mergeCell ref="A9:A11"/>
    <mergeCell ref="A12:A14"/>
    <mergeCell ref="A15:B15"/>
    <mergeCell ref="A4:B5"/>
    <mergeCell ref="D4:D5"/>
    <mergeCell ref="E4:E5"/>
    <mergeCell ref="F4:F5"/>
    <mergeCell ref="G4:P4"/>
    <mergeCell ref="Q4:R4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G21" sqref="G21"/>
    </sheetView>
  </sheetViews>
  <sheetFormatPr defaultRowHeight="13.5"/>
  <cols>
    <col min="1" max="1" width="5.625" style="12" customWidth="1"/>
    <col min="2" max="2" width="9.125" style="12" customWidth="1"/>
    <col min="3" max="3" width="13.375" style="12" customWidth="1"/>
    <col min="4" max="4" width="0.25" style="12" customWidth="1"/>
    <col min="5" max="5" width="6.375" style="12" customWidth="1"/>
    <col min="6" max="6" width="6.125" style="12" bestFit="1" customWidth="1"/>
    <col min="7" max="16" width="4.375" style="12" customWidth="1"/>
    <col min="17" max="17" width="5.125" style="12" customWidth="1"/>
    <col min="18" max="16384" width="9" style="12"/>
  </cols>
  <sheetData>
    <row r="1" spans="1:19" ht="18.75" customHeight="1">
      <c r="A1" s="31" t="s">
        <v>382</v>
      </c>
      <c r="B1" s="1"/>
      <c r="C1" s="1"/>
      <c r="D1" s="1"/>
      <c r="E1" s="1"/>
      <c r="F1" s="1"/>
      <c r="G1" s="1"/>
    </row>
    <row r="2" spans="1:19" ht="18.75" customHeight="1">
      <c r="A2" s="464" t="s">
        <v>308</v>
      </c>
      <c r="B2" s="14"/>
      <c r="C2" s="14"/>
      <c r="D2" s="14"/>
      <c r="E2" s="14"/>
    </row>
    <row r="3" spans="1:19" ht="13.5" customHeight="1">
      <c r="A3" s="14"/>
      <c r="B3" s="14"/>
      <c r="C3" s="14"/>
      <c r="D3" s="14"/>
      <c r="E3" s="14"/>
      <c r="Q3" s="32" t="s">
        <v>348</v>
      </c>
    </row>
    <row r="4" spans="1:19" ht="24" customHeight="1">
      <c r="A4" s="363" t="s">
        <v>57</v>
      </c>
      <c r="B4" s="358"/>
      <c r="C4" s="382"/>
      <c r="D4" s="56"/>
      <c r="E4" s="399" t="s">
        <v>383</v>
      </c>
      <c r="F4" s="358" t="s">
        <v>233</v>
      </c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95" t="s">
        <v>243</v>
      </c>
    </row>
    <row r="5" spans="1:19" ht="102.75" customHeight="1">
      <c r="A5" s="361"/>
      <c r="B5" s="359"/>
      <c r="C5" s="360"/>
      <c r="D5" s="37"/>
      <c r="E5" s="400"/>
      <c r="F5" s="49" t="s">
        <v>75</v>
      </c>
      <c r="G5" s="49" t="s">
        <v>76</v>
      </c>
      <c r="H5" s="49" t="s">
        <v>77</v>
      </c>
      <c r="I5" s="49" t="s">
        <v>78</v>
      </c>
      <c r="J5" s="49" t="s">
        <v>79</v>
      </c>
      <c r="K5" s="49" t="s">
        <v>80</v>
      </c>
      <c r="L5" s="49" t="s">
        <v>81</v>
      </c>
      <c r="M5" s="49" t="s">
        <v>82</v>
      </c>
      <c r="N5" s="49" t="s">
        <v>83</v>
      </c>
      <c r="O5" s="49" t="s">
        <v>84</v>
      </c>
      <c r="P5" s="49" t="s">
        <v>85</v>
      </c>
      <c r="Q5" s="396"/>
    </row>
    <row r="6" spans="1:19" ht="18" customHeight="1">
      <c r="A6" s="379" t="s">
        <v>384</v>
      </c>
      <c r="B6" s="380"/>
      <c r="C6" s="381"/>
      <c r="D6" s="332"/>
      <c r="E6" s="120">
        <f t="shared" ref="E6:Q6" si="0">SUM(E7:E24)</f>
        <v>2889</v>
      </c>
      <c r="F6" s="120">
        <f t="shared" si="0"/>
        <v>1089</v>
      </c>
      <c r="G6" s="120">
        <f t="shared" si="0"/>
        <v>197</v>
      </c>
      <c r="H6" s="120">
        <f t="shared" si="0"/>
        <v>169</v>
      </c>
      <c r="I6" s="120">
        <f t="shared" si="0"/>
        <v>143</v>
      </c>
      <c r="J6" s="120">
        <f t="shared" si="0"/>
        <v>70</v>
      </c>
      <c r="K6" s="120">
        <f t="shared" si="0"/>
        <v>73</v>
      </c>
      <c r="L6" s="120">
        <f t="shared" si="0"/>
        <v>85</v>
      </c>
      <c r="M6" s="120">
        <f t="shared" si="0"/>
        <v>52</v>
      </c>
      <c r="N6" s="120">
        <f t="shared" si="0"/>
        <v>55</v>
      </c>
      <c r="O6" s="120">
        <f t="shared" si="0"/>
        <v>148</v>
      </c>
      <c r="P6" s="120">
        <f t="shared" si="0"/>
        <v>97</v>
      </c>
      <c r="Q6" s="139">
        <f t="shared" si="0"/>
        <v>1245</v>
      </c>
      <c r="R6" s="481"/>
    </row>
    <row r="7" spans="1:19" ht="18" customHeight="1">
      <c r="A7" s="338" t="s">
        <v>218</v>
      </c>
      <c r="B7" s="336" t="s">
        <v>196</v>
      </c>
      <c r="C7" s="336"/>
      <c r="D7" s="34"/>
      <c r="E7" s="482" t="s">
        <v>385</v>
      </c>
      <c r="F7" s="162">
        <f t="shared" ref="F7:F24" si="1">SUM(G7:P7)</f>
        <v>0</v>
      </c>
      <c r="G7" s="483">
        <v>0</v>
      </c>
      <c r="H7" s="483">
        <v>0</v>
      </c>
      <c r="I7" s="483">
        <v>0</v>
      </c>
      <c r="J7" s="483">
        <v>0</v>
      </c>
      <c r="K7" s="483">
        <v>0</v>
      </c>
      <c r="L7" s="483">
        <v>0</v>
      </c>
      <c r="M7" s="483">
        <v>0</v>
      </c>
      <c r="N7" s="483">
        <v>0</v>
      </c>
      <c r="O7" s="483">
        <v>0</v>
      </c>
      <c r="P7" s="483">
        <v>0</v>
      </c>
      <c r="Q7" s="233">
        <v>0</v>
      </c>
    </row>
    <row r="8" spans="1:19" ht="18" customHeight="1">
      <c r="A8" s="338"/>
      <c r="B8" s="336" t="s">
        <v>197</v>
      </c>
      <c r="C8" s="336"/>
      <c r="D8" s="327"/>
      <c r="E8" s="467">
        <v>14</v>
      </c>
      <c r="F8" s="484">
        <f t="shared" si="1"/>
        <v>22</v>
      </c>
      <c r="G8" s="483">
        <v>3</v>
      </c>
      <c r="H8" s="483">
        <v>1</v>
      </c>
      <c r="I8" s="483">
        <v>2</v>
      </c>
      <c r="J8" s="483">
        <v>7</v>
      </c>
      <c r="K8" s="483">
        <v>2</v>
      </c>
      <c r="L8" s="483">
        <v>0</v>
      </c>
      <c r="M8" s="485">
        <v>0</v>
      </c>
      <c r="N8" s="483">
        <v>0</v>
      </c>
      <c r="O8" s="485">
        <v>6</v>
      </c>
      <c r="P8" s="483">
        <v>1</v>
      </c>
      <c r="Q8" s="233">
        <v>27</v>
      </c>
    </row>
    <row r="9" spans="1:19" ht="18" customHeight="1">
      <c r="A9" s="338"/>
      <c r="B9" s="336" t="s">
        <v>198</v>
      </c>
      <c r="C9" s="336"/>
      <c r="D9" s="327"/>
      <c r="E9" s="467">
        <v>703</v>
      </c>
      <c r="F9" s="484">
        <f t="shared" si="1"/>
        <v>380</v>
      </c>
      <c r="G9" s="483">
        <v>77</v>
      </c>
      <c r="H9" s="483">
        <v>59</v>
      </c>
      <c r="I9" s="483">
        <v>51</v>
      </c>
      <c r="J9" s="483">
        <v>17</v>
      </c>
      <c r="K9" s="483">
        <v>23</v>
      </c>
      <c r="L9" s="483">
        <v>33</v>
      </c>
      <c r="M9" s="483">
        <v>17</v>
      </c>
      <c r="N9" s="483">
        <v>21</v>
      </c>
      <c r="O9" s="483">
        <v>51</v>
      </c>
      <c r="P9" s="483">
        <v>31</v>
      </c>
      <c r="Q9" s="233">
        <v>410</v>
      </c>
    </row>
    <row r="10" spans="1:19" ht="18" customHeight="1">
      <c r="A10" s="338"/>
      <c r="B10" s="339" t="s">
        <v>219</v>
      </c>
      <c r="C10" s="327" t="s">
        <v>199</v>
      </c>
      <c r="D10" s="327"/>
      <c r="E10" s="467">
        <v>203</v>
      </c>
      <c r="F10" s="484">
        <f t="shared" si="1"/>
        <v>127</v>
      </c>
      <c r="G10" s="483">
        <v>17</v>
      </c>
      <c r="H10" s="483">
        <v>14</v>
      </c>
      <c r="I10" s="483">
        <v>20</v>
      </c>
      <c r="J10" s="483">
        <v>11</v>
      </c>
      <c r="K10" s="483">
        <v>12</v>
      </c>
      <c r="L10" s="483">
        <v>7</v>
      </c>
      <c r="M10" s="483">
        <v>9</v>
      </c>
      <c r="N10" s="483">
        <v>7</v>
      </c>
      <c r="O10" s="483">
        <v>16</v>
      </c>
      <c r="P10" s="483">
        <v>14</v>
      </c>
      <c r="Q10" s="233">
        <v>145</v>
      </c>
    </row>
    <row r="11" spans="1:19" ht="18" customHeight="1">
      <c r="A11" s="338"/>
      <c r="B11" s="339"/>
      <c r="C11" s="327" t="s">
        <v>200</v>
      </c>
      <c r="D11" s="327"/>
      <c r="E11" s="467">
        <v>629</v>
      </c>
      <c r="F11" s="484">
        <f t="shared" si="1"/>
        <v>1</v>
      </c>
      <c r="G11" s="483">
        <v>0</v>
      </c>
      <c r="H11" s="483">
        <v>1</v>
      </c>
      <c r="I11" s="483">
        <v>0</v>
      </c>
      <c r="J11" s="483">
        <v>0</v>
      </c>
      <c r="K11" s="483">
        <v>0</v>
      </c>
      <c r="L11" s="483">
        <v>0</v>
      </c>
      <c r="M11" s="483">
        <v>0</v>
      </c>
      <c r="N11" s="483">
        <v>0</v>
      </c>
      <c r="O11" s="483">
        <v>0</v>
      </c>
      <c r="P11" s="483">
        <v>0</v>
      </c>
      <c r="Q11" s="233">
        <v>12</v>
      </c>
      <c r="S11" s="481"/>
    </row>
    <row r="12" spans="1:19" ht="18" customHeight="1">
      <c r="A12" s="338"/>
      <c r="B12" s="339"/>
      <c r="C12" s="327" t="s">
        <v>201</v>
      </c>
      <c r="D12" s="327"/>
      <c r="E12" s="467">
        <v>1</v>
      </c>
      <c r="F12" s="484">
        <f t="shared" si="1"/>
        <v>0</v>
      </c>
      <c r="G12" s="483">
        <v>0</v>
      </c>
      <c r="H12" s="483">
        <v>0</v>
      </c>
      <c r="I12" s="483">
        <v>0</v>
      </c>
      <c r="J12" s="483">
        <v>0</v>
      </c>
      <c r="K12" s="483">
        <v>0</v>
      </c>
      <c r="L12" s="483">
        <v>0</v>
      </c>
      <c r="M12" s="483">
        <v>0</v>
      </c>
      <c r="N12" s="483">
        <v>0</v>
      </c>
      <c r="O12" s="483">
        <v>0</v>
      </c>
      <c r="P12" s="483">
        <v>0</v>
      </c>
      <c r="Q12" s="233">
        <v>0</v>
      </c>
    </row>
    <row r="13" spans="1:19" ht="18" customHeight="1">
      <c r="A13" s="338"/>
      <c r="B13" s="339"/>
      <c r="C13" s="331" t="s">
        <v>202</v>
      </c>
      <c r="D13" s="327"/>
      <c r="E13" s="467">
        <v>136</v>
      </c>
      <c r="F13" s="484">
        <f t="shared" si="1"/>
        <v>3</v>
      </c>
      <c r="G13" s="483">
        <v>0</v>
      </c>
      <c r="H13" s="483">
        <v>3</v>
      </c>
      <c r="I13" s="483">
        <v>0</v>
      </c>
      <c r="J13" s="483">
        <v>0</v>
      </c>
      <c r="K13" s="483">
        <v>0</v>
      </c>
      <c r="L13" s="483">
        <v>0</v>
      </c>
      <c r="M13" s="483">
        <v>0</v>
      </c>
      <c r="N13" s="483">
        <v>0</v>
      </c>
      <c r="O13" s="483">
        <v>0</v>
      </c>
      <c r="P13" s="483">
        <v>0</v>
      </c>
      <c r="Q13" s="233">
        <v>1</v>
      </c>
    </row>
    <row r="14" spans="1:19" ht="18" customHeight="1">
      <c r="A14" s="338"/>
      <c r="B14" s="339"/>
      <c r="C14" s="331" t="s">
        <v>220</v>
      </c>
      <c r="D14" s="327"/>
      <c r="E14" s="467">
        <v>7</v>
      </c>
      <c r="F14" s="484">
        <f t="shared" si="1"/>
        <v>0</v>
      </c>
      <c r="G14" s="483">
        <v>0</v>
      </c>
      <c r="H14" s="483">
        <v>0</v>
      </c>
      <c r="I14" s="483">
        <v>0</v>
      </c>
      <c r="J14" s="483">
        <v>0</v>
      </c>
      <c r="K14" s="483">
        <v>0</v>
      </c>
      <c r="L14" s="483">
        <v>0</v>
      </c>
      <c r="M14" s="483">
        <v>0</v>
      </c>
      <c r="N14" s="483">
        <v>0</v>
      </c>
      <c r="O14" s="483">
        <v>0</v>
      </c>
      <c r="P14" s="483">
        <v>0</v>
      </c>
      <c r="Q14" s="233">
        <v>0</v>
      </c>
    </row>
    <row r="15" spans="1:19" ht="27" customHeight="1">
      <c r="A15" s="338"/>
      <c r="B15" s="336" t="s">
        <v>203</v>
      </c>
      <c r="C15" s="336"/>
      <c r="D15" s="327"/>
      <c r="E15" s="467">
        <v>62</v>
      </c>
      <c r="F15" s="484">
        <f t="shared" si="1"/>
        <v>2</v>
      </c>
      <c r="G15" s="483">
        <v>0</v>
      </c>
      <c r="H15" s="483">
        <v>2</v>
      </c>
      <c r="I15" s="483">
        <v>0</v>
      </c>
      <c r="J15" s="483">
        <v>0</v>
      </c>
      <c r="K15" s="483">
        <v>0</v>
      </c>
      <c r="L15" s="483">
        <v>0</v>
      </c>
      <c r="M15" s="483">
        <v>0</v>
      </c>
      <c r="N15" s="483">
        <v>0</v>
      </c>
      <c r="O15" s="483">
        <v>0</v>
      </c>
      <c r="P15" s="483">
        <v>0</v>
      </c>
      <c r="Q15" s="233">
        <v>0</v>
      </c>
    </row>
    <row r="16" spans="1:19" ht="27" customHeight="1">
      <c r="A16" s="338" t="s">
        <v>221</v>
      </c>
      <c r="B16" s="336" t="s">
        <v>197</v>
      </c>
      <c r="C16" s="336"/>
      <c r="D16" s="327"/>
      <c r="E16" s="161" t="s">
        <v>386</v>
      </c>
      <c r="F16" s="162">
        <f t="shared" si="1"/>
        <v>0</v>
      </c>
      <c r="G16" s="483">
        <v>0</v>
      </c>
      <c r="H16" s="483">
        <v>0</v>
      </c>
      <c r="I16" s="483">
        <v>0</v>
      </c>
      <c r="J16" s="483">
        <v>0</v>
      </c>
      <c r="K16" s="483">
        <v>0</v>
      </c>
      <c r="L16" s="483">
        <v>0</v>
      </c>
      <c r="M16" s="483">
        <v>0</v>
      </c>
      <c r="N16" s="483">
        <v>0</v>
      </c>
      <c r="O16" s="483">
        <v>0</v>
      </c>
      <c r="P16" s="483">
        <v>0</v>
      </c>
      <c r="Q16" s="233">
        <v>0</v>
      </c>
    </row>
    <row r="17" spans="1:17" ht="27" customHeight="1">
      <c r="A17" s="338"/>
      <c r="B17" s="336" t="s">
        <v>198</v>
      </c>
      <c r="C17" s="336"/>
      <c r="D17" s="327"/>
      <c r="E17" s="161" t="s">
        <v>386</v>
      </c>
      <c r="F17" s="162">
        <f t="shared" si="1"/>
        <v>4</v>
      </c>
      <c r="G17" s="483">
        <v>0</v>
      </c>
      <c r="H17" s="483">
        <v>0</v>
      </c>
      <c r="I17" s="483">
        <v>0</v>
      </c>
      <c r="J17" s="483">
        <v>0</v>
      </c>
      <c r="K17" s="483">
        <v>4</v>
      </c>
      <c r="L17" s="483">
        <v>0</v>
      </c>
      <c r="M17" s="483">
        <v>0</v>
      </c>
      <c r="N17" s="483">
        <v>0</v>
      </c>
      <c r="O17" s="483">
        <v>0</v>
      </c>
      <c r="P17" s="483">
        <v>0</v>
      </c>
      <c r="Q17" s="233">
        <v>0</v>
      </c>
    </row>
    <row r="18" spans="1:17" ht="27" customHeight="1">
      <c r="A18" s="338"/>
      <c r="B18" s="405" t="s">
        <v>387</v>
      </c>
      <c r="C18" s="327" t="s">
        <v>204</v>
      </c>
      <c r="D18" s="327"/>
      <c r="E18" s="467">
        <v>815</v>
      </c>
      <c r="F18" s="484">
        <f t="shared" si="1"/>
        <v>363</v>
      </c>
      <c r="G18" s="483">
        <v>79</v>
      </c>
      <c r="H18" s="483">
        <v>61</v>
      </c>
      <c r="I18" s="483">
        <v>51</v>
      </c>
      <c r="J18" s="483">
        <v>17</v>
      </c>
      <c r="K18" s="483">
        <v>19</v>
      </c>
      <c r="L18" s="483">
        <v>34</v>
      </c>
      <c r="M18" s="483">
        <v>17</v>
      </c>
      <c r="N18" s="483">
        <v>20</v>
      </c>
      <c r="O18" s="483">
        <v>42</v>
      </c>
      <c r="P18" s="483">
        <v>23</v>
      </c>
      <c r="Q18" s="233">
        <v>440</v>
      </c>
    </row>
    <row r="19" spans="1:17" ht="27" customHeight="1">
      <c r="A19" s="338"/>
      <c r="B19" s="405"/>
      <c r="C19" s="327" t="s">
        <v>289</v>
      </c>
      <c r="D19" s="327"/>
      <c r="E19" s="467">
        <v>305</v>
      </c>
      <c r="F19" s="484">
        <f t="shared" si="1"/>
        <v>58</v>
      </c>
      <c r="G19" s="483">
        <v>3</v>
      </c>
      <c r="H19" s="483">
        <v>10</v>
      </c>
      <c r="I19" s="483">
        <v>2</v>
      </c>
      <c r="J19" s="483">
        <v>7</v>
      </c>
      <c r="K19" s="483">
        <v>2</v>
      </c>
      <c r="L19" s="483">
        <v>2</v>
      </c>
      <c r="M19" s="483">
        <v>0</v>
      </c>
      <c r="N19" s="483">
        <v>0</v>
      </c>
      <c r="O19" s="483">
        <v>17</v>
      </c>
      <c r="P19" s="483">
        <v>15</v>
      </c>
      <c r="Q19" s="233">
        <v>61</v>
      </c>
    </row>
    <row r="20" spans="1:17" ht="27" customHeight="1">
      <c r="A20" s="338"/>
      <c r="B20" s="339" t="s">
        <v>219</v>
      </c>
      <c r="C20" s="327" t="s">
        <v>199</v>
      </c>
      <c r="D20" s="327"/>
      <c r="E20" s="486" t="s">
        <v>386</v>
      </c>
      <c r="F20" s="484">
        <f t="shared" si="1"/>
        <v>115</v>
      </c>
      <c r="G20" s="483">
        <v>18</v>
      </c>
      <c r="H20" s="483">
        <v>14</v>
      </c>
      <c r="I20" s="483">
        <v>17</v>
      </c>
      <c r="J20" s="483">
        <v>11</v>
      </c>
      <c r="K20" s="483">
        <v>11</v>
      </c>
      <c r="L20" s="483">
        <v>9</v>
      </c>
      <c r="M20" s="483">
        <v>9</v>
      </c>
      <c r="N20" s="483">
        <v>7</v>
      </c>
      <c r="O20" s="483">
        <v>9</v>
      </c>
      <c r="P20" s="483">
        <v>10</v>
      </c>
      <c r="Q20" s="233">
        <v>144</v>
      </c>
    </row>
    <row r="21" spans="1:17" ht="27" customHeight="1">
      <c r="A21" s="338"/>
      <c r="B21" s="339"/>
      <c r="C21" s="327" t="s">
        <v>200</v>
      </c>
      <c r="D21" s="327"/>
      <c r="E21" s="486" t="s">
        <v>386</v>
      </c>
      <c r="F21" s="484">
        <f t="shared" si="1"/>
        <v>11</v>
      </c>
      <c r="G21" s="483">
        <v>0</v>
      </c>
      <c r="H21" s="483">
        <v>1</v>
      </c>
      <c r="I21" s="483">
        <v>0</v>
      </c>
      <c r="J21" s="483">
        <v>0</v>
      </c>
      <c r="K21" s="483">
        <v>0</v>
      </c>
      <c r="L21" s="483">
        <v>0</v>
      </c>
      <c r="M21" s="483">
        <v>0</v>
      </c>
      <c r="N21" s="483">
        <v>0</v>
      </c>
      <c r="O21" s="483">
        <v>7</v>
      </c>
      <c r="P21" s="483">
        <v>3</v>
      </c>
      <c r="Q21" s="233">
        <v>5</v>
      </c>
    </row>
    <row r="22" spans="1:17" ht="27" customHeight="1">
      <c r="A22" s="338"/>
      <c r="B22" s="339"/>
      <c r="C22" s="327" t="s">
        <v>201</v>
      </c>
      <c r="D22" s="327"/>
      <c r="E22" s="486" t="s">
        <v>386</v>
      </c>
      <c r="F22" s="484">
        <f t="shared" si="1"/>
        <v>0</v>
      </c>
      <c r="G22" s="483">
        <v>0</v>
      </c>
      <c r="H22" s="483">
        <v>0</v>
      </c>
      <c r="I22" s="483">
        <v>0</v>
      </c>
      <c r="J22" s="483">
        <v>0</v>
      </c>
      <c r="K22" s="483">
        <v>0</v>
      </c>
      <c r="L22" s="483">
        <v>0</v>
      </c>
      <c r="M22" s="483">
        <v>0</v>
      </c>
      <c r="N22" s="483">
        <v>0</v>
      </c>
      <c r="O22" s="483">
        <v>0</v>
      </c>
      <c r="P22" s="483">
        <v>0</v>
      </c>
      <c r="Q22" s="233">
        <v>0</v>
      </c>
    </row>
    <row r="23" spans="1:17" ht="27" customHeight="1">
      <c r="A23" s="338"/>
      <c r="B23" s="339"/>
      <c r="C23" s="331" t="s">
        <v>202</v>
      </c>
      <c r="D23" s="327"/>
      <c r="E23" s="486" t="s">
        <v>386</v>
      </c>
      <c r="F23" s="484">
        <f t="shared" si="1"/>
        <v>3</v>
      </c>
      <c r="G23" s="483">
        <v>0</v>
      </c>
      <c r="H23" s="483">
        <v>3</v>
      </c>
      <c r="I23" s="483">
        <v>0</v>
      </c>
      <c r="J23" s="483">
        <v>0</v>
      </c>
      <c r="K23" s="483">
        <v>0</v>
      </c>
      <c r="L23" s="483">
        <v>0</v>
      </c>
      <c r="M23" s="483">
        <v>0</v>
      </c>
      <c r="N23" s="483">
        <v>0</v>
      </c>
      <c r="O23" s="483">
        <v>0</v>
      </c>
      <c r="P23" s="483">
        <v>0</v>
      </c>
      <c r="Q23" s="233">
        <v>0</v>
      </c>
    </row>
    <row r="24" spans="1:17" ht="27" customHeight="1">
      <c r="A24" s="404"/>
      <c r="B24" s="337" t="s">
        <v>205</v>
      </c>
      <c r="C24" s="337"/>
      <c r="D24" s="328"/>
      <c r="E24" s="472">
        <v>14</v>
      </c>
      <c r="F24" s="487">
        <f t="shared" si="1"/>
        <v>0</v>
      </c>
      <c r="G24" s="488">
        <v>0</v>
      </c>
      <c r="H24" s="488">
        <v>0</v>
      </c>
      <c r="I24" s="488">
        <v>0</v>
      </c>
      <c r="J24" s="488">
        <v>0</v>
      </c>
      <c r="K24" s="488">
        <v>0</v>
      </c>
      <c r="L24" s="488">
        <v>0</v>
      </c>
      <c r="M24" s="488">
        <v>0</v>
      </c>
      <c r="N24" s="488">
        <v>0</v>
      </c>
      <c r="O24" s="488">
        <v>0</v>
      </c>
      <c r="P24" s="488">
        <v>0</v>
      </c>
      <c r="Q24" s="234">
        <v>0</v>
      </c>
    </row>
    <row r="25" spans="1:17" ht="16.5" customHeight="1">
      <c r="A25" s="168"/>
      <c r="Q25" s="54" t="s">
        <v>129</v>
      </c>
    </row>
    <row r="26" spans="1:17">
      <c r="A26" s="168"/>
    </row>
  </sheetData>
  <mergeCells count="17">
    <mergeCell ref="B15:C15"/>
    <mergeCell ref="A16:A24"/>
    <mergeCell ref="B16:C16"/>
    <mergeCell ref="B17:C17"/>
    <mergeCell ref="B18:B19"/>
    <mergeCell ref="B20:B23"/>
    <mergeCell ref="B24:C24"/>
    <mergeCell ref="A4:C5"/>
    <mergeCell ref="E4:E5"/>
    <mergeCell ref="F4:P4"/>
    <mergeCell ref="Q4:Q5"/>
    <mergeCell ref="A6:C6"/>
    <mergeCell ref="A7:A15"/>
    <mergeCell ref="B7:C7"/>
    <mergeCell ref="B8:C8"/>
    <mergeCell ref="B9:C9"/>
    <mergeCell ref="B10:B14"/>
  </mergeCells>
  <phoneticPr fontId="2"/>
  <printOptions horizontalCentered="1"/>
  <pageMargins left="0.62992125984251968" right="0.62992125984251968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opLeftCell="A3" zoomScaleNormal="100" workbookViewId="0">
      <selection activeCell="G21" sqref="G21"/>
    </sheetView>
  </sheetViews>
  <sheetFormatPr defaultRowHeight="13.5"/>
  <cols>
    <col min="1" max="1" width="5.375" style="12" customWidth="1"/>
    <col min="2" max="2" width="9.125" style="12" customWidth="1"/>
    <col min="3" max="3" width="13.375" style="12" customWidth="1"/>
    <col min="4" max="4" width="0.875" style="12" customWidth="1"/>
    <col min="5" max="5" width="6.875" style="12" customWidth="1"/>
    <col min="6" max="6" width="6.625" style="12" customWidth="1"/>
    <col min="7" max="7" width="3.625" style="12" customWidth="1"/>
    <col min="8" max="19" width="3.25" style="12" customWidth="1"/>
    <col min="20" max="21" width="3.625" style="12" customWidth="1"/>
    <col min="22" max="22" width="9" style="12"/>
    <col min="23" max="23" width="9.125" style="12" customWidth="1"/>
    <col min="24" max="16384" width="9" style="12"/>
  </cols>
  <sheetData>
    <row r="1" spans="1:21" ht="18.75" customHeight="1"/>
    <row r="2" spans="1:21" ht="18.75" customHeight="1">
      <c r="A2" s="464" t="s">
        <v>310</v>
      </c>
      <c r="B2" s="14"/>
    </row>
    <row r="3" spans="1:21" ht="13.5" customHeight="1">
      <c r="B3" s="14"/>
      <c r="C3" s="14"/>
      <c r="D3" s="14"/>
      <c r="U3" s="32" t="str">
        <f>'7(1) 麻薬取扱施設区別立入検査 (2)'!Q3</f>
        <v>平成30年度</v>
      </c>
    </row>
    <row r="4" spans="1:21" ht="24" customHeight="1">
      <c r="A4" s="363" t="s">
        <v>57</v>
      </c>
      <c r="B4" s="358"/>
      <c r="C4" s="382"/>
      <c r="D4" s="56"/>
      <c r="E4" s="399" t="str">
        <f>'7(1) 麻薬取扱施設区別立入検査 (2)'!E4:E5</f>
        <v>平　　　　成　　　　30　　　　年　　　　度　　　末　　　施　　　設　　　数</v>
      </c>
      <c r="F4" s="386" t="s">
        <v>206</v>
      </c>
      <c r="G4" s="386" t="s">
        <v>207</v>
      </c>
      <c r="H4" s="392" t="s">
        <v>161</v>
      </c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 t="s">
        <v>162</v>
      </c>
      <c r="U4" s="393"/>
    </row>
    <row r="5" spans="1:21" ht="138.75" customHeight="1">
      <c r="A5" s="361"/>
      <c r="B5" s="359"/>
      <c r="C5" s="360"/>
      <c r="D5" s="37"/>
      <c r="E5" s="400"/>
      <c r="F5" s="387"/>
      <c r="G5" s="387"/>
      <c r="H5" s="333" t="s">
        <v>208</v>
      </c>
      <c r="I5" s="333" t="s">
        <v>209</v>
      </c>
      <c r="J5" s="333" t="s">
        <v>210</v>
      </c>
      <c r="K5" s="333" t="s">
        <v>211</v>
      </c>
      <c r="L5" s="333" t="s">
        <v>212</v>
      </c>
      <c r="M5" s="333" t="s">
        <v>213</v>
      </c>
      <c r="N5" s="333" t="s">
        <v>191</v>
      </c>
      <c r="O5" s="333" t="s">
        <v>214</v>
      </c>
      <c r="P5" s="57" t="s">
        <v>215</v>
      </c>
      <c r="Q5" s="333" t="s">
        <v>216</v>
      </c>
      <c r="R5" s="333" t="s">
        <v>217</v>
      </c>
      <c r="S5" s="333" t="s">
        <v>50</v>
      </c>
      <c r="T5" s="333" t="s">
        <v>171</v>
      </c>
      <c r="U5" s="334" t="s">
        <v>172</v>
      </c>
    </row>
    <row r="6" spans="1:21" ht="18" customHeight="1">
      <c r="A6" s="379" t="s">
        <v>388</v>
      </c>
      <c r="B6" s="380"/>
      <c r="C6" s="381"/>
      <c r="D6" s="332"/>
      <c r="E6" s="164">
        <f>'7(1) 麻薬取扱施設区別立入検査 (2)'!E6</f>
        <v>2889</v>
      </c>
      <c r="F6" s="164">
        <f>'7(1) 麻薬取扱施設区別立入検査 (2)'!F6</f>
        <v>1089</v>
      </c>
      <c r="G6" s="164">
        <f t="shared" ref="G6:U6" si="0">SUM(G7:G24)</f>
        <v>13</v>
      </c>
      <c r="H6" s="164">
        <f t="shared" si="0"/>
        <v>0</v>
      </c>
      <c r="I6" s="164">
        <f t="shared" si="0"/>
        <v>0</v>
      </c>
      <c r="J6" s="164">
        <f t="shared" si="0"/>
        <v>0</v>
      </c>
      <c r="K6" s="164">
        <f t="shared" si="0"/>
        <v>0</v>
      </c>
      <c r="L6" s="164">
        <f t="shared" si="0"/>
        <v>0</v>
      </c>
      <c r="M6" s="164">
        <f t="shared" si="0"/>
        <v>4</v>
      </c>
      <c r="N6" s="164">
        <f t="shared" si="0"/>
        <v>0</v>
      </c>
      <c r="O6" s="164">
        <f t="shared" si="0"/>
        <v>1</v>
      </c>
      <c r="P6" s="164">
        <f t="shared" si="0"/>
        <v>28</v>
      </c>
      <c r="Q6" s="164">
        <f t="shared" si="0"/>
        <v>1</v>
      </c>
      <c r="R6" s="164">
        <f t="shared" si="0"/>
        <v>3</v>
      </c>
      <c r="S6" s="164">
        <f t="shared" si="0"/>
        <v>0</v>
      </c>
      <c r="T6" s="164">
        <f t="shared" si="0"/>
        <v>12</v>
      </c>
      <c r="U6" s="165">
        <f t="shared" si="0"/>
        <v>1</v>
      </c>
    </row>
    <row r="7" spans="1:21" ht="18" customHeight="1">
      <c r="A7" s="338" t="s">
        <v>218</v>
      </c>
      <c r="B7" s="336" t="s">
        <v>196</v>
      </c>
      <c r="C7" s="336"/>
      <c r="D7" s="34"/>
      <c r="E7" s="161" t="str">
        <f>'7(1) 麻薬取扱施設区別立入検査 (2)'!E7</f>
        <v>・・・</v>
      </c>
      <c r="F7" s="162">
        <v>0</v>
      </c>
      <c r="G7" s="489">
        <v>0</v>
      </c>
      <c r="H7" s="489">
        <v>0</v>
      </c>
      <c r="I7" s="489">
        <v>0</v>
      </c>
      <c r="J7" s="489">
        <v>0</v>
      </c>
      <c r="K7" s="489">
        <v>0</v>
      </c>
      <c r="L7" s="489">
        <v>0</v>
      </c>
      <c r="M7" s="489">
        <v>0</v>
      </c>
      <c r="N7" s="489">
        <v>0</v>
      </c>
      <c r="O7" s="489">
        <v>0</v>
      </c>
      <c r="P7" s="489">
        <v>0</v>
      </c>
      <c r="Q7" s="489">
        <v>0</v>
      </c>
      <c r="R7" s="489">
        <v>0</v>
      </c>
      <c r="S7" s="489">
        <v>0</v>
      </c>
      <c r="T7" s="489">
        <v>0</v>
      </c>
      <c r="U7" s="490">
        <v>0</v>
      </c>
    </row>
    <row r="8" spans="1:21" ht="18" customHeight="1">
      <c r="A8" s="338"/>
      <c r="B8" s="336" t="s">
        <v>197</v>
      </c>
      <c r="C8" s="336"/>
      <c r="D8" s="34"/>
      <c r="E8" s="162">
        <f>'7(1) 麻薬取扱施設区別立入検査 (2)'!E8</f>
        <v>14</v>
      </c>
      <c r="F8" s="162">
        <v>22</v>
      </c>
      <c r="G8" s="491">
        <v>0</v>
      </c>
      <c r="H8" s="491">
        <v>0</v>
      </c>
      <c r="I8" s="491">
        <v>0</v>
      </c>
      <c r="J8" s="491">
        <v>0</v>
      </c>
      <c r="K8" s="491">
        <v>0</v>
      </c>
      <c r="L8" s="491">
        <v>0</v>
      </c>
      <c r="M8" s="491">
        <v>0</v>
      </c>
      <c r="N8" s="491">
        <v>0</v>
      </c>
      <c r="O8" s="491">
        <v>0</v>
      </c>
      <c r="P8" s="491">
        <v>0</v>
      </c>
      <c r="Q8" s="491">
        <v>0</v>
      </c>
      <c r="R8" s="491">
        <v>0</v>
      </c>
      <c r="S8" s="491">
        <v>0</v>
      </c>
      <c r="T8" s="491">
        <v>0</v>
      </c>
      <c r="U8" s="492">
        <v>0</v>
      </c>
    </row>
    <row r="9" spans="1:21" ht="18" customHeight="1">
      <c r="A9" s="338"/>
      <c r="B9" s="336" t="s">
        <v>198</v>
      </c>
      <c r="C9" s="336"/>
      <c r="D9" s="327"/>
      <c r="E9" s="162">
        <f>'7(1) 麻薬取扱施設区別立入検査 (2)'!E9</f>
        <v>703</v>
      </c>
      <c r="F9" s="162">
        <v>380</v>
      </c>
      <c r="G9" s="491">
        <v>6</v>
      </c>
      <c r="H9" s="493">
        <v>0</v>
      </c>
      <c r="I9" s="493">
        <v>0</v>
      </c>
      <c r="J9" s="493">
        <v>0</v>
      </c>
      <c r="K9" s="493">
        <v>0</v>
      </c>
      <c r="L9" s="493">
        <v>0</v>
      </c>
      <c r="M9" s="493">
        <v>1</v>
      </c>
      <c r="N9" s="493">
        <v>0</v>
      </c>
      <c r="O9" s="493">
        <v>1</v>
      </c>
      <c r="P9" s="493">
        <v>23</v>
      </c>
      <c r="Q9" s="493">
        <v>0</v>
      </c>
      <c r="R9" s="493">
        <v>3</v>
      </c>
      <c r="S9" s="493">
        <v>0</v>
      </c>
      <c r="T9" s="493">
        <v>5</v>
      </c>
      <c r="U9" s="494">
        <v>1</v>
      </c>
    </row>
    <row r="10" spans="1:21" ht="18" customHeight="1">
      <c r="A10" s="338"/>
      <c r="B10" s="339" t="s">
        <v>219</v>
      </c>
      <c r="C10" s="327" t="s">
        <v>199</v>
      </c>
      <c r="D10" s="327"/>
      <c r="E10" s="162">
        <f>'7(1) 麻薬取扱施設区別立入検査 (2)'!E10</f>
        <v>203</v>
      </c>
      <c r="F10" s="162">
        <v>127</v>
      </c>
      <c r="G10" s="491">
        <v>4</v>
      </c>
      <c r="H10" s="493">
        <v>0</v>
      </c>
      <c r="I10" s="493">
        <v>0</v>
      </c>
      <c r="J10" s="493">
        <v>0</v>
      </c>
      <c r="K10" s="493">
        <v>0</v>
      </c>
      <c r="L10" s="493">
        <v>0</v>
      </c>
      <c r="M10" s="493">
        <v>3</v>
      </c>
      <c r="N10" s="493">
        <v>0</v>
      </c>
      <c r="O10" s="493">
        <v>0</v>
      </c>
      <c r="P10" s="493">
        <v>2</v>
      </c>
      <c r="Q10" s="493">
        <v>1</v>
      </c>
      <c r="R10" s="493">
        <v>0</v>
      </c>
      <c r="S10" s="493">
        <v>0</v>
      </c>
      <c r="T10" s="493">
        <v>4</v>
      </c>
      <c r="U10" s="494">
        <v>0</v>
      </c>
    </row>
    <row r="11" spans="1:21" ht="18" customHeight="1">
      <c r="A11" s="338"/>
      <c r="B11" s="339"/>
      <c r="C11" s="327" t="s">
        <v>200</v>
      </c>
      <c r="D11" s="327"/>
      <c r="E11" s="162">
        <f>'7(1) 麻薬取扱施設区別立入検査 (2)'!E11</f>
        <v>629</v>
      </c>
      <c r="F11" s="162">
        <v>1</v>
      </c>
      <c r="G11" s="491">
        <v>0</v>
      </c>
      <c r="H11" s="491">
        <v>0</v>
      </c>
      <c r="I11" s="491">
        <v>0</v>
      </c>
      <c r="J11" s="491">
        <v>0</v>
      </c>
      <c r="K11" s="491">
        <v>0</v>
      </c>
      <c r="L11" s="491">
        <v>0</v>
      </c>
      <c r="M11" s="491">
        <v>0</v>
      </c>
      <c r="N11" s="491">
        <v>0</v>
      </c>
      <c r="O11" s="491">
        <v>0</v>
      </c>
      <c r="P11" s="491">
        <v>0</v>
      </c>
      <c r="Q11" s="491">
        <v>0</v>
      </c>
      <c r="R11" s="491">
        <v>0</v>
      </c>
      <c r="S11" s="491">
        <v>0</v>
      </c>
      <c r="T11" s="491">
        <v>0</v>
      </c>
      <c r="U11" s="492">
        <v>0</v>
      </c>
    </row>
    <row r="12" spans="1:21" ht="18" customHeight="1">
      <c r="A12" s="338"/>
      <c r="B12" s="339"/>
      <c r="C12" s="327" t="s">
        <v>201</v>
      </c>
      <c r="D12" s="327"/>
      <c r="E12" s="162">
        <f>'7(1) 麻薬取扱施設区別立入検査 (2)'!E12</f>
        <v>1</v>
      </c>
      <c r="F12" s="162">
        <v>0</v>
      </c>
      <c r="G12" s="491">
        <v>0</v>
      </c>
      <c r="H12" s="491">
        <v>0</v>
      </c>
      <c r="I12" s="491">
        <v>0</v>
      </c>
      <c r="J12" s="491">
        <v>0</v>
      </c>
      <c r="K12" s="491">
        <v>0</v>
      </c>
      <c r="L12" s="491">
        <v>0</v>
      </c>
      <c r="M12" s="491">
        <v>0</v>
      </c>
      <c r="N12" s="491">
        <v>0</v>
      </c>
      <c r="O12" s="491">
        <v>0</v>
      </c>
      <c r="P12" s="491">
        <v>0</v>
      </c>
      <c r="Q12" s="491">
        <v>0</v>
      </c>
      <c r="R12" s="491">
        <v>0</v>
      </c>
      <c r="S12" s="491">
        <v>0</v>
      </c>
      <c r="T12" s="491">
        <v>0</v>
      </c>
      <c r="U12" s="492">
        <v>0</v>
      </c>
    </row>
    <row r="13" spans="1:21" ht="18" customHeight="1">
      <c r="A13" s="338"/>
      <c r="B13" s="339"/>
      <c r="C13" s="331" t="s">
        <v>292</v>
      </c>
      <c r="D13" s="331"/>
      <c r="E13" s="162">
        <f>'7(1) 麻薬取扱施設区別立入検査 (2)'!E13</f>
        <v>136</v>
      </c>
      <c r="F13" s="162">
        <v>3</v>
      </c>
      <c r="G13" s="491">
        <v>0</v>
      </c>
      <c r="H13" s="491">
        <v>0</v>
      </c>
      <c r="I13" s="491">
        <v>0</v>
      </c>
      <c r="J13" s="491">
        <v>0</v>
      </c>
      <c r="K13" s="491">
        <v>0</v>
      </c>
      <c r="L13" s="491">
        <v>0</v>
      </c>
      <c r="M13" s="491">
        <v>0</v>
      </c>
      <c r="N13" s="491">
        <v>0</v>
      </c>
      <c r="O13" s="491">
        <v>0</v>
      </c>
      <c r="P13" s="491">
        <v>0</v>
      </c>
      <c r="Q13" s="491">
        <v>0</v>
      </c>
      <c r="R13" s="491">
        <v>0</v>
      </c>
      <c r="S13" s="491">
        <v>0</v>
      </c>
      <c r="T13" s="491">
        <v>0</v>
      </c>
      <c r="U13" s="492">
        <v>0</v>
      </c>
    </row>
    <row r="14" spans="1:21" ht="18" customHeight="1">
      <c r="A14" s="338"/>
      <c r="B14" s="339"/>
      <c r="C14" s="331" t="s">
        <v>220</v>
      </c>
      <c r="D14" s="331"/>
      <c r="E14" s="162">
        <f>'7(1) 麻薬取扱施設区別立入検査 (2)'!E14</f>
        <v>7</v>
      </c>
      <c r="F14" s="162">
        <v>0</v>
      </c>
      <c r="G14" s="491">
        <v>0</v>
      </c>
      <c r="H14" s="491">
        <v>0</v>
      </c>
      <c r="I14" s="491">
        <v>0</v>
      </c>
      <c r="J14" s="491">
        <v>0</v>
      </c>
      <c r="K14" s="491">
        <v>0</v>
      </c>
      <c r="L14" s="491">
        <v>0</v>
      </c>
      <c r="M14" s="491">
        <v>0</v>
      </c>
      <c r="N14" s="491">
        <v>0</v>
      </c>
      <c r="O14" s="491">
        <v>0</v>
      </c>
      <c r="P14" s="491">
        <v>0</v>
      </c>
      <c r="Q14" s="491">
        <v>0</v>
      </c>
      <c r="R14" s="491">
        <v>0</v>
      </c>
      <c r="S14" s="491">
        <v>0</v>
      </c>
      <c r="T14" s="491">
        <v>0</v>
      </c>
      <c r="U14" s="492">
        <v>0</v>
      </c>
    </row>
    <row r="15" spans="1:21" ht="27" customHeight="1">
      <c r="A15" s="338"/>
      <c r="B15" s="336" t="s">
        <v>203</v>
      </c>
      <c r="C15" s="336"/>
      <c r="D15" s="327"/>
      <c r="E15" s="162">
        <f>'7(1) 麻薬取扱施設区別立入検査 (2)'!E15</f>
        <v>62</v>
      </c>
      <c r="F15" s="162">
        <v>2</v>
      </c>
      <c r="G15" s="491">
        <v>0</v>
      </c>
      <c r="H15" s="491">
        <v>0</v>
      </c>
      <c r="I15" s="491">
        <v>0</v>
      </c>
      <c r="J15" s="491">
        <v>0</v>
      </c>
      <c r="K15" s="491">
        <v>0</v>
      </c>
      <c r="L15" s="491">
        <v>0</v>
      </c>
      <c r="M15" s="491">
        <v>0</v>
      </c>
      <c r="N15" s="491">
        <v>0</v>
      </c>
      <c r="O15" s="491">
        <v>0</v>
      </c>
      <c r="P15" s="491">
        <v>0</v>
      </c>
      <c r="Q15" s="491">
        <v>0</v>
      </c>
      <c r="R15" s="491">
        <v>0</v>
      </c>
      <c r="S15" s="491">
        <v>0</v>
      </c>
      <c r="T15" s="491">
        <v>0</v>
      </c>
      <c r="U15" s="492">
        <v>0</v>
      </c>
    </row>
    <row r="16" spans="1:21" ht="27" customHeight="1">
      <c r="A16" s="338" t="s">
        <v>221</v>
      </c>
      <c r="B16" s="336" t="s">
        <v>197</v>
      </c>
      <c r="C16" s="336"/>
      <c r="D16" s="327"/>
      <c r="E16" s="161" t="str">
        <f>'7(1) 麻薬取扱施設区別立入検査 (2)'!E16</f>
        <v>…</v>
      </c>
      <c r="F16" s="162">
        <v>0</v>
      </c>
      <c r="G16" s="491">
        <v>0</v>
      </c>
      <c r="H16" s="491">
        <v>0</v>
      </c>
      <c r="I16" s="491">
        <v>0</v>
      </c>
      <c r="J16" s="491">
        <v>0</v>
      </c>
      <c r="K16" s="491">
        <v>0</v>
      </c>
      <c r="L16" s="491">
        <v>0</v>
      </c>
      <c r="M16" s="491">
        <v>0</v>
      </c>
      <c r="N16" s="491">
        <v>0</v>
      </c>
      <c r="O16" s="491">
        <v>0</v>
      </c>
      <c r="P16" s="491">
        <v>0</v>
      </c>
      <c r="Q16" s="491">
        <v>0</v>
      </c>
      <c r="R16" s="491">
        <v>0</v>
      </c>
      <c r="S16" s="491">
        <v>0</v>
      </c>
      <c r="T16" s="491">
        <v>0</v>
      </c>
      <c r="U16" s="492">
        <v>0</v>
      </c>
    </row>
    <row r="17" spans="1:21" ht="27" customHeight="1">
      <c r="A17" s="338"/>
      <c r="B17" s="336" t="s">
        <v>198</v>
      </c>
      <c r="C17" s="336"/>
      <c r="D17" s="327"/>
      <c r="E17" s="161" t="str">
        <f>'7(1) 麻薬取扱施設区別立入検査 (2)'!E17</f>
        <v>…</v>
      </c>
      <c r="F17" s="162">
        <v>4</v>
      </c>
      <c r="G17" s="491">
        <v>0</v>
      </c>
      <c r="H17" s="491">
        <v>0</v>
      </c>
      <c r="I17" s="491">
        <v>0</v>
      </c>
      <c r="J17" s="491">
        <v>0</v>
      </c>
      <c r="K17" s="491">
        <v>0</v>
      </c>
      <c r="L17" s="491">
        <v>0</v>
      </c>
      <c r="M17" s="491">
        <v>0</v>
      </c>
      <c r="N17" s="491">
        <v>0</v>
      </c>
      <c r="O17" s="491">
        <v>0</v>
      </c>
      <c r="P17" s="491">
        <v>0</v>
      </c>
      <c r="Q17" s="491">
        <v>0</v>
      </c>
      <c r="R17" s="491">
        <v>0</v>
      </c>
      <c r="S17" s="491">
        <v>0</v>
      </c>
      <c r="T17" s="491">
        <v>0</v>
      </c>
      <c r="U17" s="492">
        <v>0</v>
      </c>
    </row>
    <row r="18" spans="1:21" ht="27" customHeight="1">
      <c r="A18" s="338"/>
      <c r="B18" s="405" t="s">
        <v>389</v>
      </c>
      <c r="C18" s="327" t="s">
        <v>204</v>
      </c>
      <c r="D18" s="327"/>
      <c r="E18" s="162">
        <f>'7(1) 麻薬取扱施設区別立入検査 (2)'!E18</f>
        <v>815</v>
      </c>
      <c r="F18" s="162">
        <v>363</v>
      </c>
      <c r="G18" s="491">
        <v>3</v>
      </c>
      <c r="H18" s="491">
        <v>0</v>
      </c>
      <c r="I18" s="491">
        <v>0</v>
      </c>
      <c r="J18" s="491">
        <v>0</v>
      </c>
      <c r="K18" s="491">
        <v>0</v>
      </c>
      <c r="L18" s="491">
        <v>0</v>
      </c>
      <c r="M18" s="491">
        <v>0</v>
      </c>
      <c r="N18" s="491">
        <v>0</v>
      </c>
      <c r="O18" s="491">
        <v>0</v>
      </c>
      <c r="P18" s="493">
        <v>3</v>
      </c>
      <c r="Q18" s="493">
        <v>0</v>
      </c>
      <c r="R18" s="493">
        <v>0</v>
      </c>
      <c r="S18" s="493">
        <v>0</v>
      </c>
      <c r="T18" s="493">
        <v>3</v>
      </c>
      <c r="U18" s="494">
        <v>0</v>
      </c>
    </row>
    <row r="19" spans="1:21" ht="27" customHeight="1">
      <c r="A19" s="338"/>
      <c r="B19" s="405"/>
      <c r="C19" s="327" t="s">
        <v>289</v>
      </c>
      <c r="D19" s="327"/>
      <c r="E19" s="162">
        <f>'7(1) 麻薬取扱施設区別立入検査 (2)'!E19</f>
        <v>305</v>
      </c>
      <c r="F19" s="162">
        <v>58</v>
      </c>
      <c r="G19" s="491">
        <v>0</v>
      </c>
      <c r="H19" s="491">
        <v>0</v>
      </c>
      <c r="I19" s="491">
        <v>0</v>
      </c>
      <c r="J19" s="491">
        <v>0</v>
      </c>
      <c r="K19" s="491">
        <v>0</v>
      </c>
      <c r="L19" s="491">
        <v>0</v>
      </c>
      <c r="M19" s="491">
        <v>0</v>
      </c>
      <c r="N19" s="491">
        <v>0</v>
      </c>
      <c r="O19" s="491">
        <v>0</v>
      </c>
      <c r="P19" s="491">
        <v>0</v>
      </c>
      <c r="Q19" s="491">
        <v>0</v>
      </c>
      <c r="R19" s="491">
        <v>0</v>
      </c>
      <c r="S19" s="491">
        <v>0</v>
      </c>
      <c r="T19" s="491">
        <v>0</v>
      </c>
      <c r="U19" s="492">
        <v>0</v>
      </c>
    </row>
    <row r="20" spans="1:21" ht="27" customHeight="1">
      <c r="A20" s="338"/>
      <c r="B20" s="339" t="s">
        <v>219</v>
      </c>
      <c r="C20" s="327" t="s">
        <v>199</v>
      </c>
      <c r="D20" s="327"/>
      <c r="E20" s="161" t="str">
        <f>'7(1) 麻薬取扱施設区別立入検査 (2)'!E20</f>
        <v>…</v>
      </c>
      <c r="F20" s="162">
        <v>115</v>
      </c>
      <c r="G20" s="491">
        <v>0</v>
      </c>
      <c r="H20" s="491">
        <v>0</v>
      </c>
      <c r="I20" s="491">
        <v>0</v>
      </c>
      <c r="J20" s="491">
        <v>0</v>
      </c>
      <c r="K20" s="491">
        <v>0</v>
      </c>
      <c r="L20" s="491">
        <v>0</v>
      </c>
      <c r="M20" s="491">
        <v>0</v>
      </c>
      <c r="N20" s="491">
        <v>0</v>
      </c>
      <c r="O20" s="491">
        <v>0</v>
      </c>
      <c r="P20" s="491">
        <v>0</v>
      </c>
      <c r="Q20" s="491">
        <v>0</v>
      </c>
      <c r="R20" s="491">
        <v>0</v>
      </c>
      <c r="S20" s="491">
        <v>0</v>
      </c>
      <c r="T20" s="491">
        <v>0</v>
      </c>
      <c r="U20" s="492">
        <v>0</v>
      </c>
    </row>
    <row r="21" spans="1:21" ht="27" customHeight="1">
      <c r="A21" s="338"/>
      <c r="B21" s="339"/>
      <c r="C21" s="327" t="s">
        <v>200</v>
      </c>
      <c r="D21" s="327"/>
      <c r="E21" s="161" t="str">
        <f>'7(1) 麻薬取扱施設区別立入検査 (2)'!E21</f>
        <v>…</v>
      </c>
      <c r="F21" s="162">
        <v>11</v>
      </c>
      <c r="G21" s="491">
        <v>0</v>
      </c>
      <c r="H21" s="491">
        <v>0</v>
      </c>
      <c r="I21" s="491">
        <v>0</v>
      </c>
      <c r="J21" s="491">
        <v>0</v>
      </c>
      <c r="K21" s="491">
        <v>0</v>
      </c>
      <c r="L21" s="491">
        <v>0</v>
      </c>
      <c r="M21" s="491">
        <v>0</v>
      </c>
      <c r="N21" s="491">
        <v>0</v>
      </c>
      <c r="O21" s="491">
        <v>0</v>
      </c>
      <c r="P21" s="491">
        <v>0</v>
      </c>
      <c r="Q21" s="491">
        <v>0</v>
      </c>
      <c r="R21" s="491">
        <v>0</v>
      </c>
      <c r="S21" s="491">
        <v>0</v>
      </c>
      <c r="T21" s="491">
        <v>0</v>
      </c>
      <c r="U21" s="492">
        <v>0</v>
      </c>
    </row>
    <row r="22" spans="1:21" ht="27" customHeight="1">
      <c r="A22" s="338"/>
      <c r="B22" s="339"/>
      <c r="C22" s="327" t="s">
        <v>201</v>
      </c>
      <c r="D22" s="327"/>
      <c r="E22" s="161" t="str">
        <f>'7(1) 麻薬取扱施設区別立入検査 (2)'!E22</f>
        <v>…</v>
      </c>
      <c r="F22" s="162">
        <v>0</v>
      </c>
      <c r="G22" s="491">
        <v>0</v>
      </c>
      <c r="H22" s="491">
        <v>0</v>
      </c>
      <c r="I22" s="491">
        <v>0</v>
      </c>
      <c r="J22" s="491">
        <v>0</v>
      </c>
      <c r="K22" s="491">
        <v>0</v>
      </c>
      <c r="L22" s="491">
        <v>0</v>
      </c>
      <c r="M22" s="491">
        <v>0</v>
      </c>
      <c r="N22" s="491">
        <v>0</v>
      </c>
      <c r="O22" s="491">
        <v>0</v>
      </c>
      <c r="P22" s="491">
        <v>0</v>
      </c>
      <c r="Q22" s="491">
        <v>0</v>
      </c>
      <c r="R22" s="491">
        <v>0</v>
      </c>
      <c r="S22" s="491">
        <v>0</v>
      </c>
      <c r="T22" s="491">
        <v>0</v>
      </c>
      <c r="U22" s="492">
        <v>0</v>
      </c>
    </row>
    <row r="23" spans="1:21" ht="27" customHeight="1">
      <c r="A23" s="338"/>
      <c r="B23" s="339"/>
      <c r="C23" s="331" t="s">
        <v>202</v>
      </c>
      <c r="D23" s="331"/>
      <c r="E23" s="161" t="str">
        <f>'7(1) 麻薬取扱施設区別立入検査 (2)'!E23</f>
        <v>…</v>
      </c>
      <c r="F23" s="162">
        <v>3</v>
      </c>
      <c r="G23" s="491">
        <v>0</v>
      </c>
      <c r="H23" s="491">
        <v>0</v>
      </c>
      <c r="I23" s="491">
        <v>0</v>
      </c>
      <c r="J23" s="491">
        <v>0</v>
      </c>
      <c r="K23" s="491">
        <v>0</v>
      </c>
      <c r="L23" s="491">
        <v>0</v>
      </c>
      <c r="M23" s="491">
        <v>0</v>
      </c>
      <c r="N23" s="491">
        <v>0</v>
      </c>
      <c r="O23" s="491">
        <v>0</v>
      </c>
      <c r="P23" s="491">
        <v>0</v>
      </c>
      <c r="Q23" s="491">
        <v>0</v>
      </c>
      <c r="R23" s="491">
        <v>0</v>
      </c>
      <c r="S23" s="491">
        <v>0</v>
      </c>
      <c r="T23" s="491">
        <v>0</v>
      </c>
      <c r="U23" s="492">
        <v>0</v>
      </c>
    </row>
    <row r="24" spans="1:21" ht="27" customHeight="1">
      <c r="A24" s="404"/>
      <c r="B24" s="337" t="s">
        <v>205</v>
      </c>
      <c r="C24" s="337"/>
      <c r="D24" s="328"/>
      <c r="E24" s="163">
        <f>'7(1) 麻薬取扱施設区別立入検査 (2)'!E24</f>
        <v>14</v>
      </c>
      <c r="F24" s="163">
        <v>0</v>
      </c>
      <c r="G24" s="495">
        <v>0</v>
      </c>
      <c r="H24" s="496">
        <v>0</v>
      </c>
      <c r="I24" s="496">
        <v>0</v>
      </c>
      <c r="J24" s="496">
        <v>0</v>
      </c>
      <c r="K24" s="496">
        <v>0</v>
      </c>
      <c r="L24" s="496">
        <v>0</v>
      </c>
      <c r="M24" s="496">
        <v>0</v>
      </c>
      <c r="N24" s="496">
        <v>0</v>
      </c>
      <c r="O24" s="496">
        <v>0</v>
      </c>
      <c r="P24" s="496">
        <v>0</v>
      </c>
      <c r="Q24" s="496">
        <v>0</v>
      </c>
      <c r="R24" s="496">
        <v>0</v>
      </c>
      <c r="S24" s="496">
        <v>0</v>
      </c>
      <c r="T24" s="496">
        <v>0</v>
      </c>
      <c r="U24" s="497">
        <v>0</v>
      </c>
    </row>
    <row r="25" spans="1:21" ht="16.5" customHeight="1">
      <c r="A25" s="168"/>
      <c r="B25" s="4"/>
      <c r="C25" s="4"/>
      <c r="D25" s="4"/>
      <c r="U25" s="54" t="s">
        <v>129</v>
      </c>
    </row>
    <row r="26" spans="1:21">
      <c r="A26" s="168"/>
    </row>
  </sheetData>
  <mergeCells count="19">
    <mergeCell ref="A16:A24"/>
    <mergeCell ref="B16:C16"/>
    <mergeCell ref="B17:C17"/>
    <mergeCell ref="B18:B19"/>
    <mergeCell ref="B20:B23"/>
    <mergeCell ref="B24:C24"/>
    <mergeCell ref="A6:C6"/>
    <mergeCell ref="A7:A15"/>
    <mergeCell ref="B7:C7"/>
    <mergeCell ref="B8:C8"/>
    <mergeCell ref="B9:C9"/>
    <mergeCell ref="B10:B14"/>
    <mergeCell ref="B15:C15"/>
    <mergeCell ref="A4:C5"/>
    <mergeCell ref="E4:E5"/>
    <mergeCell ref="F4:F5"/>
    <mergeCell ref="G4:G5"/>
    <mergeCell ref="H4:S4"/>
    <mergeCell ref="T4:U4"/>
  </mergeCells>
  <phoneticPr fontId="2"/>
  <printOptions horizontalCentered="1"/>
  <pageMargins left="0.47244094488188981" right="0.47244094488188981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Normal="100" workbookViewId="0">
      <selection activeCell="G21" sqref="G21"/>
    </sheetView>
  </sheetViews>
  <sheetFormatPr defaultRowHeight="13.5"/>
  <cols>
    <col min="1" max="1" width="9.125" style="12" customWidth="1"/>
    <col min="2" max="2" width="15.625" style="12" customWidth="1"/>
    <col min="3" max="3" width="0.875" style="12" customWidth="1"/>
    <col min="4" max="4" width="6.25" style="12" customWidth="1"/>
    <col min="5" max="15" width="4.625" style="12" customWidth="1"/>
    <col min="16" max="16" width="5.625" style="12" customWidth="1"/>
    <col min="17" max="16384" width="9" style="12"/>
  </cols>
  <sheetData>
    <row r="1" spans="1:17" ht="18.75" customHeight="1">
      <c r="A1" s="31" t="s">
        <v>390</v>
      </c>
      <c r="B1" s="31"/>
      <c r="C1" s="31"/>
      <c r="D1" s="31"/>
      <c r="E1" s="31"/>
      <c r="F1" s="31"/>
      <c r="G1" s="31"/>
      <c r="H1" s="464"/>
    </row>
    <row r="2" spans="1:17" ht="18.75" customHeight="1">
      <c r="A2" s="465" t="s">
        <v>391</v>
      </c>
      <c r="B2" s="465"/>
      <c r="C2" s="465"/>
      <c r="D2" s="465"/>
      <c r="E2" s="465"/>
      <c r="F2" s="465"/>
      <c r="G2" s="466"/>
      <c r="H2" s="466"/>
    </row>
    <row r="3" spans="1:17" ht="13.5" customHeight="1">
      <c r="A3" s="11"/>
      <c r="B3" s="11"/>
      <c r="C3" s="11"/>
      <c r="D3" s="11"/>
      <c r="E3" s="11"/>
      <c r="F3" s="11"/>
      <c r="G3" s="14"/>
      <c r="H3" s="14"/>
      <c r="P3" s="32" t="s">
        <v>348</v>
      </c>
    </row>
    <row r="4" spans="1:17" ht="21" customHeight="1">
      <c r="A4" s="342" t="s">
        <v>232</v>
      </c>
      <c r="B4" s="344"/>
      <c r="C4" s="46"/>
      <c r="D4" s="399" t="s">
        <v>392</v>
      </c>
      <c r="E4" s="358" t="s">
        <v>233</v>
      </c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77" t="s">
        <v>234</v>
      </c>
    </row>
    <row r="5" spans="1:17" ht="102.75" customHeight="1">
      <c r="A5" s="373"/>
      <c r="B5" s="353"/>
      <c r="C5" s="48"/>
      <c r="D5" s="400"/>
      <c r="E5" s="49" t="s">
        <v>75</v>
      </c>
      <c r="F5" s="49" t="s">
        <v>76</v>
      </c>
      <c r="G5" s="49" t="s">
        <v>77</v>
      </c>
      <c r="H5" s="49" t="s">
        <v>78</v>
      </c>
      <c r="I5" s="49" t="s">
        <v>79</v>
      </c>
      <c r="J5" s="49" t="s">
        <v>80</v>
      </c>
      <c r="K5" s="49" t="s">
        <v>81</v>
      </c>
      <c r="L5" s="49" t="s">
        <v>82</v>
      </c>
      <c r="M5" s="49" t="s">
        <v>83</v>
      </c>
      <c r="N5" s="49" t="s">
        <v>84</v>
      </c>
      <c r="O5" s="49" t="s">
        <v>85</v>
      </c>
      <c r="P5" s="378"/>
    </row>
    <row r="6" spans="1:17" ht="18" customHeight="1">
      <c r="A6" s="345" t="s">
        <v>175</v>
      </c>
      <c r="B6" s="346"/>
      <c r="C6" s="329"/>
      <c r="D6" s="117">
        <f>SUM(D7:D14)</f>
        <v>38</v>
      </c>
      <c r="E6" s="117">
        <f t="shared" ref="E6" si="0">SUM(F6:O6)</f>
        <v>169</v>
      </c>
      <c r="F6" s="117">
        <f t="shared" ref="F6:P6" si="1">SUM(F7:F14)</f>
        <v>32</v>
      </c>
      <c r="G6" s="117">
        <f t="shared" si="1"/>
        <v>33</v>
      </c>
      <c r="H6" s="117">
        <f t="shared" si="1"/>
        <v>15</v>
      </c>
      <c r="I6" s="117">
        <f t="shared" si="1"/>
        <v>10</v>
      </c>
      <c r="J6" s="117">
        <f t="shared" si="1"/>
        <v>14</v>
      </c>
      <c r="K6" s="117">
        <f t="shared" si="1"/>
        <v>15</v>
      </c>
      <c r="L6" s="117">
        <f t="shared" si="1"/>
        <v>6</v>
      </c>
      <c r="M6" s="117">
        <f t="shared" si="1"/>
        <v>5</v>
      </c>
      <c r="N6" s="117">
        <f t="shared" si="1"/>
        <v>27</v>
      </c>
      <c r="O6" s="117">
        <f t="shared" si="1"/>
        <v>12</v>
      </c>
      <c r="P6" s="137">
        <f t="shared" si="1"/>
        <v>225</v>
      </c>
    </row>
    <row r="7" spans="1:17" ht="18" customHeight="1">
      <c r="A7" s="406" t="s">
        <v>230</v>
      </c>
      <c r="B7" s="330" t="s">
        <v>222</v>
      </c>
      <c r="C7" s="330"/>
      <c r="D7" s="161">
        <v>2</v>
      </c>
      <c r="E7" s="135">
        <v>0</v>
      </c>
      <c r="F7" s="469">
        <v>0</v>
      </c>
      <c r="G7" s="469">
        <v>0</v>
      </c>
      <c r="H7" s="469">
        <v>0</v>
      </c>
      <c r="I7" s="469">
        <v>0</v>
      </c>
      <c r="J7" s="469">
        <v>0</v>
      </c>
      <c r="K7" s="469">
        <v>0</v>
      </c>
      <c r="L7" s="469">
        <v>0</v>
      </c>
      <c r="M7" s="469">
        <v>0</v>
      </c>
      <c r="N7" s="469">
        <v>0</v>
      </c>
      <c r="O7" s="469">
        <v>0</v>
      </c>
      <c r="P7" s="148">
        <v>0</v>
      </c>
      <c r="Q7" s="13"/>
    </row>
    <row r="8" spans="1:17" ht="18" customHeight="1">
      <c r="A8" s="406"/>
      <c r="B8" s="330" t="s">
        <v>223</v>
      </c>
      <c r="C8" s="330"/>
      <c r="D8" s="161">
        <v>2</v>
      </c>
      <c r="E8" s="118">
        <v>0</v>
      </c>
      <c r="F8" s="469">
        <v>0</v>
      </c>
      <c r="G8" s="469">
        <v>0</v>
      </c>
      <c r="H8" s="469">
        <v>0</v>
      </c>
      <c r="I8" s="469">
        <v>0</v>
      </c>
      <c r="J8" s="469">
        <v>0</v>
      </c>
      <c r="K8" s="469">
        <v>0</v>
      </c>
      <c r="L8" s="469">
        <v>0</v>
      </c>
      <c r="M8" s="469">
        <v>0</v>
      </c>
      <c r="N8" s="469">
        <v>0</v>
      </c>
      <c r="O8" s="469">
        <v>0</v>
      </c>
      <c r="P8" s="149">
        <v>1</v>
      </c>
      <c r="Q8" s="13"/>
    </row>
    <row r="9" spans="1:17" ht="18" customHeight="1">
      <c r="A9" s="406"/>
      <c r="B9" s="330" t="s">
        <v>203</v>
      </c>
      <c r="C9" s="330"/>
      <c r="D9" s="118">
        <v>10</v>
      </c>
      <c r="E9" s="118">
        <v>1</v>
      </c>
      <c r="F9" s="469">
        <v>0</v>
      </c>
      <c r="G9" s="469">
        <v>1</v>
      </c>
      <c r="H9" s="469">
        <v>0</v>
      </c>
      <c r="I9" s="469">
        <v>0</v>
      </c>
      <c r="J9" s="469">
        <v>0</v>
      </c>
      <c r="K9" s="469">
        <v>0</v>
      </c>
      <c r="L9" s="469">
        <v>0</v>
      </c>
      <c r="M9" s="469">
        <v>0</v>
      </c>
      <c r="N9" s="469">
        <v>0</v>
      </c>
      <c r="O9" s="469">
        <v>0</v>
      </c>
      <c r="P9" s="149">
        <v>1</v>
      </c>
      <c r="Q9" s="13"/>
    </row>
    <row r="10" spans="1:17" ht="18" customHeight="1">
      <c r="A10" s="407" t="s">
        <v>231</v>
      </c>
      <c r="B10" s="330" t="s">
        <v>224</v>
      </c>
      <c r="C10" s="330"/>
      <c r="D10" s="118">
        <v>16</v>
      </c>
      <c r="E10" s="118">
        <v>14</v>
      </c>
      <c r="F10" s="469">
        <v>2</v>
      </c>
      <c r="G10" s="469">
        <v>0</v>
      </c>
      <c r="H10" s="469">
        <v>1</v>
      </c>
      <c r="I10" s="469">
        <v>5</v>
      </c>
      <c r="J10" s="469">
        <v>1</v>
      </c>
      <c r="K10" s="469">
        <v>0</v>
      </c>
      <c r="L10" s="469">
        <v>0</v>
      </c>
      <c r="M10" s="469">
        <v>0</v>
      </c>
      <c r="N10" s="469">
        <v>5</v>
      </c>
      <c r="O10" s="469">
        <v>0</v>
      </c>
      <c r="P10" s="149">
        <v>26</v>
      </c>
      <c r="Q10" s="13"/>
    </row>
    <row r="11" spans="1:17" ht="18" customHeight="1">
      <c r="A11" s="406"/>
      <c r="B11" s="330" t="s">
        <v>203</v>
      </c>
      <c r="C11" s="330"/>
      <c r="D11" s="118">
        <v>8</v>
      </c>
      <c r="E11" s="118">
        <v>0</v>
      </c>
      <c r="F11" s="469">
        <v>0</v>
      </c>
      <c r="G11" s="469">
        <v>0</v>
      </c>
      <c r="H11" s="469">
        <v>0</v>
      </c>
      <c r="I11" s="469">
        <v>0</v>
      </c>
      <c r="J11" s="469">
        <v>0</v>
      </c>
      <c r="K11" s="469">
        <v>0</v>
      </c>
      <c r="L11" s="469">
        <v>0</v>
      </c>
      <c r="M11" s="469">
        <v>0</v>
      </c>
      <c r="N11" s="469">
        <v>0</v>
      </c>
      <c r="O11" s="469">
        <v>0</v>
      </c>
      <c r="P11" s="149">
        <v>0</v>
      </c>
      <c r="Q11" s="13"/>
    </row>
    <row r="12" spans="1:17" ht="18" customHeight="1">
      <c r="A12" s="406"/>
      <c r="B12" s="330" t="s">
        <v>204</v>
      </c>
      <c r="C12" s="330"/>
      <c r="D12" s="161" t="s">
        <v>385</v>
      </c>
      <c r="E12" s="118">
        <v>106</v>
      </c>
      <c r="F12" s="470">
        <v>22</v>
      </c>
      <c r="G12" s="470">
        <v>27</v>
      </c>
      <c r="H12" s="470">
        <v>6</v>
      </c>
      <c r="I12" s="470">
        <v>2</v>
      </c>
      <c r="J12" s="470">
        <v>11</v>
      </c>
      <c r="K12" s="470">
        <v>11</v>
      </c>
      <c r="L12" s="470">
        <v>5</v>
      </c>
      <c r="M12" s="470">
        <v>2</v>
      </c>
      <c r="N12" s="470">
        <v>15</v>
      </c>
      <c r="O12" s="470">
        <v>5</v>
      </c>
      <c r="P12" s="149">
        <v>130</v>
      </c>
      <c r="Q12" s="13"/>
    </row>
    <row r="13" spans="1:17" ht="18" customHeight="1">
      <c r="A13" s="406"/>
      <c r="B13" s="330" t="s">
        <v>225</v>
      </c>
      <c r="C13" s="330"/>
      <c r="D13" s="161" t="s">
        <v>385</v>
      </c>
      <c r="E13" s="118">
        <v>48</v>
      </c>
      <c r="F13" s="469">
        <v>8</v>
      </c>
      <c r="G13" s="469">
        <v>5</v>
      </c>
      <c r="H13" s="469">
        <v>8</v>
      </c>
      <c r="I13" s="469">
        <v>3</v>
      </c>
      <c r="J13" s="469">
        <v>2</v>
      </c>
      <c r="K13" s="469">
        <v>4</v>
      </c>
      <c r="L13" s="469">
        <v>1</v>
      </c>
      <c r="M13" s="469">
        <v>3</v>
      </c>
      <c r="N13" s="469">
        <v>7</v>
      </c>
      <c r="O13" s="469">
        <v>7</v>
      </c>
      <c r="P13" s="149">
        <v>67</v>
      </c>
      <c r="Q13" s="13"/>
    </row>
    <row r="14" spans="1:17" ht="18" customHeight="1">
      <c r="A14" s="408"/>
      <c r="B14" s="22" t="s">
        <v>202</v>
      </c>
      <c r="C14" s="22"/>
      <c r="D14" s="166" t="s">
        <v>385</v>
      </c>
      <c r="E14" s="136">
        <v>0</v>
      </c>
      <c r="F14" s="474">
        <v>0</v>
      </c>
      <c r="G14" s="474">
        <v>0</v>
      </c>
      <c r="H14" s="474">
        <v>0</v>
      </c>
      <c r="I14" s="474">
        <v>0</v>
      </c>
      <c r="J14" s="474">
        <v>0</v>
      </c>
      <c r="K14" s="474">
        <v>0</v>
      </c>
      <c r="L14" s="474">
        <v>0</v>
      </c>
      <c r="M14" s="474">
        <v>0</v>
      </c>
      <c r="N14" s="474">
        <v>0</v>
      </c>
      <c r="O14" s="474">
        <v>0</v>
      </c>
      <c r="P14" s="150">
        <v>0</v>
      </c>
    </row>
    <row r="15" spans="1:17" ht="16.5" customHeight="1">
      <c r="A15" s="168"/>
      <c r="P15" s="133" t="s">
        <v>129</v>
      </c>
    </row>
    <row r="16" spans="1:17">
      <c r="P16" s="13"/>
    </row>
    <row r="17" spans="16:16">
      <c r="P17" s="13"/>
    </row>
    <row r="18" spans="16:16">
      <c r="P18" s="13"/>
    </row>
    <row r="19" spans="16:16">
      <c r="P19" s="13"/>
    </row>
    <row r="20" spans="16:16">
      <c r="P20" s="13"/>
    </row>
    <row r="21" spans="16:16">
      <c r="P21" s="13"/>
    </row>
    <row r="22" spans="16:16">
      <c r="P22" s="13"/>
    </row>
    <row r="23" spans="16:16">
      <c r="P23" s="13"/>
    </row>
    <row r="24" spans="16:16">
      <c r="P24" s="13"/>
    </row>
    <row r="25" spans="16:16">
      <c r="P25" s="13"/>
    </row>
    <row r="26" spans="16:16">
      <c r="P26" s="13"/>
    </row>
    <row r="27" spans="16:16">
      <c r="P27" s="13"/>
    </row>
    <row r="28" spans="16:16">
      <c r="P28" s="13"/>
    </row>
    <row r="29" spans="16:16">
      <c r="P29" s="13"/>
    </row>
    <row r="30" spans="16:16">
      <c r="P30" s="13"/>
    </row>
    <row r="31" spans="16:16">
      <c r="P31" s="13"/>
    </row>
    <row r="32" spans="16:16">
      <c r="P32" s="13"/>
    </row>
    <row r="33" spans="16:16">
      <c r="P33" s="13"/>
    </row>
    <row r="34" spans="16:16">
      <c r="P34" s="13"/>
    </row>
    <row r="35" spans="16:16">
      <c r="P35" s="13"/>
    </row>
    <row r="36" spans="16:16">
      <c r="P36" s="13"/>
    </row>
    <row r="37" spans="16:16">
      <c r="P37" s="13"/>
    </row>
    <row r="38" spans="16:16">
      <c r="P38" s="13"/>
    </row>
    <row r="39" spans="16:16">
      <c r="P39" s="13"/>
    </row>
    <row r="40" spans="16:16">
      <c r="P40" s="13"/>
    </row>
    <row r="41" spans="16:16">
      <c r="P41" s="13"/>
    </row>
    <row r="42" spans="16:16">
      <c r="P42" s="13"/>
    </row>
    <row r="43" spans="16:16">
      <c r="P43" s="13"/>
    </row>
    <row r="44" spans="16:16">
      <c r="P44" s="13"/>
    </row>
    <row r="45" spans="16:16">
      <c r="P45" s="13"/>
    </row>
    <row r="46" spans="16:16">
      <c r="P46" s="13"/>
    </row>
    <row r="47" spans="16:16">
      <c r="P47" s="13"/>
    </row>
    <row r="48" spans="16:16">
      <c r="P48" s="13"/>
    </row>
    <row r="49" spans="16:16">
      <c r="P49" s="13"/>
    </row>
  </sheetData>
  <mergeCells count="8">
    <mergeCell ref="A7:A9"/>
    <mergeCell ref="A10:A14"/>
    <mergeCell ref="A2:H2"/>
    <mergeCell ref="A4:B5"/>
    <mergeCell ref="D4:D5"/>
    <mergeCell ref="E4:O4"/>
    <mergeCell ref="P4:P5"/>
    <mergeCell ref="A6:B6"/>
  </mergeCells>
  <phoneticPr fontId="2"/>
  <printOptions horizontalCentered="1"/>
  <pageMargins left="0.70866141732283472" right="0.70866141732283472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Normal="100" workbookViewId="0">
      <selection activeCell="G21" sqref="G21"/>
    </sheetView>
  </sheetViews>
  <sheetFormatPr defaultRowHeight="13.5"/>
  <cols>
    <col min="1" max="1" width="9" style="12"/>
    <col min="2" max="2" width="15.125" style="12" customWidth="1"/>
    <col min="3" max="3" width="0.875" style="12" customWidth="1"/>
    <col min="4" max="4" width="6.125" style="12" customWidth="1"/>
    <col min="5" max="17" width="4.375" style="12" customWidth="1"/>
    <col min="18" max="16384" width="9" style="12"/>
  </cols>
  <sheetData>
    <row r="1" spans="1:17" ht="18.75" customHeight="1">
      <c r="A1" s="33" t="s">
        <v>313</v>
      </c>
      <c r="B1" s="11"/>
      <c r="C1" s="11"/>
      <c r="D1" s="11"/>
      <c r="E1" s="11"/>
      <c r="F1" s="11"/>
      <c r="G1" s="11"/>
      <c r="H1" s="11"/>
      <c r="I1" s="14"/>
      <c r="J1" s="14"/>
    </row>
    <row r="2" spans="1:17" ht="13.5" customHeight="1">
      <c r="A2" s="11"/>
      <c r="B2" s="11"/>
      <c r="C2" s="11"/>
      <c r="D2" s="11"/>
      <c r="E2" s="11"/>
      <c r="F2" s="11"/>
      <c r="G2" s="11"/>
      <c r="H2" s="11"/>
      <c r="I2" s="14"/>
      <c r="J2" s="14"/>
      <c r="Q2" s="32" t="str">
        <f>'8(1) 覚せい剤取扱施設区別検査'!P3</f>
        <v>平成30年度</v>
      </c>
    </row>
    <row r="3" spans="1:17" ht="21" customHeight="1">
      <c r="A3" s="342" t="s">
        <v>232</v>
      </c>
      <c r="B3" s="344"/>
      <c r="C3" s="46"/>
      <c r="D3" s="399" t="s">
        <v>393</v>
      </c>
      <c r="E3" s="409" t="s">
        <v>206</v>
      </c>
      <c r="F3" s="409" t="s">
        <v>207</v>
      </c>
      <c r="G3" s="392" t="s">
        <v>161</v>
      </c>
      <c r="H3" s="392"/>
      <c r="I3" s="392"/>
      <c r="J3" s="392"/>
      <c r="K3" s="392"/>
      <c r="L3" s="392"/>
      <c r="M3" s="392"/>
      <c r="N3" s="392"/>
      <c r="O3" s="392"/>
      <c r="P3" s="392" t="s">
        <v>162</v>
      </c>
      <c r="Q3" s="393"/>
    </row>
    <row r="4" spans="1:17" ht="114.75" customHeight="1">
      <c r="A4" s="373"/>
      <c r="B4" s="353"/>
      <c r="C4" s="48"/>
      <c r="D4" s="400"/>
      <c r="E4" s="410"/>
      <c r="F4" s="410"/>
      <c r="G4" s="333" t="s">
        <v>226</v>
      </c>
      <c r="H4" s="333" t="s">
        <v>209</v>
      </c>
      <c r="I4" s="333" t="s">
        <v>227</v>
      </c>
      <c r="J4" s="333" t="s">
        <v>213</v>
      </c>
      <c r="K4" s="333" t="s">
        <v>191</v>
      </c>
      <c r="L4" s="333" t="s">
        <v>214</v>
      </c>
      <c r="M4" s="333" t="s">
        <v>228</v>
      </c>
      <c r="N4" s="333" t="s">
        <v>229</v>
      </c>
      <c r="O4" s="333" t="s">
        <v>50</v>
      </c>
      <c r="P4" s="335" t="s">
        <v>171</v>
      </c>
      <c r="Q4" s="59" t="s">
        <v>172</v>
      </c>
    </row>
    <row r="5" spans="1:17" ht="18" customHeight="1">
      <c r="A5" s="345" t="s">
        <v>175</v>
      </c>
      <c r="B5" s="346"/>
      <c r="C5" s="329"/>
      <c r="D5" s="119">
        <f>'8(1) 覚せい剤取扱施設区別検査'!D6</f>
        <v>38</v>
      </c>
      <c r="E5" s="119">
        <f>'8(1) 覚せい剤取扱施設区別検査'!E6</f>
        <v>169</v>
      </c>
      <c r="F5" s="119">
        <f t="shared" ref="F5:Q5" si="0">SUM(F6:F13)</f>
        <v>3</v>
      </c>
      <c r="G5" s="119">
        <f t="shared" si="0"/>
        <v>0</v>
      </c>
      <c r="H5" s="119">
        <f t="shared" si="0"/>
        <v>0</v>
      </c>
      <c r="I5" s="119">
        <f t="shared" si="0"/>
        <v>0</v>
      </c>
      <c r="J5" s="119">
        <f t="shared" si="0"/>
        <v>3</v>
      </c>
      <c r="K5" s="119">
        <f t="shared" si="0"/>
        <v>0</v>
      </c>
      <c r="L5" s="119">
        <f t="shared" si="0"/>
        <v>0</v>
      </c>
      <c r="M5" s="119">
        <f t="shared" si="0"/>
        <v>0</v>
      </c>
      <c r="N5" s="119">
        <f t="shared" si="0"/>
        <v>0</v>
      </c>
      <c r="O5" s="119">
        <f t="shared" si="0"/>
        <v>0</v>
      </c>
      <c r="P5" s="119">
        <f t="shared" si="0"/>
        <v>3</v>
      </c>
      <c r="Q5" s="138">
        <f t="shared" si="0"/>
        <v>0</v>
      </c>
    </row>
    <row r="6" spans="1:17" ht="18" customHeight="1">
      <c r="A6" s="406" t="s">
        <v>230</v>
      </c>
      <c r="B6" s="330" t="s">
        <v>222</v>
      </c>
      <c r="C6" s="60"/>
      <c r="D6" s="161">
        <f>'8(1) 覚せい剤取扱施設区別検査'!D7</f>
        <v>2</v>
      </c>
      <c r="E6" s="135">
        <v>0</v>
      </c>
      <c r="F6" s="207">
        <v>0</v>
      </c>
      <c r="G6" s="207">
        <v>0</v>
      </c>
      <c r="H6" s="207">
        <v>0</v>
      </c>
      <c r="I6" s="207">
        <v>0</v>
      </c>
      <c r="J6" s="207">
        <v>0</v>
      </c>
      <c r="K6" s="207">
        <v>0</v>
      </c>
      <c r="L6" s="207">
        <v>0</v>
      </c>
      <c r="M6" s="207">
        <v>0</v>
      </c>
      <c r="N6" s="207">
        <v>0</v>
      </c>
      <c r="O6" s="207">
        <v>0</v>
      </c>
      <c r="P6" s="207">
        <v>0</v>
      </c>
      <c r="Q6" s="475">
        <v>0</v>
      </c>
    </row>
    <row r="7" spans="1:17" ht="18" customHeight="1">
      <c r="A7" s="406"/>
      <c r="B7" s="330" t="s">
        <v>223</v>
      </c>
      <c r="C7" s="60"/>
      <c r="D7" s="161">
        <f>'8(1) 覚せい剤取扱施設区別検査'!D8</f>
        <v>2</v>
      </c>
      <c r="E7" s="118">
        <v>0</v>
      </c>
      <c r="F7" s="208">
        <v>0</v>
      </c>
      <c r="G7" s="208">
        <v>0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476">
        <v>0</v>
      </c>
    </row>
    <row r="8" spans="1:17" ht="18" customHeight="1">
      <c r="A8" s="406"/>
      <c r="B8" s="330" t="s">
        <v>203</v>
      </c>
      <c r="C8" s="60"/>
      <c r="D8" s="118">
        <f>'8(1) 覚せい剤取扱施設区別検査'!D9</f>
        <v>10</v>
      </c>
      <c r="E8" s="118">
        <v>1</v>
      </c>
      <c r="F8" s="208">
        <v>0</v>
      </c>
      <c r="G8" s="208">
        <v>0</v>
      </c>
      <c r="H8" s="208">
        <v>0</v>
      </c>
      <c r="I8" s="208">
        <v>0</v>
      </c>
      <c r="J8" s="208">
        <v>0</v>
      </c>
      <c r="K8" s="208">
        <v>0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476">
        <v>0</v>
      </c>
    </row>
    <row r="9" spans="1:17" ht="18" customHeight="1">
      <c r="A9" s="407" t="s">
        <v>231</v>
      </c>
      <c r="B9" s="330" t="s">
        <v>224</v>
      </c>
      <c r="C9" s="60"/>
      <c r="D9" s="118">
        <f>'8(1) 覚せい剤取扱施設区別検査'!D10</f>
        <v>16</v>
      </c>
      <c r="E9" s="118">
        <v>14</v>
      </c>
      <c r="F9" s="208">
        <v>0</v>
      </c>
      <c r="G9" s="208">
        <v>0</v>
      </c>
      <c r="H9" s="208">
        <v>0</v>
      </c>
      <c r="I9" s="208">
        <v>0</v>
      </c>
      <c r="J9" s="208">
        <v>0</v>
      </c>
      <c r="K9" s="208">
        <v>0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476">
        <v>0</v>
      </c>
    </row>
    <row r="10" spans="1:17" ht="18" customHeight="1">
      <c r="A10" s="406"/>
      <c r="B10" s="330" t="s">
        <v>203</v>
      </c>
      <c r="C10" s="60"/>
      <c r="D10" s="118">
        <f>'8(1) 覚せい剤取扱施設区別検査'!D11</f>
        <v>8</v>
      </c>
      <c r="E10" s="118">
        <v>0</v>
      </c>
      <c r="F10" s="208">
        <v>0</v>
      </c>
      <c r="G10" s="208">
        <v>0</v>
      </c>
      <c r="H10" s="208">
        <v>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476">
        <v>0</v>
      </c>
    </row>
    <row r="11" spans="1:17" ht="18" customHeight="1">
      <c r="A11" s="406"/>
      <c r="B11" s="330" t="s">
        <v>204</v>
      </c>
      <c r="C11" s="60"/>
      <c r="D11" s="161" t="str">
        <f>'8(1) 覚せい剤取扱施設区別検査'!D12</f>
        <v>・・・</v>
      </c>
      <c r="E11" s="118">
        <v>106</v>
      </c>
      <c r="F11" s="208">
        <v>3</v>
      </c>
      <c r="G11" s="208">
        <v>0</v>
      </c>
      <c r="H11" s="208">
        <v>0</v>
      </c>
      <c r="I11" s="208">
        <v>0</v>
      </c>
      <c r="J11" s="477">
        <v>3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477">
        <v>3</v>
      </c>
      <c r="Q11" s="476">
        <v>0</v>
      </c>
    </row>
    <row r="12" spans="1:17" ht="18" customHeight="1">
      <c r="A12" s="406"/>
      <c r="B12" s="330" t="s">
        <v>225</v>
      </c>
      <c r="C12" s="60"/>
      <c r="D12" s="161" t="str">
        <f>'8(1) 覚せい剤取扱施設区別検査'!D13</f>
        <v>・・・</v>
      </c>
      <c r="E12" s="118">
        <v>48</v>
      </c>
      <c r="F12" s="208">
        <v>0</v>
      </c>
      <c r="G12" s="208">
        <v>0</v>
      </c>
      <c r="H12" s="208">
        <v>0</v>
      </c>
      <c r="I12" s="208">
        <v>0</v>
      </c>
      <c r="J12" s="208">
        <v>0</v>
      </c>
      <c r="K12" s="20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476">
        <v>0</v>
      </c>
    </row>
    <row r="13" spans="1:17" ht="18" customHeight="1">
      <c r="A13" s="408"/>
      <c r="B13" s="22" t="s">
        <v>202</v>
      </c>
      <c r="C13" s="22"/>
      <c r="D13" s="166" t="str">
        <f>'8(1) 覚せい剤取扱施設区別検査'!D14</f>
        <v>・・・</v>
      </c>
      <c r="E13" s="136">
        <v>0</v>
      </c>
      <c r="F13" s="209">
        <v>0</v>
      </c>
      <c r="G13" s="212">
        <v>0</v>
      </c>
      <c r="H13" s="478">
        <v>0</v>
      </c>
      <c r="I13" s="478">
        <v>0</v>
      </c>
      <c r="J13" s="478">
        <v>0</v>
      </c>
      <c r="K13" s="478">
        <v>0</v>
      </c>
      <c r="L13" s="478">
        <v>0</v>
      </c>
      <c r="M13" s="478">
        <v>0</v>
      </c>
      <c r="N13" s="478">
        <v>0</v>
      </c>
      <c r="O13" s="478">
        <v>0</v>
      </c>
      <c r="P13" s="479">
        <v>0</v>
      </c>
      <c r="Q13" s="479">
        <v>0</v>
      </c>
    </row>
    <row r="14" spans="1:17" ht="16.5" customHeight="1">
      <c r="A14" s="168"/>
      <c r="P14" s="13"/>
      <c r="Q14" s="133" t="s">
        <v>129</v>
      </c>
    </row>
  </sheetData>
  <mergeCells count="9">
    <mergeCell ref="A5:B5"/>
    <mergeCell ref="A6:A8"/>
    <mergeCell ref="A9:A13"/>
    <mergeCell ref="A3:B4"/>
    <mergeCell ref="D3:D4"/>
    <mergeCell ref="E3:E4"/>
    <mergeCell ref="F3:F4"/>
    <mergeCell ref="G3:O3"/>
    <mergeCell ref="P3:Q3"/>
  </mergeCells>
  <phoneticPr fontId="2"/>
  <printOptions horizontalCentered="1"/>
  <pageMargins left="0.62992125984251968" right="0.62992125984251968" top="5.9055118110236222" bottom="0.59055118110236227" header="0.39370078740157483" footer="0.19685039370078741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G21" sqref="G21"/>
    </sheetView>
  </sheetViews>
  <sheetFormatPr defaultRowHeight="13.5"/>
  <cols>
    <col min="1" max="1" width="35.5" style="23" customWidth="1"/>
    <col min="2" max="2" width="14.5" style="23" customWidth="1"/>
    <col min="3" max="4" width="9" style="25"/>
    <col min="5" max="16384" width="9" style="23"/>
  </cols>
  <sheetData>
    <row r="1" spans="1:2" ht="18.75" customHeight="1">
      <c r="A1" s="2" t="s">
        <v>346</v>
      </c>
      <c r="B1" s="2"/>
    </row>
    <row r="2" spans="1:2" ht="18.75" customHeight="1">
      <c r="A2" s="24" t="s">
        <v>110</v>
      </c>
      <c r="B2" s="24"/>
    </row>
    <row r="3" spans="1:2" ht="13.5" customHeight="1">
      <c r="A3" s="24"/>
      <c r="B3" s="32" t="s">
        <v>349</v>
      </c>
    </row>
    <row r="4" spans="1:2" ht="24" customHeight="1">
      <c r="A4" s="26" t="s">
        <v>111</v>
      </c>
      <c r="B4" s="27" t="s">
        <v>112</v>
      </c>
    </row>
    <row r="5" spans="1:2" ht="18" customHeight="1">
      <c r="A5" s="39" t="s">
        <v>113</v>
      </c>
      <c r="B5" s="314">
        <v>1995</v>
      </c>
    </row>
    <row r="6" spans="1:2" ht="18" customHeight="1">
      <c r="A6" s="61" t="s">
        <v>244</v>
      </c>
      <c r="B6" s="315">
        <v>457</v>
      </c>
    </row>
    <row r="7" spans="1:2" ht="18" customHeight="1">
      <c r="A7" s="61" t="s">
        <v>245</v>
      </c>
      <c r="B7" s="315">
        <v>203</v>
      </c>
    </row>
    <row r="8" spans="1:2" ht="18" customHeight="1">
      <c r="A8" s="61" t="s">
        <v>246</v>
      </c>
      <c r="B8" s="315">
        <v>119</v>
      </c>
    </row>
    <row r="9" spans="1:2" ht="18" customHeight="1">
      <c r="A9" s="61" t="s">
        <v>247</v>
      </c>
      <c r="B9" s="315">
        <v>241</v>
      </c>
    </row>
    <row r="10" spans="1:2" ht="18" customHeight="1">
      <c r="A10" s="61" t="s">
        <v>248</v>
      </c>
      <c r="B10" s="315">
        <v>121</v>
      </c>
    </row>
    <row r="11" spans="1:2" ht="18" customHeight="1">
      <c r="A11" s="61" t="s">
        <v>249</v>
      </c>
      <c r="B11" s="315">
        <v>340</v>
      </c>
    </row>
    <row r="12" spans="1:2" ht="18" customHeight="1">
      <c r="A12" s="61" t="s">
        <v>250</v>
      </c>
      <c r="B12" s="315">
        <v>25</v>
      </c>
    </row>
    <row r="13" spans="1:2" ht="18" customHeight="1">
      <c r="A13" s="61" t="s">
        <v>251</v>
      </c>
      <c r="B13" s="315">
        <v>23</v>
      </c>
    </row>
    <row r="14" spans="1:2" ht="18" customHeight="1">
      <c r="A14" s="61" t="s">
        <v>252</v>
      </c>
      <c r="B14" s="315">
        <v>18</v>
      </c>
    </row>
    <row r="15" spans="1:2" ht="18" customHeight="1">
      <c r="A15" s="96" t="s">
        <v>253</v>
      </c>
      <c r="B15" s="315">
        <v>17</v>
      </c>
    </row>
    <row r="16" spans="1:2" ht="18" customHeight="1">
      <c r="A16" s="61" t="s">
        <v>254</v>
      </c>
      <c r="B16" s="315">
        <v>71</v>
      </c>
    </row>
    <row r="17" spans="1:2" ht="18" customHeight="1">
      <c r="A17" s="61" t="s">
        <v>255</v>
      </c>
      <c r="B17" s="315">
        <v>38</v>
      </c>
    </row>
    <row r="18" spans="1:2" ht="18" customHeight="1">
      <c r="A18" s="61" t="s">
        <v>256</v>
      </c>
      <c r="B18" s="315">
        <v>55</v>
      </c>
    </row>
    <row r="19" spans="1:2" ht="18" customHeight="1">
      <c r="A19" s="61" t="s">
        <v>257</v>
      </c>
      <c r="B19" s="315">
        <v>13</v>
      </c>
    </row>
    <row r="20" spans="1:2" ht="18" customHeight="1">
      <c r="A20" s="61" t="s">
        <v>258</v>
      </c>
      <c r="B20" s="315">
        <v>20</v>
      </c>
    </row>
    <row r="21" spans="1:2" ht="18" customHeight="1">
      <c r="A21" s="96" t="s">
        <v>259</v>
      </c>
      <c r="B21" s="315">
        <v>3</v>
      </c>
    </row>
    <row r="22" spans="1:2" ht="18" customHeight="1">
      <c r="A22" s="63" t="s">
        <v>269</v>
      </c>
      <c r="B22" s="316">
        <v>231</v>
      </c>
    </row>
    <row r="23" spans="1:2" ht="16.5" customHeight="1">
      <c r="B23" s="54" t="s">
        <v>129</v>
      </c>
    </row>
  </sheetData>
  <phoneticPr fontId="2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G21" sqref="G21"/>
    </sheetView>
  </sheetViews>
  <sheetFormatPr defaultRowHeight="13.5"/>
  <cols>
    <col min="1" max="1" width="35.5" style="174" customWidth="1"/>
    <col min="2" max="2" width="14.5" style="174" customWidth="1"/>
    <col min="3" max="5" width="9" style="184"/>
    <col min="6" max="16384" width="9" style="174"/>
  </cols>
  <sheetData>
    <row r="1" spans="1:2" ht="18.75" customHeight="1">
      <c r="A1" s="182" t="s">
        <v>235</v>
      </c>
      <c r="B1" s="182"/>
    </row>
    <row r="2" spans="1:2" ht="13.5" customHeight="1">
      <c r="A2" s="183"/>
      <c r="B2" s="32" t="s">
        <v>350</v>
      </c>
    </row>
    <row r="3" spans="1:2" ht="24" customHeight="1">
      <c r="A3" s="26" t="s">
        <v>111</v>
      </c>
      <c r="B3" s="27" t="s">
        <v>112</v>
      </c>
    </row>
    <row r="4" spans="1:2" ht="18" customHeight="1">
      <c r="A4" s="39" t="s">
        <v>113</v>
      </c>
      <c r="B4" s="314">
        <v>91</v>
      </c>
    </row>
    <row r="5" spans="1:2" ht="18" customHeight="1">
      <c r="A5" s="61" t="s">
        <v>237</v>
      </c>
      <c r="B5" s="317">
        <v>34</v>
      </c>
    </row>
    <row r="6" spans="1:2" ht="18" customHeight="1">
      <c r="A6" s="61" t="s">
        <v>343</v>
      </c>
      <c r="B6" s="317">
        <v>26</v>
      </c>
    </row>
    <row r="7" spans="1:2" ht="18" customHeight="1">
      <c r="A7" s="61" t="s">
        <v>239</v>
      </c>
      <c r="B7" s="317">
        <v>8</v>
      </c>
    </row>
    <row r="8" spans="1:2" ht="18" customHeight="1">
      <c r="A8" s="61" t="s">
        <v>114</v>
      </c>
      <c r="B8" s="318">
        <v>0</v>
      </c>
    </row>
    <row r="9" spans="1:2" ht="18" customHeight="1">
      <c r="A9" s="61" t="s">
        <v>240</v>
      </c>
      <c r="B9" s="317">
        <v>5</v>
      </c>
    </row>
    <row r="10" spans="1:2" ht="18" customHeight="1">
      <c r="A10" s="61" t="s">
        <v>241</v>
      </c>
      <c r="B10" s="317">
        <v>5</v>
      </c>
    </row>
    <row r="11" spans="1:2" ht="18" customHeight="1">
      <c r="A11" s="63" t="s">
        <v>115</v>
      </c>
      <c r="B11" s="179">
        <v>13</v>
      </c>
    </row>
    <row r="12" spans="1:2" ht="18" customHeight="1">
      <c r="B12" s="54" t="s">
        <v>129</v>
      </c>
    </row>
    <row r="13" spans="1:2" ht="24" customHeight="1">
      <c r="A13" s="64"/>
      <c r="B13" s="239"/>
    </row>
  </sheetData>
  <phoneticPr fontId="2"/>
  <pageMargins left="0.78740157480314965" right="0.78740157480314965" top="6.8503937007874018" bottom="0.78740157480314965" header="0.39370078740157483" footer="0.1968503937007874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9"/>
  <sheetViews>
    <sheetView view="pageBreakPreview" zoomScale="85" zoomScaleNormal="100" zoomScaleSheetLayoutView="85" workbookViewId="0">
      <selection activeCell="N20" sqref="N20"/>
    </sheetView>
  </sheetViews>
  <sheetFormatPr defaultRowHeight="13.5"/>
  <cols>
    <col min="1" max="1" width="1.875" style="12" customWidth="1"/>
    <col min="2" max="2" width="6.125" style="12" customWidth="1"/>
    <col min="3" max="3" width="1" style="12" customWidth="1"/>
    <col min="4" max="4" width="8.875" style="12" customWidth="1"/>
    <col min="5" max="5" width="5.375" style="154" customWidth="1"/>
    <col min="6" max="6" width="5.625" style="154" customWidth="1"/>
    <col min="7" max="7" width="4.625" style="154" customWidth="1"/>
    <col min="8" max="8" width="5.375" style="12" customWidth="1"/>
    <col min="9" max="9" width="7" style="12" customWidth="1"/>
    <col min="10" max="10" width="6" style="12" customWidth="1"/>
    <col min="11" max="11" width="6.375" style="12" customWidth="1"/>
    <col min="12" max="12" width="8.25" style="12" customWidth="1"/>
    <col min="13" max="13" width="6.625" style="12" customWidth="1"/>
    <col min="14" max="14" width="7.625" style="12" customWidth="1"/>
    <col min="15" max="16" width="6.375" style="12" customWidth="1"/>
    <col min="17" max="17" width="5.125" style="12" customWidth="1"/>
    <col min="18" max="18" width="5.625" style="12" customWidth="1"/>
    <col min="19" max="19" width="4.125" style="13" customWidth="1"/>
    <col min="20" max="20" width="5.625" style="12" customWidth="1"/>
    <col min="21" max="21" width="5.125" style="12" customWidth="1"/>
    <col min="22" max="22" width="6.375" style="12" customWidth="1"/>
    <col min="23" max="23" width="4.125" style="12" customWidth="1"/>
    <col min="24" max="24" width="6.375" style="12" customWidth="1"/>
    <col min="25" max="25" width="3.875" style="12" customWidth="1"/>
    <col min="26" max="26" width="5.625" style="12" customWidth="1"/>
    <col min="27" max="27" width="5.125" style="12" customWidth="1"/>
    <col min="28" max="28" width="4.625" style="12" customWidth="1"/>
    <col min="29" max="29" width="5.625" style="12" customWidth="1"/>
    <col min="30" max="30" width="4.625" style="12" customWidth="1"/>
    <col min="31" max="31" width="5.125" style="12" customWidth="1"/>
    <col min="32" max="32" width="4.5" style="12" hidden="1" customWidth="1"/>
    <col min="33" max="33" width="5.5" style="12" hidden="1" customWidth="1"/>
    <col min="34" max="45" width="6.375" style="12" customWidth="1"/>
    <col min="46" max="16384" width="9" style="12"/>
  </cols>
  <sheetData>
    <row r="1" spans="1:66" ht="18.75" customHeight="1">
      <c r="A1" s="31" t="s">
        <v>116</v>
      </c>
      <c r="B1" s="14"/>
      <c r="C1" s="14"/>
      <c r="D1" s="14"/>
    </row>
    <row r="2" spans="1:66">
      <c r="A2" s="70"/>
      <c r="B2" s="70"/>
      <c r="C2" s="70"/>
      <c r="D2" s="160"/>
      <c r="E2" s="155"/>
      <c r="F2" s="155"/>
      <c r="G2" s="155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</row>
    <row r="3" spans="1:66" ht="5.25" customHeight="1">
      <c r="A3" s="71"/>
      <c r="B3" s="71"/>
      <c r="C3" s="71"/>
      <c r="D3" s="72"/>
      <c r="E3" s="156"/>
      <c r="F3" s="157"/>
      <c r="G3" s="156"/>
      <c r="H3" s="71"/>
      <c r="I3" s="72"/>
      <c r="J3" s="72"/>
      <c r="K3" s="72"/>
      <c r="L3" s="72"/>
      <c r="M3" s="72"/>
      <c r="N3" s="72"/>
      <c r="O3" s="72"/>
      <c r="P3" s="72"/>
      <c r="Q3" s="81"/>
      <c r="R3" s="71"/>
      <c r="S3" s="72"/>
      <c r="T3" s="72"/>
      <c r="U3" s="72"/>
      <c r="V3" s="72"/>
      <c r="W3" s="72"/>
      <c r="X3" s="214"/>
      <c r="Y3" s="215"/>
      <c r="Z3" s="72"/>
      <c r="AA3" s="72"/>
      <c r="AB3" s="216"/>
      <c r="AC3" s="72"/>
      <c r="AD3" s="72"/>
      <c r="AE3" s="72"/>
      <c r="AF3" s="71"/>
      <c r="AG3" s="71"/>
      <c r="AH3" s="72"/>
      <c r="AI3" s="73"/>
      <c r="AJ3" s="72"/>
    </row>
    <row r="4" spans="1:66" ht="20.25" customHeight="1">
      <c r="A4" s="432" t="s">
        <v>64</v>
      </c>
      <c r="B4" s="433"/>
      <c r="C4" s="74"/>
      <c r="D4" s="390" t="s">
        <v>75</v>
      </c>
      <c r="E4" s="438" t="s">
        <v>24</v>
      </c>
      <c r="F4" s="438"/>
      <c r="G4" s="439" t="s">
        <v>25</v>
      </c>
      <c r="H4" s="439"/>
      <c r="I4" s="390" t="s">
        <v>26</v>
      </c>
      <c r="J4" s="390" t="s">
        <v>1</v>
      </c>
      <c r="K4" s="417" t="s">
        <v>2</v>
      </c>
      <c r="L4" s="390" t="s">
        <v>3</v>
      </c>
      <c r="M4" s="390" t="s">
        <v>4</v>
      </c>
      <c r="N4" s="390" t="s">
        <v>27</v>
      </c>
      <c r="O4" s="390" t="s">
        <v>28</v>
      </c>
      <c r="P4" s="418" t="s">
        <v>29</v>
      </c>
      <c r="Q4" s="425" t="s">
        <v>30</v>
      </c>
      <c r="R4" s="428" t="s">
        <v>319</v>
      </c>
      <c r="S4" s="429" t="s">
        <v>31</v>
      </c>
      <c r="T4" s="429" t="s">
        <v>32</v>
      </c>
      <c r="U4" s="414" t="s">
        <v>33</v>
      </c>
      <c r="V4" s="414" t="s">
        <v>34</v>
      </c>
      <c r="W4" s="414" t="s">
        <v>35</v>
      </c>
      <c r="X4" s="441" t="s">
        <v>48</v>
      </c>
      <c r="Y4" s="428" t="s">
        <v>49</v>
      </c>
      <c r="Z4" s="414" t="s">
        <v>36</v>
      </c>
      <c r="AA4" s="421" t="s">
        <v>320</v>
      </c>
      <c r="AB4" s="424" t="s">
        <v>321</v>
      </c>
      <c r="AC4" s="414" t="s">
        <v>37</v>
      </c>
      <c r="AD4" s="414" t="s">
        <v>38</v>
      </c>
      <c r="AE4" s="414" t="s">
        <v>322</v>
      </c>
      <c r="AF4" s="266"/>
      <c r="AG4" s="414"/>
      <c r="AH4" s="440" t="s">
        <v>117</v>
      </c>
      <c r="AI4" s="390" t="s">
        <v>39</v>
      </c>
      <c r="AJ4" s="418" t="s">
        <v>40</v>
      </c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</row>
    <row r="5" spans="1:66" ht="80.25" customHeight="1">
      <c r="A5" s="434"/>
      <c r="B5" s="435"/>
      <c r="C5" s="74"/>
      <c r="D5" s="387"/>
      <c r="E5" s="411" t="s">
        <v>41</v>
      </c>
      <c r="F5" s="411" t="s">
        <v>268</v>
      </c>
      <c r="G5" s="411" t="s">
        <v>41</v>
      </c>
      <c r="H5" s="413" t="s">
        <v>268</v>
      </c>
      <c r="I5" s="387"/>
      <c r="J5" s="387"/>
      <c r="K5" s="417"/>
      <c r="L5" s="387"/>
      <c r="M5" s="387"/>
      <c r="N5" s="387" t="s">
        <v>42</v>
      </c>
      <c r="O5" s="389"/>
      <c r="P5" s="419"/>
      <c r="Q5" s="426" t="s">
        <v>43</v>
      </c>
      <c r="R5" s="428"/>
      <c r="S5" s="430" t="s">
        <v>44</v>
      </c>
      <c r="T5" s="430" t="s">
        <v>45</v>
      </c>
      <c r="U5" s="415" t="s">
        <v>45</v>
      </c>
      <c r="V5" s="415" t="s">
        <v>46</v>
      </c>
      <c r="W5" s="415" t="s">
        <v>47</v>
      </c>
      <c r="X5" s="441"/>
      <c r="Y5" s="428"/>
      <c r="Z5" s="415" t="s">
        <v>51</v>
      </c>
      <c r="AA5" s="422" t="s">
        <v>324</v>
      </c>
      <c r="AB5" s="424"/>
      <c r="AC5" s="415" t="s">
        <v>52</v>
      </c>
      <c r="AD5" s="415"/>
      <c r="AE5" s="415" t="s">
        <v>323</v>
      </c>
      <c r="AF5" s="267"/>
      <c r="AG5" s="415" t="s">
        <v>323</v>
      </c>
      <c r="AH5" s="415" t="s">
        <v>47</v>
      </c>
      <c r="AI5" s="387"/>
      <c r="AJ5" s="394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</row>
    <row r="6" spans="1:66" ht="20.25" customHeight="1">
      <c r="A6" s="436"/>
      <c r="B6" s="437"/>
      <c r="C6" s="74"/>
      <c r="D6" s="389"/>
      <c r="E6" s="412"/>
      <c r="F6" s="412"/>
      <c r="G6" s="412"/>
      <c r="H6" s="389"/>
      <c r="I6" s="389"/>
      <c r="J6" s="389"/>
      <c r="K6" s="417"/>
      <c r="L6" s="389"/>
      <c r="M6" s="389" t="s">
        <v>54</v>
      </c>
      <c r="N6" s="389" t="s">
        <v>55</v>
      </c>
      <c r="O6" s="77" t="s">
        <v>325</v>
      </c>
      <c r="P6" s="121" t="s">
        <v>326</v>
      </c>
      <c r="Q6" s="427"/>
      <c r="R6" s="428"/>
      <c r="S6" s="431"/>
      <c r="T6" s="431"/>
      <c r="U6" s="416"/>
      <c r="V6" s="416"/>
      <c r="W6" s="416"/>
      <c r="X6" s="441"/>
      <c r="Y6" s="428"/>
      <c r="Z6" s="416"/>
      <c r="AA6" s="423" t="s">
        <v>327</v>
      </c>
      <c r="AB6" s="424"/>
      <c r="AC6" s="416"/>
      <c r="AD6" s="416" t="s">
        <v>53</v>
      </c>
      <c r="AE6" s="416" t="s">
        <v>55</v>
      </c>
      <c r="AF6" s="268"/>
      <c r="AG6" s="416" t="s">
        <v>55</v>
      </c>
      <c r="AH6" s="416" t="s">
        <v>55</v>
      </c>
      <c r="AI6" s="389" t="s">
        <v>56</v>
      </c>
      <c r="AJ6" s="419" t="s">
        <v>53</v>
      </c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5.25" customHeight="1">
      <c r="A7" s="65"/>
      <c r="B7" s="65"/>
      <c r="C7" s="65"/>
      <c r="D7" s="75"/>
      <c r="E7" s="130"/>
      <c r="F7" s="130"/>
      <c r="G7" s="130"/>
      <c r="H7" s="75"/>
      <c r="I7" s="75"/>
      <c r="J7" s="75"/>
      <c r="K7" s="75"/>
      <c r="L7" s="75"/>
      <c r="M7" s="75"/>
      <c r="N7" s="75"/>
      <c r="O7" s="127"/>
      <c r="P7" s="129"/>
      <c r="Q7" s="128"/>
      <c r="R7" s="269"/>
      <c r="S7" s="269"/>
      <c r="T7" s="270"/>
      <c r="U7" s="266"/>
      <c r="V7" s="266"/>
      <c r="W7" s="266"/>
      <c r="X7" s="266"/>
      <c r="Y7" s="266"/>
      <c r="Z7" s="266"/>
      <c r="AA7" s="271"/>
      <c r="AB7" s="271"/>
      <c r="AC7" s="266"/>
      <c r="AD7" s="266"/>
      <c r="AE7" s="266"/>
      <c r="AF7" s="266"/>
      <c r="AG7" s="266"/>
      <c r="AH7" s="266"/>
      <c r="AI7" s="75"/>
      <c r="AJ7" s="76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</row>
    <row r="8" spans="1:66" ht="20.100000000000001" customHeight="1">
      <c r="A8" s="420" t="s">
        <v>75</v>
      </c>
      <c r="B8" s="420"/>
      <c r="C8" s="151"/>
      <c r="D8" s="250">
        <f>SUM(E8:AJ8)</f>
        <v>0</v>
      </c>
      <c r="E8" s="251">
        <f>SUM(E9:E18)</f>
        <v>0</v>
      </c>
      <c r="F8" s="252">
        <f t="shared" ref="F8:AJ8" si="0">SUM(F9:F18)</f>
        <v>0</v>
      </c>
      <c r="G8" s="251">
        <f t="shared" si="0"/>
        <v>0</v>
      </c>
      <c r="H8" s="252">
        <f t="shared" si="0"/>
        <v>0</v>
      </c>
      <c r="I8" s="252">
        <f t="shared" si="0"/>
        <v>0</v>
      </c>
      <c r="J8" s="252">
        <f t="shared" si="0"/>
        <v>0</v>
      </c>
      <c r="K8" s="252">
        <f t="shared" si="0"/>
        <v>0</v>
      </c>
      <c r="L8" s="252">
        <f t="shared" si="0"/>
        <v>0</v>
      </c>
      <c r="M8" s="252">
        <f t="shared" si="0"/>
        <v>0</v>
      </c>
      <c r="N8" s="252">
        <f t="shared" si="0"/>
        <v>0</v>
      </c>
      <c r="O8" s="253">
        <f t="shared" si="0"/>
        <v>0</v>
      </c>
      <c r="P8" s="254">
        <f t="shared" si="0"/>
        <v>0</v>
      </c>
      <c r="Q8" s="255">
        <f t="shared" si="0"/>
        <v>0</v>
      </c>
      <c r="R8" s="272">
        <f t="shared" si="0"/>
        <v>0</v>
      </c>
      <c r="S8" s="273">
        <f t="shared" si="0"/>
        <v>0</v>
      </c>
      <c r="T8" s="274">
        <f t="shared" si="0"/>
        <v>0</v>
      </c>
      <c r="U8" s="274">
        <f t="shared" si="0"/>
        <v>0</v>
      </c>
      <c r="V8" s="274">
        <f t="shared" si="0"/>
        <v>0</v>
      </c>
      <c r="W8" s="274">
        <f t="shared" si="0"/>
        <v>0</v>
      </c>
      <c r="X8" s="274">
        <f t="shared" si="0"/>
        <v>0</v>
      </c>
      <c r="Y8" s="273">
        <f t="shared" si="0"/>
        <v>0</v>
      </c>
      <c r="Z8" s="275">
        <f t="shared" si="0"/>
        <v>0</v>
      </c>
      <c r="AA8" s="274">
        <f t="shared" si="0"/>
        <v>0</v>
      </c>
      <c r="AB8" s="274">
        <f t="shared" si="0"/>
        <v>0</v>
      </c>
      <c r="AC8" s="274">
        <f t="shared" si="0"/>
        <v>0</v>
      </c>
      <c r="AD8" s="274">
        <f t="shared" si="0"/>
        <v>0</v>
      </c>
      <c r="AE8" s="275">
        <f t="shared" si="0"/>
        <v>0</v>
      </c>
      <c r="AF8" s="275">
        <f t="shared" si="0"/>
        <v>0</v>
      </c>
      <c r="AG8" s="275">
        <f t="shared" si="0"/>
        <v>0</v>
      </c>
      <c r="AH8" s="275">
        <f t="shared" si="0"/>
        <v>0</v>
      </c>
      <c r="AI8" s="252">
        <f t="shared" si="0"/>
        <v>0</v>
      </c>
      <c r="AJ8" s="254">
        <f t="shared" si="0"/>
        <v>0</v>
      </c>
      <c r="AK8" s="13"/>
      <c r="AL8" s="13"/>
    </row>
    <row r="9" spans="1:66" ht="20.100000000000001" customHeight="1">
      <c r="A9" s="151"/>
      <c r="B9" s="151" t="s">
        <v>76</v>
      </c>
      <c r="C9" s="151"/>
      <c r="D9" s="250">
        <f t="shared" ref="D9:D18" si="1">SUM(E9:AJ9)</f>
        <v>0</v>
      </c>
      <c r="E9" s="257"/>
      <c r="F9" s="258"/>
      <c r="G9" s="257"/>
      <c r="H9" s="258"/>
      <c r="I9" s="258"/>
      <c r="J9" s="258"/>
      <c r="K9" s="258"/>
      <c r="L9" s="258"/>
      <c r="M9" s="258"/>
      <c r="N9" s="258"/>
      <c r="O9" s="259"/>
      <c r="P9" s="260"/>
      <c r="Q9" s="261"/>
      <c r="R9" s="276"/>
      <c r="S9" s="273"/>
      <c r="T9" s="277"/>
      <c r="U9" s="277"/>
      <c r="V9" s="277"/>
      <c r="W9" s="273"/>
      <c r="X9" s="277"/>
      <c r="Y9" s="273"/>
      <c r="Z9" s="278"/>
      <c r="AA9" s="277"/>
      <c r="AB9" s="277"/>
      <c r="AC9" s="277"/>
      <c r="AD9" s="277"/>
      <c r="AE9" s="278"/>
      <c r="AF9" s="278"/>
      <c r="AG9" s="278"/>
      <c r="AH9" s="278"/>
      <c r="AI9" s="258"/>
      <c r="AJ9" s="262"/>
      <c r="AK9" s="13"/>
      <c r="AL9" s="13"/>
    </row>
    <row r="10" spans="1:66" ht="20.100000000000001" customHeight="1">
      <c r="A10" s="151"/>
      <c r="B10" s="151" t="s">
        <v>77</v>
      </c>
      <c r="C10" s="151"/>
      <c r="D10" s="250">
        <f t="shared" si="1"/>
        <v>0</v>
      </c>
      <c r="E10" s="257"/>
      <c r="F10" s="258"/>
      <c r="G10" s="257"/>
      <c r="H10" s="258"/>
      <c r="I10" s="258"/>
      <c r="J10" s="256"/>
      <c r="K10" s="258"/>
      <c r="L10" s="258"/>
      <c r="M10" s="258"/>
      <c r="N10" s="258"/>
      <c r="O10" s="259"/>
      <c r="P10" s="260"/>
      <c r="Q10" s="263"/>
      <c r="R10" s="279"/>
      <c r="S10" s="273"/>
      <c r="T10" s="277"/>
      <c r="U10" s="277"/>
      <c r="V10" s="277"/>
      <c r="W10" s="273"/>
      <c r="X10" s="277"/>
      <c r="Y10" s="273"/>
      <c r="Z10" s="278"/>
      <c r="AA10" s="277"/>
      <c r="AB10" s="277"/>
      <c r="AC10" s="277"/>
      <c r="AD10" s="277"/>
      <c r="AE10" s="278"/>
      <c r="AF10" s="278"/>
      <c r="AG10" s="278"/>
      <c r="AH10" s="278"/>
      <c r="AI10" s="258"/>
      <c r="AJ10" s="262"/>
      <c r="AK10" s="13"/>
      <c r="AL10" s="13"/>
    </row>
    <row r="11" spans="1:66" ht="20.100000000000001" customHeight="1">
      <c r="A11" s="151"/>
      <c r="B11" s="151" t="s">
        <v>78</v>
      </c>
      <c r="C11" s="151"/>
      <c r="D11" s="250">
        <f t="shared" si="1"/>
        <v>0</v>
      </c>
      <c r="E11" s="257"/>
      <c r="F11" s="258"/>
      <c r="G11" s="257"/>
      <c r="H11" s="256"/>
      <c r="I11" s="258"/>
      <c r="J11" s="258"/>
      <c r="K11" s="258"/>
      <c r="L11" s="258"/>
      <c r="M11" s="258"/>
      <c r="N11" s="258"/>
      <c r="O11" s="259"/>
      <c r="P11" s="260"/>
      <c r="Q11" s="263"/>
      <c r="R11" s="279"/>
      <c r="S11" s="273"/>
      <c r="T11" s="277"/>
      <c r="U11" s="273"/>
      <c r="V11" s="277"/>
      <c r="W11" s="273"/>
      <c r="X11" s="277"/>
      <c r="Y11" s="273"/>
      <c r="Z11" s="278"/>
      <c r="AA11" s="277"/>
      <c r="AB11" s="277"/>
      <c r="AC11" s="277"/>
      <c r="AD11" s="277"/>
      <c r="AE11" s="278"/>
      <c r="AF11" s="278"/>
      <c r="AG11" s="278"/>
      <c r="AH11" s="278"/>
      <c r="AI11" s="258"/>
      <c r="AJ11" s="262"/>
      <c r="AK11" s="13"/>
      <c r="AL11" s="13"/>
    </row>
    <row r="12" spans="1:66" ht="20.100000000000001" customHeight="1">
      <c r="A12" s="151"/>
      <c r="B12" s="151" t="s">
        <v>79</v>
      </c>
      <c r="C12" s="151"/>
      <c r="D12" s="250">
        <f t="shared" si="1"/>
        <v>0</v>
      </c>
      <c r="E12" s="257"/>
      <c r="F12" s="258"/>
      <c r="G12" s="257"/>
      <c r="H12" s="258"/>
      <c r="I12" s="258"/>
      <c r="J12" s="258"/>
      <c r="K12" s="258"/>
      <c r="L12" s="258"/>
      <c r="M12" s="258"/>
      <c r="N12" s="258"/>
      <c r="O12" s="259"/>
      <c r="P12" s="260"/>
      <c r="Q12" s="263"/>
      <c r="R12" s="279"/>
      <c r="S12" s="273"/>
      <c r="T12" s="277"/>
      <c r="U12" s="273"/>
      <c r="V12" s="277"/>
      <c r="W12" s="273"/>
      <c r="X12" s="277"/>
      <c r="Y12" s="273"/>
      <c r="Z12" s="278"/>
      <c r="AA12" s="277"/>
      <c r="AB12" s="277"/>
      <c r="AC12" s="277"/>
      <c r="AD12" s="277"/>
      <c r="AE12" s="278"/>
      <c r="AF12" s="278"/>
      <c r="AG12" s="280"/>
      <c r="AH12" s="278"/>
      <c r="AI12" s="258"/>
      <c r="AJ12" s="262"/>
      <c r="AK12" s="13"/>
      <c r="AL12" s="13"/>
      <c r="BA12" s="28"/>
    </row>
    <row r="13" spans="1:66" ht="20.100000000000001" customHeight="1">
      <c r="A13" s="151"/>
      <c r="B13" s="151" t="s">
        <v>80</v>
      </c>
      <c r="C13" s="151"/>
      <c r="D13" s="250">
        <f t="shared" si="1"/>
        <v>0</v>
      </c>
      <c r="E13" s="257"/>
      <c r="F13" s="258"/>
      <c r="G13" s="257"/>
      <c r="H13" s="256"/>
      <c r="I13" s="258"/>
      <c r="J13" s="258"/>
      <c r="K13" s="258"/>
      <c r="L13" s="258"/>
      <c r="M13" s="258"/>
      <c r="N13" s="258"/>
      <c r="O13" s="259"/>
      <c r="P13" s="260"/>
      <c r="Q13" s="263"/>
      <c r="R13" s="279"/>
      <c r="S13" s="273"/>
      <c r="T13" s="277"/>
      <c r="U13" s="273"/>
      <c r="V13" s="277"/>
      <c r="W13" s="273"/>
      <c r="X13" s="277"/>
      <c r="Y13" s="273"/>
      <c r="Z13" s="278"/>
      <c r="AA13" s="277"/>
      <c r="AB13" s="277"/>
      <c r="AC13" s="277"/>
      <c r="AD13" s="277"/>
      <c r="AE13" s="278"/>
      <c r="AF13" s="278"/>
      <c r="AG13" s="278"/>
      <c r="AH13" s="278"/>
      <c r="AI13" s="258"/>
      <c r="AJ13" s="262"/>
      <c r="AK13" s="13"/>
      <c r="AL13" s="13"/>
    </row>
    <row r="14" spans="1:66" ht="20.100000000000001" customHeight="1">
      <c r="A14" s="151"/>
      <c r="B14" s="151" t="s">
        <v>81</v>
      </c>
      <c r="C14" s="151"/>
      <c r="D14" s="250">
        <f t="shared" si="1"/>
        <v>0</v>
      </c>
      <c r="E14" s="257"/>
      <c r="F14" s="258"/>
      <c r="G14" s="257"/>
      <c r="H14" s="258"/>
      <c r="I14" s="258"/>
      <c r="J14" s="258"/>
      <c r="K14" s="258"/>
      <c r="L14" s="258"/>
      <c r="M14" s="258"/>
      <c r="N14" s="258"/>
      <c r="O14" s="259"/>
      <c r="P14" s="260"/>
      <c r="Q14" s="263"/>
      <c r="R14" s="279"/>
      <c r="S14" s="273"/>
      <c r="T14" s="277"/>
      <c r="U14" s="277"/>
      <c r="V14" s="277"/>
      <c r="W14" s="281"/>
      <c r="X14" s="277"/>
      <c r="Y14" s="273"/>
      <c r="Z14" s="278"/>
      <c r="AA14" s="277"/>
      <c r="AB14" s="277"/>
      <c r="AC14" s="277"/>
      <c r="AD14" s="277"/>
      <c r="AE14" s="278"/>
      <c r="AF14" s="278"/>
      <c r="AG14" s="278"/>
      <c r="AH14" s="278"/>
      <c r="AI14" s="258"/>
      <c r="AJ14" s="262"/>
      <c r="AK14" s="13"/>
      <c r="AL14" s="13"/>
    </row>
    <row r="15" spans="1:66" ht="20.100000000000001" customHeight="1">
      <c r="A15" s="151"/>
      <c r="B15" s="151" t="s">
        <v>82</v>
      </c>
      <c r="C15" s="151"/>
      <c r="D15" s="250">
        <f t="shared" si="1"/>
        <v>0</v>
      </c>
      <c r="E15" s="257"/>
      <c r="F15" s="258"/>
      <c r="G15" s="257"/>
      <c r="H15" s="258"/>
      <c r="I15" s="258"/>
      <c r="J15" s="258"/>
      <c r="K15" s="256"/>
      <c r="L15" s="258"/>
      <c r="M15" s="258"/>
      <c r="N15" s="258"/>
      <c r="O15" s="259"/>
      <c r="P15" s="260"/>
      <c r="Q15" s="263"/>
      <c r="R15" s="279"/>
      <c r="S15" s="273"/>
      <c r="T15" s="277"/>
      <c r="U15" s="273"/>
      <c r="V15" s="277"/>
      <c r="W15" s="281"/>
      <c r="X15" s="277"/>
      <c r="Y15" s="273"/>
      <c r="Z15" s="278"/>
      <c r="AA15" s="277"/>
      <c r="AB15" s="277"/>
      <c r="AC15" s="277"/>
      <c r="AD15" s="277"/>
      <c r="AE15" s="278"/>
      <c r="AF15" s="278"/>
      <c r="AG15" s="278"/>
      <c r="AH15" s="278"/>
      <c r="AI15" s="258"/>
      <c r="AJ15" s="262"/>
      <c r="AK15" s="13"/>
      <c r="AL15" s="13"/>
    </row>
    <row r="16" spans="1:66" ht="20.100000000000001" customHeight="1">
      <c r="A16" s="151"/>
      <c r="B16" s="151" t="s">
        <v>83</v>
      </c>
      <c r="C16" s="151"/>
      <c r="D16" s="250">
        <f t="shared" si="1"/>
        <v>0</v>
      </c>
      <c r="E16" s="257"/>
      <c r="F16" s="258"/>
      <c r="G16" s="257"/>
      <c r="H16" s="258"/>
      <c r="I16" s="258"/>
      <c r="J16" s="258"/>
      <c r="K16" s="258"/>
      <c r="L16" s="258"/>
      <c r="M16" s="258"/>
      <c r="N16" s="258"/>
      <c r="O16" s="259"/>
      <c r="P16" s="260"/>
      <c r="Q16" s="263"/>
      <c r="R16" s="279"/>
      <c r="S16" s="273"/>
      <c r="T16" s="277"/>
      <c r="U16" s="273"/>
      <c r="V16" s="277"/>
      <c r="W16" s="273"/>
      <c r="X16" s="277"/>
      <c r="Y16" s="273"/>
      <c r="Z16" s="278"/>
      <c r="AA16" s="277"/>
      <c r="AB16" s="277"/>
      <c r="AC16" s="277"/>
      <c r="AD16" s="277"/>
      <c r="AE16" s="278"/>
      <c r="AF16" s="278"/>
      <c r="AG16" s="278"/>
      <c r="AH16" s="278"/>
      <c r="AI16" s="258"/>
      <c r="AJ16" s="262"/>
      <c r="AK16" s="13"/>
      <c r="AL16" s="13"/>
    </row>
    <row r="17" spans="1:38" ht="20.100000000000001" customHeight="1">
      <c r="A17" s="151"/>
      <c r="B17" s="151" t="s">
        <v>84</v>
      </c>
      <c r="C17" s="151"/>
      <c r="D17" s="250">
        <f t="shared" si="1"/>
        <v>0</v>
      </c>
      <c r="E17" s="257"/>
      <c r="F17" s="258"/>
      <c r="G17" s="264"/>
      <c r="H17" s="256"/>
      <c r="I17" s="258"/>
      <c r="J17" s="256"/>
      <c r="K17" s="256"/>
      <c r="L17" s="258"/>
      <c r="M17" s="258"/>
      <c r="N17" s="258"/>
      <c r="O17" s="259"/>
      <c r="P17" s="260"/>
      <c r="Q17" s="263"/>
      <c r="R17" s="279"/>
      <c r="S17" s="273"/>
      <c r="T17" s="273"/>
      <c r="U17" s="273"/>
      <c r="V17" s="277"/>
      <c r="W17" s="273"/>
      <c r="X17" s="277"/>
      <c r="Y17" s="273"/>
      <c r="Z17" s="278"/>
      <c r="AA17" s="277"/>
      <c r="AB17" s="277"/>
      <c r="AC17" s="277"/>
      <c r="AD17" s="277"/>
      <c r="AE17" s="279"/>
      <c r="AF17" s="278"/>
      <c r="AG17" s="278"/>
      <c r="AH17" s="278"/>
      <c r="AI17" s="258"/>
      <c r="AJ17" s="262"/>
      <c r="AK17" s="13"/>
      <c r="AL17" s="13"/>
    </row>
    <row r="18" spans="1:38" ht="20.100000000000001" customHeight="1">
      <c r="A18" s="151"/>
      <c r="B18" s="151" t="s">
        <v>85</v>
      </c>
      <c r="C18" s="151"/>
      <c r="D18" s="250">
        <f t="shared" si="1"/>
        <v>0</v>
      </c>
      <c r="E18" s="257"/>
      <c r="F18" s="258"/>
      <c r="G18" s="257"/>
      <c r="H18" s="258"/>
      <c r="I18" s="258"/>
      <c r="J18" s="256"/>
      <c r="K18" s="258"/>
      <c r="L18" s="258"/>
      <c r="M18" s="258"/>
      <c r="N18" s="262"/>
      <c r="O18" s="259"/>
      <c r="P18" s="260"/>
      <c r="Q18" s="263"/>
      <c r="R18" s="279"/>
      <c r="S18" s="273"/>
      <c r="T18" s="282"/>
      <c r="U18" s="273"/>
      <c r="V18" s="282"/>
      <c r="W18" s="273"/>
      <c r="X18" s="282"/>
      <c r="Y18" s="273"/>
      <c r="Z18" s="283"/>
      <c r="AA18" s="273"/>
      <c r="AB18" s="273"/>
      <c r="AC18" s="277"/>
      <c r="AD18" s="281"/>
      <c r="AE18" s="283"/>
      <c r="AF18" s="283"/>
      <c r="AG18" s="283"/>
      <c r="AH18" s="278"/>
      <c r="AI18" s="263"/>
      <c r="AJ18" s="265"/>
      <c r="AK18" s="13"/>
      <c r="AL18" s="13"/>
    </row>
    <row r="19" spans="1:38" ht="6.75" customHeight="1">
      <c r="A19" s="20"/>
      <c r="B19" s="20"/>
      <c r="C19" s="20"/>
      <c r="D19" s="78"/>
      <c r="E19" s="158"/>
      <c r="F19" s="159"/>
      <c r="G19" s="158"/>
      <c r="H19" s="78"/>
      <c r="I19" s="21"/>
      <c r="J19" s="21"/>
      <c r="K19" s="21"/>
      <c r="L19" s="21"/>
      <c r="M19" s="21"/>
      <c r="N19" s="21"/>
      <c r="O19" s="21"/>
      <c r="P19" s="79"/>
      <c r="Q19" s="80"/>
      <c r="R19" s="217"/>
      <c r="S19" s="80"/>
      <c r="T19" s="80"/>
      <c r="U19" s="21"/>
      <c r="V19" s="21"/>
      <c r="W19" s="21"/>
      <c r="X19" s="21"/>
      <c r="Y19" s="21"/>
      <c r="Z19" s="21"/>
      <c r="AA19" s="21"/>
      <c r="AB19" s="218"/>
      <c r="AC19" s="21"/>
      <c r="AD19" s="80"/>
      <c r="AE19" s="21"/>
      <c r="AF19" s="21"/>
      <c r="AG19" s="21"/>
      <c r="AH19" s="21"/>
      <c r="AI19" s="21"/>
      <c r="AJ19" s="79"/>
      <c r="AK19" s="13"/>
      <c r="AL19" s="13"/>
    </row>
    <row r="20" spans="1:38" ht="18" customHeight="1">
      <c r="A20" s="10" t="s">
        <v>344</v>
      </c>
      <c r="B20" s="10"/>
      <c r="C20" s="10"/>
      <c r="D20" s="10"/>
      <c r="H20" s="10"/>
      <c r="AJ20" s="54" t="s">
        <v>129</v>
      </c>
    </row>
    <row r="21" spans="1:38" ht="15" customHeight="1">
      <c r="A21" s="10"/>
      <c r="B21" s="10" t="s">
        <v>328</v>
      </c>
      <c r="C21" s="10"/>
      <c r="D21" s="10"/>
      <c r="AJ21" s="13"/>
    </row>
    <row r="22" spans="1:38" ht="15" customHeight="1">
      <c r="A22" s="10"/>
      <c r="B22" s="10" t="s">
        <v>329</v>
      </c>
      <c r="C22" s="10"/>
      <c r="D22" s="10"/>
    </row>
    <row r="23" spans="1:38" ht="15" customHeight="1">
      <c r="A23" s="10"/>
      <c r="B23" s="10" t="s">
        <v>330</v>
      </c>
      <c r="C23" s="10"/>
      <c r="D23" s="10"/>
      <c r="AJ23" s="13"/>
    </row>
    <row r="24" spans="1:38">
      <c r="A24" s="4"/>
      <c r="B24" s="4"/>
      <c r="C24" s="4"/>
      <c r="AJ24" s="13"/>
    </row>
    <row r="25" spans="1:38">
      <c r="A25" s="4"/>
      <c r="B25" s="4"/>
      <c r="C25" s="4"/>
      <c r="AJ25" s="13"/>
    </row>
    <row r="26" spans="1:38">
      <c r="A26" s="4"/>
      <c r="B26" s="4"/>
      <c r="C26" s="4"/>
      <c r="AJ26" s="13"/>
    </row>
    <row r="27" spans="1:38">
      <c r="AJ27" s="13"/>
    </row>
    <row r="28" spans="1:38">
      <c r="AJ28" s="13"/>
    </row>
    <row r="29" spans="1:38">
      <c r="AJ29" s="13"/>
    </row>
  </sheetData>
  <mergeCells count="36">
    <mergeCell ref="AJ4:AJ6"/>
    <mergeCell ref="W4:W6"/>
    <mergeCell ref="AG4:AG6"/>
    <mergeCell ref="AH4:AH6"/>
    <mergeCell ref="AI4:AI6"/>
    <mergeCell ref="AD4:AD6"/>
    <mergeCell ref="AE4:AE6"/>
    <mergeCell ref="X4:X6"/>
    <mergeCell ref="Y4:Y6"/>
    <mergeCell ref="Z4:Z6"/>
    <mergeCell ref="A8:B8"/>
    <mergeCell ref="AA4:AA6"/>
    <mergeCell ref="AB4:AB6"/>
    <mergeCell ref="AC4:AC6"/>
    <mergeCell ref="L4:L6"/>
    <mergeCell ref="Q4:Q6"/>
    <mergeCell ref="R4:R6"/>
    <mergeCell ref="S4:S6"/>
    <mergeCell ref="T4:T6"/>
    <mergeCell ref="M4:M6"/>
    <mergeCell ref="A4:B6"/>
    <mergeCell ref="D4:D6"/>
    <mergeCell ref="E4:F4"/>
    <mergeCell ref="G4:H4"/>
    <mergeCell ref="E5:E6"/>
    <mergeCell ref="F5:F6"/>
    <mergeCell ref="G5:G6"/>
    <mergeCell ref="H5:H6"/>
    <mergeCell ref="U4:U6"/>
    <mergeCell ref="V4:V6"/>
    <mergeCell ref="O4:O5"/>
    <mergeCell ref="I4:I6"/>
    <mergeCell ref="J4:J6"/>
    <mergeCell ref="K4:K6"/>
    <mergeCell ref="N4:N6"/>
    <mergeCell ref="P4:P5"/>
  </mergeCells>
  <phoneticPr fontId="2"/>
  <printOptions horizontalCentered="1"/>
  <pageMargins left="0.35433070866141736" right="0.35433070866141736" top="0.78740157480314965" bottom="0.78740157480314965" header="0.39370078740157483" footer="0.19685039370078741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"/>
  <sheetViews>
    <sheetView workbookViewId="0">
      <selection activeCell="F18" sqref="F18"/>
    </sheetView>
  </sheetViews>
  <sheetFormatPr defaultRowHeight="13.5"/>
  <cols>
    <col min="1" max="1" width="35.5" style="23" customWidth="1"/>
    <col min="2" max="2" width="14.5" style="23" customWidth="1"/>
    <col min="3" max="5" width="9" style="25"/>
    <col min="6" max="16384" width="9" style="23"/>
  </cols>
  <sheetData>
    <row r="1" spans="1:2" ht="18.75" customHeight="1">
      <c r="A1" s="45" t="s">
        <v>235</v>
      </c>
      <c r="B1" s="45"/>
    </row>
    <row r="2" spans="1:2" ht="13.5" customHeight="1">
      <c r="A2" s="24"/>
      <c r="B2" s="32" t="s">
        <v>341</v>
      </c>
    </row>
    <row r="3" spans="1:2" ht="24" customHeight="1">
      <c r="A3" s="26" t="s">
        <v>111</v>
      </c>
      <c r="B3" s="27" t="s">
        <v>112</v>
      </c>
    </row>
    <row r="4" spans="1:2" ht="18" customHeight="1">
      <c r="A4" s="39" t="s">
        <v>113</v>
      </c>
      <c r="B4" s="235">
        <f>SUM(B5:B12)</f>
        <v>0</v>
      </c>
    </row>
    <row r="5" spans="1:2" ht="18" customHeight="1">
      <c r="A5" s="61" t="s">
        <v>237</v>
      </c>
      <c r="B5" s="236"/>
    </row>
    <row r="6" spans="1:2" ht="18" customHeight="1">
      <c r="A6" s="61" t="s">
        <v>236</v>
      </c>
      <c r="B6" s="236"/>
    </row>
    <row r="7" spans="1:2" ht="18" customHeight="1">
      <c r="A7" s="61" t="s">
        <v>238</v>
      </c>
      <c r="B7" s="236"/>
    </row>
    <row r="8" spans="1:2" ht="18" customHeight="1">
      <c r="A8" s="61" t="s">
        <v>239</v>
      </c>
      <c r="B8" s="236"/>
    </row>
    <row r="9" spans="1:2" ht="18" customHeight="1">
      <c r="A9" s="61" t="s">
        <v>114</v>
      </c>
      <c r="B9" s="237"/>
    </row>
    <row r="10" spans="1:2" ht="18" customHeight="1">
      <c r="A10" s="61" t="s">
        <v>240</v>
      </c>
      <c r="B10" s="236"/>
    </row>
    <row r="11" spans="1:2" ht="18" customHeight="1">
      <c r="A11" s="61" t="s">
        <v>241</v>
      </c>
      <c r="B11" s="236"/>
    </row>
    <row r="12" spans="1:2" ht="18" customHeight="1">
      <c r="A12" s="63" t="s">
        <v>115</v>
      </c>
      <c r="B12" s="238"/>
    </row>
    <row r="13" spans="1:2" ht="18" customHeight="1">
      <c r="B13" s="54" t="s">
        <v>129</v>
      </c>
    </row>
    <row r="14" spans="1:2" ht="24" customHeight="1">
      <c r="A14" s="64"/>
      <c r="B14" s="62"/>
    </row>
  </sheetData>
  <phoneticPr fontId="8"/>
  <pageMargins left="0.78740157480314965" right="0.78740157480314965" top="7.4409448818897639" bottom="0.78740157480314965" header="0.47244094488188981" footer="0.4724409448818898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"/>
  <sheetViews>
    <sheetView workbookViewId="0">
      <selection activeCell="E14" sqref="E14"/>
    </sheetView>
  </sheetViews>
  <sheetFormatPr defaultRowHeight="13.5"/>
  <cols>
    <col min="1" max="2" width="14.5" style="23" customWidth="1"/>
    <col min="3" max="3" width="14.375" style="23" customWidth="1"/>
    <col min="4" max="6" width="14.5" style="23" customWidth="1"/>
    <col min="7" max="7" width="11.125" style="23" bestFit="1" customWidth="1"/>
    <col min="8" max="16384" width="9" style="23"/>
  </cols>
  <sheetData>
    <row r="1" spans="1:7" ht="14.25" customHeight="1">
      <c r="A1" s="2" t="s">
        <v>270</v>
      </c>
      <c r="B1" s="2"/>
      <c r="C1" s="97"/>
    </row>
    <row r="2" spans="1:7" ht="18.75" customHeight="1">
      <c r="A2" s="24" t="s">
        <v>130</v>
      </c>
      <c r="B2" s="24"/>
      <c r="C2" s="24"/>
      <c r="E2" s="98"/>
    </row>
    <row r="3" spans="1:7" ht="13.5" customHeight="1">
      <c r="A3" s="24"/>
      <c r="B3" s="24"/>
      <c r="C3" s="24"/>
      <c r="D3" s="98"/>
      <c r="E3" s="99" t="s">
        <v>332</v>
      </c>
    </row>
    <row r="4" spans="1:7" s="174" customFormat="1" ht="24" customHeight="1">
      <c r="A4" s="100" t="s">
        <v>131</v>
      </c>
      <c r="B4" s="101" t="s">
        <v>132</v>
      </c>
      <c r="C4" s="101" t="s">
        <v>293</v>
      </c>
      <c r="D4" s="101" t="s">
        <v>294</v>
      </c>
      <c r="E4" s="102" t="s">
        <v>133</v>
      </c>
    </row>
    <row r="5" spans="1:7" s="174" customFormat="1" ht="24" customHeight="1">
      <c r="A5" s="103" t="s">
        <v>134</v>
      </c>
      <c r="B5" s="140">
        <f>SUM(C5:E5)</f>
        <v>0</v>
      </c>
      <c r="C5" s="175"/>
      <c r="D5" s="175"/>
      <c r="E5" s="176"/>
      <c r="F5" s="177"/>
    </row>
    <row r="6" spans="1:7" s="174" customFormat="1" ht="24" customHeight="1">
      <c r="A6" s="104" t="s">
        <v>135</v>
      </c>
      <c r="B6" s="141">
        <f>SUM(C6:E6)</f>
        <v>0</v>
      </c>
      <c r="C6" s="178"/>
      <c r="D6" s="178"/>
      <c r="E6" s="179"/>
      <c r="F6" s="177"/>
    </row>
    <row r="7" spans="1:7" s="180" customFormat="1" ht="16.5" customHeight="1">
      <c r="D7" s="181"/>
      <c r="E7" s="105" t="s">
        <v>136</v>
      </c>
    </row>
    <row r="8" spans="1:7" s="174" customFormat="1" ht="29.25" customHeight="1"/>
    <row r="9" spans="1:7" s="174" customFormat="1" ht="18.75" customHeight="1">
      <c r="A9" s="182" t="s">
        <v>137</v>
      </c>
      <c r="B9" s="182"/>
      <c r="E9" s="106"/>
      <c r="F9" s="106"/>
    </row>
    <row r="10" spans="1:7" s="184" customFormat="1" ht="13.5" customHeight="1">
      <c r="A10" s="183"/>
      <c r="B10" s="183"/>
      <c r="D10" s="185"/>
      <c r="E10" s="106"/>
      <c r="F10" s="99" t="s">
        <v>333</v>
      </c>
    </row>
    <row r="11" spans="1:7" s="174" customFormat="1" ht="24" customHeight="1">
      <c r="A11" s="100" t="s">
        <v>131</v>
      </c>
      <c r="B11" s="101" t="s">
        <v>132</v>
      </c>
      <c r="C11" s="101" t="s">
        <v>138</v>
      </c>
      <c r="D11" s="101" t="s">
        <v>139</v>
      </c>
      <c r="E11" s="101" t="s">
        <v>140</v>
      </c>
      <c r="F11" s="102" t="s">
        <v>141</v>
      </c>
    </row>
    <row r="12" spans="1:7" s="174" customFormat="1" ht="24" customHeight="1">
      <c r="A12" s="103" t="s">
        <v>134</v>
      </c>
      <c r="B12" s="140">
        <f>SUM(C12:F12)</f>
        <v>0</v>
      </c>
      <c r="C12" s="175"/>
      <c r="D12" s="175"/>
      <c r="E12" s="175"/>
      <c r="F12" s="176"/>
      <c r="G12" s="177"/>
    </row>
    <row r="13" spans="1:7" s="174" customFormat="1" ht="24" customHeight="1">
      <c r="A13" s="104" t="s">
        <v>135</v>
      </c>
      <c r="B13" s="141">
        <f>SUM(C13:F13)</f>
        <v>0</v>
      </c>
      <c r="C13" s="178"/>
      <c r="D13" s="178"/>
      <c r="E13" s="178"/>
      <c r="F13" s="179"/>
      <c r="G13" s="177"/>
    </row>
    <row r="14" spans="1:7" s="174" customFormat="1" ht="17.25" customHeight="1">
      <c r="E14" s="107"/>
      <c r="F14" s="105" t="s">
        <v>136</v>
      </c>
    </row>
  </sheetData>
  <customSheetViews>
    <customSheetView guid="{8892AD4A-B50B-42BB-A1BC-FE1227F6D6C7}" showRuler="0">
      <selection activeCell="H13" sqref="H13"/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>
      <selection activeCell="H13" sqref="H13"/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H13" sqref="H13"/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3"/>
      <headerFooter alignWithMargins="0"/>
    </customSheetView>
    <customSheetView guid="{7B0A29A6-4A24-47B1-B037-7245B823FEE4}" showRuler="0">
      <selection activeCell="H13" sqref="H13"/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4"/>
      <headerFooter alignWithMargins="0"/>
    </customSheetView>
    <customSheetView guid="{89E730C7-D56E-46F7-ADD3-807E8B511954}" showRuler="0" topLeftCell="B4">
      <selection activeCell="D34" sqref="D34"/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5"/>
      <headerFooter alignWithMargins="0"/>
    </customSheetView>
  </customSheetViews>
  <phoneticPr fontId="8"/>
  <printOptions horizontalCentered="1"/>
  <pageMargins left="0.78740157480314965" right="0.78740157480314965" top="0.78740157480314965" bottom="0.78740157480314965" header="0.47244094488188981" footer="0.47244094488188981"/>
  <pageSetup paperSize="9" orientation="portrait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D32" sqref="D32"/>
    </sheetView>
  </sheetViews>
  <sheetFormatPr defaultRowHeight="13.5"/>
  <cols>
    <col min="1" max="2" width="14.5" style="23" customWidth="1"/>
    <col min="3" max="3" width="14.375" style="23" customWidth="1"/>
    <col min="4" max="6" width="14.5" style="23" customWidth="1"/>
    <col min="7" max="7" width="11.125" style="23" bestFit="1" customWidth="1"/>
    <col min="8" max="16384" width="9" style="23"/>
  </cols>
  <sheetData>
    <row r="1" spans="1:7" ht="14.25" customHeight="1">
      <c r="A1" s="2" t="s">
        <v>354</v>
      </c>
      <c r="B1" s="2"/>
      <c r="C1" s="97"/>
    </row>
    <row r="2" spans="1:7" ht="18.75" customHeight="1">
      <c r="A2" s="24" t="s">
        <v>355</v>
      </c>
      <c r="B2" s="24"/>
      <c r="C2" s="24"/>
      <c r="E2" s="98"/>
    </row>
    <row r="3" spans="1:7" ht="13.5" customHeight="1">
      <c r="A3" s="24"/>
      <c r="B3" s="24"/>
      <c r="C3" s="24"/>
      <c r="D3" s="98"/>
      <c r="E3" s="99" t="s">
        <v>356</v>
      </c>
    </row>
    <row r="4" spans="1:7" ht="24" customHeight="1">
      <c r="A4" s="100" t="s">
        <v>357</v>
      </c>
      <c r="B4" s="101" t="s">
        <v>358</v>
      </c>
      <c r="C4" s="101" t="s">
        <v>359</v>
      </c>
      <c r="D4" s="101" t="s">
        <v>360</v>
      </c>
      <c r="E4" s="102" t="s">
        <v>361</v>
      </c>
    </row>
    <row r="5" spans="1:7" ht="24" customHeight="1">
      <c r="A5" s="103" t="s">
        <v>362</v>
      </c>
      <c r="B5" s="140">
        <f>SUM(C5:E5)</f>
        <v>122978</v>
      </c>
      <c r="C5" s="442">
        <v>3878</v>
      </c>
      <c r="D5" s="442">
        <v>79222</v>
      </c>
      <c r="E5" s="443">
        <v>39878</v>
      </c>
      <c r="F5" s="444"/>
    </row>
    <row r="6" spans="1:7" ht="24" customHeight="1">
      <c r="A6" s="104" t="s">
        <v>363</v>
      </c>
      <c r="B6" s="141">
        <f>SUM(C6:E6)</f>
        <v>248504</v>
      </c>
      <c r="C6" s="445">
        <v>9991</v>
      </c>
      <c r="D6" s="445">
        <v>191733</v>
      </c>
      <c r="E6" s="446">
        <v>46780</v>
      </c>
      <c r="F6" s="444"/>
    </row>
    <row r="7" spans="1:7" s="447" customFormat="1" ht="16.5" customHeight="1">
      <c r="D7" s="448"/>
      <c r="E7" s="105" t="s">
        <v>364</v>
      </c>
    </row>
    <row r="8" spans="1:7" ht="29.25" customHeight="1"/>
    <row r="9" spans="1:7" ht="18.75" customHeight="1">
      <c r="A9" s="45" t="s">
        <v>365</v>
      </c>
      <c r="B9" s="45"/>
      <c r="E9" s="106"/>
      <c r="F9" s="106"/>
    </row>
    <row r="10" spans="1:7" s="25" customFormat="1" ht="13.5" customHeight="1">
      <c r="A10" s="24"/>
      <c r="B10" s="24"/>
      <c r="D10" s="98"/>
      <c r="E10" s="106"/>
      <c r="F10" s="99" t="s">
        <v>366</v>
      </c>
    </row>
    <row r="11" spans="1:7" ht="24" customHeight="1">
      <c r="A11" s="100" t="s">
        <v>357</v>
      </c>
      <c r="B11" s="101" t="s">
        <v>358</v>
      </c>
      <c r="C11" s="101" t="s">
        <v>367</v>
      </c>
      <c r="D11" s="101" t="s">
        <v>368</v>
      </c>
      <c r="E11" s="101" t="s">
        <v>369</v>
      </c>
      <c r="F11" s="102" t="s">
        <v>370</v>
      </c>
    </row>
    <row r="12" spans="1:7" ht="24" customHeight="1">
      <c r="A12" s="103" t="s">
        <v>362</v>
      </c>
      <c r="B12" s="140">
        <f>SUM(C12:E12)</f>
        <v>552127</v>
      </c>
      <c r="C12" s="442">
        <v>167880</v>
      </c>
      <c r="D12" s="442">
        <v>64112</v>
      </c>
      <c r="E12" s="442">
        <v>320135</v>
      </c>
      <c r="F12" s="443">
        <v>0</v>
      </c>
      <c r="G12" s="444"/>
    </row>
    <row r="13" spans="1:7" ht="24" customHeight="1">
      <c r="A13" s="104" t="s">
        <v>363</v>
      </c>
      <c r="B13" s="141">
        <f>SUM(C13:E13)</f>
        <v>1111115</v>
      </c>
      <c r="C13" s="445">
        <v>380115</v>
      </c>
      <c r="D13" s="445">
        <v>118370</v>
      </c>
      <c r="E13" s="445">
        <v>612630</v>
      </c>
      <c r="F13" s="446">
        <v>0</v>
      </c>
      <c r="G13" s="444"/>
    </row>
    <row r="14" spans="1:7" ht="17.25" customHeight="1">
      <c r="E14" s="107"/>
      <c r="F14" s="105" t="s">
        <v>364</v>
      </c>
    </row>
  </sheetData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5"/>
  <sheetViews>
    <sheetView view="pageBreakPreview" zoomScale="60" zoomScaleNormal="100" workbookViewId="0">
      <selection activeCell="G21" sqref="G21"/>
    </sheetView>
  </sheetViews>
  <sheetFormatPr defaultRowHeight="13.5"/>
  <cols>
    <col min="1" max="1" width="7.5" style="13" customWidth="1"/>
    <col min="2" max="3" width="11.5" style="12" customWidth="1"/>
    <col min="4" max="4" width="8" style="12" customWidth="1"/>
    <col min="5" max="5" width="7.875" style="12" customWidth="1"/>
    <col min="6" max="6" width="9.125" style="12" customWidth="1"/>
    <col min="7" max="7" width="6.5" style="12" customWidth="1"/>
    <col min="8" max="8" width="6.375" style="12" customWidth="1"/>
    <col min="9" max="9" width="8" style="12" customWidth="1"/>
    <col min="10" max="10" width="5.625" style="12" customWidth="1"/>
    <col min="11" max="11" width="7.875" style="13" customWidth="1"/>
    <col min="12" max="16384" width="9" style="12"/>
  </cols>
  <sheetData>
    <row r="1" spans="1:13" s="7" customFormat="1" ht="18.75" customHeight="1">
      <c r="A1" s="82" t="s">
        <v>345</v>
      </c>
      <c r="B1" s="83"/>
      <c r="C1" s="83"/>
      <c r="D1" s="83"/>
      <c r="K1" s="84"/>
    </row>
    <row r="2" spans="1:13" ht="13.5" customHeight="1">
      <c r="A2" s="33" t="s">
        <v>107</v>
      </c>
      <c r="B2" s="11"/>
      <c r="C2" s="11"/>
      <c r="D2" s="11"/>
      <c r="E2" s="11"/>
      <c r="F2" s="11"/>
      <c r="G2" s="11"/>
      <c r="H2" s="11"/>
      <c r="K2" s="12"/>
    </row>
    <row r="3" spans="1:13" ht="13.5" customHeight="1">
      <c r="A3" s="11"/>
      <c r="B3" s="11"/>
      <c r="C3" s="11"/>
      <c r="D3" s="11"/>
      <c r="E3" s="11"/>
      <c r="F3" s="11"/>
      <c r="G3" s="11"/>
      <c r="H3" s="11"/>
      <c r="K3" s="91" t="s">
        <v>348</v>
      </c>
    </row>
    <row r="4" spans="1:13" ht="9.75" customHeight="1">
      <c r="A4" s="363" t="s">
        <v>57</v>
      </c>
      <c r="B4" s="364" t="s">
        <v>351</v>
      </c>
      <c r="C4" s="110"/>
      <c r="D4" s="342"/>
      <c r="E4" s="343"/>
      <c r="F4" s="356" t="s">
        <v>0</v>
      </c>
      <c r="G4" s="362" t="s">
        <v>7</v>
      </c>
      <c r="H4" s="358"/>
      <c r="I4" s="358" t="s">
        <v>8</v>
      </c>
      <c r="J4" s="358"/>
      <c r="K4" s="352" t="s">
        <v>9</v>
      </c>
    </row>
    <row r="5" spans="1:13" ht="15" customHeight="1">
      <c r="A5" s="361"/>
      <c r="B5" s="365"/>
      <c r="C5" s="354" t="s">
        <v>352</v>
      </c>
      <c r="D5" s="360" t="s">
        <v>353</v>
      </c>
      <c r="E5" s="361"/>
      <c r="F5" s="357"/>
      <c r="G5" s="359"/>
      <c r="H5" s="359"/>
      <c r="I5" s="359"/>
      <c r="J5" s="359"/>
      <c r="K5" s="353"/>
    </row>
    <row r="6" spans="1:13" ht="15" customHeight="1">
      <c r="A6" s="361"/>
      <c r="B6" s="366"/>
      <c r="C6" s="355"/>
      <c r="D6" s="86" t="s">
        <v>10</v>
      </c>
      <c r="E6" s="86" t="s">
        <v>11</v>
      </c>
      <c r="F6" s="357"/>
      <c r="G6" s="47" t="s">
        <v>12</v>
      </c>
      <c r="H6" s="47" t="s">
        <v>13</v>
      </c>
      <c r="I6" s="86" t="s">
        <v>14</v>
      </c>
      <c r="J6" s="47" t="s">
        <v>15</v>
      </c>
      <c r="K6" s="353"/>
    </row>
    <row r="7" spans="1:13" ht="15" customHeight="1">
      <c r="A7" s="44" t="s">
        <v>16</v>
      </c>
      <c r="B7" s="284">
        <v>202</v>
      </c>
      <c r="C7" s="284">
        <v>202</v>
      </c>
      <c r="D7" s="284">
        <f t="shared" ref="D7:K7" si="0">SUM(D8:D17)</f>
        <v>1</v>
      </c>
      <c r="E7" s="284">
        <f>SUM(E8:E17)</f>
        <v>1</v>
      </c>
      <c r="F7" s="284">
        <v>106</v>
      </c>
      <c r="G7" s="284">
        <f t="shared" si="0"/>
        <v>1</v>
      </c>
      <c r="H7" s="284">
        <f t="shared" si="0"/>
        <v>126</v>
      </c>
      <c r="I7" s="284">
        <f t="shared" si="0"/>
        <v>0</v>
      </c>
      <c r="J7" s="284">
        <f t="shared" si="0"/>
        <v>0</v>
      </c>
      <c r="K7" s="285">
        <f t="shared" si="0"/>
        <v>0</v>
      </c>
    </row>
    <row r="8" spans="1:13" ht="15" customHeight="1">
      <c r="A8" s="87" t="s">
        <v>76</v>
      </c>
      <c r="B8" s="286">
        <v>39</v>
      </c>
      <c r="C8" s="286">
        <v>39</v>
      </c>
      <c r="D8" s="287">
        <v>0</v>
      </c>
      <c r="E8" s="287">
        <v>0</v>
      </c>
      <c r="F8" s="286">
        <v>20</v>
      </c>
      <c r="G8" s="286">
        <v>0</v>
      </c>
      <c r="H8" s="286">
        <v>27</v>
      </c>
      <c r="I8" s="288" t="s">
        <v>342</v>
      </c>
      <c r="J8" s="288" t="s">
        <v>342</v>
      </c>
      <c r="K8" s="289" t="s">
        <v>342</v>
      </c>
    </row>
    <row r="9" spans="1:13" ht="15" customHeight="1">
      <c r="A9" s="66" t="s">
        <v>77</v>
      </c>
      <c r="B9" s="290">
        <v>24</v>
      </c>
      <c r="C9" s="290">
        <v>24</v>
      </c>
      <c r="D9" s="291">
        <v>0</v>
      </c>
      <c r="E9" s="291">
        <v>0</v>
      </c>
      <c r="F9" s="290">
        <v>13</v>
      </c>
      <c r="G9" s="290">
        <v>0</v>
      </c>
      <c r="H9" s="290">
        <v>8</v>
      </c>
      <c r="I9" s="288" t="s">
        <v>342</v>
      </c>
      <c r="J9" s="288" t="s">
        <v>342</v>
      </c>
      <c r="K9" s="289" t="s">
        <v>342</v>
      </c>
    </row>
    <row r="10" spans="1:13" ht="15" customHeight="1">
      <c r="A10" s="66" t="s">
        <v>78</v>
      </c>
      <c r="B10" s="290">
        <v>24</v>
      </c>
      <c r="C10" s="290">
        <v>24</v>
      </c>
      <c r="D10" s="291">
        <v>0</v>
      </c>
      <c r="E10" s="291">
        <v>0</v>
      </c>
      <c r="F10" s="290">
        <v>11</v>
      </c>
      <c r="G10" s="290">
        <v>0</v>
      </c>
      <c r="H10" s="290">
        <v>13</v>
      </c>
      <c r="I10" s="288" t="s">
        <v>342</v>
      </c>
      <c r="J10" s="288" t="s">
        <v>342</v>
      </c>
      <c r="K10" s="289" t="s">
        <v>342</v>
      </c>
    </row>
    <row r="11" spans="1:13" ht="15" customHeight="1">
      <c r="A11" s="66" t="s">
        <v>79</v>
      </c>
      <c r="B11" s="290">
        <v>21</v>
      </c>
      <c r="C11" s="290">
        <v>21</v>
      </c>
      <c r="D11" s="291">
        <v>0</v>
      </c>
      <c r="E11" s="291">
        <v>0</v>
      </c>
      <c r="F11" s="290">
        <v>11</v>
      </c>
      <c r="G11" s="290">
        <v>0</v>
      </c>
      <c r="H11" s="290">
        <v>9</v>
      </c>
      <c r="I11" s="288" t="s">
        <v>342</v>
      </c>
      <c r="J11" s="288" t="s">
        <v>342</v>
      </c>
      <c r="K11" s="289" t="s">
        <v>342</v>
      </c>
    </row>
    <row r="12" spans="1:13" ht="15" customHeight="1">
      <c r="A12" s="66" t="s">
        <v>80</v>
      </c>
      <c r="B12" s="290">
        <v>16</v>
      </c>
      <c r="C12" s="290">
        <v>16</v>
      </c>
      <c r="D12" s="291">
        <v>0</v>
      </c>
      <c r="E12" s="291">
        <v>0</v>
      </c>
      <c r="F12" s="290">
        <v>8</v>
      </c>
      <c r="G12" s="290">
        <v>0</v>
      </c>
      <c r="H12" s="290">
        <v>14</v>
      </c>
      <c r="I12" s="288" t="s">
        <v>342</v>
      </c>
      <c r="J12" s="288" t="s">
        <v>342</v>
      </c>
      <c r="K12" s="289" t="s">
        <v>342</v>
      </c>
    </row>
    <row r="13" spans="1:13" ht="15" customHeight="1">
      <c r="A13" s="66" t="s">
        <v>81</v>
      </c>
      <c r="B13" s="290">
        <v>14</v>
      </c>
      <c r="C13" s="290">
        <v>14</v>
      </c>
      <c r="D13" s="291">
        <v>0</v>
      </c>
      <c r="E13" s="291">
        <v>0</v>
      </c>
      <c r="F13" s="290">
        <v>9</v>
      </c>
      <c r="G13" s="291">
        <v>0</v>
      </c>
      <c r="H13" s="290">
        <v>10</v>
      </c>
      <c r="I13" s="288" t="s">
        <v>342</v>
      </c>
      <c r="J13" s="288" t="s">
        <v>342</v>
      </c>
      <c r="K13" s="289" t="s">
        <v>342</v>
      </c>
    </row>
    <row r="14" spans="1:13" ht="15" customHeight="1">
      <c r="A14" s="66" t="s">
        <v>82</v>
      </c>
      <c r="B14" s="290">
        <v>11</v>
      </c>
      <c r="C14" s="290">
        <v>11</v>
      </c>
      <c r="D14" s="291">
        <v>0</v>
      </c>
      <c r="E14" s="291">
        <v>0</v>
      </c>
      <c r="F14" s="290">
        <v>6</v>
      </c>
      <c r="G14" s="290">
        <v>0</v>
      </c>
      <c r="H14" s="290">
        <v>3</v>
      </c>
      <c r="I14" s="288" t="s">
        <v>342</v>
      </c>
      <c r="J14" s="288" t="s">
        <v>342</v>
      </c>
      <c r="K14" s="289" t="s">
        <v>342</v>
      </c>
    </row>
    <row r="15" spans="1:13" ht="15" customHeight="1">
      <c r="A15" s="66" t="s">
        <v>83</v>
      </c>
      <c r="B15" s="290">
        <v>16</v>
      </c>
      <c r="C15" s="290">
        <v>16</v>
      </c>
      <c r="D15" s="291">
        <v>0</v>
      </c>
      <c r="E15" s="291">
        <v>0</v>
      </c>
      <c r="F15" s="290">
        <v>7</v>
      </c>
      <c r="G15" s="290">
        <v>0</v>
      </c>
      <c r="H15" s="290">
        <v>6</v>
      </c>
      <c r="I15" s="288" t="s">
        <v>342</v>
      </c>
      <c r="J15" s="288" t="s">
        <v>342</v>
      </c>
      <c r="K15" s="289" t="s">
        <v>342</v>
      </c>
      <c r="M15" s="13"/>
    </row>
    <row r="16" spans="1:13" ht="15" customHeight="1">
      <c r="A16" s="66" t="s">
        <v>84</v>
      </c>
      <c r="B16" s="290">
        <v>23</v>
      </c>
      <c r="C16" s="290">
        <v>23</v>
      </c>
      <c r="D16" s="291">
        <v>1</v>
      </c>
      <c r="E16" s="291">
        <v>1</v>
      </c>
      <c r="F16" s="292">
        <v>13</v>
      </c>
      <c r="G16" s="291">
        <v>1</v>
      </c>
      <c r="H16" s="290">
        <v>17</v>
      </c>
      <c r="I16" s="288" t="s">
        <v>342</v>
      </c>
      <c r="J16" s="288" t="s">
        <v>342</v>
      </c>
      <c r="K16" s="289" t="s">
        <v>342</v>
      </c>
      <c r="M16" s="13"/>
    </row>
    <row r="17" spans="1:13" ht="15" customHeight="1">
      <c r="A17" s="88" t="s">
        <v>85</v>
      </c>
      <c r="B17" s="293">
        <v>14</v>
      </c>
      <c r="C17" s="293">
        <v>14</v>
      </c>
      <c r="D17" s="294">
        <v>0</v>
      </c>
      <c r="E17" s="294">
        <v>0</v>
      </c>
      <c r="F17" s="295">
        <v>8</v>
      </c>
      <c r="G17" s="294">
        <v>0</v>
      </c>
      <c r="H17" s="293">
        <v>19</v>
      </c>
      <c r="I17" s="296" t="s">
        <v>342</v>
      </c>
      <c r="J17" s="296" t="s">
        <v>342</v>
      </c>
      <c r="K17" s="297" t="s">
        <v>342</v>
      </c>
      <c r="M17" s="131"/>
    </row>
    <row r="18" spans="1:13" ht="16.5" customHeight="1">
      <c r="A18" s="10"/>
      <c r="C18" s="89"/>
      <c r="K18" s="133" t="s">
        <v>129</v>
      </c>
      <c r="M18" s="13"/>
    </row>
    <row r="19" spans="1:13" ht="22.5" customHeight="1">
      <c r="A19" s="6"/>
      <c r="M19" s="13"/>
    </row>
    <row r="20" spans="1:13" ht="13.5" customHeight="1">
      <c r="A20" s="90" t="s">
        <v>102</v>
      </c>
      <c r="B20" s="11"/>
      <c r="C20" s="11"/>
      <c r="D20" s="11"/>
      <c r="E20" s="11"/>
      <c r="F20" s="11"/>
      <c r="G20" s="11"/>
      <c r="H20" s="11"/>
    </row>
    <row r="21" spans="1:13" ht="13.5" customHeight="1">
      <c r="A21" s="11"/>
      <c r="B21" s="11"/>
      <c r="C21" s="11"/>
      <c r="D21" s="11"/>
      <c r="E21" s="11"/>
      <c r="F21" s="11"/>
      <c r="G21" s="11"/>
      <c r="H21" s="11"/>
      <c r="K21" s="91" t="str">
        <f>K3</f>
        <v>平成30年度</v>
      </c>
    </row>
    <row r="22" spans="1:13" ht="9.75" customHeight="1">
      <c r="A22" s="363" t="s">
        <v>57</v>
      </c>
      <c r="B22" s="364" t="str">
        <f>B4</f>
        <v>平成30年度末
施設数</v>
      </c>
      <c r="C22" s="110"/>
      <c r="D22" s="342"/>
      <c r="E22" s="343"/>
      <c r="F22" s="356" t="s">
        <v>0</v>
      </c>
      <c r="G22" s="362" t="s">
        <v>7</v>
      </c>
      <c r="H22" s="358"/>
      <c r="I22" s="358" t="s">
        <v>8</v>
      </c>
      <c r="J22" s="358"/>
      <c r="K22" s="352" t="s">
        <v>9</v>
      </c>
    </row>
    <row r="23" spans="1:13" ht="15" customHeight="1">
      <c r="A23" s="361"/>
      <c r="B23" s="365"/>
      <c r="C23" s="354" t="str">
        <f>C5</f>
        <v>平成29年度
末施設数</v>
      </c>
      <c r="D23" s="360" t="str">
        <f>D5</f>
        <v>平成30年度中</v>
      </c>
      <c r="E23" s="361"/>
      <c r="F23" s="357"/>
      <c r="G23" s="359"/>
      <c r="H23" s="359"/>
      <c r="I23" s="359"/>
      <c r="J23" s="359"/>
      <c r="K23" s="353"/>
    </row>
    <row r="24" spans="1:13" ht="15" customHeight="1">
      <c r="A24" s="361"/>
      <c r="B24" s="366"/>
      <c r="C24" s="355"/>
      <c r="D24" s="86" t="s">
        <v>108</v>
      </c>
      <c r="E24" s="86" t="s">
        <v>109</v>
      </c>
      <c r="F24" s="357"/>
      <c r="G24" s="47" t="s">
        <v>12</v>
      </c>
      <c r="H24" s="47" t="s">
        <v>13</v>
      </c>
      <c r="I24" s="86" t="s">
        <v>14</v>
      </c>
      <c r="J24" s="47" t="s">
        <v>15</v>
      </c>
      <c r="K24" s="353"/>
    </row>
    <row r="25" spans="1:13" ht="15" customHeight="1">
      <c r="A25" s="44" t="s">
        <v>16</v>
      </c>
      <c r="B25" s="284">
        <v>1407</v>
      </c>
      <c r="C25" s="284">
        <v>1384</v>
      </c>
      <c r="D25" s="284">
        <f t="shared" ref="D25:K25" si="1">SUM(D26:D35)</f>
        <v>108</v>
      </c>
      <c r="E25" s="284">
        <f t="shared" si="1"/>
        <v>85</v>
      </c>
      <c r="F25" s="284">
        <v>103</v>
      </c>
      <c r="G25" s="284">
        <f t="shared" si="1"/>
        <v>6</v>
      </c>
      <c r="H25" s="284">
        <f t="shared" si="1"/>
        <v>13</v>
      </c>
      <c r="I25" s="284">
        <f t="shared" si="1"/>
        <v>0</v>
      </c>
      <c r="J25" s="284">
        <f t="shared" si="1"/>
        <v>0</v>
      </c>
      <c r="K25" s="285">
        <f t="shared" si="1"/>
        <v>0</v>
      </c>
    </row>
    <row r="26" spans="1:13" ht="15" customHeight="1">
      <c r="A26" s="87" t="s">
        <v>76</v>
      </c>
      <c r="B26" s="286">
        <v>380</v>
      </c>
      <c r="C26" s="286">
        <v>374</v>
      </c>
      <c r="D26" s="286">
        <v>43</v>
      </c>
      <c r="E26" s="286">
        <v>37</v>
      </c>
      <c r="F26" s="298">
        <v>15</v>
      </c>
      <c r="G26" s="287">
        <v>1</v>
      </c>
      <c r="H26" s="287">
        <v>3</v>
      </c>
      <c r="I26" s="288" t="s">
        <v>342</v>
      </c>
      <c r="J26" s="288" t="s">
        <v>342</v>
      </c>
      <c r="K26" s="289" t="s">
        <v>342</v>
      </c>
    </row>
    <row r="27" spans="1:13" ht="15" customHeight="1">
      <c r="A27" s="66" t="s">
        <v>77</v>
      </c>
      <c r="B27" s="290">
        <v>187</v>
      </c>
      <c r="C27" s="290">
        <v>182</v>
      </c>
      <c r="D27" s="290">
        <v>14</v>
      </c>
      <c r="E27" s="290">
        <v>9</v>
      </c>
      <c r="F27" s="292">
        <v>14</v>
      </c>
      <c r="G27" s="291">
        <v>0</v>
      </c>
      <c r="H27" s="291">
        <v>1</v>
      </c>
      <c r="I27" s="288" t="s">
        <v>342</v>
      </c>
      <c r="J27" s="288" t="s">
        <v>342</v>
      </c>
      <c r="K27" s="289" t="s">
        <v>342</v>
      </c>
    </row>
    <row r="28" spans="1:13" ht="15" customHeight="1">
      <c r="A28" s="66" t="s">
        <v>78</v>
      </c>
      <c r="B28" s="290">
        <v>140</v>
      </c>
      <c r="C28" s="290">
        <v>143</v>
      </c>
      <c r="D28" s="290">
        <v>6</v>
      </c>
      <c r="E28" s="290">
        <v>8</v>
      </c>
      <c r="F28" s="292">
        <v>14</v>
      </c>
      <c r="G28" s="291">
        <v>1</v>
      </c>
      <c r="H28" s="291">
        <v>1</v>
      </c>
      <c r="I28" s="288" t="s">
        <v>342</v>
      </c>
      <c r="J28" s="288" t="s">
        <v>342</v>
      </c>
      <c r="K28" s="289" t="s">
        <v>342</v>
      </c>
    </row>
    <row r="29" spans="1:13" ht="15" customHeight="1">
      <c r="A29" s="66" t="s">
        <v>79</v>
      </c>
      <c r="B29" s="290">
        <v>117</v>
      </c>
      <c r="C29" s="290">
        <v>117</v>
      </c>
      <c r="D29" s="290">
        <v>6</v>
      </c>
      <c r="E29" s="290">
        <v>6</v>
      </c>
      <c r="F29" s="292">
        <v>6</v>
      </c>
      <c r="G29" s="291">
        <v>0</v>
      </c>
      <c r="H29" s="291">
        <v>0</v>
      </c>
      <c r="I29" s="288" t="s">
        <v>342</v>
      </c>
      <c r="J29" s="288" t="s">
        <v>342</v>
      </c>
      <c r="K29" s="289"/>
    </row>
    <row r="30" spans="1:13" ht="15" customHeight="1">
      <c r="A30" s="66" t="s">
        <v>80</v>
      </c>
      <c r="B30" s="290">
        <v>87</v>
      </c>
      <c r="C30" s="290">
        <v>84</v>
      </c>
      <c r="D30" s="290">
        <v>7</v>
      </c>
      <c r="E30" s="290">
        <v>4</v>
      </c>
      <c r="F30" s="292">
        <v>9</v>
      </c>
      <c r="G30" s="291">
        <v>1</v>
      </c>
      <c r="H30" s="291">
        <v>1</v>
      </c>
      <c r="I30" s="288" t="s">
        <v>342</v>
      </c>
      <c r="J30" s="288" t="s">
        <v>342</v>
      </c>
      <c r="K30" s="289" t="s">
        <v>342</v>
      </c>
    </row>
    <row r="31" spans="1:13" ht="15" customHeight="1">
      <c r="A31" s="66" t="s">
        <v>81</v>
      </c>
      <c r="B31" s="290">
        <v>140</v>
      </c>
      <c r="C31" s="290">
        <v>137</v>
      </c>
      <c r="D31" s="290">
        <v>6</v>
      </c>
      <c r="E31" s="290">
        <v>4</v>
      </c>
      <c r="F31" s="292">
        <v>12</v>
      </c>
      <c r="G31" s="291">
        <v>1</v>
      </c>
      <c r="H31" s="291">
        <v>0</v>
      </c>
      <c r="I31" s="288" t="s">
        <v>342</v>
      </c>
      <c r="J31" s="288" t="s">
        <v>342</v>
      </c>
      <c r="K31" s="289" t="s">
        <v>342</v>
      </c>
    </row>
    <row r="32" spans="1:13" ht="15" customHeight="1">
      <c r="A32" s="66" t="s">
        <v>82</v>
      </c>
      <c r="B32" s="290">
        <v>59</v>
      </c>
      <c r="C32" s="290">
        <v>58</v>
      </c>
      <c r="D32" s="290">
        <v>3</v>
      </c>
      <c r="E32" s="290">
        <v>2</v>
      </c>
      <c r="F32" s="292">
        <v>6</v>
      </c>
      <c r="G32" s="291">
        <v>1</v>
      </c>
      <c r="H32" s="291">
        <v>2</v>
      </c>
      <c r="I32" s="288" t="s">
        <v>342</v>
      </c>
      <c r="J32" s="288" t="s">
        <v>342</v>
      </c>
      <c r="K32" s="289" t="s">
        <v>342</v>
      </c>
    </row>
    <row r="33" spans="1:11" ht="15" customHeight="1">
      <c r="A33" s="66" t="s">
        <v>83</v>
      </c>
      <c r="B33" s="290">
        <v>80</v>
      </c>
      <c r="C33" s="290">
        <v>79</v>
      </c>
      <c r="D33" s="290">
        <v>6</v>
      </c>
      <c r="E33" s="290">
        <v>5</v>
      </c>
      <c r="F33" s="292">
        <v>6</v>
      </c>
      <c r="G33" s="291">
        <v>0</v>
      </c>
      <c r="H33" s="291">
        <v>1</v>
      </c>
      <c r="I33" s="288" t="s">
        <v>342</v>
      </c>
      <c r="J33" s="288" t="s">
        <v>342</v>
      </c>
      <c r="K33" s="289" t="s">
        <v>342</v>
      </c>
    </row>
    <row r="34" spans="1:11" ht="15" customHeight="1">
      <c r="A34" s="66" t="s">
        <v>84</v>
      </c>
      <c r="B34" s="290">
        <v>136</v>
      </c>
      <c r="C34" s="290">
        <v>133</v>
      </c>
      <c r="D34" s="290">
        <v>11</v>
      </c>
      <c r="E34" s="290">
        <v>8</v>
      </c>
      <c r="F34" s="292">
        <v>13</v>
      </c>
      <c r="G34" s="291">
        <v>1</v>
      </c>
      <c r="H34" s="291">
        <v>4</v>
      </c>
      <c r="I34" s="288" t="s">
        <v>342</v>
      </c>
      <c r="J34" s="288" t="s">
        <v>342</v>
      </c>
      <c r="K34" s="289" t="s">
        <v>342</v>
      </c>
    </row>
    <row r="35" spans="1:11" ht="15" customHeight="1">
      <c r="A35" s="88" t="s">
        <v>85</v>
      </c>
      <c r="B35" s="293">
        <v>81</v>
      </c>
      <c r="C35" s="293">
        <v>77</v>
      </c>
      <c r="D35" s="293">
        <v>6</v>
      </c>
      <c r="E35" s="293">
        <v>2</v>
      </c>
      <c r="F35" s="295">
        <v>8</v>
      </c>
      <c r="G35" s="294">
        <v>0</v>
      </c>
      <c r="H35" s="294">
        <v>0</v>
      </c>
      <c r="I35" s="296" t="s">
        <v>342</v>
      </c>
      <c r="J35" s="296" t="s">
        <v>342</v>
      </c>
      <c r="K35" s="297" t="s">
        <v>342</v>
      </c>
    </row>
    <row r="36" spans="1:11" ht="16.5" customHeight="1">
      <c r="A36" s="10"/>
      <c r="C36" s="89"/>
      <c r="K36" s="133" t="s">
        <v>129</v>
      </c>
    </row>
    <row r="37" spans="1:11" ht="22.5" customHeight="1">
      <c r="A37" s="6"/>
    </row>
    <row r="38" spans="1:11" ht="13.5" customHeight="1">
      <c r="A38" s="90" t="s">
        <v>101</v>
      </c>
      <c r="B38" s="11"/>
      <c r="C38" s="11"/>
      <c r="D38" s="11"/>
      <c r="E38" s="11"/>
      <c r="F38" s="11"/>
      <c r="G38" s="11"/>
      <c r="H38" s="11"/>
    </row>
    <row r="39" spans="1:11" ht="13.5" customHeight="1">
      <c r="A39" s="11"/>
      <c r="B39" s="11"/>
      <c r="C39" s="11"/>
      <c r="D39" s="11"/>
      <c r="E39" s="11"/>
      <c r="F39" s="11"/>
      <c r="G39" s="11"/>
      <c r="H39" s="11"/>
      <c r="K39" s="91" t="str">
        <f>K3</f>
        <v>平成30年度</v>
      </c>
    </row>
    <row r="40" spans="1:11" ht="9.75" customHeight="1">
      <c r="A40" s="363" t="s">
        <v>57</v>
      </c>
      <c r="B40" s="364" t="str">
        <f>B4</f>
        <v>平成30年度末
施設数</v>
      </c>
      <c r="C40" s="110"/>
      <c r="D40" s="342"/>
      <c r="E40" s="343"/>
      <c r="F40" s="356" t="s">
        <v>0</v>
      </c>
      <c r="G40" s="362" t="s">
        <v>7</v>
      </c>
      <c r="H40" s="358"/>
      <c r="I40" s="358" t="s">
        <v>8</v>
      </c>
      <c r="J40" s="358"/>
      <c r="K40" s="352" t="s">
        <v>9</v>
      </c>
    </row>
    <row r="41" spans="1:11" ht="15" customHeight="1">
      <c r="A41" s="361"/>
      <c r="B41" s="365"/>
      <c r="C41" s="354" t="str">
        <f>C5</f>
        <v>平成29年度
末施設数</v>
      </c>
      <c r="D41" s="360" t="str">
        <f>D5</f>
        <v>平成30年度中</v>
      </c>
      <c r="E41" s="361"/>
      <c r="F41" s="357"/>
      <c r="G41" s="359"/>
      <c r="H41" s="359"/>
      <c r="I41" s="359"/>
      <c r="J41" s="359"/>
      <c r="K41" s="353"/>
    </row>
    <row r="42" spans="1:11" ht="15" customHeight="1">
      <c r="A42" s="361"/>
      <c r="B42" s="366"/>
      <c r="C42" s="355"/>
      <c r="D42" s="86" t="s">
        <v>108</v>
      </c>
      <c r="E42" s="86" t="s">
        <v>109</v>
      </c>
      <c r="F42" s="357"/>
      <c r="G42" s="47" t="s">
        <v>12</v>
      </c>
      <c r="H42" s="47" t="s">
        <v>13</v>
      </c>
      <c r="I42" s="86" t="s">
        <v>14</v>
      </c>
      <c r="J42" s="47" t="s">
        <v>15</v>
      </c>
      <c r="K42" s="353"/>
    </row>
    <row r="43" spans="1:11" ht="15" customHeight="1">
      <c r="A43" s="44" t="s">
        <v>16</v>
      </c>
      <c r="B43" s="284">
        <v>1229</v>
      </c>
      <c r="C43" s="284">
        <v>1235</v>
      </c>
      <c r="D43" s="284">
        <f t="shared" ref="D43:K43" si="2">SUM(D44:D53)</f>
        <v>50</v>
      </c>
      <c r="E43" s="284">
        <f t="shared" si="2"/>
        <v>55</v>
      </c>
      <c r="F43" s="284">
        <v>39</v>
      </c>
      <c r="G43" s="284">
        <f t="shared" si="2"/>
        <v>0</v>
      </c>
      <c r="H43" s="284">
        <f t="shared" si="2"/>
        <v>0</v>
      </c>
      <c r="I43" s="284">
        <f t="shared" si="2"/>
        <v>0</v>
      </c>
      <c r="J43" s="284">
        <f t="shared" si="2"/>
        <v>0</v>
      </c>
      <c r="K43" s="285">
        <f t="shared" si="2"/>
        <v>0</v>
      </c>
    </row>
    <row r="44" spans="1:11" ht="15" customHeight="1">
      <c r="A44" s="87" t="s">
        <v>76</v>
      </c>
      <c r="B44" s="286">
        <v>289</v>
      </c>
      <c r="C44" s="286">
        <v>289</v>
      </c>
      <c r="D44" s="286">
        <v>17</v>
      </c>
      <c r="E44" s="286">
        <v>16</v>
      </c>
      <c r="F44" s="298">
        <v>8</v>
      </c>
      <c r="G44" s="288">
        <v>0</v>
      </c>
      <c r="H44" s="288">
        <v>0</v>
      </c>
      <c r="I44" s="288" t="s">
        <v>342</v>
      </c>
      <c r="J44" s="288" t="s">
        <v>342</v>
      </c>
      <c r="K44" s="289" t="s">
        <v>342</v>
      </c>
    </row>
    <row r="45" spans="1:11" ht="15" customHeight="1">
      <c r="A45" s="66" t="s">
        <v>77</v>
      </c>
      <c r="B45" s="290">
        <v>165</v>
      </c>
      <c r="C45" s="290">
        <v>168</v>
      </c>
      <c r="D45" s="290">
        <v>3</v>
      </c>
      <c r="E45" s="290">
        <v>6</v>
      </c>
      <c r="F45" s="292">
        <v>4</v>
      </c>
      <c r="G45" s="288">
        <v>0</v>
      </c>
      <c r="H45" s="288">
        <v>0</v>
      </c>
      <c r="I45" s="288" t="s">
        <v>342</v>
      </c>
      <c r="J45" s="288" t="s">
        <v>342</v>
      </c>
      <c r="K45" s="289" t="s">
        <v>342</v>
      </c>
    </row>
    <row r="46" spans="1:11" ht="15" customHeight="1">
      <c r="A46" s="66" t="s">
        <v>78</v>
      </c>
      <c r="B46" s="290">
        <v>139</v>
      </c>
      <c r="C46" s="290">
        <v>139</v>
      </c>
      <c r="D46" s="290">
        <v>3</v>
      </c>
      <c r="E46" s="290">
        <v>3</v>
      </c>
      <c r="F46" s="292">
        <v>3</v>
      </c>
      <c r="G46" s="288">
        <v>0</v>
      </c>
      <c r="H46" s="288">
        <v>0</v>
      </c>
      <c r="I46" s="288" t="s">
        <v>342</v>
      </c>
      <c r="J46" s="288" t="s">
        <v>342</v>
      </c>
      <c r="K46" s="289" t="s">
        <v>342</v>
      </c>
    </row>
    <row r="47" spans="1:11" ht="15" customHeight="1">
      <c r="A47" s="66" t="s">
        <v>79</v>
      </c>
      <c r="B47" s="290">
        <v>112</v>
      </c>
      <c r="C47" s="290">
        <v>113</v>
      </c>
      <c r="D47" s="290">
        <v>5</v>
      </c>
      <c r="E47" s="290">
        <v>6</v>
      </c>
      <c r="F47" s="292">
        <v>4</v>
      </c>
      <c r="G47" s="288">
        <v>0</v>
      </c>
      <c r="H47" s="288">
        <v>0</v>
      </c>
      <c r="I47" s="288" t="s">
        <v>342</v>
      </c>
      <c r="J47" s="288" t="s">
        <v>342</v>
      </c>
      <c r="K47" s="289" t="s">
        <v>342</v>
      </c>
    </row>
    <row r="48" spans="1:11" ht="15" customHeight="1">
      <c r="A48" s="66" t="s">
        <v>80</v>
      </c>
      <c r="B48" s="290">
        <v>58</v>
      </c>
      <c r="C48" s="290">
        <v>61</v>
      </c>
      <c r="D48" s="290">
        <v>2</v>
      </c>
      <c r="E48" s="290">
        <v>5</v>
      </c>
      <c r="F48" s="292">
        <v>3</v>
      </c>
      <c r="G48" s="288">
        <v>0</v>
      </c>
      <c r="H48" s="288">
        <v>0</v>
      </c>
      <c r="I48" s="288" t="s">
        <v>342</v>
      </c>
      <c r="J48" s="288" t="s">
        <v>342</v>
      </c>
      <c r="K48" s="289" t="s">
        <v>342</v>
      </c>
    </row>
    <row r="49" spans="1:13" ht="15" customHeight="1">
      <c r="A49" s="66" t="s">
        <v>81</v>
      </c>
      <c r="B49" s="290">
        <v>131</v>
      </c>
      <c r="C49" s="290">
        <v>130</v>
      </c>
      <c r="D49" s="290">
        <v>6</v>
      </c>
      <c r="E49" s="290">
        <v>5</v>
      </c>
      <c r="F49" s="292">
        <v>1</v>
      </c>
      <c r="G49" s="288">
        <v>0</v>
      </c>
      <c r="H49" s="288">
        <v>0</v>
      </c>
      <c r="I49" s="288" t="s">
        <v>342</v>
      </c>
      <c r="J49" s="288" t="s">
        <v>342</v>
      </c>
      <c r="K49" s="289" t="s">
        <v>342</v>
      </c>
    </row>
    <row r="50" spans="1:13" ht="15" customHeight="1">
      <c r="A50" s="66" t="s">
        <v>82</v>
      </c>
      <c r="B50" s="290">
        <v>58</v>
      </c>
      <c r="C50" s="290">
        <v>62</v>
      </c>
      <c r="D50" s="290">
        <v>1</v>
      </c>
      <c r="E50" s="290">
        <v>5</v>
      </c>
      <c r="F50" s="292">
        <v>3</v>
      </c>
      <c r="G50" s="288">
        <v>0</v>
      </c>
      <c r="H50" s="288">
        <v>0</v>
      </c>
      <c r="I50" s="288" t="s">
        <v>342</v>
      </c>
      <c r="J50" s="288" t="s">
        <v>342</v>
      </c>
      <c r="K50" s="289" t="s">
        <v>342</v>
      </c>
    </row>
    <row r="51" spans="1:13" ht="15" customHeight="1">
      <c r="A51" s="66" t="s">
        <v>83</v>
      </c>
      <c r="B51" s="290">
        <v>70</v>
      </c>
      <c r="C51" s="290">
        <v>69</v>
      </c>
      <c r="D51" s="290">
        <v>6</v>
      </c>
      <c r="E51" s="290">
        <v>5</v>
      </c>
      <c r="F51" s="292">
        <v>5</v>
      </c>
      <c r="G51" s="288">
        <v>0</v>
      </c>
      <c r="H51" s="288">
        <v>0</v>
      </c>
      <c r="I51" s="288" t="s">
        <v>342</v>
      </c>
      <c r="J51" s="288" t="s">
        <v>342</v>
      </c>
      <c r="K51" s="289" t="s">
        <v>342</v>
      </c>
    </row>
    <row r="52" spans="1:13" ht="15" customHeight="1">
      <c r="A52" s="66" t="s">
        <v>84</v>
      </c>
      <c r="B52" s="290">
        <v>133</v>
      </c>
      <c r="C52" s="290">
        <v>130</v>
      </c>
      <c r="D52" s="290">
        <v>6</v>
      </c>
      <c r="E52" s="290">
        <v>3</v>
      </c>
      <c r="F52" s="292">
        <v>5</v>
      </c>
      <c r="G52" s="288">
        <v>0</v>
      </c>
      <c r="H52" s="288">
        <v>0</v>
      </c>
      <c r="I52" s="288" t="s">
        <v>342</v>
      </c>
      <c r="J52" s="288" t="s">
        <v>342</v>
      </c>
      <c r="K52" s="289" t="s">
        <v>342</v>
      </c>
    </row>
    <row r="53" spans="1:13" ht="15" customHeight="1">
      <c r="A53" s="88" t="s">
        <v>85</v>
      </c>
      <c r="B53" s="293">
        <v>74</v>
      </c>
      <c r="C53" s="293">
        <v>74</v>
      </c>
      <c r="D53" s="293">
        <v>1</v>
      </c>
      <c r="E53" s="293">
        <v>1</v>
      </c>
      <c r="F53" s="295">
        <v>3</v>
      </c>
      <c r="G53" s="296">
        <v>0</v>
      </c>
      <c r="H53" s="296">
        <v>0</v>
      </c>
      <c r="I53" s="296" t="s">
        <v>342</v>
      </c>
      <c r="J53" s="296" t="s">
        <v>342</v>
      </c>
      <c r="K53" s="297" t="s">
        <v>342</v>
      </c>
      <c r="M53" s="131"/>
    </row>
    <row r="54" spans="1:13" ht="16.5" customHeight="1">
      <c r="A54" s="10"/>
      <c r="C54" s="89"/>
      <c r="K54" s="54" t="s">
        <v>129</v>
      </c>
    </row>
    <row r="55" spans="1:13">
      <c r="A55" s="6"/>
    </row>
  </sheetData>
  <customSheetViews>
    <customSheetView guid="{8892AD4A-B50B-42BB-A1BC-FE1227F6D6C7}" showRuler="0">
      <pageMargins left="0.6692913385826772" right="0.6692913385826772" top="0.78740157480314965" bottom="0.59055118110236227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 topLeftCell="A26">
      <selection activeCell="D44" sqref="D44:K53"/>
      <pageMargins left="0.6692913385826772" right="0.6692913385826772" top="0.78740157480314965" bottom="0.59055118110236227" header="0.47244094488188981" footer="0.47244094488188981"/>
      <printOptions horizontalCentered="1"/>
      <pageSetup paperSize="9" orientation="portrait" r:id="rId2"/>
      <headerFooter alignWithMargins="0"/>
    </customSheetView>
    <customSheetView guid="{BC4F4C7A-5622-4E31-ABE0-5727EA1341D4}" showRuler="0" topLeftCell="A28">
      <selection activeCell="B43" sqref="B43:K53"/>
      <pageMargins left="0.6692913385826772" right="0.6692913385826772" top="0.78740157480314965" bottom="0.59055118110236227" header="0.47244094488188981" footer="0.47244094488188981"/>
      <printOptions horizontalCentered="1"/>
      <pageSetup paperSize="9" orientation="portrait" r:id="rId3"/>
      <headerFooter alignWithMargins="0"/>
    </customSheetView>
    <customSheetView guid="{7B0A29A6-4A24-47B1-B037-7245B823FEE4}" showRuler="0" topLeftCell="A19">
      <selection activeCell="H48" sqref="H48"/>
      <pageMargins left="0.6692913385826772" right="0.6692913385826772" top="0.78740157480314965" bottom="0.59055118110236227" header="0.47244094488188981" footer="0.47244094488188981"/>
      <printOptions horizontalCentered="1"/>
      <pageSetup paperSize="9" orientation="portrait" r:id="rId4"/>
      <headerFooter alignWithMargins="0"/>
    </customSheetView>
    <customSheetView guid="{89E730C7-D56E-46F7-ADD3-807E8B511954}" showRuler="0" topLeftCell="A26">
      <selection activeCell="D44" sqref="D44:K53"/>
      <pageMargins left="0.6692913385826772" right="0.6692913385826772" top="0.78740157480314965" bottom="0.59055118110236227" header="0.47244094488188981" footer="0.47244094488188981"/>
      <printOptions horizontalCentered="1"/>
      <pageSetup paperSize="9" orientation="portrait" r:id="rId5"/>
      <headerFooter alignWithMargins="0"/>
    </customSheetView>
  </customSheetViews>
  <mergeCells count="27">
    <mergeCell ref="A4:A6"/>
    <mergeCell ref="B4:B6"/>
    <mergeCell ref="G4:H5"/>
    <mergeCell ref="C41:C42"/>
    <mergeCell ref="D41:E41"/>
    <mergeCell ref="C23:C24"/>
    <mergeCell ref="D23:E23"/>
    <mergeCell ref="A22:A24"/>
    <mergeCell ref="B22:B24"/>
    <mergeCell ref="D22:E22"/>
    <mergeCell ref="F22:F24"/>
    <mergeCell ref="G22:H23"/>
    <mergeCell ref="A40:A42"/>
    <mergeCell ref="B40:B42"/>
    <mergeCell ref="D40:E40"/>
    <mergeCell ref="F40:F42"/>
    <mergeCell ref="K40:K42"/>
    <mergeCell ref="K4:K6"/>
    <mergeCell ref="C5:C6"/>
    <mergeCell ref="F4:F6"/>
    <mergeCell ref="I4:J5"/>
    <mergeCell ref="D5:E5"/>
    <mergeCell ref="D4:E4"/>
    <mergeCell ref="K22:K24"/>
    <mergeCell ref="G40:H41"/>
    <mergeCell ref="I40:J41"/>
    <mergeCell ref="I22:J23"/>
  </mergeCells>
  <phoneticPr fontId="2"/>
  <printOptions horizontalCentered="1"/>
  <pageMargins left="0.6692913385826772" right="0.6692913385826772" top="0.78740157480314965" bottom="0.59055118110236227" header="0.39370078740157483" footer="0.19685039370078741"/>
  <pageSetup paperSize="9" orientation="portrait" r:id="rId6"/>
  <headerFooter alignWithMargins="0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="60" zoomScaleNormal="100" workbookViewId="0">
      <selection activeCell="G21" sqref="G21"/>
    </sheetView>
  </sheetViews>
  <sheetFormatPr defaultRowHeight="13.5"/>
  <cols>
    <col min="1" max="1" width="7.5" style="13" customWidth="1"/>
    <col min="2" max="3" width="11.5" style="12" customWidth="1"/>
    <col min="4" max="4" width="8" style="12" customWidth="1"/>
    <col min="5" max="5" width="7.875" style="12" customWidth="1"/>
    <col min="6" max="6" width="9.125" style="12" customWidth="1"/>
    <col min="7" max="7" width="6.5" style="12" customWidth="1"/>
    <col min="8" max="8" width="6.375" style="12" customWidth="1"/>
    <col min="9" max="9" width="8" style="12" customWidth="1"/>
    <col min="10" max="10" width="5.625" style="12" customWidth="1"/>
    <col min="11" max="11" width="7.875" style="13" customWidth="1"/>
    <col min="12" max="16384" width="9" style="12"/>
  </cols>
  <sheetData>
    <row r="1" spans="1:14" ht="13.5" customHeight="1">
      <c r="A1" s="16" t="s">
        <v>106</v>
      </c>
      <c r="B1" s="11"/>
      <c r="C1" s="11"/>
      <c r="D1" s="11"/>
      <c r="E1" s="11"/>
      <c r="F1" s="11"/>
      <c r="G1" s="11"/>
      <c r="H1" s="11"/>
    </row>
    <row r="2" spans="1:14" ht="13.5" customHeight="1">
      <c r="A2" s="11"/>
      <c r="B2" s="11"/>
      <c r="C2" s="11"/>
      <c r="D2" s="11"/>
      <c r="E2" s="11"/>
      <c r="F2" s="11"/>
      <c r="G2" s="11"/>
      <c r="H2" s="11"/>
      <c r="K2" s="91" t="str">
        <f>'4(1)(2)(3) 医療施設立入検査(病・診・歯)'!K3</f>
        <v>平成30年度</v>
      </c>
    </row>
    <row r="3" spans="1:14" ht="9.75" customHeight="1">
      <c r="A3" s="363" t="s">
        <v>57</v>
      </c>
      <c r="B3" s="364" t="str">
        <f>'4(1)(2)(3) 医療施設立入検査(病・診・歯)'!B4</f>
        <v>平成30年度末
施設数</v>
      </c>
      <c r="C3" s="110"/>
      <c r="D3" s="342"/>
      <c r="E3" s="343"/>
      <c r="F3" s="356" t="s">
        <v>0</v>
      </c>
      <c r="G3" s="362" t="s">
        <v>7</v>
      </c>
      <c r="H3" s="358"/>
      <c r="I3" s="358" t="s">
        <v>8</v>
      </c>
      <c r="J3" s="358"/>
      <c r="K3" s="352" t="s">
        <v>9</v>
      </c>
    </row>
    <row r="4" spans="1:14" ht="15" customHeight="1">
      <c r="A4" s="361"/>
      <c r="B4" s="367"/>
      <c r="C4" s="354" t="str">
        <f>'4(1)(2)(3) 医療施設立入検査(病・診・歯)'!C5</f>
        <v>平成29年度
末施設数</v>
      </c>
      <c r="D4" s="359" t="str">
        <f>'4(1)(2)(3) 医療施設立入検査(病・診・歯)'!D5</f>
        <v>平成30年度中</v>
      </c>
      <c r="E4" s="359"/>
      <c r="F4" s="357"/>
      <c r="G4" s="359"/>
      <c r="H4" s="359"/>
      <c r="I4" s="359"/>
      <c r="J4" s="359"/>
      <c r="K4" s="353"/>
    </row>
    <row r="5" spans="1:14" ht="15" customHeight="1">
      <c r="A5" s="361"/>
      <c r="B5" s="368"/>
      <c r="C5" s="355"/>
      <c r="D5" s="86" t="s">
        <v>108</v>
      </c>
      <c r="E5" s="86" t="s">
        <v>109</v>
      </c>
      <c r="F5" s="357"/>
      <c r="G5" s="47" t="s">
        <v>12</v>
      </c>
      <c r="H5" s="47" t="s">
        <v>13</v>
      </c>
      <c r="I5" s="86" t="s">
        <v>14</v>
      </c>
      <c r="J5" s="47" t="s">
        <v>15</v>
      </c>
      <c r="K5" s="353"/>
    </row>
    <row r="6" spans="1:14" ht="15" customHeight="1">
      <c r="A6" s="44" t="s">
        <v>16</v>
      </c>
      <c r="B6" s="284">
        <v>25</v>
      </c>
      <c r="C6" s="284">
        <v>23</v>
      </c>
      <c r="D6" s="284">
        <f t="shared" ref="D6:K6" si="0">SUM(D7:D16)</f>
        <v>8</v>
      </c>
      <c r="E6" s="284">
        <f t="shared" si="0"/>
        <v>2</v>
      </c>
      <c r="F6" s="284">
        <f t="shared" si="0"/>
        <v>0</v>
      </c>
      <c r="G6" s="284">
        <f t="shared" si="0"/>
        <v>0</v>
      </c>
      <c r="H6" s="284">
        <f t="shared" si="0"/>
        <v>0</v>
      </c>
      <c r="I6" s="284">
        <f t="shared" si="0"/>
        <v>0</v>
      </c>
      <c r="J6" s="284">
        <f t="shared" si="0"/>
        <v>0</v>
      </c>
      <c r="K6" s="285">
        <f t="shared" si="0"/>
        <v>0</v>
      </c>
    </row>
    <row r="7" spans="1:14" ht="15" customHeight="1">
      <c r="A7" s="87" t="s">
        <v>76</v>
      </c>
      <c r="B7" s="286">
        <v>3</v>
      </c>
      <c r="C7" s="286">
        <v>3</v>
      </c>
      <c r="D7" s="287">
        <v>0</v>
      </c>
      <c r="E7" s="325">
        <v>1</v>
      </c>
      <c r="F7" s="299">
        <v>0</v>
      </c>
      <c r="G7" s="287">
        <v>0</v>
      </c>
      <c r="H7" s="287">
        <v>0</v>
      </c>
      <c r="I7" s="288">
        <v>0</v>
      </c>
      <c r="J7" s="288">
        <v>0</v>
      </c>
      <c r="K7" s="289">
        <v>0</v>
      </c>
    </row>
    <row r="8" spans="1:14" ht="15" customHeight="1">
      <c r="A8" s="66" t="s">
        <v>77</v>
      </c>
      <c r="B8" s="290">
        <v>3</v>
      </c>
      <c r="C8" s="290">
        <v>3</v>
      </c>
      <c r="D8" s="291">
        <v>1</v>
      </c>
      <c r="E8" s="291">
        <v>0</v>
      </c>
      <c r="F8" s="288">
        <v>0</v>
      </c>
      <c r="G8" s="291">
        <v>0</v>
      </c>
      <c r="H8" s="291">
        <v>0</v>
      </c>
      <c r="I8" s="288">
        <v>0</v>
      </c>
      <c r="J8" s="288">
        <v>0</v>
      </c>
      <c r="K8" s="289">
        <v>0</v>
      </c>
    </row>
    <row r="9" spans="1:14" ht="15" customHeight="1">
      <c r="A9" s="66" t="s">
        <v>78</v>
      </c>
      <c r="B9" s="290">
        <v>3</v>
      </c>
      <c r="C9" s="290">
        <v>3</v>
      </c>
      <c r="D9" s="324">
        <v>2</v>
      </c>
      <c r="E9" s="291">
        <v>0</v>
      </c>
      <c r="F9" s="288">
        <v>0</v>
      </c>
      <c r="G9" s="291">
        <v>0</v>
      </c>
      <c r="H9" s="291">
        <v>0</v>
      </c>
      <c r="I9" s="288">
        <v>0</v>
      </c>
      <c r="J9" s="288">
        <v>0</v>
      </c>
      <c r="K9" s="289">
        <v>0</v>
      </c>
    </row>
    <row r="10" spans="1:14" ht="15" customHeight="1">
      <c r="A10" s="66" t="s">
        <v>79</v>
      </c>
      <c r="B10" s="290">
        <v>4</v>
      </c>
      <c r="C10" s="290">
        <v>4</v>
      </c>
      <c r="D10" s="291">
        <v>1</v>
      </c>
      <c r="E10" s="291">
        <v>0</v>
      </c>
      <c r="F10" s="288">
        <v>0</v>
      </c>
      <c r="G10" s="291">
        <v>0</v>
      </c>
      <c r="H10" s="291">
        <v>0</v>
      </c>
      <c r="I10" s="288">
        <v>0</v>
      </c>
      <c r="J10" s="288">
        <v>0</v>
      </c>
      <c r="K10" s="289">
        <v>0</v>
      </c>
    </row>
    <row r="11" spans="1:14" ht="15" customHeight="1">
      <c r="A11" s="66" t="s">
        <v>80</v>
      </c>
      <c r="B11" s="290">
        <v>2</v>
      </c>
      <c r="C11" s="290">
        <v>1</v>
      </c>
      <c r="D11" s="291">
        <v>1</v>
      </c>
      <c r="E11" s="291">
        <v>0</v>
      </c>
      <c r="F11" s="288">
        <v>0</v>
      </c>
      <c r="G11" s="291">
        <v>0</v>
      </c>
      <c r="H11" s="291">
        <v>0</v>
      </c>
      <c r="I11" s="288">
        <v>0</v>
      </c>
      <c r="J11" s="288">
        <v>0</v>
      </c>
      <c r="K11" s="289">
        <v>0</v>
      </c>
    </row>
    <row r="12" spans="1:14" ht="15" customHeight="1">
      <c r="A12" s="66" t="s">
        <v>81</v>
      </c>
      <c r="B12" s="290">
        <v>0</v>
      </c>
      <c r="C12" s="290">
        <v>0</v>
      </c>
      <c r="D12" s="324">
        <v>0</v>
      </c>
      <c r="E12" s="291">
        <v>0</v>
      </c>
      <c r="F12" s="288">
        <v>0</v>
      </c>
      <c r="G12" s="291">
        <v>0</v>
      </c>
      <c r="H12" s="291">
        <v>0</v>
      </c>
      <c r="I12" s="288">
        <v>0</v>
      </c>
      <c r="J12" s="288">
        <v>0</v>
      </c>
      <c r="K12" s="289">
        <v>0</v>
      </c>
    </row>
    <row r="13" spans="1:14" ht="15" customHeight="1">
      <c r="A13" s="66" t="s">
        <v>82</v>
      </c>
      <c r="B13" s="290">
        <v>5</v>
      </c>
      <c r="C13" s="290">
        <v>4</v>
      </c>
      <c r="D13" s="291">
        <v>3</v>
      </c>
      <c r="E13" s="324">
        <v>1</v>
      </c>
      <c r="F13" s="288">
        <v>0</v>
      </c>
      <c r="G13" s="291">
        <v>0</v>
      </c>
      <c r="H13" s="291">
        <v>0</v>
      </c>
      <c r="I13" s="288">
        <v>0</v>
      </c>
      <c r="J13" s="288">
        <v>0</v>
      </c>
      <c r="K13" s="289">
        <v>0</v>
      </c>
    </row>
    <row r="14" spans="1:14" ht="15" customHeight="1">
      <c r="A14" s="66" t="s">
        <v>83</v>
      </c>
      <c r="B14" s="290">
        <v>1</v>
      </c>
      <c r="C14" s="290">
        <v>1</v>
      </c>
      <c r="D14" s="291">
        <v>0</v>
      </c>
      <c r="E14" s="291">
        <v>0</v>
      </c>
      <c r="F14" s="288">
        <v>0</v>
      </c>
      <c r="G14" s="291">
        <v>0</v>
      </c>
      <c r="H14" s="291">
        <v>0</v>
      </c>
      <c r="I14" s="288">
        <v>0</v>
      </c>
      <c r="J14" s="288">
        <v>0</v>
      </c>
      <c r="K14" s="289">
        <v>0</v>
      </c>
      <c r="M14" s="13"/>
      <c r="N14" s="13"/>
    </row>
    <row r="15" spans="1:14" ht="15" customHeight="1">
      <c r="A15" s="66" t="s">
        <v>84</v>
      </c>
      <c r="B15" s="290">
        <v>3</v>
      </c>
      <c r="C15" s="290">
        <v>3</v>
      </c>
      <c r="D15" s="324">
        <v>0</v>
      </c>
      <c r="E15" s="291">
        <v>0</v>
      </c>
      <c r="F15" s="288">
        <v>0</v>
      </c>
      <c r="G15" s="291">
        <v>0</v>
      </c>
      <c r="H15" s="291">
        <v>0</v>
      </c>
      <c r="I15" s="288">
        <v>0</v>
      </c>
      <c r="J15" s="288">
        <v>0</v>
      </c>
      <c r="K15" s="289">
        <v>0</v>
      </c>
      <c r="M15" s="13"/>
      <c r="N15" s="13"/>
    </row>
    <row r="16" spans="1:14" ht="15" customHeight="1">
      <c r="A16" s="88" t="s">
        <v>85</v>
      </c>
      <c r="B16" s="293">
        <v>1</v>
      </c>
      <c r="C16" s="293">
        <v>1</v>
      </c>
      <c r="D16" s="293">
        <v>0</v>
      </c>
      <c r="E16" s="294">
        <v>0</v>
      </c>
      <c r="F16" s="296">
        <v>0</v>
      </c>
      <c r="G16" s="294">
        <v>0</v>
      </c>
      <c r="H16" s="294">
        <v>0</v>
      </c>
      <c r="I16" s="296">
        <v>0</v>
      </c>
      <c r="J16" s="296">
        <v>0</v>
      </c>
      <c r="K16" s="297">
        <v>0</v>
      </c>
      <c r="M16" s="131"/>
      <c r="N16" s="13"/>
    </row>
    <row r="17" spans="1:14" ht="16.5" customHeight="1">
      <c r="A17" s="6"/>
      <c r="K17" s="54" t="s">
        <v>129</v>
      </c>
      <c r="M17" s="13"/>
      <c r="N17" s="13"/>
    </row>
    <row r="18" spans="1:14" ht="6.75" customHeight="1">
      <c r="A18" s="6"/>
      <c r="M18" s="13"/>
      <c r="N18" s="13"/>
    </row>
    <row r="19" spans="1:14" ht="15" customHeight="1">
      <c r="A19" s="16"/>
      <c r="M19" s="13"/>
      <c r="N19" s="13"/>
    </row>
    <row r="20" spans="1:14" ht="3.75" customHeight="1">
      <c r="A20" s="6"/>
      <c r="M20" s="13"/>
      <c r="N20" s="13"/>
    </row>
    <row r="21" spans="1:14">
      <c r="M21" s="13"/>
      <c r="N21" s="13"/>
    </row>
    <row r="37" spans="1:1" ht="5.25" customHeight="1"/>
    <row r="38" spans="1:1" ht="15.75" customHeight="1">
      <c r="A38" s="90"/>
    </row>
    <row r="39" spans="1:1" ht="3" customHeight="1"/>
  </sheetData>
  <customSheetViews>
    <customSheetView guid="{8892AD4A-B50B-42BB-A1BC-FE1227F6D6C7}" showRuler="0">
      <selection activeCell="F24" sqref="F24"/>
      <pageMargins left="0.6692913385826772" right="0.6692913385826772" top="0.78740157480314965" bottom="0.78740157480314965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>
      <selection activeCell="D7" sqref="D7:K16"/>
      <pageMargins left="0.6692913385826772" right="0.6692913385826772" top="0.78740157480314965" bottom="0.78740157480314965" header="0.47244094488188981" footer="0.47244094488188981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B6" sqref="B6:K16"/>
      <pageMargins left="0.6692913385826772" right="0.6692913385826772" top="0.78740157480314965" bottom="0.78740157480314965" header="0.47244094488188981" footer="0.47244094488188981"/>
      <printOptions horizontalCentered="1"/>
      <pageSetup paperSize="9" orientation="portrait" r:id="rId3"/>
      <headerFooter alignWithMargins="0"/>
    </customSheetView>
    <customSheetView guid="{7B0A29A6-4A24-47B1-B037-7245B823FEE4}" showRuler="0">
      <selection activeCell="B7" sqref="B7:B16"/>
      <pageMargins left="0.6692913385826772" right="0.6692913385826772" top="0.78740157480314965" bottom="0.78740157480314965" header="0.47244094488188981" footer="0.47244094488188981"/>
      <printOptions horizontalCentered="1"/>
      <pageSetup paperSize="9" orientation="portrait" r:id="rId4"/>
      <headerFooter alignWithMargins="0"/>
    </customSheetView>
    <customSheetView guid="{89E730C7-D56E-46F7-ADD3-807E8B511954}" showRuler="0">
      <selection activeCell="D7" sqref="D7:K16"/>
      <pageMargins left="0.6692913385826772" right="0.6692913385826772" top="0.78740157480314965" bottom="0.78740157480314965" header="0.47244094488188981" footer="0.47244094488188981"/>
      <printOptions horizontalCentered="1"/>
      <pageSetup paperSize="9" orientation="portrait" r:id="rId5"/>
      <headerFooter alignWithMargins="0"/>
    </customSheetView>
  </customSheetViews>
  <mergeCells count="9">
    <mergeCell ref="D4:E4"/>
    <mergeCell ref="K3:K5"/>
    <mergeCell ref="C4:C5"/>
    <mergeCell ref="A3:A5"/>
    <mergeCell ref="B3:B5"/>
    <mergeCell ref="D3:E3"/>
    <mergeCell ref="F3:F5"/>
    <mergeCell ref="G3:H4"/>
    <mergeCell ref="I3:J4"/>
  </mergeCells>
  <phoneticPr fontId="2"/>
  <printOptions horizontalCentered="1"/>
  <pageMargins left="0.6692913385826772" right="0.6692913385826772" top="0.78740157480314965" bottom="0.78740157480314965" header="0.39370078740157483" footer="0.19685039370078741"/>
  <pageSetup paperSize="9" orientation="portrait" r:id="rId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60" zoomScaleNormal="100" workbookViewId="0">
      <selection activeCell="G21" sqref="G21"/>
    </sheetView>
  </sheetViews>
  <sheetFormatPr defaultRowHeight="13.5"/>
  <cols>
    <col min="1" max="1" width="11.25" style="13" customWidth="1"/>
    <col min="2" max="3" width="25.625" style="12" customWidth="1"/>
    <col min="4" max="4" width="25.625" style="13" customWidth="1"/>
    <col min="5" max="16384" width="9" style="12"/>
  </cols>
  <sheetData>
    <row r="1" spans="1:6" ht="13.5" customHeight="1">
      <c r="A1" s="90" t="s">
        <v>103</v>
      </c>
      <c r="B1" s="11"/>
      <c r="C1" s="11"/>
      <c r="E1" s="14"/>
      <c r="F1" s="14"/>
    </row>
    <row r="2" spans="1:6" ht="13.5" customHeight="1">
      <c r="A2" s="11"/>
      <c r="B2" s="11"/>
      <c r="C2" s="11"/>
      <c r="D2" s="91" t="str">
        <f>'4(1)(2)(3) 医療施設立入検査(病・診・歯)'!K3</f>
        <v>平成30年度</v>
      </c>
      <c r="E2" s="14"/>
      <c r="F2" s="14"/>
    </row>
    <row r="3" spans="1:6" ht="17.25" customHeight="1">
      <c r="A3" s="43" t="s">
        <v>57</v>
      </c>
      <c r="B3" s="42" t="s">
        <v>17</v>
      </c>
      <c r="C3" s="92" t="s">
        <v>18</v>
      </c>
      <c r="D3" s="85" t="s">
        <v>120</v>
      </c>
    </row>
    <row r="4" spans="1:6" ht="17.25" customHeight="1">
      <c r="A4" s="44" t="s">
        <v>16</v>
      </c>
      <c r="B4" s="300">
        <v>519</v>
      </c>
      <c r="C4" s="300">
        <f>SUM(C5:C14)</f>
        <v>22</v>
      </c>
      <c r="D4" s="301">
        <f>SUM(D5:D14)</f>
        <v>0</v>
      </c>
    </row>
    <row r="5" spans="1:6" ht="17.25" customHeight="1">
      <c r="A5" s="87" t="s">
        <v>242</v>
      </c>
      <c r="B5" s="302">
        <v>58</v>
      </c>
      <c r="C5" s="312">
        <v>2</v>
      </c>
      <c r="D5" s="304">
        <v>0</v>
      </c>
    </row>
    <row r="6" spans="1:6" ht="17.25" customHeight="1">
      <c r="A6" s="66" t="s">
        <v>65</v>
      </c>
      <c r="B6" s="305">
        <v>81</v>
      </c>
      <c r="C6" s="308">
        <v>2</v>
      </c>
      <c r="D6" s="307">
        <v>0</v>
      </c>
    </row>
    <row r="7" spans="1:6" ht="17.25" customHeight="1">
      <c r="A7" s="66" t="s">
        <v>66</v>
      </c>
      <c r="B7" s="305">
        <v>73</v>
      </c>
      <c r="C7" s="308">
        <v>1</v>
      </c>
      <c r="D7" s="307">
        <v>0</v>
      </c>
    </row>
    <row r="8" spans="1:6" ht="17.25" customHeight="1">
      <c r="A8" s="66" t="s">
        <v>67</v>
      </c>
      <c r="B8" s="305">
        <v>72</v>
      </c>
      <c r="C8" s="308">
        <v>5</v>
      </c>
      <c r="D8" s="307">
        <v>0</v>
      </c>
    </row>
    <row r="9" spans="1:6" ht="17.25" customHeight="1">
      <c r="A9" s="66" t="s">
        <v>68</v>
      </c>
      <c r="B9" s="305">
        <v>10</v>
      </c>
      <c r="C9" s="308">
        <v>1</v>
      </c>
      <c r="D9" s="307">
        <v>0</v>
      </c>
    </row>
    <row r="10" spans="1:6" ht="17.25" customHeight="1">
      <c r="A10" s="66" t="s">
        <v>69</v>
      </c>
      <c r="B10" s="305">
        <v>61</v>
      </c>
      <c r="C10" s="308">
        <v>2</v>
      </c>
      <c r="D10" s="307">
        <v>0</v>
      </c>
    </row>
    <row r="11" spans="1:6" ht="17.25" customHeight="1">
      <c r="A11" s="66" t="s">
        <v>70</v>
      </c>
      <c r="B11" s="305">
        <v>32</v>
      </c>
      <c r="C11" s="308">
        <v>2</v>
      </c>
      <c r="D11" s="307">
        <v>0</v>
      </c>
    </row>
    <row r="12" spans="1:6" ht="17.25" customHeight="1">
      <c r="A12" s="66" t="s">
        <v>71</v>
      </c>
      <c r="B12" s="305">
        <v>32</v>
      </c>
      <c r="C12" s="308">
        <v>1</v>
      </c>
      <c r="D12" s="307">
        <v>0</v>
      </c>
    </row>
    <row r="13" spans="1:6" ht="17.25" customHeight="1">
      <c r="A13" s="66" t="s">
        <v>72</v>
      </c>
      <c r="B13" s="305">
        <v>63</v>
      </c>
      <c r="C13" s="308">
        <v>2</v>
      </c>
      <c r="D13" s="307">
        <v>0</v>
      </c>
    </row>
    <row r="14" spans="1:6" ht="17.25" customHeight="1">
      <c r="A14" s="88" t="s">
        <v>73</v>
      </c>
      <c r="B14" s="309">
        <v>37</v>
      </c>
      <c r="C14" s="313">
        <v>4</v>
      </c>
      <c r="D14" s="311">
        <v>0</v>
      </c>
    </row>
    <row r="15" spans="1:6" ht="16.5" customHeight="1">
      <c r="A15" s="6"/>
      <c r="D15" s="133" t="s">
        <v>129</v>
      </c>
    </row>
    <row r="16" spans="1:6" ht="18" customHeight="1">
      <c r="A16" s="6"/>
    </row>
    <row r="17" spans="1:6" ht="13.5" customHeight="1">
      <c r="A17" s="90" t="s">
        <v>104</v>
      </c>
      <c r="B17" s="11"/>
      <c r="C17" s="11"/>
      <c r="E17" s="14"/>
      <c r="F17" s="14"/>
    </row>
    <row r="18" spans="1:6" ht="13.5" customHeight="1">
      <c r="A18" s="11"/>
      <c r="B18" s="11"/>
      <c r="C18" s="11"/>
      <c r="D18" s="91" t="str">
        <f>'4(1)(2)(3) 医療施設立入検査(病・診・歯)'!K3</f>
        <v>平成30年度</v>
      </c>
      <c r="E18" s="14"/>
      <c r="F18" s="14"/>
    </row>
    <row r="19" spans="1:6" ht="17.25" customHeight="1">
      <c r="A19" s="43" t="s">
        <v>57</v>
      </c>
      <c r="B19" s="42" t="s">
        <v>17</v>
      </c>
      <c r="C19" s="92" t="s">
        <v>18</v>
      </c>
      <c r="D19" s="85" t="s">
        <v>120</v>
      </c>
    </row>
    <row r="20" spans="1:6" ht="17.25" customHeight="1">
      <c r="A20" s="44" t="s">
        <v>16</v>
      </c>
      <c r="B20" s="300">
        <v>1359</v>
      </c>
      <c r="C20" s="300">
        <f>SUM(C21:C30)</f>
        <v>140</v>
      </c>
      <c r="D20" s="301">
        <f>SUM(D21:D30)</f>
        <v>0</v>
      </c>
    </row>
    <row r="21" spans="1:6" ht="17.25" customHeight="1">
      <c r="A21" s="87" t="s">
        <v>242</v>
      </c>
      <c r="B21" s="302">
        <v>337</v>
      </c>
      <c r="C21" s="303">
        <v>42</v>
      </c>
      <c r="D21" s="304">
        <v>0</v>
      </c>
    </row>
    <row r="22" spans="1:6" ht="17.25" customHeight="1">
      <c r="A22" s="66" t="s">
        <v>65</v>
      </c>
      <c r="B22" s="305">
        <v>169</v>
      </c>
      <c r="C22" s="306">
        <v>16</v>
      </c>
      <c r="D22" s="307">
        <v>0</v>
      </c>
    </row>
    <row r="23" spans="1:6" ht="17.25" customHeight="1">
      <c r="A23" s="66" t="s">
        <v>66</v>
      </c>
      <c r="B23" s="305">
        <v>151</v>
      </c>
      <c r="C23" s="306">
        <v>16</v>
      </c>
      <c r="D23" s="307">
        <v>0</v>
      </c>
    </row>
    <row r="24" spans="1:6" ht="17.25" customHeight="1">
      <c r="A24" s="66" t="s">
        <v>67</v>
      </c>
      <c r="B24" s="305">
        <v>157</v>
      </c>
      <c r="C24" s="306">
        <v>12</v>
      </c>
      <c r="D24" s="307">
        <v>0</v>
      </c>
    </row>
    <row r="25" spans="1:6" ht="17.25" customHeight="1">
      <c r="A25" s="66" t="s">
        <v>68</v>
      </c>
      <c r="B25" s="305">
        <v>51</v>
      </c>
      <c r="C25" s="308">
        <v>8</v>
      </c>
      <c r="D25" s="307">
        <v>0</v>
      </c>
    </row>
    <row r="26" spans="1:6" ht="17.25" customHeight="1">
      <c r="A26" s="66" t="s">
        <v>69</v>
      </c>
      <c r="B26" s="305">
        <v>147</v>
      </c>
      <c r="C26" s="306">
        <v>13</v>
      </c>
      <c r="D26" s="307">
        <v>0</v>
      </c>
    </row>
    <row r="27" spans="1:6" ht="17.25" customHeight="1">
      <c r="A27" s="66" t="s">
        <v>70</v>
      </c>
      <c r="B27" s="305">
        <v>46</v>
      </c>
      <c r="C27" s="306">
        <v>5</v>
      </c>
      <c r="D27" s="307">
        <v>0</v>
      </c>
    </row>
    <row r="28" spans="1:6" ht="17.25" customHeight="1">
      <c r="A28" s="66" t="s">
        <v>71</v>
      </c>
      <c r="B28" s="305">
        <v>80</v>
      </c>
      <c r="C28" s="306">
        <v>10</v>
      </c>
      <c r="D28" s="307">
        <v>0</v>
      </c>
    </row>
    <row r="29" spans="1:6" ht="17.25" customHeight="1">
      <c r="A29" s="66" t="s">
        <v>72</v>
      </c>
      <c r="B29" s="305">
        <v>147</v>
      </c>
      <c r="C29" s="306">
        <v>13</v>
      </c>
      <c r="D29" s="307">
        <v>0</v>
      </c>
    </row>
    <row r="30" spans="1:6" ht="17.25" customHeight="1">
      <c r="A30" s="88" t="s">
        <v>73</v>
      </c>
      <c r="B30" s="309">
        <v>74</v>
      </c>
      <c r="C30" s="310">
        <v>5</v>
      </c>
      <c r="D30" s="311">
        <v>0</v>
      </c>
    </row>
    <row r="31" spans="1:6" ht="16.5" customHeight="1">
      <c r="A31" s="6"/>
      <c r="D31" s="54" t="s">
        <v>129</v>
      </c>
    </row>
    <row r="32" spans="1:6" ht="15.75" customHeight="1">
      <c r="A32" s="5"/>
      <c r="B32" s="93"/>
      <c r="C32" s="93"/>
      <c r="D32" s="93"/>
    </row>
  </sheetData>
  <customSheetViews>
    <customSheetView guid="{8892AD4A-B50B-42BB-A1BC-FE1227F6D6C7}" showRuler="0">
      <selection activeCell="B6" sqref="B6"/>
      <colBreaks count="3" manualBreakCount="3">
        <brk id="4" max="1048575" man="1"/>
        <brk id="13" max="1048575" man="1"/>
        <brk id="22" max="1048575" man="1"/>
      </colBreaks>
      <pageMargins left="0.70866141732283472" right="0.70866141732283472" top="4.2913385826771657" bottom="0.59055118110236227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>
      <selection activeCell="C21" sqref="C21:D30"/>
      <colBreaks count="3" manualBreakCount="3">
        <brk id="4" max="1048575" man="1"/>
        <brk id="13" max="1048575" man="1"/>
        <brk id="22" max="1048575" man="1"/>
      </colBreaks>
      <pageMargins left="0.70866141732283472" right="0.70866141732283472" top="4.2913385826771657" bottom="0.59055118110236227" header="0.47244094488188981" footer="0.47244094488188981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B20" sqref="B20:D30"/>
      <colBreaks count="3" manualBreakCount="3">
        <brk id="4" max="1048575" man="1"/>
        <brk id="13" max="1048575" man="1"/>
        <brk id="22" max="1048575" man="1"/>
      </colBreaks>
      <pageMargins left="0.70866141732283472" right="0.70866141732283472" top="4.2913385826771657" bottom="0.59055118110236227" header="0.47244094488188981" footer="0.47244094488188981"/>
      <printOptions horizontalCentered="1"/>
      <pageSetup paperSize="9" orientation="portrait" r:id="rId3"/>
      <headerFooter alignWithMargins="0"/>
    </customSheetView>
    <customSheetView guid="{7B0A29A6-4A24-47B1-B037-7245B823FEE4}" showRuler="0">
      <selection activeCell="B21" sqref="B21:B30"/>
      <colBreaks count="3" manualBreakCount="3">
        <brk id="4" max="1048575" man="1"/>
        <brk id="13" max="1048575" man="1"/>
        <brk id="22" max="1048575" man="1"/>
      </colBreaks>
      <pageMargins left="0.70866141732283472" right="0.70866141732283472" top="4.2913385826771657" bottom="0.59055118110236227" header="0.47244094488188981" footer="0.47244094488188981"/>
      <printOptions horizontalCentered="1"/>
      <pageSetup paperSize="9" orientation="portrait" r:id="rId4"/>
      <headerFooter alignWithMargins="0"/>
    </customSheetView>
    <customSheetView guid="{89E730C7-D56E-46F7-ADD3-807E8B511954}" showRuler="0">
      <selection activeCell="C21" sqref="C21:D30"/>
      <colBreaks count="3" manualBreakCount="3">
        <brk id="4" max="1048575" man="1"/>
        <brk id="13" max="1048575" man="1"/>
        <brk id="22" max="1048575" man="1"/>
      </colBreaks>
      <pageMargins left="0.70866141732283472" right="0.70866141732283472" top="4.2913385826771657" bottom="0.59055118110236227" header="0.47244094488188981" footer="0.47244094488188981"/>
      <printOptions horizontalCentered="1"/>
      <pageSetup paperSize="9" orientation="portrait" r:id="rId5"/>
      <headerFooter alignWithMargins="0"/>
    </customSheetView>
  </customSheetViews>
  <phoneticPr fontId="2"/>
  <printOptions horizontalCentered="1"/>
  <pageMargins left="0.74803149606299213" right="0.74803149606299213" top="4.2913385826771657" bottom="0.59055118110236227" header="0.39370078740157483" footer="0.19685039370078741"/>
  <pageSetup paperSize="9" scale="99" orientation="portrait" r:id="rId6"/>
  <headerFooter alignWithMargins="0"/>
  <colBreaks count="3" manualBreakCount="3">
    <brk id="4" max="1048575" man="1"/>
    <brk id="13" max="1048575" man="1"/>
    <brk id="2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G21" sqref="G21"/>
    </sheetView>
  </sheetViews>
  <sheetFormatPr defaultRowHeight="13.5"/>
  <cols>
    <col min="1" max="1" width="8.375" style="13" customWidth="1"/>
    <col min="2" max="4" width="26.125" style="12" customWidth="1"/>
    <col min="5" max="16384" width="9" style="12"/>
  </cols>
  <sheetData>
    <row r="1" spans="1:6" s="4" customFormat="1" ht="13.5" customHeight="1">
      <c r="A1" s="33" t="s">
        <v>331</v>
      </c>
      <c r="B1" s="94"/>
      <c r="C1" s="94"/>
      <c r="E1" s="17"/>
      <c r="F1" s="17"/>
    </row>
    <row r="2" spans="1:6" ht="13.5" customHeight="1">
      <c r="A2" s="11"/>
      <c r="B2" s="11"/>
      <c r="C2" s="11"/>
      <c r="D2" s="32" t="str">
        <f>'4(1)(2)(3) 医療施設立入検査(病・診・歯)'!K3</f>
        <v>平成30年度</v>
      </c>
      <c r="E2" s="14"/>
      <c r="F2" s="14"/>
    </row>
    <row r="3" spans="1:6" ht="18.75" customHeight="1">
      <c r="A3" s="43" t="s">
        <v>57</v>
      </c>
      <c r="B3" s="42" t="s">
        <v>17</v>
      </c>
      <c r="C3" s="92" t="s">
        <v>18</v>
      </c>
      <c r="D3" s="85" t="s">
        <v>120</v>
      </c>
    </row>
    <row r="4" spans="1:6" ht="17.25" customHeight="1">
      <c r="A4" s="44" t="s">
        <v>16</v>
      </c>
      <c r="B4" s="300">
        <v>779</v>
      </c>
      <c r="C4" s="300">
        <f>SUM(C5:C14)</f>
        <v>71</v>
      </c>
      <c r="D4" s="301">
        <f>SUM(D5:D14)</f>
        <v>0</v>
      </c>
    </row>
    <row r="5" spans="1:6" ht="17.25" customHeight="1">
      <c r="A5" s="87" t="s">
        <v>290</v>
      </c>
      <c r="B5" s="302">
        <v>125</v>
      </c>
      <c r="C5" s="322">
        <v>13</v>
      </c>
      <c r="D5" s="307">
        <v>0</v>
      </c>
    </row>
    <row r="6" spans="1:6" ht="17.25" customHeight="1">
      <c r="A6" s="66" t="s">
        <v>65</v>
      </c>
      <c r="B6" s="305">
        <v>106</v>
      </c>
      <c r="C6" s="322">
        <v>5</v>
      </c>
      <c r="D6" s="307">
        <v>0</v>
      </c>
    </row>
    <row r="7" spans="1:6" ht="17.25" customHeight="1">
      <c r="A7" s="66" t="s">
        <v>66</v>
      </c>
      <c r="B7" s="305">
        <v>102</v>
      </c>
      <c r="C7" s="322">
        <v>10</v>
      </c>
      <c r="D7" s="307">
        <v>0</v>
      </c>
    </row>
    <row r="8" spans="1:6" ht="17.25" customHeight="1">
      <c r="A8" s="66" t="s">
        <v>67</v>
      </c>
      <c r="B8" s="305">
        <v>86</v>
      </c>
      <c r="C8" s="322">
        <v>4</v>
      </c>
      <c r="D8" s="307">
        <v>0</v>
      </c>
    </row>
    <row r="9" spans="1:6" ht="17.25" customHeight="1">
      <c r="A9" s="66" t="s">
        <v>68</v>
      </c>
      <c r="B9" s="305">
        <v>46</v>
      </c>
      <c r="C9" s="322">
        <v>3</v>
      </c>
      <c r="D9" s="307">
        <v>0</v>
      </c>
    </row>
    <row r="10" spans="1:6" ht="17.25" customHeight="1">
      <c r="A10" s="66" t="s">
        <v>69</v>
      </c>
      <c r="B10" s="305">
        <v>91</v>
      </c>
      <c r="C10" s="322">
        <v>12</v>
      </c>
      <c r="D10" s="307">
        <v>0</v>
      </c>
    </row>
    <row r="11" spans="1:6" ht="17.25" customHeight="1">
      <c r="A11" s="66" t="s">
        <v>70</v>
      </c>
      <c r="B11" s="305">
        <v>38</v>
      </c>
      <c r="C11" s="322">
        <v>1</v>
      </c>
      <c r="D11" s="307">
        <v>0</v>
      </c>
    </row>
    <row r="12" spans="1:6" ht="17.25" customHeight="1">
      <c r="A12" s="66" t="s">
        <v>71</v>
      </c>
      <c r="B12" s="305">
        <v>41</v>
      </c>
      <c r="C12" s="322">
        <v>9</v>
      </c>
      <c r="D12" s="307">
        <v>0</v>
      </c>
    </row>
    <row r="13" spans="1:6" ht="17.25" customHeight="1">
      <c r="A13" s="66" t="s">
        <v>72</v>
      </c>
      <c r="B13" s="305">
        <v>91</v>
      </c>
      <c r="C13" s="306">
        <v>12</v>
      </c>
      <c r="D13" s="307">
        <v>0</v>
      </c>
    </row>
    <row r="14" spans="1:6" ht="17.25" customHeight="1">
      <c r="A14" s="88" t="s">
        <v>73</v>
      </c>
      <c r="B14" s="309">
        <v>53</v>
      </c>
      <c r="C14" s="310">
        <v>2</v>
      </c>
      <c r="D14" s="311">
        <v>0</v>
      </c>
    </row>
    <row r="15" spans="1:6" ht="16.5" customHeight="1">
      <c r="A15" s="6"/>
      <c r="D15" s="133" t="s">
        <v>129</v>
      </c>
    </row>
    <row r="16" spans="1:6" ht="15.75" customHeight="1">
      <c r="A16" s="5"/>
      <c r="B16" s="93"/>
      <c r="C16" s="93"/>
      <c r="D16" s="93"/>
    </row>
    <row r="17" spans="1:6" s="4" customFormat="1" ht="13.5" customHeight="1">
      <c r="A17" s="33" t="s">
        <v>105</v>
      </c>
      <c r="B17" s="94"/>
      <c r="C17" s="94"/>
      <c r="D17" s="6"/>
      <c r="E17" s="17"/>
      <c r="F17" s="17"/>
    </row>
    <row r="18" spans="1:6" ht="13.5" customHeight="1">
      <c r="A18" s="11"/>
      <c r="B18" s="11"/>
      <c r="C18" s="11"/>
      <c r="D18" s="91" t="str">
        <f>'4(1)(2)(3) 医療施設立入検査(病・診・歯)'!K3</f>
        <v>平成30年度</v>
      </c>
      <c r="E18" s="14"/>
      <c r="F18" s="14"/>
    </row>
    <row r="19" spans="1:6" ht="18.75" customHeight="1">
      <c r="A19" s="43" t="s">
        <v>57</v>
      </c>
      <c r="B19" s="42" t="s">
        <v>17</v>
      </c>
      <c r="C19" s="92" t="s">
        <v>18</v>
      </c>
      <c r="D19" s="85" t="s">
        <v>120</v>
      </c>
    </row>
    <row r="20" spans="1:6" ht="17.25" customHeight="1">
      <c r="A20" s="44" t="s">
        <v>16</v>
      </c>
      <c r="B20" s="300">
        <v>24</v>
      </c>
      <c r="C20" s="300">
        <f>SUM(C21:C30)</f>
        <v>3</v>
      </c>
      <c r="D20" s="301">
        <f>SUM(D21:D30)</f>
        <v>0</v>
      </c>
    </row>
    <row r="21" spans="1:6" ht="17.25" customHeight="1">
      <c r="A21" s="87" t="s">
        <v>290</v>
      </c>
      <c r="B21" s="302">
        <v>11</v>
      </c>
      <c r="C21" s="312">
        <v>1</v>
      </c>
      <c r="D21" s="307">
        <v>0</v>
      </c>
    </row>
    <row r="22" spans="1:6" ht="17.25" customHeight="1">
      <c r="A22" s="66" t="s">
        <v>65</v>
      </c>
      <c r="B22" s="305">
        <v>2</v>
      </c>
      <c r="C22" s="308"/>
      <c r="D22" s="307">
        <v>0</v>
      </c>
    </row>
    <row r="23" spans="1:6" ht="17.25" customHeight="1">
      <c r="A23" s="66" t="s">
        <v>66</v>
      </c>
      <c r="B23" s="305">
        <v>7</v>
      </c>
      <c r="C23" s="308">
        <v>2</v>
      </c>
      <c r="D23" s="307">
        <v>0</v>
      </c>
    </row>
    <row r="24" spans="1:6" ht="17.25" customHeight="1">
      <c r="A24" s="66" t="s">
        <v>67</v>
      </c>
      <c r="B24" s="305">
        <v>0</v>
      </c>
      <c r="C24" s="308"/>
      <c r="D24" s="307">
        <v>0</v>
      </c>
    </row>
    <row r="25" spans="1:6" ht="17.25" customHeight="1">
      <c r="A25" s="66" t="s">
        <v>68</v>
      </c>
      <c r="B25" s="305">
        <v>1</v>
      </c>
      <c r="C25" s="308"/>
      <c r="D25" s="307">
        <v>0</v>
      </c>
    </row>
    <row r="26" spans="1:6" ht="17.25" customHeight="1">
      <c r="A26" s="66" t="s">
        <v>69</v>
      </c>
      <c r="B26" s="305">
        <v>1</v>
      </c>
      <c r="C26" s="308"/>
      <c r="D26" s="307">
        <v>0</v>
      </c>
    </row>
    <row r="27" spans="1:6" ht="17.25" customHeight="1">
      <c r="A27" s="66" t="s">
        <v>70</v>
      </c>
      <c r="B27" s="305">
        <v>1</v>
      </c>
      <c r="C27" s="308"/>
      <c r="D27" s="307">
        <v>0</v>
      </c>
    </row>
    <row r="28" spans="1:6" ht="17.25" customHeight="1">
      <c r="A28" s="66" t="s">
        <v>71</v>
      </c>
      <c r="B28" s="305">
        <v>0</v>
      </c>
      <c r="C28" s="308"/>
      <c r="D28" s="307">
        <v>0</v>
      </c>
    </row>
    <row r="29" spans="1:6" ht="17.25" customHeight="1">
      <c r="A29" s="66" t="s">
        <v>72</v>
      </c>
      <c r="B29" s="305">
        <v>0</v>
      </c>
      <c r="C29" s="308"/>
      <c r="D29" s="307">
        <v>0</v>
      </c>
    </row>
    <row r="30" spans="1:6" ht="17.25" customHeight="1">
      <c r="A30" s="88" t="s">
        <v>73</v>
      </c>
      <c r="B30" s="309">
        <v>1</v>
      </c>
      <c r="C30" s="313"/>
      <c r="D30" s="311">
        <v>0</v>
      </c>
    </row>
    <row r="31" spans="1:6" ht="16.5" customHeight="1">
      <c r="A31" s="6"/>
      <c r="D31" s="54" t="s">
        <v>129</v>
      </c>
    </row>
    <row r="32" spans="1:6" ht="18" customHeight="1">
      <c r="A32" s="6"/>
    </row>
    <row r="33" spans="1:1" ht="18" customHeight="1">
      <c r="A33" s="6"/>
    </row>
    <row r="34" spans="1:1" ht="18" customHeight="1">
      <c r="A34" s="6"/>
    </row>
    <row r="35" spans="1:1">
      <c r="A35" s="6"/>
    </row>
    <row r="36" spans="1:1">
      <c r="A36" s="6"/>
    </row>
    <row r="37" spans="1:1">
      <c r="A37" s="6"/>
    </row>
    <row r="38" spans="1:1">
      <c r="A38" s="6"/>
    </row>
  </sheetData>
  <customSheetViews>
    <customSheetView guid="{8892AD4A-B50B-42BB-A1BC-FE1227F6D6C7}" showRuler="0">
      <selection activeCell="B5" sqref="B5"/>
      <colBreaks count="3" manualBreakCount="3">
        <brk id="4" max="1048575" man="1"/>
        <brk id="13" max="1048575" man="1"/>
        <brk id="22" max="1048575" man="1"/>
      </colBreaks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1"/>
      <headerFooter alignWithMargins="0"/>
    </customSheetView>
    <customSheetView guid="{1968F385-4C62-4FE2-93AF-93A4ACABCD4E}" showRuler="0">
      <selection activeCell="G32" sqref="G32"/>
      <colBreaks count="3" manualBreakCount="3">
        <brk id="4" max="1048575" man="1"/>
        <brk id="13" max="1048575" man="1"/>
        <brk id="22" max="1048575" man="1"/>
      </colBreaks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2"/>
      <headerFooter alignWithMargins="0"/>
    </customSheetView>
    <customSheetView guid="{BC4F4C7A-5622-4E31-ABE0-5727EA1341D4}" showRuler="0">
      <selection activeCell="B20" sqref="B20:D30"/>
      <colBreaks count="3" manualBreakCount="3">
        <brk id="4" max="1048575" man="1"/>
        <brk id="13" max="1048575" man="1"/>
        <brk id="22" max="1048575" man="1"/>
      </colBreaks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3"/>
      <headerFooter alignWithMargins="0"/>
    </customSheetView>
    <customSheetView guid="{7B0A29A6-4A24-47B1-B037-7245B823FEE4}" showRuler="0">
      <selection activeCell="C24" sqref="C24"/>
      <colBreaks count="3" manualBreakCount="3">
        <brk id="4" max="1048575" man="1"/>
        <brk id="13" max="1048575" man="1"/>
        <brk id="22" max="1048575" man="1"/>
      </colBreaks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4"/>
      <headerFooter alignWithMargins="0"/>
    </customSheetView>
    <customSheetView guid="{89E730C7-D56E-46F7-ADD3-807E8B511954}" showRuler="0">
      <selection activeCell="G32" sqref="G32"/>
      <colBreaks count="3" manualBreakCount="3">
        <brk id="4" max="1048575" man="1"/>
        <brk id="13" max="1048575" man="1"/>
        <brk id="22" max="1048575" man="1"/>
      </colBreaks>
      <pageMargins left="0.78740157480314965" right="0.78740157480314965" top="0.78740157480314965" bottom="0.78740157480314965" header="0.47244094488188981" footer="0.47244094488188981"/>
      <printOptions horizontalCentered="1"/>
      <pageSetup paperSize="9" orientation="portrait" r:id="rId5"/>
      <headerFooter alignWithMargins="0"/>
    </customSheetView>
  </customSheetViews>
  <phoneticPr fontId="2"/>
  <printOptions horizontalCentered="1"/>
  <pageMargins left="0.78740157480314965" right="0.78740157480314965" top="0.78740157480314965" bottom="0.78740157480314965" header="0.39370078740157483" footer="0.19685039370078741"/>
  <pageSetup paperSize="9" orientation="portrait" r:id="rId6"/>
  <headerFooter alignWithMargins="0"/>
  <colBreaks count="3" manualBreakCount="3">
    <brk id="4" max="1048575" man="1"/>
    <brk id="13" max="1048575" man="1"/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4"/>
  <sheetViews>
    <sheetView workbookViewId="0">
      <selection activeCell="E7" sqref="E7:E23"/>
    </sheetView>
  </sheetViews>
  <sheetFormatPr defaultRowHeight="13.5"/>
  <cols>
    <col min="1" max="1" width="7.375" style="187" customWidth="1"/>
    <col min="2" max="2" width="13.625" style="187" customWidth="1"/>
    <col min="3" max="3" width="5.875" style="187" customWidth="1"/>
    <col min="4" max="4" width="0.875" style="187" customWidth="1"/>
    <col min="5" max="6" width="5.625" style="187" customWidth="1"/>
    <col min="7" max="16" width="4.375" style="187" customWidth="1"/>
    <col min="17" max="17" width="5.375" style="187" customWidth="1"/>
    <col min="18" max="16384" width="9" style="187"/>
  </cols>
  <sheetData>
    <row r="1" spans="1:18" ht="18.75" customHeight="1">
      <c r="A1" s="31" t="s">
        <v>271</v>
      </c>
      <c r="B1" s="1"/>
      <c r="C1" s="1"/>
      <c r="D1" s="1"/>
      <c r="E1" s="1"/>
    </row>
    <row r="2" spans="1:18" ht="18.75" customHeight="1">
      <c r="A2" s="197" t="s">
        <v>299</v>
      </c>
      <c r="B2" s="198"/>
      <c r="C2" s="198"/>
      <c r="D2" s="198"/>
      <c r="E2" s="198"/>
      <c r="F2" s="198"/>
      <c r="G2" s="199"/>
      <c r="H2" s="199"/>
    </row>
    <row r="3" spans="1:18" ht="13.5" customHeight="1">
      <c r="A3" s="199"/>
      <c r="B3" s="199"/>
      <c r="C3" s="199"/>
      <c r="D3" s="199"/>
      <c r="Q3" s="32" t="s">
        <v>334</v>
      </c>
    </row>
    <row r="4" spans="1:18" ht="24" customHeight="1">
      <c r="A4" s="342" t="s">
        <v>143</v>
      </c>
      <c r="B4" s="343"/>
      <c r="C4" s="344"/>
      <c r="D4" s="46"/>
      <c r="E4" s="375" t="s">
        <v>335</v>
      </c>
      <c r="F4" s="343" t="s">
        <v>142</v>
      </c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77" t="s">
        <v>144</v>
      </c>
    </row>
    <row r="5" spans="1:18" ht="93" customHeight="1">
      <c r="A5" s="373"/>
      <c r="B5" s="374"/>
      <c r="C5" s="353"/>
      <c r="D5" s="48"/>
      <c r="E5" s="376"/>
      <c r="F5" s="49" t="s">
        <v>75</v>
      </c>
      <c r="G5" s="49" t="s">
        <v>76</v>
      </c>
      <c r="H5" s="49" t="s">
        <v>77</v>
      </c>
      <c r="I5" s="49" t="s">
        <v>78</v>
      </c>
      <c r="J5" s="49" t="s">
        <v>79</v>
      </c>
      <c r="K5" s="49" t="s">
        <v>80</v>
      </c>
      <c r="L5" s="49" t="s">
        <v>81</v>
      </c>
      <c r="M5" s="49" t="s">
        <v>82</v>
      </c>
      <c r="N5" s="49" t="s">
        <v>83</v>
      </c>
      <c r="O5" s="49" t="s">
        <v>84</v>
      </c>
      <c r="P5" s="49" t="s">
        <v>85</v>
      </c>
      <c r="Q5" s="378"/>
    </row>
    <row r="6" spans="1:18" ht="18" customHeight="1">
      <c r="A6" s="379" t="s">
        <v>300</v>
      </c>
      <c r="B6" s="380"/>
      <c r="C6" s="381"/>
      <c r="D6" s="50"/>
      <c r="E6" s="111">
        <f t="shared" ref="E6:P6" si="0">SUM(E7:E23)</f>
        <v>0</v>
      </c>
      <c r="F6" s="111">
        <f t="shared" si="0"/>
        <v>0</v>
      </c>
      <c r="G6" s="111">
        <f t="shared" si="0"/>
        <v>0</v>
      </c>
      <c r="H6" s="111">
        <f t="shared" si="0"/>
        <v>0</v>
      </c>
      <c r="I6" s="111">
        <f t="shared" si="0"/>
        <v>0</v>
      </c>
      <c r="J6" s="111">
        <f t="shared" si="0"/>
        <v>0</v>
      </c>
      <c r="K6" s="111">
        <f t="shared" si="0"/>
        <v>0</v>
      </c>
      <c r="L6" s="111">
        <f t="shared" si="0"/>
        <v>0</v>
      </c>
      <c r="M6" s="111">
        <f t="shared" si="0"/>
        <v>0</v>
      </c>
      <c r="N6" s="111">
        <f t="shared" si="0"/>
        <v>0</v>
      </c>
      <c r="O6" s="111">
        <f t="shared" si="0"/>
        <v>0</v>
      </c>
      <c r="P6" s="111">
        <f t="shared" si="0"/>
        <v>0</v>
      </c>
      <c r="Q6" s="111">
        <v>2429</v>
      </c>
      <c r="R6" s="186"/>
    </row>
    <row r="7" spans="1:18" ht="18" customHeight="1">
      <c r="A7" s="336" t="s">
        <v>145</v>
      </c>
      <c r="B7" s="372"/>
      <c r="C7" s="372"/>
      <c r="D7" s="52"/>
      <c r="E7" s="142"/>
      <c r="F7" s="142">
        <f t="shared" ref="F7:F19" si="1">SUM(G7:P7)</f>
        <v>0</v>
      </c>
      <c r="G7" s="112"/>
      <c r="H7" s="112"/>
      <c r="I7" s="112"/>
      <c r="J7" s="112"/>
      <c r="K7" s="112"/>
      <c r="L7" s="112"/>
      <c r="M7" s="113"/>
      <c r="N7" s="113"/>
      <c r="O7" s="112"/>
      <c r="P7" s="112"/>
      <c r="Q7" s="142">
        <v>362</v>
      </c>
      <c r="R7" s="186"/>
    </row>
    <row r="8" spans="1:18" ht="18" customHeight="1">
      <c r="A8" s="339" t="s">
        <v>146</v>
      </c>
      <c r="B8" s="370" t="s">
        <v>262</v>
      </c>
      <c r="C8" s="336"/>
      <c r="D8" s="34"/>
      <c r="E8" s="143"/>
      <c r="F8" s="143">
        <f t="shared" si="1"/>
        <v>0</v>
      </c>
      <c r="G8" s="132"/>
      <c r="H8" s="113"/>
      <c r="I8" s="113"/>
      <c r="J8" s="113"/>
      <c r="K8" s="113"/>
      <c r="L8" s="113"/>
      <c r="M8" s="113"/>
      <c r="N8" s="113"/>
      <c r="O8" s="113"/>
      <c r="P8" s="113"/>
      <c r="Q8" s="143">
        <v>6</v>
      </c>
      <c r="R8" s="186"/>
    </row>
    <row r="9" spans="1:18" ht="18" customHeight="1">
      <c r="A9" s="339"/>
      <c r="B9" s="336" t="s">
        <v>261</v>
      </c>
      <c r="C9" s="336"/>
      <c r="D9" s="34"/>
      <c r="E9" s="143"/>
      <c r="F9" s="143">
        <f t="shared" si="1"/>
        <v>0</v>
      </c>
      <c r="G9" s="132"/>
      <c r="H9" s="113"/>
      <c r="I9" s="113"/>
      <c r="J9" s="113"/>
      <c r="K9" s="113"/>
      <c r="L9" s="113"/>
      <c r="M9" s="113"/>
      <c r="N9" s="113"/>
      <c r="O9" s="113"/>
      <c r="P9" s="113"/>
      <c r="Q9" s="143">
        <v>49</v>
      </c>
      <c r="R9" s="186"/>
    </row>
    <row r="10" spans="1:18" ht="18" customHeight="1">
      <c r="A10" s="339"/>
      <c r="B10" s="336" t="s">
        <v>265</v>
      </c>
      <c r="C10" s="336"/>
      <c r="D10" s="15"/>
      <c r="E10" s="143"/>
      <c r="F10" s="143">
        <f t="shared" si="1"/>
        <v>0</v>
      </c>
      <c r="G10" s="132"/>
      <c r="H10" s="113"/>
      <c r="I10" s="113"/>
      <c r="J10" s="113"/>
      <c r="K10" s="113"/>
      <c r="L10" s="113"/>
      <c r="M10" s="113"/>
      <c r="N10" s="113"/>
      <c r="O10" s="113"/>
      <c r="P10" s="113"/>
      <c r="Q10" s="143">
        <v>94</v>
      </c>
      <c r="R10" s="186"/>
    </row>
    <row r="11" spans="1:18" ht="18" customHeight="1">
      <c r="A11" s="339"/>
      <c r="B11" s="336" t="s">
        <v>266</v>
      </c>
      <c r="C11" s="371"/>
      <c r="D11" s="15"/>
      <c r="E11" s="143"/>
      <c r="F11" s="143">
        <f t="shared" si="1"/>
        <v>0</v>
      </c>
      <c r="G11" s="132"/>
      <c r="H11" s="113"/>
      <c r="I11" s="113"/>
      <c r="J11" s="113"/>
      <c r="K11" s="113"/>
      <c r="L11" s="113"/>
      <c r="M11" s="113"/>
      <c r="N11" s="113"/>
      <c r="O11" s="113"/>
      <c r="P11" s="113"/>
      <c r="Q11" s="143">
        <v>146</v>
      </c>
      <c r="R11" s="186"/>
    </row>
    <row r="12" spans="1:18" ht="18" customHeight="1">
      <c r="A12" s="339"/>
      <c r="B12" s="336" t="s">
        <v>147</v>
      </c>
      <c r="C12" s="53" t="s">
        <v>148</v>
      </c>
      <c r="D12" s="53"/>
      <c r="E12" s="143"/>
      <c r="F12" s="143">
        <f t="shared" si="1"/>
        <v>0</v>
      </c>
      <c r="G12" s="132"/>
      <c r="H12" s="113"/>
      <c r="I12" s="113"/>
      <c r="J12" s="113"/>
      <c r="K12" s="113"/>
      <c r="L12" s="113"/>
      <c r="M12" s="113"/>
      <c r="N12" s="113"/>
      <c r="O12" s="113"/>
      <c r="P12" s="113"/>
      <c r="Q12" s="143">
        <v>1</v>
      </c>
      <c r="R12" s="186"/>
    </row>
    <row r="13" spans="1:18" ht="18" customHeight="1">
      <c r="A13" s="339"/>
      <c r="B13" s="336"/>
      <c r="C13" s="53" t="s">
        <v>149</v>
      </c>
      <c r="D13" s="53"/>
      <c r="E13" s="143"/>
      <c r="F13" s="143">
        <f t="shared" si="1"/>
        <v>0</v>
      </c>
      <c r="G13" s="132"/>
      <c r="H13" s="113"/>
      <c r="I13" s="113"/>
      <c r="J13" s="113"/>
      <c r="K13" s="113"/>
      <c r="L13" s="113"/>
      <c r="M13" s="113"/>
      <c r="N13" s="113"/>
      <c r="O13" s="113"/>
      <c r="P13" s="113"/>
      <c r="Q13" s="143">
        <f>SUM(R13:AA13)</f>
        <v>0</v>
      </c>
      <c r="R13" s="186"/>
    </row>
    <row r="14" spans="1:18" ht="27" customHeight="1">
      <c r="A14" s="339"/>
      <c r="B14" s="336" t="s">
        <v>100</v>
      </c>
      <c r="C14" s="336"/>
      <c r="D14" s="15"/>
      <c r="E14" s="143"/>
      <c r="F14" s="143">
        <f t="shared" si="1"/>
        <v>0</v>
      </c>
      <c r="G14" s="132"/>
      <c r="H14" s="113"/>
      <c r="I14" s="113"/>
      <c r="J14" s="113"/>
      <c r="K14" s="113"/>
      <c r="L14" s="113"/>
      <c r="M14" s="113"/>
      <c r="N14" s="113"/>
      <c r="O14" s="113"/>
      <c r="P14" s="113"/>
      <c r="Q14" s="143">
        <f>SUM(R14:AA14)</f>
        <v>0</v>
      </c>
      <c r="R14" s="186"/>
    </row>
    <row r="15" spans="1:18" ht="27" customHeight="1">
      <c r="A15" s="369" t="s">
        <v>150</v>
      </c>
      <c r="B15" s="336" t="s">
        <v>151</v>
      </c>
      <c r="C15" s="336"/>
      <c r="D15" s="15"/>
      <c r="E15" s="143"/>
      <c r="F15" s="143">
        <f t="shared" si="1"/>
        <v>0</v>
      </c>
      <c r="G15" s="132"/>
      <c r="H15" s="113"/>
      <c r="I15" s="113"/>
      <c r="J15" s="113"/>
      <c r="K15" s="113"/>
      <c r="L15" s="113"/>
      <c r="M15" s="113"/>
      <c r="N15" s="113"/>
      <c r="O15" s="113"/>
      <c r="P15" s="113"/>
      <c r="Q15" s="143">
        <v>2</v>
      </c>
      <c r="R15" s="186"/>
    </row>
    <row r="16" spans="1:18" ht="27" customHeight="1">
      <c r="A16" s="339"/>
      <c r="B16" s="336" t="s">
        <v>152</v>
      </c>
      <c r="C16" s="336"/>
      <c r="D16" s="15"/>
      <c r="E16" s="152"/>
      <c r="F16" s="143">
        <f t="shared" si="1"/>
        <v>0</v>
      </c>
      <c r="G16" s="132"/>
      <c r="H16" s="113"/>
      <c r="I16" s="113"/>
      <c r="J16" s="113"/>
      <c r="K16" s="113"/>
      <c r="L16" s="113"/>
      <c r="M16" s="113"/>
      <c r="N16" s="113"/>
      <c r="O16" s="113"/>
      <c r="P16" s="113"/>
      <c r="Q16" s="143">
        <v>215</v>
      </c>
      <c r="R16" s="186"/>
    </row>
    <row r="17" spans="1:18" ht="27" customHeight="1">
      <c r="A17" s="339" t="s">
        <v>153</v>
      </c>
      <c r="B17" s="336" t="s">
        <v>151</v>
      </c>
      <c r="C17" s="336"/>
      <c r="D17" s="15"/>
      <c r="E17" s="143"/>
      <c r="F17" s="143">
        <f t="shared" si="1"/>
        <v>0</v>
      </c>
      <c r="G17" s="132"/>
      <c r="H17" s="113"/>
      <c r="I17" s="113"/>
      <c r="J17" s="113"/>
      <c r="K17" s="113"/>
      <c r="L17" s="113"/>
      <c r="M17" s="113"/>
      <c r="N17" s="113"/>
      <c r="O17" s="113"/>
      <c r="P17" s="113"/>
      <c r="Q17" s="143">
        <v>15</v>
      </c>
      <c r="R17" s="186"/>
    </row>
    <row r="18" spans="1:18" ht="27" customHeight="1">
      <c r="A18" s="339"/>
      <c r="B18" s="336" t="s">
        <v>152</v>
      </c>
      <c r="C18" s="336"/>
      <c r="D18" s="15"/>
      <c r="E18" s="152"/>
      <c r="F18" s="143">
        <f t="shared" si="1"/>
        <v>0</v>
      </c>
      <c r="G18" s="132"/>
      <c r="H18" s="113"/>
      <c r="I18" s="113"/>
      <c r="J18" s="113"/>
      <c r="K18" s="113"/>
      <c r="L18" s="113"/>
      <c r="M18" s="113"/>
      <c r="N18" s="113"/>
      <c r="O18" s="113"/>
      <c r="P18" s="113"/>
      <c r="Q18" s="143">
        <v>173</v>
      </c>
      <c r="R18" s="186"/>
    </row>
    <row r="19" spans="1:18" ht="27" customHeight="1">
      <c r="A19" s="369" t="s">
        <v>154</v>
      </c>
      <c r="B19" s="370" t="s">
        <v>155</v>
      </c>
      <c r="C19" s="336"/>
      <c r="D19" s="15"/>
      <c r="E19" s="143"/>
      <c r="F19" s="143">
        <f t="shared" si="1"/>
        <v>0</v>
      </c>
      <c r="G19" s="132"/>
      <c r="H19" s="113"/>
      <c r="I19" s="113"/>
      <c r="J19" s="113"/>
      <c r="K19" s="113"/>
      <c r="L19" s="113"/>
      <c r="M19" s="113"/>
      <c r="N19" s="113"/>
      <c r="O19" s="113"/>
      <c r="P19" s="113"/>
      <c r="Q19" s="143">
        <v>14</v>
      </c>
      <c r="R19" s="186"/>
    </row>
    <row r="20" spans="1:18" ht="27" customHeight="1">
      <c r="A20" s="339"/>
      <c r="B20" s="370" t="s">
        <v>275</v>
      </c>
      <c r="C20" s="336"/>
      <c r="D20" s="15"/>
      <c r="E20" s="143"/>
      <c r="F20" s="143">
        <f>SUM(G20:P20)</f>
        <v>0</v>
      </c>
      <c r="G20" s="132"/>
      <c r="H20" s="113"/>
      <c r="I20" s="113"/>
      <c r="J20" s="113"/>
      <c r="K20" s="113"/>
      <c r="L20" s="113"/>
      <c r="M20" s="113"/>
      <c r="N20" s="113"/>
      <c r="O20" s="113"/>
      <c r="P20" s="113"/>
      <c r="Q20" s="143">
        <v>75</v>
      </c>
      <c r="R20" s="186"/>
    </row>
    <row r="21" spans="1:18" ht="27" customHeight="1">
      <c r="A21" s="339" t="s">
        <v>156</v>
      </c>
      <c r="B21" s="336" t="s">
        <v>295</v>
      </c>
      <c r="C21" s="336"/>
      <c r="D21" s="15"/>
      <c r="E21" s="143"/>
      <c r="F21" s="143">
        <f>SUM(G21:P21)/2</f>
        <v>0</v>
      </c>
      <c r="G21" s="132"/>
      <c r="H21" s="113"/>
      <c r="I21" s="113"/>
      <c r="J21" s="113"/>
      <c r="K21" s="113"/>
      <c r="L21" s="113"/>
      <c r="M21" s="113"/>
      <c r="N21" s="113"/>
      <c r="O21" s="113"/>
      <c r="P21" s="113"/>
      <c r="Q21" s="143">
        <v>480</v>
      </c>
      <c r="R21" s="186"/>
    </row>
    <row r="22" spans="1:18" ht="27" customHeight="1">
      <c r="A22" s="339" t="s">
        <v>157</v>
      </c>
      <c r="B22" s="336" t="s">
        <v>296</v>
      </c>
      <c r="C22" s="336"/>
      <c r="D22" s="15"/>
      <c r="E22" s="143"/>
      <c r="F22" s="143">
        <f>SUM(G22:P22)/2</f>
        <v>0</v>
      </c>
      <c r="G22" s="132"/>
      <c r="H22" s="113"/>
      <c r="I22" s="113"/>
      <c r="J22" s="113"/>
      <c r="K22" s="113"/>
      <c r="L22" s="113"/>
      <c r="M22" s="113"/>
      <c r="N22" s="113"/>
      <c r="O22" s="113"/>
      <c r="P22" s="113"/>
      <c r="Q22" s="143">
        <v>625</v>
      </c>
      <c r="R22" s="186"/>
    </row>
    <row r="23" spans="1:18" ht="27" customHeight="1">
      <c r="A23" s="337" t="s">
        <v>158</v>
      </c>
      <c r="B23" s="337"/>
      <c r="C23" s="337"/>
      <c r="D23" s="20"/>
      <c r="E23" s="153"/>
      <c r="F23" s="144">
        <f>SUM(G23:P23)</f>
        <v>0</v>
      </c>
      <c r="G23" s="80"/>
      <c r="H23" s="21"/>
      <c r="I23" s="21"/>
      <c r="J23" s="21"/>
      <c r="K23" s="21"/>
      <c r="L23" s="21"/>
      <c r="M23" s="21"/>
      <c r="N23" s="21"/>
      <c r="O23" s="21"/>
      <c r="P23" s="21"/>
      <c r="Q23" s="144">
        <v>172</v>
      </c>
      <c r="R23" s="186"/>
    </row>
    <row r="24" spans="1:18" ht="16.5" customHeight="1">
      <c r="A24" s="167"/>
      <c r="B24" s="4"/>
      <c r="C24" s="4"/>
      <c r="D24" s="4"/>
      <c r="E24" s="188"/>
      <c r="Q24" s="54" t="s">
        <v>129</v>
      </c>
    </row>
  </sheetData>
  <mergeCells count="25">
    <mergeCell ref="A7:C7"/>
    <mergeCell ref="A4:C5"/>
    <mergeCell ref="E4:E5"/>
    <mergeCell ref="F4:P4"/>
    <mergeCell ref="Q4:Q5"/>
    <mergeCell ref="A6:C6"/>
    <mergeCell ref="A8:A14"/>
    <mergeCell ref="B8:C8"/>
    <mergeCell ref="B9:C9"/>
    <mergeCell ref="B10:C10"/>
    <mergeCell ref="B11:C11"/>
    <mergeCell ref="B12:B13"/>
    <mergeCell ref="B14:C14"/>
    <mergeCell ref="A15:A16"/>
    <mergeCell ref="B15:C15"/>
    <mergeCell ref="B16:C16"/>
    <mergeCell ref="A17:A18"/>
    <mergeCell ref="B17:C17"/>
    <mergeCell ref="B18:C18"/>
    <mergeCell ref="A23:C23"/>
    <mergeCell ref="A19:A22"/>
    <mergeCell ref="B19:C19"/>
    <mergeCell ref="B20:C20"/>
    <mergeCell ref="B21:C21"/>
    <mergeCell ref="B22:C22"/>
  </mergeCells>
  <phoneticPr fontId="2"/>
  <printOptions horizontalCentered="1"/>
  <pageMargins left="0.62992125984251968" right="0.62992125984251968" top="0.78740157480314965" bottom="0.78740157480314965" header="0.47244094488188981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size="31" baseType="lpstr">
      <vt:lpstr>1 医務薬事施設（薬事）</vt:lpstr>
      <vt:lpstr>2 医療施設別病床数 </vt:lpstr>
      <vt:lpstr>4 血液事業</vt:lpstr>
      <vt:lpstr>3 血液事業1</vt:lpstr>
      <vt:lpstr>4(1)(2)(3) 医療施設立入検査(病・診・歯)</vt:lpstr>
      <vt:lpstr>4(4) 医療施設立入検査(助産)</vt:lpstr>
      <vt:lpstr>4(5)(6) 医療施設立入検査(施術)</vt:lpstr>
      <vt:lpstr>4(7)(8) 医療施設立入検査(施術・衛生)</vt:lpstr>
      <vt:lpstr>6(1) 薬事施設区別立入検査 </vt:lpstr>
      <vt:lpstr>6(2) 薬事施設立入検査 </vt:lpstr>
      <vt:lpstr>7(1) 毒物・劇物取扱施設区別立入検査 </vt:lpstr>
      <vt:lpstr>7(2) 毒物・劇物取扱施設立入検査 </vt:lpstr>
      <vt:lpstr>8(1) 麻薬取扱施設区別立入検査</vt:lpstr>
      <vt:lpstr>8(2) 麻薬取扱施設立入検査 </vt:lpstr>
      <vt:lpstr>9(1) 覚せい剤取扱施設区別検査 </vt:lpstr>
      <vt:lpstr>9(2) 覚せい剤取扱施設立入検査</vt:lpstr>
      <vt:lpstr>5(1) 薬事施設区別立入検査</vt:lpstr>
      <vt:lpstr>5(2) 薬事施設立入検査</vt:lpstr>
      <vt:lpstr>6(1) 毒物・劇物取扱施設区別立入検査  (2)</vt:lpstr>
      <vt:lpstr>6(2) 毒物・劇物取扱施設立入検査  (2)</vt:lpstr>
      <vt:lpstr>7(1) 麻薬取扱施設区別立入検査 (2)</vt:lpstr>
      <vt:lpstr>7(2) 麻薬取扱施設立入検査  (2)</vt:lpstr>
      <vt:lpstr>8(1) 覚せい剤取扱施設区別検査</vt:lpstr>
      <vt:lpstr>8(2) 覚せい剤取扱施設立入検査　</vt:lpstr>
      <vt:lpstr>9(1)医務関係市民相談件数</vt:lpstr>
      <vt:lpstr>9(2)薬事関係市民相談件数 </vt:lpstr>
      <vt:lpstr>【H30より削除】3 病院医療従事者数</vt:lpstr>
      <vt:lpstr>10(2)薬事関係市民相談件数</vt:lpstr>
      <vt:lpstr>'【H30より削除】3 病院医療従事者数'!Print_Area</vt:lpstr>
      <vt:lpstr>'8(2) 覚せい剤取扱施設立入検査　'!Print_Area</vt:lpstr>
      <vt:lpstr>'9(2) 覚せい剤取扱施設立入検査'!Print_Area</vt:lpstr>
    </vt:vector>
  </TitlesOfParts>
  <Company>保健所保健管理課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事務係</dc:creator>
  <cp:lastModifiedBy>213.髙橋　竜平</cp:lastModifiedBy>
  <cp:lastPrinted>2019-11-28T09:12:40Z</cp:lastPrinted>
  <dcterms:created xsi:type="dcterms:W3CDTF">1999-08-11T02:32:26Z</dcterms:created>
  <dcterms:modified xsi:type="dcterms:W3CDTF">2019-11-28T09:16:29Z</dcterms:modified>
</cp:coreProperties>
</file>