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EDI\文書情報\札幌市\札幌市衛生年報\入稿\Ⅲ 業務編\Ⅲ業務編－第4章：救急医療\"/>
    </mc:Choice>
  </mc:AlternateContent>
  <xr:revisionPtr revIDLastSave="0" documentId="13_ncr:1_{CD5D0151-378E-4E67-A583-70BA5FB143A4}" xr6:coauthVersionLast="45" xr6:coauthVersionMax="47" xr10:uidLastSave="{00000000-0000-0000-0000-000000000000}"/>
  <bookViews>
    <workbookView xWindow="-60" yWindow="-60" windowWidth="28920" windowHeight="15900" tabRatio="836" activeTab="3" xr2:uid="{00000000-000D-0000-FFFF-FFFF00000000}"/>
  </bookViews>
  <sheets>
    <sheet name="1 夜間急病ｾﾝﾀｰ受診状況" sheetId="2" r:id="rId1"/>
    <sheet name="2 急病ｾﾝﾀｰ年次別受診者" sheetId="3" r:id="rId2"/>
    <sheet name="3 口腔医療ｾﾝﾀｰ受診状況" sheetId="18" r:id="rId3"/>
    <sheet name="4 口腔医療ｾﾝﾀｰ年次別受診者" sheetId="19" r:id="rId4"/>
    <sheet name="5 口腔医療ｾﾝﾀｰ月･疾患別" sheetId="20" r:id="rId5"/>
    <sheet name="6　口腔医療ｾﾝﾀｰ年次・疾患別" sheetId="21" r:id="rId6"/>
    <sheet name="7　救急安心センター相談件数" sheetId="24" r:id="rId7"/>
    <sheet name="8　産婦人科救急相談電話年次別利用状況" sheetId="25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25" l="1"/>
  <c r="C49" i="3"/>
  <c r="D49" i="3"/>
  <c r="E49" i="3"/>
  <c r="B49" i="3"/>
  <c r="C5" i="24" l="1"/>
  <c r="D5" i="24"/>
  <c r="E5" i="24"/>
  <c r="G4" i="20"/>
  <c r="F4" i="20"/>
  <c r="E4" i="20"/>
  <c r="D4" i="20"/>
  <c r="C4" i="20"/>
  <c r="E5" i="18"/>
  <c r="E6" i="18"/>
  <c r="D5" i="18"/>
  <c r="D6" i="18"/>
  <c r="B5" i="18"/>
  <c r="B6" i="18"/>
  <c r="B18" i="24"/>
  <c r="B17" i="24"/>
  <c r="B16" i="24"/>
  <c r="B15" i="24"/>
  <c r="B14" i="24"/>
  <c r="B13" i="24"/>
  <c r="B12" i="24"/>
  <c r="B11" i="24"/>
  <c r="B10" i="24"/>
  <c r="B9" i="24"/>
  <c r="B8" i="24"/>
  <c r="B7" i="24"/>
  <c r="B5" i="24" s="1"/>
  <c r="E6" i="24"/>
  <c r="D6" i="24"/>
  <c r="C6" i="24"/>
  <c r="B19" i="2"/>
  <c r="B18" i="2"/>
  <c r="B17" i="2"/>
  <c r="B16" i="2"/>
  <c r="B15" i="2"/>
  <c r="B14" i="2"/>
  <c r="B13" i="2"/>
  <c r="B12" i="2"/>
  <c r="B11" i="2"/>
  <c r="B10" i="2"/>
  <c r="B9" i="2"/>
  <c r="B8" i="2"/>
  <c r="C8" i="2" s="1"/>
  <c r="G6" i="2"/>
  <c r="G7" i="2" s="1"/>
  <c r="F6" i="2"/>
  <c r="F7" i="2" s="1"/>
  <c r="E6" i="2"/>
  <c r="E7" i="2" s="1"/>
  <c r="D6" i="2"/>
  <c r="D7" i="2" s="1"/>
  <c r="E2" i="18"/>
  <c r="G2" i="20"/>
  <c r="B6" i="24"/>
  <c r="B4" i="20"/>
  <c r="C5" i="18"/>
  <c r="C6" i="18"/>
  <c r="B6" i="2" l="1"/>
  <c r="B7" i="2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6" i="2" s="1"/>
  <c r="C7" i="2" s="1"/>
</calcChain>
</file>

<file path=xl/sharedStrings.xml><?xml version="1.0" encoding="utf-8"?>
<sst xmlns="http://schemas.openxmlformats.org/spreadsheetml/2006/main" count="211" uniqueCount="143">
  <si>
    <t>第4章　救  急  医  療</t>
    <rPh sb="0" eb="1">
      <t>ダイ</t>
    </rPh>
    <rPh sb="2" eb="3">
      <t>ショウ</t>
    </rPh>
    <rPh sb="4" eb="5">
      <t>スク</t>
    </rPh>
    <rPh sb="7" eb="8">
      <t>キュウ</t>
    </rPh>
    <rPh sb="10" eb="11">
      <t>イ</t>
    </rPh>
    <rPh sb="13" eb="14">
      <t>リョウ</t>
    </rPh>
    <phoneticPr fontId="3"/>
  </si>
  <si>
    <t>１　夜間急病センター受診状況</t>
    <rPh sb="2" eb="4">
      <t>ヤカン</t>
    </rPh>
    <rPh sb="4" eb="6">
      <t>キュウビョウ</t>
    </rPh>
    <rPh sb="10" eb="12">
      <t>ジュシン</t>
    </rPh>
    <rPh sb="12" eb="14">
      <t>ジョウキョウ</t>
    </rPh>
    <phoneticPr fontId="3"/>
  </si>
  <si>
    <t>令和４年</t>
    <phoneticPr fontId="3"/>
  </si>
  <si>
    <t xml:space="preserve">月 </t>
    <rPh sb="0" eb="1">
      <t>ツキ</t>
    </rPh>
    <phoneticPr fontId="3"/>
  </si>
  <si>
    <t>総　　　　　数</t>
    <rPh sb="0" eb="1">
      <t>ソウ</t>
    </rPh>
    <rPh sb="6" eb="7">
      <t>スウ</t>
    </rPh>
    <phoneticPr fontId="3"/>
  </si>
  <si>
    <t>内科</t>
    <rPh sb="0" eb="1">
      <t>ナイ</t>
    </rPh>
    <rPh sb="1" eb="2">
      <t>カ</t>
    </rPh>
    <phoneticPr fontId="3"/>
  </si>
  <si>
    <t>小児科</t>
    <rPh sb="0" eb="2">
      <t>ショウニ</t>
    </rPh>
    <rPh sb="2" eb="3">
      <t>カ</t>
    </rPh>
    <phoneticPr fontId="3"/>
  </si>
  <si>
    <t>耳鼻科</t>
    <rPh sb="0" eb="3">
      <t>ジビカ</t>
    </rPh>
    <phoneticPr fontId="3"/>
  </si>
  <si>
    <t>眼科</t>
    <rPh sb="0" eb="1">
      <t>ガン</t>
    </rPh>
    <rPh sb="1" eb="2">
      <t>カ</t>
    </rPh>
    <phoneticPr fontId="3"/>
  </si>
  <si>
    <t>その他</t>
    <rPh sb="0" eb="3">
      <t>ソノタ</t>
    </rPh>
    <phoneticPr fontId="3"/>
  </si>
  <si>
    <t>受診者数</t>
    <rPh sb="0" eb="2">
      <t>ジュシン</t>
    </rPh>
    <rPh sb="2" eb="3">
      <t>シャ</t>
    </rPh>
    <rPh sb="3" eb="4">
      <t>スウ</t>
    </rPh>
    <phoneticPr fontId="3"/>
  </si>
  <si>
    <t>受診者数累計</t>
    <rPh sb="0" eb="2">
      <t>ジュシン</t>
    </rPh>
    <rPh sb="2" eb="3">
      <t>モノ</t>
    </rPh>
    <rPh sb="3" eb="4">
      <t>スウ</t>
    </rPh>
    <rPh sb="4" eb="5">
      <t>ルイ</t>
    </rPh>
    <rPh sb="5" eb="6">
      <t>ケイ</t>
    </rPh>
    <phoneticPr fontId="3"/>
  </si>
  <si>
    <t>総　　数</t>
    <rPh sb="0" eb="1">
      <t>ソウ</t>
    </rPh>
    <rPh sb="3" eb="4">
      <t>スウ</t>
    </rPh>
    <phoneticPr fontId="3"/>
  </si>
  <si>
    <t>(１日平均)</t>
    <rPh sb="1" eb="3">
      <t>１ニチ</t>
    </rPh>
    <rPh sb="3" eb="5">
      <t>ヘイキン</t>
    </rPh>
    <phoneticPr fontId="3"/>
  </si>
  <si>
    <t xml:space="preserve">1　月　　 </t>
    <rPh sb="2" eb="3">
      <t>ツキ</t>
    </rPh>
    <phoneticPr fontId="3"/>
  </si>
  <si>
    <t xml:space="preserve">2　月　　 </t>
    <rPh sb="2" eb="3">
      <t>ツキ</t>
    </rPh>
    <phoneticPr fontId="3"/>
  </si>
  <si>
    <t xml:space="preserve">3　月　　 </t>
    <rPh sb="2" eb="3">
      <t>ツキ</t>
    </rPh>
    <phoneticPr fontId="3"/>
  </si>
  <si>
    <t xml:space="preserve">4　月　　 </t>
    <rPh sb="2" eb="3">
      <t>ツキ</t>
    </rPh>
    <phoneticPr fontId="3"/>
  </si>
  <si>
    <t xml:space="preserve">5　月　　 </t>
    <rPh sb="2" eb="3">
      <t>ツキ</t>
    </rPh>
    <phoneticPr fontId="3"/>
  </si>
  <si>
    <t xml:space="preserve">6　月　　 </t>
    <rPh sb="2" eb="3">
      <t>ツキ</t>
    </rPh>
    <phoneticPr fontId="3"/>
  </si>
  <si>
    <t xml:space="preserve">7　月　　 </t>
    <rPh sb="2" eb="3">
      <t>ツキ</t>
    </rPh>
    <phoneticPr fontId="3"/>
  </si>
  <si>
    <t xml:space="preserve">8　月　　 </t>
    <rPh sb="2" eb="3">
      <t>ツキ</t>
    </rPh>
    <phoneticPr fontId="3"/>
  </si>
  <si>
    <t xml:space="preserve">9　月　　 </t>
    <rPh sb="2" eb="3">
      <t>ツキ</t>
    </rPh>
    <phoneticPr fontId="3"/>
  </si>
  <si>
    <t xml:space="preserve">10　月　　 </t>
    <rPh sb="3" eb="4">
      <t>ツキ</t>
    </rPh>
    <phoneticPr fontId="3"/>
  </si>
  <si>
    <t xml:space="preserve">11　月　　 </t>
    <rPh sb="3" eb="4">
      <t>ツキ</t>
    </rPh>
    <phoneticPr fontId="3"/>
  </si>
  <si>
    <t xml:space="preserve">12　月　　 </t>
    <rPh sb="3" eb="4">
      <t>ツキ</t>
    </rPh>
    <phoneticPr fontId="3"/>
  </si>
  <si>
    <r>
      <t>資料　札幌市</t>
    </r>
    <r>
      <rPr>
        <sz val="10"/>
        <rFont val="ＭＳ Ｐ明朝"/>
        <family val="1"/>
        <charset val="128"/>
      </rPr>
      <t>夜間急病センター統計</t>
    </r>
    <rPh sb="0" eb="2">
      <t>シリョウ</t>
    </rPh>
    <rPh sb="3" eb="6">
      <t>サッポロシ</t>
    </rPh>
    <rPh sb="6" eb="8">
      <t>ヤカン</t>
    </rPh>
    <rPh sb="8" eb="10">
      <t>キュウビョウ</t>
    </rPh>
    <rPh sb="14" eb="16">
      <t>トウケイ</t>
    </rPh>
    <phoneticPr fontId="3"/>
  </si>
  <si>
    <t>2　夜間急病センター年次別受診者数</t>
    <rPh sb="2" eb="4">
      <t>ヤカン</t>
    </rPh>
    <rPh sb="4" eb="6">
      <t>キュウビョウ</t>
    </rPh>
    <rPh sb="10" eb="12">
      <t>ネンジ</t>
    </rPh>
    <rPh sb="12" eb="13">
      <t>ベツ</t>
    </rPh>
    <rPh sb="13" eb="15">
      <t>ジュシン</t>
    </rPh>
    <rPh sb="15" eb="16">
      <t>シャ</t>
    </rPh>
    <rPh sb="16" eb="17">
      <t>スウ</t>
    </rPh>
    <phoneticPr fontId="3"/>
  </si>
  <si>
    <t>年次</t>
    <rPh sb="0" eb="2">
      <t>ネンジ</t>
    </rPh>
    <phoneticPr fontId="3"/>
  </si>
  <si>
    <t>総数</t>
    <rPh sb="0" eb="1">
      <t>ソウ</t>
    </rPh>
    <rPh sb="1" eb="2">
      <t>スウ</t>
    </rPh>
    <phoneticPr fontId="3"/>
  </si>
  <si>
    <t>平 成 12年</t>
    <rPh sb="0" eb="1">
      <t>ヒラ</t>
    </rPh>
    <rPh sb="2" eb="3">
      <t>シゲル</t>
    </rPh>
    <rPh sb="6" eb="7">
      <t>ネン</t>
    </rPh>
    <phoneticPr fontId="3"/>
  </si>
  <si>
    <t xml:space="preserve">    13</t>
    <phoneticPr fontId="3"/>
  </si>
  <si>
    <t xml:space="preserve">    14</t>
  </si>
  <si>
    <t xml:space="preserve">    15</t>
  </si>
  <si>
    <t xml:space="preserve">    16</t>
  </si>
  <si>
    <t xml:space="preserve">    17</t>
  </si>
  <si>
    <t xml:space="preserve">    18</t>
  </si>
  <si>
    <t xml:space="preserve">    19</t>
  </si>
  <si>
    <t xml:space="preserve">    20</t>
  </si>
  <si>
    <t xml:space="preserve">    21</t>
  </si>
  <si>
    <t xml:space="preserve">    22</t>
  </si>
  <si>
    <t xml:space="preserve">    23</t>
  </si>
  <si>
    <t xml:space="preserve">    24</t>
  </si>
  <si>
    <t xml:space="preserve">    25</t>
  </si>
  <si>
    <t xml:space="preserve">    26</t>
  </si>
  <si>
    <t xml:space="preserve">    27</t>
  </si>
  <si>
    <t xml:space="preserve">    28</t>
  </si>
  <si>
    <t xml:space="preserve">    29</t>
  </si>
  <si>
    <t xml:space="preserve">    30</t>
  </si>
  <si>
    <t>令　和　元　年</t>
    <phoneticPr fontId="3"/>
  </si>
  <si>
    <t>2</t>
  </si>
  <si>
    <t>3</t>
    <phoneticPr fontId="3"/>
  </si>
  <si>
    <t>4</t>
    <phoneticPr fontId="3"/>
  </si>
  <si>
    <t>※　（　）内は1日平均の受診者数</t>
    <rPh sb="5" eb="6">
      <t>ナイ</t>
    </rPh>
    <rPh sb="8" eb="9">
      <t>ヒ</t>
    </rPh>
    <rPh sb="9" eb="11">
      <t>ヘイキン</t>
    </rPh>
    <rPh sb="12" eb="15">
      <t>ジュシンシャ</t>
    </rPh>
    <rPh sb="15" eb="16">
      <t>スウ</t>
    </rPh>
    <phoneticPr fontId="3"/>
  </si>
  <si>
    <t>3　口腔医療センター受診状況</t>
    <rPh sb="2" eb="4">
      <t>コウクウ</t>
    </rPh>
    <rPh sb="4" eb="6">
      <t>イリョウ</t>
    </rPh>
    <rPh sb="10" eb="12">
      <t>ジュシン</t>
    </rPh>
    <rPh sb="12" eb="14">
      <t>ジョウキョウ</t>
    </rPh>
    <phoneticPr fontId="3"/>
  </si>
  <si>
    <t>月</t>
    <rPh sb="0" eb="1">
      <t>ツキ</t>
    </rPh>
    <phoneticPr fontId="3"/>
  </si>
  <si>
    <t>受診者数</t>
    <rPh sb="0" eb="3">
      <t>ジュシンシャ</t>
    </rPh>
    <rPh sb="3" eb="4">
      <t>カズ</t>
    </rPh>
    <phoneticPr fontId="3"/>
  </si>
  <si>
    <t>延受診者数</t>
    <rPh sb="0" eb="1">
      <t>エン</t>
    </rPh>
    <rPh sb="1" eb="4">
      <t>ジュシンシャ</t>
    </rPh>
    <rPh sb="4" eb="5">
      <t>カズ</t>
    </rPh>
    <phoneticPr fontId="3"/>
  </si>
  <si>
    <t>総数</t>
    <rPh sb="0" eb="2">
      <t>ソウスウ</t>
    </rPh>
    <phoneticPr fontId="3"/>
  </si>
  <si>
    <t>大人</t>
    <rPh sb="0" eb="2">
      <t>オトナ</t>
    </rPh>
    <phoneticPr fontId="3"/>
  </si>
  <si>
    <t>小人（10歳以下）</t>
    <rPh sb="0" eb="1">
      <t>ショウ</t>
    </rPh>
    <rPh sb="1" eb="2">
      <t>ニン</t>
    </rPh>
    <rPh sb="5" eb="6">
      <t>サイ</t>
    </rPh>
    <rPh sb="6" eb="8">
      <t>イカ</t>
    </rPh>
    <phoneticPr fontId="3"/>
  </si>
  <si>
    <t>1　　月　　　　　</t>
    <rPh sb="3" eb="4">
      <t>ツキ</t>
    </rPh>
    <phoneticPr fontId="3"/>
  </si>
  <si>
    <t>2　　月　　　　　</t>
    <rPh sb="3" eb="4">
      <t>ツキ</t>
    </rPh>
    <phoneticPr fontId="3"/>
  </si>
  <si>
    <t>3　　月　　　　　</t>
    <rPh sb="3" eb="4">
      <t>ツキ</t>
    </rPh>
    <phoneticPr fontId="3"/>
  </si>
  <si>
    <t>4　　月　　　　　</t>
    <rPh sb="3" eb="4">
      <t>ツキ</t>
    </rPh>
    <phoneticPr fontId="3"/>
  </si>
  <si>
    <t>5　　月　　　　　</t>
    <rPh sb="3" eb="4">
      <t>ツキ</t>
    </rPh>
    <phoneticPr fontId="3"/>
  </si>
  <si>
    <t>6　　月　　　　　</t>
    <rPh sb="3" eb="4">
      <t>ツキ</t>
    </rPh>
    <phoneticPr fontId="3"/>
  </si>
  <si>
    <t>7　　月　　　　　</t>
    <rPh sb="3" eb="4">
      <t>ツキ</t>
    </rPh>
    <phoneticPr fontId="3"/>
  </si>
  <si>
    <t>8　　月　　　　　</t>
    <rPh sb="3" eb="4">
      <t>ツキ</t>
    </rPh>
    <phoneticPr fontId="3"/>
  </si>
  <si>
    <t>9　　月　　　　　</t>
    <rPh sb="3" eb="4">
      <t>ツキ</t>
    </rPh>
    <phoneticPr fontId="3"/>
  </si>
  <si>
    <t>10　　月　　　　　</t>
    <rPh sb="4" eb="5">
      <t>ツキ</t>
    </rPh>
    <phoneticPr fontId="3"/>
  </si>
  <si>
    <t>11　　月　　　　　</t>
    <rPh sb="4" eb="5">
      <t>ツキ</t>
    </rPh>
    <phoneticPr fontId="3"/>
  </si>
  <si>
    <t>12　　月　　　　　</t>
    <rPh sb="4" eb="5">
      <t>ツキ</t>
    </rPh>
    <phoneticPr fontId="3"/>
  </si>
  <si>
    <t>4　口腔医療センター年次別受診者数</t>
    <rPh sb="2" eb="4">
      <t>コウクウ</t>
    </rPh>
    <rPh sb="4" eb="6">
      <t>イリョウ</t>
    </rPh>
    <rPh sb="10" eb="12">
      <t>ネンジ</t>
    </rPh>
    <rPh sb="12" eb="13">
      <t>ベツ</t>
    </rPh>
    <rPh sb="13" eb="15">
      <t>ジュシン</t>
    </rPh>
    <rPh sb="15" eb="16">
      <t>シャ</t>
    </rPh>
    <rPh sb="16" eb="17">
      <t>スウ</t>
    </rPh>
    <phoneticPr fontId="3"/>
  </si>
  <si>
    <t>令　和　元　年</t>
    <rPh sb="0" eb="1">
      <t>レイ</t>
    </rPh>
    <rPh sb="2" eb="3">
      <t>カズ</t>
    </rPh>
    <rPh sb="4" eb="5">
      <t>モト</t>
    </rPh>
    <rPh sb="6" eb="7">
      <t>トシ</t>
    </rPh>
    <phoneticPr fontId="3"/>
  </si>
  <si>
    <t>5　口腔医療センター月・疾患別治療件数</t>
    <rPh sb="2" eb="4">
      <t>コウクウ</t>
    </rPh>
    <rPh sb="4" eb="6">
      <t>イリョウ</t>
    </rPh>
    <rPh sb="10" eb="11">
      <t>ツキ</t>
    </rPh>
    <rPh sb="12" eb="14">
      <t>シッカン</t>
    </rPh>
    <rPh sb="14" eb="15">
      <t>ベツ</t>
    </rPh>
    <rPh sb="15" eb="17">
      <t>チリョウ</t>
    </rPh>
    <rPh sb="17" eb="19">
      <t>ケンスウ</t>
    </rPh>
    <phoneticPr fontId="3"/>
  </si>
  <si>
    <t>歯　　髄　　炎
（う蝕を含む）</t>
    <rPh sb="0" eb="1">
      <t>ハ</t>
    </rPh>
    <rPh sb="3" eb="4">
      <t>ズイ</t>
    </rPh>
    <rPh sb="6" eb="7">
      <t>エン</t>
    </rPh>
    <phoneticPr fontId="3"/>
  </si>
  <si>
    <t>歯牙支持
組　織　炎</t>
    <rPh sb="0" eb="2">
      <t>シガ</t>
    </rPh>
    <rPh sb="2" eb="4">
      <t>シジ</t>
    </rPh>
    <phoneticPr fontId="3"/>
  </si>
  <si>
    <t>抜歯後の
出血疼痛</t>
    <rPh sb="0" eb="2">
      <t>バッシ</t>
    </rPh>
    <rPh sb="2" eb="3">
      <t>ゴ</t>
    </rPh>
    <phoneticPr fontId="3"/>
  </si>
  <si>
    <t>外　　傷</t>
    <rPh sb="0" eb="1">
      <t>ソト</t>
    </rPh>
    <rPh sb="3" eb="4">
      <t>キズ</t>
    </rPh>
    <phoneticPr fontId="3"/>
  </si>
  <si>
    <t>1　　月　　　</t>
    <rPh sb="3" eb="4">
      <t>ツキ</t>
    </rPh>
    <phoneticPr fontId="3"/>
  </si>
  <si>
    <t>2　　月　　　</t>
    <rPh sb="3" eb="4">
      <t>ツキ</t>
    </rPh>
    <phoneticPr fontId="3"/>
  </si>
  <si>
    <t xml:space="preserve">                -</t>
  </si>
  <si>
    <t>3　　月　　　</t>
    <rPh sb="3" eb="4">
      <t>ツキ</t>
    </rPh>
    <phoneticPr fontId="3"/>
  </si>
  <si>
    <t>4　　月　　　</t>
    <rPh sb="3" eb="4">
      <t>ツキ</t>
    </rPh>
    <phoneticPr fontId="3"/>
  </si>
  <si>
    <t>5　　月　　　</t>
    <rPh sb="3" eb="4">
      <t>ツキ</t>
    </rPh>
    <phoneticPr fontId="3"/>
  </si>
  <si>
    <t>6　　月　　　</t>
    <rPh sb="3" eb="4">
      <t>ツキ</t>
    </rPh>
    <phoneticPr fontId="3"/>
  </si>
  <si>
    <t>7　　月　　　</t>
    <rPh sb="3" eb="4">
      <t>ツキ</t>
    </rPh>
    <phoneticPr fontId="3"/>
  </si>
  <si>
    <t>8　　月　　　</t>
    <rPh sb="3" eb="4">
      <t>ツキ</t>
    </rPh>
    <phoneticPr fontId="3"/>
  </si>
  <si>
    <t>9　　月　　　</t>
    <rPh sb="3" eb="4">
      <t>ツキ</t>
    </rPh>
    <phoneticPr fontId="3"/>
  </si>
  <si>
    <t>10　　月　　　</t>
    <rPh sb="4" eb="5">
      <t>ツキ</t>
    </rPh>
    <phoneticPr fontId="3"/>
  </si>
  <si>
    <t>11　　月　　　</t>
    <rPh sb="4" eb="5">
      <t>ツキ</t>
    </rPh>
    <phoneticPr fontId="3"/>
  </si>
  <si>
    <t>12　　月　　　</t>
    <rPh sb="4" eb="5">
      <t>ツキ</t>
    </rPh>
    <phoneticPr fontId="3"/>
  </si>
  <si>
    <t>6　口腔医療センター年次・疾患別治療件数</t>
    <rPh sb="2" eb="4">
      <t>コウクウ</t>
    </rPh>
    <rPh sb="4" eb="6">
      <t>イリョウ</t>
    </rPh>
    <rPh sb="10" eb="12">
      <t>ネンジ</t>
    </rPh>
    <rPh sb="13" eb="15">
      <t>シッカン</t>
    </rPh>
    <rPh sb="15" eb="16">
      <t>ベツ</t>
    </rPh>
    <rPh sb="16" eb="18">
      <t>チリョウ</t>
    </rPh>
    <rPh sb="18" eb="20">
      <t>ケンスウ</t>
    </rPh>
    <phoneticPr fontId="3"/>
  </si>
  <si>
    <t>歯　　髄　　炎
（う蝕を含む）</t>
    <rPh sb="0" eb="1">
      <t>ハ</t>
    </rPh>
    <rPh sb="3" eb="4">
      <t>ズイ</t>
    </rPh>
    <rPh sb="6" eb="7">
      <t>エン</t>
    </rPh>
    <rPh sb="10" eb="11">
      <t>ムシバ</t>
    </rPh>
    <phoneticPr fontId="3"/>
  </si>
  <si>
    <t>平 成 12 年</t>
    <rPh sb="0" eb="1">
      <t>ヒラ</t>
    </rPh>
    <rPh sb="2" eb="3">
      <t>シゲル</t>
    </rPh>
    <rPh sb="7" eb="8">
      <t>ネン</t>
    </rPh>
    <phoneticPr fontId="3"/>
  </si>
  <si>
    <t>　　13</t>
    <phoneticPr fontId="3"/>
  </si>
  <si>
    <t>　　14</t>
  </si>
  <si>
    <t>　　15</t>
  </si>
  <si>
    <t>　　16</t>
  </si>
  <si>
    <t>　　17</t>
  </si>
  <si>
    <t>　　18</t>
  </si>
  <si>
    <t>　　19</t>
  </si>
  <si>
    <t>　　20</t>
  </si>
  <si>
    <t>　　21</t>
  </si>
  <si>
    <t>　　22</t>
  </si>
  <si>
    <t>　　23</t>
  </si>
  <si>
    <t>　　24</t>
  </si>
  <si>
    <t>　　25</t>
  </si>
  <si>
    <t>　　26</t>
  </si>
  <si>
    <t>　　27</t>
  </si>
  <si>
    <t>　　28</t>
  </si>
  <si>
    <t>　　29</t>
  </si>
  <si>
    <t>令 和 元 年</t>
    <phoneticPr fontId="3"/>
  </si>
  <si>
    <t>7　救急安心センター相談件数</t>
    <rPh sb="2" eb="4">
      <t>キュウキュウ</t>
    </rPh>
    <rPh sb="4" eb="6">
      <t>アンシン</t>
    </rPh>
    <rPh sb="10" eb="12">
      <t>ソウダン</t>
    </rPh>
    <rPh sb="12" eb="14">
      <t>ケンスウ</t>
    </rPh>
    <phoneticPr fontId="3"/>
  </si>
  <si>
    <t>令和４年度</t>
    <rPh sb="4" eb="5">
      <t>ド</t>
    </rPh>
    <phoneticPr fontId="3"/>
  </si>
  <si>
    <t>相談件数</t>
    <rPh sb="0" eb="2">
      <t>ソウダン</t>
    </rPh>
    <rPh sb="2" eb="4">
      <t>ケンスウ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</si>
  <si>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</si>
  <si>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</si>
  <si>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その他</t>
    <rPh sb="2" eb="3">
      <t>タ</t>
    </rPh>
    <phoneticPr fontId="3"/>
  </si>
  <si>
    <t>資料　保健所医療政策課</t>
    <rPh sb="0" eb="2">
      <t>シリョウ</t>
    </rPh>
    <rPh sb="3" eb="5">
      <t>ホケン</t>
    </rPh>
    <rPh sb="5" eb="6">
      <t>ショ</t>
    </rPh>
    <rPh sb="6" eb="8">
      <t>イリョウ</t>
    </rPh>
    <rPh sb="8" eb="10">
      <t>セイサク</t>
    </rPh>
    <rPh sb="10" eb="11">
      <t>カ</t>
    </rPh>
    <phoneticPr fontId="3"/>
  </si>
  <si>
    <t>8　産婦人科救急相談電話年次別利用状況</t>
    <rPh sb="2" eb="6">
      <t>サンフジンカ</t>
    </rPh>
    <rPh sb="6" eb="8">
      <t>キュウキュウ</t>
    </rPh>
    <rPh sb="8" eb="10">
      <t>ソウダン</t>
    </rPh>
    <rPh sb="10" eb="12">
      <t>デンワ</t>
    </rPh>
    <rPh sb="12" eb="15">
      <t>ネンジベツ</t>
    </rPh>
    <rPh sb="15" eb="17">
      <t>リヨウ</t>
    </rPh>
    <rPh sb="17" eb="19">
      <t>ジョウキョウ</t>
    </rPh>
    <phoneticPr fontId="3"/>
  </si>
  <si>
    <t>平 成 20 年</t>
    <rPh sb="0" eb="1">
      <t>ヒラ</t>
    </rPh>
    <rPh sb="2" eb="3">
      <t>シゲル</t>
    </rPh>
    <rPh sb="7" eb="8">
      <t>ネン</t>
    </rPh>
    <phoneticPr fontId="3"/>
  </si>
  <si>
    <r>
      <t>平 成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56"/>
        <rFont val="ＭＳ Ｐ明朝"/>
        <family val="1"/>
        <charset val="128"/>
      </rPr>
      <t>21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年</t>
    </r>
    <phoneticPr fontId="3"/>
  </si>
  <si>
    <r>
      <t>平 成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56"/>
        <rFont val="ＭＳ Ｐ明朝"/>
        <family val="1"/>
        <charset val="128"/>
      </rPr>
      <t>22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年</t>
    </r>
    <phoneticPr fontId="3"/>
  </si>
  <si>
    <r>
      <t>平 成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56"/>
        <rFont val="ＭＳ Ｐ明朝"/>
        <family val="1"/>
        <charset val="128"/>
      </rPr>
      <t>23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年</t>
    </r>
    <phoneticPr fontId="3"/>
  </si>
  <si>
    <r>
      <t>平 成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56"/>
        <rFont val="ＭＳ Ｐ明朝"/>
        <family val="1"/>
        <charset val="128"/>
      </rPr>
      <t>24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年</t>
    </r>
    <phoneticPr fontId="3"/>
  </si>
  <si>
    <r>
      <t>平 成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56"/>
        <rFont val="ＭＳ Ｐ明朝"/>
        <family val="1"/>
        <charset val="128"/>
      </rPr>
      <t>25</t>
    </r>
    <r>
      <rPr>
        <sz val="10"/>
        <color indexed="10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年</t>
    </r>
    <phoneticPr fontId="3"/>
  </si>
  <si>
    <r>
      <t xml:space="preserve">平 </t>
    </r>
    <r>
      <rPr>
        <sz val="10"/>
        <color indexed="56"/>
        <rFont val="ＭＳ Ｐ明朝"/>
        <family val="1"/>
        <charset val="128"/>
      </rPr>
      <t xml:space="preserve">26 </t>
    </r>
    <phoneticPr fontId="3"/>
  </si>
  <si>
    <r>
      <t xml:space="preserve">平 </t>
    </r>
    <r>
      <rPr>
        <sz val="10"/>
        <color indexed="56"/>
        <rFont val="ＭＳ Ｐ明朝"/>
        <family val="1"/>
        <charset val="128"/>
      </rPr>
      <t xml:space="preserve">27 </t>
    </r>
    <r>
      <rPr>
        <sz val="10"/>
        <color indexed="9"/>
        <rFont val="ＭＳ Ｐ明朝"/>
        <family val="1"/>
        <charset val="128"/>
      </rPr>
      <t/>
    </r>
    <phoneticPr fontId="3"/>
  </si>
  <si>
    <r>
      <t xml:space="preserve">平 </t>
    </r>
    <r>
      <rPr>
        <sz val="10"/>
        <color indexed="56"/>
        <rFont val="ＭＳ Ｐ明朝"/>
        <family val="1"/>
        <charset val="128"/>
      </rPr>
      <t xml:space="preserve">28 </t>
    </r>
    <r>
      <rPr>
        <sz val="10"/>
        <color indexed="9"/>
        <rFont val="ＭＳ Ｐ明朝"/>
        <family val="1"/>
        <charset val="128"/>
      </rPr>
      <t/>
    </r>
    <phoneticPr fontId="3"/>
  </si>
  <si>
    <r>
      <t xml:space="preserve">平 </t>
    </r>
    <r>
      <rPr>
        <sz val="10"/>
        <color indexed="56"/>
        <rFont val="ＭＳ Ｐ明朝"/>
        <family val="1"/>
        <charset val="128"/>
      </rPr>
      <t xml:space="preserve">29 </t>
    </r>
    <r>
      <rPr>
        <sz val="10"/>
        <color indexed="9"/>
        <rFont val="ＭＳ Ｐ明朝"/>
        <family val="1"/>
        <charset val="128"/>
      </rPr>
      <t/>
    </r>
    <phoneticPr fontId="3"/>
  </si>
  <si>
    <r>
      <t xml:space="preserve">平 </t>
    </r>
    <r>
      <rPr>
        <sz val="10"/>
        <color indexed="56"/>
        <rFont val="ＭＳ Ｐ明朝"/>
        <family val="1"/>
        <charset val="128"/>
      </rPr>
      <t>30</t>
    </r>
    <r>
      <rPr>
        <sz val="10"/>
        <color indexed="9"/>
        <rFont val="ＭＳ Ｐ明朝"/>
        <family val="1"/>
        <charset val="128"/>
      </rPr>
      <t/>
    </r>
    <phoneticPr fontId="3"/>
  </si>
  <si>
    <t>※　平成20年度は、平成20年10月1日から平成21年3月31日まで</t>
    <rPh sb="2" eb="4">
      <t>ヘイセイ</t>
    </rPh>
    <rPh sb="6" eb="8">
      <t>ネンド</t>
    </rPh>
    <rPh sb="10" eb="12">
      <t>ヘイセイ</t>
    </rPh>
    <rPh sb="14" eb="15">
      <t>ネン</t>
    </rPh>
    <rPh sb="17" eb="18">
      <t>ガツ</t>
    </rPh>
    <rPh sb="19" eb="20">
      <t>ニチ</t>
    </rPh>
    <rPh sb="22" eb="24">
      <t>ヘイセイ</t>
    </rPh>
    <rPh sb="26" eb="27">
      <t>ネン</t>
    </rPh>
    <rPh sb="28" eb="29">
      <t>ガツ</t>
    </rPh>
    <rPh sb="31" eb="32">
      <t>ニチ</t>
    </rPh>
    <phoneticPr fontId="3"/>
  </si>
  <si>
    <t>※　（　）内は1日平均の利用者数</t>
    <rPh sb="5" eb="6">
      <t>ナイ</t>
    </rPh>
    <rPh sb="8" eb="9">
      <t>ヒ</t>
    </rPh>
    <rPh sb="9" eb="11">
      <t>ヘイキン</t>
    </rPh>
    <rPh sb="12" eb="14">
      <t>リヨウ</t>
    </rPh>
    <rPh sb="14" eb="15">
      <t>シャ</t>
    </rPh>
    <rPh sb="15" eb="16">
      <t>スウ</t>
    </rPh>
    <phoneticPr fontId="3"/>
  </si>
  <si>
    <t>資料　札幌歯科医師会口腔医療センター統計</t>
    <phoneticPr fontId="3"/>
  </si>
  <si>
    <t>　　30</t>
    <phoneticPr fontId="3"/>
  </si>
  <si>
    <t>　　2</t>
    <phoneticPr fontId="3"/>
  </si>
  <si>
    <t>　　3</t>
    <phoneticPr fontId="3"/>
  </si>
  <si>
    <t>　　4</t>
    <phoneticPr fontId="3"/>
  </si>
  <si>
    <r>
      <rPr>
        <sz val="10"/>
        <color theme="0"/>
        <rFont val="ＭＳ Ｐ明朝"/>
        <family val="1"/>
        <charset val="128"/>
      </rPr>
      <t xml:space="preserve">平 </t>
    </r>
    <r>
      <rPr>
        <sz val="10"/>
        <rFont val="ＭＳ Ｐ明朝"/>
        <family val="1"/>
        <charset val="128"/>
      </rPr>
      <t>2</t>
    </r>
    <phoneticPr fontId="3"/>
  </si>
  <si>
    <r>
      <rPr>
        <sz val="10"/>
        <color theme="0"/>
        <rFont val="ＭＳ Ｐ明朝"/>
        <family val="1"/>
        <charset val="128"/>
      </rPr>
      <t xml:space="preserve">平 </t>
    </r>
    <r>
      <rPr>
        <sz val="10"/>
        <rFont val="ＭＳ Ｐ明朝"/>
        <family val="1"/>
        <charset val="128"/>
      </rPr>
      <t>3</t>
    </r>
    <phoneticPr fontId="3"/>
  </si>
  <si>
    <r>
      <rPr>
        <sz val="10"/>
        <color theme="0"/>
        <rFont val="ＭＳ Ｐ明朝"/>
        <family val="1"/>
        <charset val="128"/>
      </rPr>
      <t xml:space="preserve">平 </t>
    </r>
    <r>
      <rPr>
        <sz val="10"/>
        <rFont val="ＭＳ Ｐ明朝"/>
        <family val="1"/>
        <charset val="128"/>
      </rPr>
      <t>4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</si>
</sst>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\(0\)"/>
    <numFmt numFmtId="178" formatCode="_ * \(#,##0\)_ ;_ * \(\-#,##0\)_ ;_ * &quot;(-)&quot;_ ;_ @_ "/>
    <numFmt numFmtId="179" formatCode="#,##0_);\(#,##0\)"/>
    <numFmt numFmtId="180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56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2" fillId="0" borderId="3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38" fontId="5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49" fontId="5" fillId="0" borderId="11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 wrapText="1" justifyLastLine="1"/>
    </xf>
    <xf numFmtId="49" fontId="5" fillId="0" borderId="12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vertical="center"/>
    </xf>
    <xf numFmtId="41" fontId="2" fillId="0" borderId="14" xfId="0" applyNumberFormat="1" applyFont="1" applyBorder="1" applyAlignment="1">
      <alignment vertical="center"/>
    </xf>
    <xf numFmtId="41" fontId="2" fillId="0" borderId="0" xfId="0" applyNumberFormat="1" applyFont="1"/>
    <xf numFmtId="0" fontId="5" fillId="0" borderId="0" xfId="0" applyFont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6" fillId="0" borderId="3" xfId="0" applyNumberFormat="1" applyFont="1" applyBorder="1" applyAlignment="1">
      <alignment vertical="center"/>
    </xf>
    <xf numFmtId="41" fontId="5" fillId="0" borderId="4" xfId="0" applyNumberFormat="1" applyFon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49" fontId="5" fillId="0" borderId="0" xfId="0" applyNumberFormat="1" applyFont="1" applyAlignment="1">
      <alignment vertical="center"/>
    </xf>
    <xf numFmtId="176" fontId="0" fillId="0" borderId="0" xfId="0" applyNumberFormat="1"/>
    <xf numFmtId="41" fontId="0" fillId="0" borderId="15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41" fontId="0" fillId="0" borderId="13" xfId="0" applyNumberFormat="1" applyBorder="1" applyAlignment="1">
      <alignment vertical="center"/>
    </xf>
    <xf numFmtId="41" fontId="0" fillId="0" borderId="3" xfId="0" applyNumberFormat="1" applyBorder="1" applyAlignment="1">
      <alignment horizontal="right" vertical="center"/>
    </xf>
    <xf numFmtId="178" fontId="6" fillId="0" borderId="4" xfId="0" applyNumberFormat="1" applyFont="1" applyBorder="1" applyAlignment="1">
      <alignment vertical="center"/>
    </xf>
    <xf numFmtId="0" fontId="2" fillId="0" borderId="19" xfId="0" applyFont="1" applyBorder="1"/>
    <xf numFmtId="0" fontId="5" fillId="0" borderId="19" xfId="0" applyFont="1" applyBorder="1" applyAlignment="1">
      <alignment horizontal="right"/>
    </xf>
    <xf numFmtId="41" fontId="6" fillId="0" borderId="4" xfId="0" applyNumberFormat="1" applyFont="1" applyBorder="1" applyAlignment="1">
      <alignment vertical="center"/>
    </xf>
    <xf numFmtId="179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41" fontId="6" fillId="0" borderId="0" xfId="0" applyNumberFormat="1" applyFont="1" applyAlignment="1">
      <alignment vertical="center"/>
    </xf>
    <xf numFmtId="179" fontId="6" fillId="0" borderId="3" xfId="0" applyNumberFormat="1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centerContinuous"/>
    </xf>
    <xf numFmtId="0" fontId="1" fillId="0" borderId="0" xfId="0" applyFont="1"/>
    <xf numFmtId="41" fontId="1" fillId="0" borderId="15" xfId="0" applyNumberFormat="1" applyFont="1" applyBorder="1" applyAlignment="1">
      <alignment vertical="center"/>
    </xf>
    <xf numFmtId="41" fontId="1" fillId="0" borderId="15" xfId="0" applyNumberFormat="1" applyFont="1" applyBorder="1" applyAlignment="1">
      <alignment horizontal="right" vertical="center"/>
    </xf>
    <xf numFmtId="41" fontId="1" fillId="0" borderId="16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horizontal="right" vertical="center"/>
    </xf>
    <xf numFmtId="41" fontId="1" fillId="0" borderId="3" xfId="0" applyNumberFormat="1" applyFont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1" fontId="1" fillId="0" borderId="16" xfId="0" applyNumberFormat="1" applyFont="1" applyBorder="1" applyAlignment="1">
      <alignment vertical="center"/>
    </xf>
    <xf numFmtId="178" fontId="1" fillId="0" borderId="18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1" fontId="1" fillId="0" borderId="1" xfId="0" applyNumberFormat="1" applyFont="1" applyBorder="1" applyAlignment="1">
      <alignment vertical="center"/>
    </xf>
    <xf numFmtId="41" fontId="1" fillId="0" borderId="7" xfId="0" applyNumberFormat="1" applyFont="1" applyBorder="1" applyAlignment="1">
      <alignment vertical="center"/>
    </xf>
    <xf numFmtId="0" fontId="11" fillId="0" borderId="3" xfId="0" applyFont="1" applyBorder="1"/>
    <xf numFmtId="0" fontId="12" fillId="0" borderId="12" xfId="0" applyFont="1" applyBorder="1"/>
    <xf numFmtId="0" fontId="12" fillId="0" borderId="0" xfId="0" applyFont="1"/>
    <xf numFmtId="0" fontId="0" fillId="0" borderId="13" xfId="0" applyBorder="1"/>
    <xf numFmtId="0" fontId="2" fillId="0" borderId="11" xfId="0" applyFont="1" applyBorder="1"/>
    <xf numFmtId="0" fontId="2" fillId="0" borderId="21" xfId="0" applyFont="1" applyBorder="1"/>
    <xf numFmtId="3" fontId="6" fillId="0" borderId="3" xfId="0" applyNumberFormat="1" applyFont="1" applyBorder="1"/>
    <xf numFmtId="3" fontId="6" fillId="0" borderId="12" xfId="0" applyNumberFormat="1" applyFont="1" applyBorder="1"/>
    <xf numFmtId="0" fontId="12" fillId="0" borderId="2" xfId="0" applyFont="1" applyBorder="1"/>
    <xf numFmtId="0" fontId="12" fillId="0" borderId="22" xfId="0" applyFont="1" applyBorder="1"/>
    <xf numFmtId="0" fontId="11" fillId="0" borderId="13" xfId="0" applyFont="1" applyBorder="1"/>
    <xf numFmtId="178" fontId="6" fillId="0" borderId="14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41" fontId="1" fillId="0" borderId="13" xfId="0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/>
    </xf>
    <xf numFmtId="0" fontId="11" fillId="0" borderId="12" xfId="0" applyFont="1" applyBorder="1"/>
    <xf numFmtId="0" fontId="11" fillId="0" borderId="11" xfId="0" applyFont="1" applyBorder="1"/>
    <xf numFmtId="41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78" fontId="5" fillId="0" borderId="21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12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H20"/>
  <sheetViews>
    <sheetView view="pageBreakPreview" zoomScale="89" zoomScaleNormal="100" zoomScaleSheetLayoutView="89" workbookViewId="0">
      <selection activeCell="A20" sqref="A20"/>
    </sheetView>
  </sheetViews>
  <sheetFormatPr defaultRowHeight="13.5" x14ac:dyDescent="0.15"/>
  <cols>
    <col min="1" max="8" width="10.875" style="1" customWidth="1"/>
    <col min="9" max="16384" width="9" style="1"/>
  </cols>
  <sheetData>
    <row r="1" spans="1:8" ht="26.25" customHeight="1" x14ac:dyDescent="0.15">
      <c r="A1" s="27" t="s">
        <v>0</v>
      </c>
      <c r="B1" s="68"/>
      <c r="C1" s="68"/>
      <c r="D1" s="68"/>
      <c r="E1" s="6"/>
      <c r="F1" s="6"/>
      <c r="G1" s="6"/>
      <c r="H1" s="6"/>
    </row>
    <row r="2" spans="1:8" ht="18.75" customHeight="1" x14ac:dyDescent="0.15">
      <c r="A2" s="2" t="s">
        <v>1</v>
      </c>
      <c r="B2" s="2"/>
      <c r="C2" s="69"/>
      <c r="D2" s="69"/>
      <c r="H2" s="3"/>
    </row>
    <row r="3" spans="1:8" ht="13.5" customHeight="1" x14ac:dyDescent="0.15">
      <c r="A3" s="2"/>
      <c r="B3" s="2"/>
      <c r="C3" s="69"/>
      <c r="D3" s="69"/>
      <c r="G3" s="3"/>
      <c r="H3" s="34" t="s">
        <v>2</v>
      </c>
    </row>
    <row r="4" spans="1:8" ht="14.45" customHeight="1" x14ac:dyDescent="0.15">
      <c r="A4" s="109" t="s">
        <v>3</v>
      </c>
      <c r="B4" s="115" t="s">
        <v>4</v>
      </c>
      <c r="C4" s="115"/>
      <c r="D4" s="111" t="s">
        <v>5</v>
      </c>
      <c r="E4" s="111" t="s">
        <v>6</v>
      </c>
      <c r="F4" s="111" t="s">
        <v>7</v>
      </c>
      <c r="G4" s="111" t="s">
        <v>8</v>
      </c>
      <c r="H4" s="113" t="s">
        <v>9</v>
      </c>
    </row>
    <row r="5" spans="1:8" ht="14.45" customHeight="1" x14ac:dyDescent="0.15">
      <c r="A5" s="110"/>
      <c r="B5" s="7" t="s">
        <v>10</v>
      </c>
      <c r="C5" s="7" t="s">
        <v>11</v>
      </c>
      <c r="D5" s="112"/>
      <c r="E5" s="112"/>
      <c r="F5" s="112"/>
      <c r="G5" s="112"/>
      <c r="H5" s="114"/>
    </row>
    <row r="6" spans="1:8" ht="14.45" customHeight="1" x14ac:dyDescent="0.15">
      <c r="A6" s="8" t="s">
        <v>12</v>
      </c>
      <c r="B6" s="70">
        <f>SUM(B8:B19)</f>
        <v>24130</v>
      </c>
      <c r="C6" s="71">
        <f>C19</f>
        <v>24130</v>
      </c>
      <c r="D6" s="70">
        <f>SUM(D8:D19)</f>
        <v>12995</v>
      </c>
      <c r="E6" s="70">
        <f>SUM(E8:E19)</f>
        <v>7646</v>
      </c>
      <c r="F6" s="70">
        <f>SUM(F8:F19)</f>
        <v>2120</v>
      </c>
      <c r="G6" s="70">
        <f>SUM(G8:G19)</f>
        <v>1369</v>
      </c>
      <c r="H6" s="72">
        <v>0</v>
      </c>
    </row>
    <row r="7" spans="1:8" ht="14.45" customHeight="1" x14ac:dyDescent="0.15">
      <c r="A7" s="11" t="s">
        <v>13</v>
      </c>
      <c r="B7" s="73">
        <f t="shared" ref="B7:G7" si="0">B6/365</f>
        <v>66.109589041095887</v>
      </c>
      <c r="C7" s="73">
        <f t="shared" si="0"/>
        <v>66.109589041095887</v>
      </c>
      <c r="D7" s="73">
        <f t="shared" si="0"/>
        <v>35.602739726027394</v>
      </c>
      <c r="E7" s="73">
        <f t="shared" si="0"/>
        <v>20.947945205479453</v>
      </c>
      <c r="F7" s="73">
        <f t="shared" si="0"/>
        <v>5.8082191780821919</v>
      </c>
      <c r="G7" s="73">
        <f t="shared" si="0"/>
        <v>3.7506849315068491</v>
      </c>
      <c r="H7" s="74">
        <v>0</v>
      </c>
    </row>
    <row r="8" spans="1:8" ht="14.45" customHeight="1" x14ac:dyDescent="0.15">
      <c r="A8" s="24" t="s">
        <v>14</v>
      </c>
      <c r="B8" s="75">
        <f>SUM(D8:G8)</f>
        <v>1471</v>
      </c>
      <c r="C8" s="57">
        <f>B8</f>
        <v>1471</v>
      </c>
      <c r="D8" s="9">
        <v>848</v>
      </c>
      <c r="E8" s="9">
        <v>415</v>
      </c>
      <c r="F8" s="33">
        <v>137</v>
      </c>
      <c r="G8" s="9">
        <v>71</v>
      </c>
      <c r="H8" s="10">
        <v>0</v>
      </c>
    </row>
    <row r="9" spans="1:8" ht="14.45" customHeight="1" x14ac:dyDescent="0.15">
      <c r="A9" s="24" t="s">
        <v>15</v>
      </c>
      <c r="B9" s="75">
        <f>SUM(D9:G9)</f>
        <v>1166</v>
      </c>
      <c r="C9" s="46">
        <f>B9+C8</f>
        <v>2637</v>
      </c>
      <c r="D9" s="9">
        <v>699</v>
      </c>
      <c r="E9" s="9">
        <v>296</v>
      </c>
      <c r="F9" s="33">
        <v>100</v>
      </c>
      <c r="G9" s="9">
        <v>71</v>
      </c>
      <c r="H9" s="10">
        <v>0</v>
      </c>
    </row>
    <row r="10" spans="1:8" ht="14.45" customHeight="1" x14ac:dyDescent="0.15">
      <c r="A10" s="24" t="s">
        <v>16</v>
      </c>
      <c r="B10" s="75">
        <f t="shared" ref="B10:B19" si="1">SUM(D10:G10)</f>
        <v>1430</v>
      </c>
      <c r="C10" s="46">
        <f>B10+C9</f>
        <v>4067</v>
      </c>
      <c r="D10" s="9">
        <v>853</v>
      </c>
      <c r="E10" s="9">
        <v>344</v>
      </c>
      <c r="F10" s="33">
        <v>144</v>
      </c>
      <c r="G10" s="9">
        <v>89</v>
      </c>
      <c r="H10" s="10">
        <v>0</v>
      </c>
    </row>
    <row r="11" spans="1:8" ht="14.45" customHeight="1" x14ac:dyDescent="0.15">
      <c r="A11" s="24" t="s">
        <v>17</v>
      </c>
      <c r="B11" s="75">
        <f t="shared" si="1"/>
        <v>1835</v>
      </c>
      <c r="C11" s="46">
        <f>B11+C10</f>
        <v>5902</v>
      </c>
      <c r="D11" s="9">
        <v>992</v>
      </c>
      <c r="E11" s="9">
        <v>591</v>
      </c>
      <c r="F11" s="9">
        <v>147</v>
      </c>
      <c r="G11" s="9">
        <v>105</v>
      </c>
      <c r="H11" s="10">
        <v>0</v>
      </c>
    </row>
    <row r="12" spans="1:8" ht="14.45" customHeight="1" x14ac:dyDescent="0.15">
      <c r="A12" s="24" t="s">
        <v>18</v>
      </c>
      <c r="B12" s="75">
        <f t="shared" si="1"/>
        <v>2344</v>
      </c>
      <c r="C12" s="46">
        <f t="shared" ref="C12:C19" si="2">B12+C11</f>
        <v>8246</v>
      </c>
      <c r="D12" s="9">
        <v>1306</v>
      </c>
      <c r="E12" s="9">
        <v>672</v>
      </c>
      <c r="F12" s="9">
        <v>210</v>
      </c>
      <c r="G12" s="9">
        <v>156</v>
      </c>
      <c r="H12" s="10">
        <v>0</v>
      </c>
    </row>
    <row r="13" spans="1:8" ht="14.45" customHeight="1" x14ac:dyDescent="0.15">
      <c r="A13" s="24" t="s">
        <v>19</v>
      </c>
      <c r="B13" s="75">
        <f t="shared" si="1"/>
        <v>2112</v>
      </c>
      <c r="C13" s="46">
        <f t="shared" si="2"/>
        <v>10358</v>
      </c>
      <c r="D13" s="9">
        <v>1109</v>
      </c>
      <c r="E13" s="9">
        <v>676</v>
      </c>
      <c r="F13" s="9">
        <v>170</v>
      </c>
      <c r="G13" s="9">
        <v>157</v>
      </c>
      <c r="H13" s="10">
        <v>0</v>
      </c>
    </row>
    <row r="14" spans="1:8" ht="14.45" customHeight="1" x14ac:dyDescent="0.15">
      <c r="A14" s="24" t="s">
        <v>20</v>
      </c>
      <c r="B14" s="75">
        <f t="shared" si="1"/>
        <v>2678</v>
      </c>
      <c r="C14" s="46">
        <f t="shared" si="2"/>
        <v>13036</v>
      </c>
      <c r="D14" s="9">
        <v>1428</v>
      </c>
      <c r="E14" s="9">
        <v>877</v>
      </c>
      <c r="F14" s="9">
        <v>223</v>
      </c>
      <c r="G14" s="9">
        <v>150</v>
      </c>
      <c r="H14" s="10">
        <v>0</v>
      </c>
    </row>
    <row r="15" spans="1:8" ht="14.45" customHeight="1" x14ac:dyDescent="0.15">
      <c r="A15" s="24" t="s">
        <v>21</v>
      </c>
      <c r="B15" s="75">
        <f t="shared" si="1"/>
        <v>2687</v>
      </c>
      <c r="C15" s="46">
        <f t="shared" si="2"/>
        <v>15723</v>
      </c>
      <c r="D15" s="9">
        <v>1356</v>
      </c>
      <c r="E15" s="9">
        <v>986</v>
      </c>
      <c r="F15" s="9">
        <v>207</v>
      </c>
      <c r="G15" s="9">
        <v>138</v>
      </c>
      <c r="H15" s="10">
        <v>0</v>
      </c>
    </row>
    <row r="16" spans="1:8" ht="14.45" customHeight="1" x14ac:dyDescent="0.15">
      <c r="A16" s="24" t="s">
        <v>22</v>
      </c>
      <c r="B16" s="75">
        <f t="shared" si="1"/>
        <v>1994</v>
      </c>
      <c r="C16" s="46">
        <f t="shared" si="2"/>
        <v>17717</v>
      </c>
      <c r="D16" s="9">
        <v>1017</v>
      </c>
      <c r="E16" s="9">
        <v>653</v>
      </c>
      <c r="F16" s="9">
        <v>199</v>
      </c>
      <c r="G16" s="9">
        <v>125</v>
      </c>
      <c r="H16" s="10">
        <v>0</v>
      </c>
    </row>
    <row r="17" spans="1:8" ht="14.45" customHeight="1" x14ac:dyDescent="0.15">
      <c r="A17" s="24" t="s">
        <v>23</v>
      </c>
      <c r="B17" s="75">
        <f t="shared" si="1"/>
        <v>2023</v>
      </c>
      <c r="C17" s="46">
        <f t="shared" si="2"/>
        <v>19740</v>
      </c>
      <c r="D17" s="9">
        <v>1103</v>
      </c>
      <c r="E17" s="9">
        <v>624</v>
      </c>
      <c r="F17" s="9">
        <v>203</v>
      </c>
      <c r="G17" s="9">
        <v>93</v>
      </c>
      <c r="H17" s="10">
        <v>0</v>
      </c>
    </row>
    <row r="18" spans="1:8" ht="14.45" customHeight="1" x14ac:dyDescent="0.15">
      <c r="A18" s="24" t="s">
        <v>24</v>
      </c>
      <c r="B18" s="75">
        <f t="shared" si="1"/>
        <v>2064</v>
      </c>
      <c r="C18" s="46">
        <f t="shared" si="2"/>
        <v>21804</v>
      </c>
      <c r="D18" s="9">
        <v>1116</v>
      </c>
      <c r="E18" s="9">
        <v>635</v>
      </c>
      <c r="F18" s="9">
        <v>186</v>
      </c>
      <c r="G18" s="9">
        <v>127</v>
      </c>
      <c r="H18" s="10">
        <v>0</v>
      </c>
    </row>
    <row r="19" spans="1:8" ht="14.45" customHeight="1" x14ac:dyDescent="0.15">
      <c r="A19" s="22" t="s">
        <v>25</v>
      </c>
      <c r="B19" s="76">
        <f t="shared" si="1"/>
        <v>2326</v>
      </c>
      <c r="C19" s="56">
        <f t="shared" si="2"/>
        <v>24130</v>
      </c>
      <c r="D19" s="31">
        <v>1168</v>
      </c>
      <c r="E19" s="31">
        <v>877</v>
      </c>
      <c r="F19" s="31">
        <v>194</v>
      </c>
      <c r="G19" s="31">
        <v>87</v>
      </c>
      <c r="H19" s="32">
        <v>0</v>
      </c>
    </row>
    <row r="20" spans="1:8" ht="16.5" customHeight="1" x14ac:dyDescent="0.15">
      <c r="F20" s="3"/>
      <c r="G20" s="3"/>
      <c r="H20" s="28" t="s">
        <v>26</v>
      </c>
    </row>
  </sheetData>
  <mergeCells count="7">
    <mergeCell ref="A4:A5"/>
    <mergeCell ref="F4:F5"/>
    <mergeCell ref="G4:G5"/>
    <mergeCell ref="H4:H5"/>
    <mergeCell ref="B4:C4"/>
    <mergeCell ref="D4:D5"/>
    <mergeCell ref="E4:E5"/>
  </mergeCells>
  <phoneticPr fontId="3"/>
  <printOptions horizontalCentered="1"/>
  <pageMargins left="0.78740157480314965" right="0.78740157480314965" top="0.70866141732283472" bottom="0.78740157480314965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E50"/>
  <sheetViews>
    <sheetView view="pageBreakPreview" topLeftCell="A29" zoomScale="200" zoomScaleNormal="100" zoomScaleSheetLayoutView="200" workbookViewId="0">
      <selection activeCell="B46" sqref="B46"/>
    </sheetView>
  </sheetViews>
  <sheetFormatPr defaultRowHeight="13.5" x14ac:dyDescent="0.15"/>
  <cols>
    <col min="1" max="1" width="16.625" style="1" customWidth="1"/>
    <col min="2" max="5" width="17.5" style="1" customWidth="1"/>
    <col min="6" max="16384" width="9" style="1"/>
  </cols>
  <sheetData>
    <row r="1" spans="1:5" ht="18.75" customHeight="1" x14ac:dyDescent="0.15">
      <c r="A1" s="2" t="s">
        <v>27</v>
      </c>
      <c r="B1" s="2"/>
      <c r="C1" s="69"/>
      <c r="E1" s="3"/>
    </row>
    <row r="2" spans="1:5" ht="13.5" customHeight="1" x14ac:dyDescent="0.15">
      <c r="A2" s="2"/>
      <c r="B2" s="2"/>
      <c r="C2" s="69"/>
      <c r="E2" s="3"/>
    </row>
    <row r="3" spans="1:5" ht="14.1" customHeight="1" x14ac:dyDescent="0.15">
      <c r="A3" s="18" t="s">
        <v>28</v>
      </c>
      <c r="B3" s="21" t="s">
        <v>29</v>
      </c>
      <c r="C3" s="21" t="s">
        <v>5</v>
      </c>
      <c r="D3" s="21" t="s">
        <v>6</v>
      </c>
      <c r="E3" s="17" t="s">
        <v>9</v>
      </c>
    </row>
    <row r="4" spans="1:5" s="5" customFormat="1" ht="11.1" customHeight="1" x14ac:dyDescent="0.15">
      <c r="A4" s="116" t="s">
        <v>30</v>
      </c>
      <c r="B4" s="41">
        <v>53196</v>
      </c>
      <c r="C4" s="35">
        <v>29366</v>
      </c>
      <c r="D4" s="35">
        <v>15962</v>
      </c>
      <c r="E4" s="36">
        <v>7868</v>
      </c>
    </row>
    <row r="5" spans="1:5" s="5" customFormat="1" ht="11.1" customHeight="1" x14ac:dyDescent="0.15">
      <c r="A5" s="116"/>
      <c r="B5" s="44">
        <v>145.34426229508196</v>
      </c>
      <c r="C5" s="37">
        <v>80.234972677595621</v>
      </c>
      <c r="D5" s="37">
        <v>43.612021857923494</v>
      </c>
      <c r="E5" s="38">
        <v>21.497267759562842</v>
      </c>
    </row>
    <row r="6" spans="1:5" s="5" customFormat="1" ht="11.1" customHeight="1" x14ac:dyDescent="0.15">
      <c r="A6" s="116" t="s">
        <v>31</v>
      </c>
      <c r="B6" s="41">
        <v>51413</v>
      </c>
      <c r="C6" s="35">
        <v>28054</v>
      </c>
      <c r="D6" s="35">
        <v>15525</v>
      </c>
      <c r="E6" s="36">
        <v>7834</v>
      </c>
    </row>
    <row r="7" spans="1:5" s="5" customFormat="1" ht="11.1" customHeight="1" x14ac:dyDescent="0.15">
      <c r="A7" s="116"/>
      <c r="B7" s="44">
        <v>140.85753424657534</v>
      </c>
      <c r="C7" s="37">
        <v>76.860273972602741</v>
      </c>
      <c r="D7" s="37">
        <v>42.534246575342465</v>
      </c>
      <c r="E7" s="38">
        <v>21.463013698630139</v>
      </c>
    </row>
    <row r="8" spans="1:5" s="5" customFormat="1" ht="11.1" customHeight="1" x14ac:dyDescent="0.15">
      <c r="A8" s="116" t="s">
        <v>32</v>
      </c>
      <c r="B8" s="41">
        <v>52921</v>
      </c>
      <c r="C8" s="35">
        <v>29059</v>
      </c>
      <c r="D8" s="35">
        <v>16104</v>
      </c>
      <c r="E8" s="36">
        <v>7758</v>
      </c>
    </row>
    <row r="9" spans="1:5" s="5" customFormat="1" ht="11.1" customHeight="1" x14ac:dyDescent="0.15">
      <c r="A9" s="116"/>
      <c r="B9" s="44">
        <v>144.9890410958904</v>
      </c>
      <c r="C9" s="37">
        <v>79.61369863013698</v>
      </c>
      <c r="D9" s="37">
        <v>44.12054794520548</v>
      </c>
      <c r="E9" s="38">
        <v>21.254794520547946</v>
      </c>
    </row>
    <row r="10" spans="1:5" s="5" customFormat="1" ht="11.1" customHeight="1" x14ac:dyDescent="0.15">
      <c r="A10" s="116" t="s">
        <v>33</v>
      </c>
      <c r="B10" s="40">
        <v>52421</v>
      </c>
      <c r="C10" s="35">
        <v>28549</v>
      </c>
      <c r="D10" s="35">
        <v>16361</v>
      </c>
      <c r="E10" s="36">
        <v>7511</v>
      </c>
    </row>
    <row r="11" spans="1:5" s="5" customFormat="1" ht="11.1" customHeight="1" x14ac:dyDescent="0.15">
      <c r="A11" s="116"/>
      <c r="B11" s="44">
        <v>143.61917808219178</v>
      </c>
      <c r="C11" s="37">
        <v>78.216438356164389</v>
      </c>
      <c r="D11" s="37">
        <v>44.824657534246576</v>
      </c>
      <c r="E11" s="38">
        <v>20.578082191780823</v>
      </c>
    </row>
    <row r="12" spans="1:5" s="5" customFormat="1" ht="11.1" customHeight="1" x14ac:dyDescent="0.15">
      <c r="A12" s="116" t="s">
        <v>34</v>
      </c>
      <c r="B12" s="40">
        <v>56555</v>
      </c>
      <c r="C12" s="35">
        <v>31094</v>
      </c>
      <c r="D12" s="35">
        <v>16903</v>
      </c>
      <c r="E12" s="36">
        <v>8558</v>
      </c>
    </row>
    <row r="13" spans="1:5" s="5" customFormat="1" ht="11.1" customHeight="1" x14ac:dyDescent="0.15">
      <c r="A13" s="116"/>
      <c r="B13" s="44">
        <v>154.52185792349727</v>
      </c>
      <c r="C13" s="37">
        <v>84.95628415300547</v>
      </c>
      <c r="D13" s="37">
        <v>46.18306010928962</v>
      </c>
      <c r="E13" s="38">
        <v>23.382513661202186</v>
      </c>
    </row>
    <row r="14" spans="1:5" s="5" customFormat="1" ht="11.1" customHeight="1" x14ac:dyDescent="0.15">
      <c r="A14" s="116" t="s">
        <v>35</v>
      </c>
      <c r="B14" s="40">
        <v>59910</v>
      </c>
      <c r="C14" s="35">
        <v>32376</v>
      </c>
      <c r="D14" s="35">
        <v>18344</v>
      </c>
      <c r="E14" s="36">
        <v>9190</v>
      </c>
    </row>
    <row r="15" spans="1:5" s="5" customFormat="1" ht="11.1" customHeight="1" x14ac:dyDescent="0.15">
      <c r="A15" s="116"/>
      <c r="B15" s="44">
        <v>163.68852459016392</v>
      </c>
      <c r="C15" s="37">
        <v>88.701369863013696</v>
      </c>
      <c r="D15" s="37">
        <v>50.257534246575339</v>
      </c>
      <c r="E15" s="38">
        <v>25.17808219178082</v>
      </c>
    </row>
    <row r="16" spans="1:5" s="5" customFormat="1" ht="11.1" customHeight="1" x14ac:dyDescent="0.15">
      <c r="A16" s="116" t="s">
        <v>36</v>
      </c>
      <c r="B16" s="40">
        <v>58571</v>
      </c>
      <c r="C16" s="35">
        <v>31299</v>
      </c>
      <c r="D16" s="35">
        <v>18635</v>
      </c>
      <c r="E16" s="36">
        <v>8637</v>
      </c>
    </row>
    <row r="17" spans="1:5" s="5" customFormat="1" ht="11.1" customHeight="1" x14ac:dyDescent="0.15">
      <c r="A17" s="116"/>
      <c r="B17" s="44">
        <v>160.03005464480876</v>
      </c>
      <c r="C17" s="37">
        <v>85.750684931506854</v>
      </c>
      <c r="D17" s="37">
        <v>51.054794520547944</v>
      </c>
      <c r="E17" s="38">
        <v>23.663013698630138</v>
      </c>
    </row>
    <row r="18" spans="1:5" s="5" customFormat="1" ht="11.1" customHeight="1" x14ac:dyDescent="0.15">
      <c r="A18" s="116" t="s">
        <v>37</v>
      </c>
      <c r="B18" s="40">
        <v>59807</v>
      </c>
      <c r="C18" s="35">
        <v>32913</v>
      </c>
      <c r="D18" s="35">
        <v>18922</v>
      </c>
      <c r="E18" s="36">
        <v>7972</v>
      </c>
    </row>
    <row r="19" spans="1:5" s="5" customFormat="1" ht="11.1" customHeight="1" x14ac:dyDescent="0.15">
      <c r="A19" s="116"/>
      <c r="B19" s="44">
        <v>163</v>
      </c>
      <c r="C19" s="37">
        <v>90</v>
      </c>
      <c r="D19" s="37">
        <v>52</v>
      </c>
      <c r="E19" s="38">
        <v>21</v>
      </c>
    </row>
    <row r="20" spans="1:5" s="5" customFormat="1" ht="11.1" customHeight="1" x14ac:dyDescent="0.15">
      <c r="A20" s="116" t="s">
        <v>38</v>
      </c>
      <c r="B20" s="40">
        <v>49669</v>
      </c>
      <c r="C20" s="35">
        <v>27408</v>
      </c>
      <c r="D20" s="35">
        <v>14616</v>
      </c>
      <c r="E20" s="36">
        <v>7645</v>
      </c>
    </row>
    <row r="21" spans="1:5" s="5" customFormat="1" ht="11.1" customHeight="1" x14ac:dyDescent="0.15">
      <c r="A21" s="116"/>
      <c r="B21" s="44">
        <v>136</v>
      </c>
      <c r="C21" s="37">
        <v>75</v>
      </c>
      <c r="D21" s="37">
        <v>40</v>
      </c>
      <c r="E21" s="38">
        <v>21</v>
      </c>
    </row>
    <row r="22" spans="1:5" s="5" customFormat="1" ht="11.1" customHeight="1" x14ac:dyDescent="0.15">
      <c r="A22" s="116" t="s">
        <v>39</v>
      </c>
      <c r="B22" s="40">
        <v>56560</v>
      </c>
      <c r="C22" s="35">
        <v>30894</v>
      </c>
      <c r="D22" s="35">
        <v>18956</v>
      </c>
      <c r="E22" s="36">
        <v>6710</v>
      </c>
    </row>
    <row r="23" spans="1:5" s="5" customFormat="1" ht="11.1" customHeight="1" x14ac:dyDescent="0.15">
      <c r="A23" s="116"/>
      <c r="B23" s="44">
        <v>154.95890410958904</v>
      </c>
      <c r="C23" s="37">
        <v>84.641095890410952</v>
      </c>
      <c r="D23" s="37">
        <v>51.934246575342463</v>
      </c>
      <c r="E23" s="38">
        <v>18.383561643835616</v>
      </c>
    </row>
    <row r="24" spans="1:5" s="5" customFormat="1" ht="11.1" customHeight="1" x14ac:dyDescent="0.15">
      <c r="A24" s="116" t="s">
        <v>40</v>
      </c>
      <c r="B24" s="40">
        <v>50131</v>
      </c>
      <c r="C24" s="35">
        <v>27278</v>
      </c>
      <c r="D24" s="35">
        <v>15696</v>
      </c>
      <c r="E24" s="36">
        <v>7157</v>
      </c>
    </row>
    <row r="25" spans="1:5" s="5" customFormat="1" ht="11.1" customHeight="1" x14ac:dyDescent="0.15">
      <c r="A25" s="116"/>
      <c r="B25" s="44">
        <v>137</v>
      </c>
      <c r="C25" s="37">
        <v>75</v>
      </c>
      <c r="D25" s="37">
        <v>43</v>
      </c>
      <c r="E25" s="38">
        <v>20</v>
      </c>
    </row>
    <row r="26" spans="1:5" s="5" customFormat="1" ht="11.1" customHeight="1" x14ac:dyDescent="0.15">
      <c r="A26" s="116" t="s">
        <v>41</v>
      </c>
      <c r="B26" s="40">
        <v>50390</v>
      </c>
      <c r="C26" s="35">
        <v>27589</v>
      </c>
      <c r="D26" s="35">
        <v>15927</v>
      </c>
      <c r="E26" s="36">
        <v>6874</v>
      </c>
    </row>
    <row r="27" spans="1:5" s="5" customFormat="1" ht="11.1" customHeight="1" x14ac:dyDescent="0.15">
      <c r="A27" s="116"/>
      <c r="B27" s="44">
        <v>138</v>
      </c>
      <c r="C27" s="37">
        <v>76</v>
      </c>
      <c r="D27" s="37">
        <v>44</v>
      </c>
      <c r="E27" s="38">
        <v>19</v>
      </c>
    </row>
    <row r="28" spans="1:5" s="5" customFormat="1" ht="11.1" customHeight="1" x14ac:dyDescent="0.15">
      <c r="A28" s="116" t="s">
        <v>42</v>
      </c>
      <c r="B28" s="40">
        <v>50714</v>
      </c>
      <c r="C28" s="35">
        <v>28453</v>
      </c>
      <c r="D28" s="35">
        <v>15625</v>
      </c>
      <c r="E28" s="36">
        <v>6636</v>
      </c>
    </row>
    <row r="29" spans="1:5" s="5" customFormat="1" ht="11.1" customHeight="1" x14ac:dyDescent="0.15">
      <c r="A29" s="116"/>
      <c r="B29" s="44">
        <v>138.94246575342467</v>
      </c>
      <c r="C29" s="37">
        <v>77.953424657534242</v>
      </c>
      <c r="D29" s="37">
        <v>42.80821917808219</v>
      </c>
      <c r="E29" s="38">
        <v>18.18082191780822</v>
      </c>
    </row>
    <row r="30" spans="1:5" s="5" customFormat="1" ht="11.1" customHeight="1" x14ac:dyDescent="0.15">
      <c r="A30" s="116" t="s">
        <v>43</v>
      </c>
      <c r="B30" s="40">
        <v>48684</v>
      </c>
      <c r="C30" s="35">
        <v>27699</v>
      </c>
      <c r="D30" s="35">
        <v>14178</v>
      </c>
      <c r="E30" s="36">
        <v>6807</v>
      </c>
    </row>
    <row r="31" spans="1:5" s="5" customFormat="1" ht="11.1" customHeight="1" x14ac:dyDescent="0.15">
      <c r="A31" s="116"/>
      <c r="B31" s="44">
        <v>133</v>
      </c>
      <c r="C31" s="37">
        <v>76</v>
      </c>
      <c r="D31" s="37">
        <v>39</v>
      </c>
      <c r="E31" s="38">
        <v>19</v>
      </c>
    </row>
    <row r="32" spans="1:5" s="5" customFormat="1" ht="11.1" customHeight="1" x14ac:dyDescent="0.15">
      <c r="A32" s="116" t="s">
        <v>44</v>
      </c>
      <c r="B32" s="40">
        <v>47989</v>
      </c>
      <c r="C32" s="39">
        <v>26848</v>
      </c>
      <c r="D32" s="39">
        <v>14684</v>
      </c>
      <c r="E32" s="45">
        <v>6457</v>
      </c>
    </row>
    <row r="33" spans="1:5" s="5" customFormat="1" ht="11.1" customHeight="1" x14ac:dyDescent="0.15">
      <c r="A33" s="116"/>
      <c r="B33" s="44">
        <v>131</v>
      </c>
      <c r="C33" s="37">
        <v>74</v>
      </c>
      <c r="D33" s="37">
        <v>40</v>
      </c>
      <c r="E33" s="38">
        <v>18</v>
      </c>
    </row>
    <row r="34" spans="1:5" s="5" customFormat="1" ht="11.1" customHeight="1" x14ac:dyDescent="0.15">
      <c r="A34" s="116" t="s">
        <v>45</v>
      </c>
      <c r="B34" s="41">
        <v>45505</v>
      </c>
      <c r="C34" s="35">
        <v>25350</v>
      </c>
      <c r="D34" s="35">
        <v>13788</v>
      </c>
      <c r="E34" s="36">
        <v>6367</v>
      </c>
    </row>
    <row r="35" spans="1:5" s="5" customFormat="1" ht="11.1" customHeight="1" x14ac:dyDescent="0.15">
      <c r="A35" s="116"/>
      <c r="B35" s="44">
        <v>125</v>
      </c>
      <c r="C35" s="37">
        <v>69</v>
      </c>
      <c r="D35" s="37">
        <v>38</v>
      </c>
      <c r="E35" s="38">
        <v>17</v>
      </c>
    </row>
    <row r="36" spans="1:5" s="5" customFormat="1" ht="11.1" customHeight="1" x14ac:dyDescent="0.15">
      <c r="A36" s="116" t="s">
        <v>46</v>
      </c>
      <c r="B36" s="40">
        <v>46692</v>
      </c>
      <c r="C36" s="35">
        <v>26246</v>
      </c>
      <c r="D36" s="35">
        <v>14446</v>
      </c>
      <c r="E36" s="36">
        <v>6000</v>
      </c>
    </row>
    <row r="37" spans="1:5" ht="11.1" customHeight="1" x14ac:dyDescent="0.15">
      <c r="A37" s="116"/>
      <c r="B37" s="44">
        <v>127.57377049180327</v>
      </c>
      <c r="C37" s="37">
        <v>71.710382513661202</v>
      </c>
      <c r="D37" s="37">
        <v>39.469945355191257</v>
      </c>
      <c r="E37" s="38">
        <v>16.393442622950818</v>
      </c>
    </row>
    <row r="38" spans="1:5" ht="11.1" customHeight="1" x14ac:dyDescent="0.15">
      <c r="A38" s="116" t="s">
        <v>47</v>
      </c>
      <c r="B38" s="40">
        <v>42095</v>
      </c>
      <c r="C38" s="35">
        <v>23733</v>
      </c>
      <c r="D38" s="35">
        <v>12466</v>
      </c>
      <c r="E38" s="36">
        <v>5896</v>
      </c>
    </row>
    <row r="39" spans="1:5" ht="11.1" customHeight="1" x14ac:dyDescent="0.15">
      <c r="A39" s="116"/>
      <c r="B39" s="44">
        <v>115.32876712328768</v>
      </c>
      <c r="C39" s="37">
        <v>65.021917808219172</v>
      </c>
      <c r="D39" s="37">
        <v>34.153424657534245</v>
      </c>
      <c r="E39" s="38">
        <v>16.153424657534245</v>
      </c>
    </row>
    <row r="40" spans="1:5" ht="11.1" customHeight="1" x14ac:dyDescent="0.15">
      <c r="A40" s="116" t="s">
        <v>48</v>
      </c>
      <c r="B40" s="40">
        <v>42529</v>
      </c>
      <c r="C40" s="35">
        <v>24497</v>
      </c>
      <c r="D40" s="35">
        <v>12511</v>
      </c>
      <c r="E40" s="36">
        <v>5521</v>
      </c>
    </row>
    <row r="41" spans="1:5" ht="11.1" customHeight="1" x14ac:dyDescent="0.15">
      <c r="A41" s="116"/>
      <c r="B41" s="44">
        <v>116.51780821917808</v>
      </c>
      <c r="C41" s="37">
        <v>67.115068493150687</v>
      </c>
      <c r="D41" s="37">
        <v>34.276712328767125</v>
      </c>
      <c r="E41" s="38">
        <v>15.126027397260273</v>
      </c>
    </row>
    <row r="42" spans="1:5" ht="11.1" customHeight="1" x14ac:dyDescent="0.15">
      <c r="A42" s="116" t="s">
        <v>49</v>
      </c>
      <c r="B42" s="40">
        <v>43072</v>
      </c>
      <c r="C42" s="39">
        <v>24233</v>
      </c>
      <c r="D42" s="39">
        <v>13173</v>
      </c>
      <c r="E42" s="45">
        <v>5666</v>
      </c>
    </row>
    <row r="43" spans="1:5" ht="11.1" customHeight="1" x14ac:dyDescent="0.15">
      <c r="A43" s="116"/>
      <c r="B43" s="44">
        <v>118.0054794520548</v>
      </c>
      <c r="C43" s="37">
        <v>66.391780821917806</v>
      </c>
      <c r="D43" s="37">
        <v>36.090410958904108</v>
      </c>
      <c r="E43" s="38">
        <v>15.523287671232877</v>
      </c>
    </row>
    <row r="44" spans="1:5" ht="11.1" customHeight="1" x14ac:dyDescent="0.15">
      <c r="A44" s="116" t="s">
        <v>50</v>
      </c>
      <c r="B44" s="40">
        <v>23351</v>
      </c>
      <c r="C44" s="39">
        <v>14420</v>
      </c>
      <c r="D44" s="39">
        <v>5378</v>
      </c>
      <c r="E44" s="45">
        <v>3553</v>
      </c>
    </row>
    <row r="45" spans="1:5" ht="11.1" customHeight="1" x14ac:dyDescent="0.15">
      <c r="A45" s="116"/>
      <c r="B45" s="44">
        <v>63.975342465753428</v>
      </c>
      <c r="C45" s="37">
        <v>39.506849315068493</v>
      </c>
      <c r="D45" s="37">
        <v>14.734246575342466</v>
      </c>
      <c r="E45" s="38">
        <v>9.7342465753424658</v>
      </c>
    </row>
    <row r="46" spans="1:5" ht="11.1" customHeight="1" x14ac:dyDescent="0.15">
      <c r="A46" s="116" t="s">
        <v>51</v>
      </c>
      <c r="B46" s="67">
        <v>19727</v>
      </c>
      <c r="C46" s="39">
        <v>10783</v>
      </c>
      <c r="D46" s="39">
        <v>5694</v>
      </c>
      <c r="E46" s="45">
        <v>3250</v>
      </c>
    </row>
    <row r="47" spans="1:5" ht="11.1" customHeight="1" x14ac:dyDescent="0.15">
      <c r="A47" s="116"/>
      <c r="B47" s="43">
        <v>54.046575342465751</v>
      </c>
      <c r="C47" s="38">
        <v>29.542465753424658</v>
      </c>
      <c r="D47" s="38">
        <v>15.6</v>
      </c>
      <c r="E47" s="38">
        <v>8.9041095890410951</v>
      </c>
    </row>
    <row r="48" spans="1:5" ht="11.1" customHeight="1" x14ac:dyDescent="0.15">
      <c r="A48" s="117" t="s">
        <v>52</v>
      </c>
      <c r="B48" s="40">
        <v>13583</v>
      </c>
      <c r="C48" s="40">
        <v>9830</v>
      </c>
      <c r="D48" s="40">
        <v>2282</v>
      </c>
      <c r="E48" s="61">
        <v>1394</v>
      </c>
    </row>
    <row r="49" spans="1:5" ht="11.1" customHeight="1" x14ac:dyDescent="0.15">
      <c r="A49" s="118"/>
      <c r="B49" s="58">
        <f>B48/365</f>
        <v>37.213698630136989</v>
      </c>
      <c r="C49" s="58">
        <f t="shared" ref="C49:E49" si="0">C48/365</f>
        <v>26.931506849315067</v>
      </c>
      <c r="D49" s="58">
        <f t="shared" si="0"/>
        <v>6.2520547945205482</v>
      </c>
      <c r="E49" s="58">
        <f t="shared" si="0"/>
        <v>3.8191780821917809</v>
      </c>
    </row>
    <row r="50" spans="1:5" ht="16.5" customHeight="1" x14ac:dyDescent="0.15">
      <c r="A50" s="5" t="s">
        <v>53</v>
      </c>
      <c r="B50" s="59"/>
      <c r="C50" s="59"/>
      <c r="D50" s="59"/>
      <c r="E50" s="60" t="s">
        <v>26</v>
      </c>
    </row>
  </sheetData>
  <mergeCells count="23">
    <mergeCell ref="A48:A49"/>
    <mergeCell ref="A38:A39"/>
    <mergeCell ref="A46:A47"/>
    <mergeCell ref="A44:A45"/>
    <mergeCell ref="A26:A27"/>
    <mergeCell ref="A42:A43"/>
    <mergeCell ref="A40:A41"/>
    <mergeCell ref="A36:A37"/>
    <mergeCell ref="A4:A5"/>
    <mergeCell ref="A6:A7"/>
    <mergeCell ref="A8:A9"/>
    <mergeCell ref="A34:A35"/>
    <mergeCell ref="A32:A33"/>
    <mergeCell ref="A12:A13"/>
    <mergeCell ref="A18:A19"/>
    <mergeCell ref="A24:A25"/>
    <mergeCell ref="A10:A11"/>
    <mergeCell ref="A14:A15"/>
    <mergeCell ref="A16:A17"/>
    <mergeCell ref="A30:A31"/>
    <mergeCell ref="A28:A29"/>
    <mergeCell ref="A22:A23"/>
    <mergeCell ref="A20:A21"/>
  </mergeCells>
  <phoneticPr fontId="3"/>
  <printOptions horizontalCentered="1"/>
  <pageMargins left="0.78740157480314965" right="0.78740157480314965" top="4.8031496062992129" bottom="0.39370078740157483" header="0.39370078740157483" footer="0.1968503937007874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F19"/>
  <sheetViews>
    <sheetView view="pageBreakPreview" topLeftCell="B1" zoomScale="200" zoomScaleNormal="100" zoomScaleSheetLayoutView="200" workbookViewId="0">
      <selection activeCell="D8" sqref="D8"/>
    </sheetView>
  </sheetViews>
  <sheetFormatPr defaultRowHeight="13.5" x14ac:dyDescent="0.15"/>
  <cols>
    <col min="1" max="4" width="17.375" style="1" customWidth="1"/>
    <col min="5" max="5" width="17.875" style="1" customWidth="1"/>
    <col min="6" max="16384" width="9" style="1"/>
  </cols>
  <sheetData>
    <row r="1" spans="1:6" ht="18.75" customHeight="1" x14ac:dyDescent="0.15">
      <c r="A1" s="121" t="s">
        <v>54</v>
      </c>
      <c r="B1" s="121"/>
      <c r="C1" s="69"/>
    </row>
    <row r="2" spans="1:6" x14ac:dyDescent="0.15">
      <c r="A2" s="77"/>
      <c r="B2" s="77"/>
      <c r="C2" s="69"/>
      <c r="E2" s="34" t="str">
        <f>'1 夜間急病ｾﾝﾀｰ受診状況'!H3</f>
        <v>令和４年</v>
      </c>
    </row>
    <row r="3" spans="1:6" ht="15" customHeight="1" x14ac:dyDescent="0.15">
      <c r="A3" s="109" t="s">
        <v>55</v>
      </c>
      <c r="B3" s="111" t="s">
        <v>56</v>
      </c>
      <c r="C3" s="111" t="s">
        <v>57</v>
      </c>
      <c r="D3" s="111"/>
      <c r="E3" s="113"/>
    </row>
    <row r="4" spans="1:6" ht="15" customHeight="1" x14ac:dyDescent="0.15">
      <c r="A4" s="119"/>
      <c r="B4" s="120"/>
      <c r="C4" s="15" t="s">
        <v>58</v>
      </c>
      <c r="D4" s="15" t="s">
        <v>59</v>
      </c>
      <c r="E4" s="16" t="s">
        <v>60</v>
      </c>
    </row>
    <row r="5" spans="1:6" ht="15" customHeight="1" x14ac:dyDescent="0.15">
      <c r="A5" s="8" t="s">
        <v>12</v>
      </c>
      <c r="B5" s="70">
        <f>SUM(B7:B18)</f>
        <v>2106</v>
      </c>
      <c r="C5" s="70">
        <f>SUM(C7:C18)</f>
        <v>2164</v>
      </c>
      <c r="D5" s="70">
        <f>SUM(D7:D18)</f>
        <v>1926</v>
      </c>
      <c r="E5" s="78">
        <f>SUM(E7:E18)</f>
        <v>238</v>
      </c>
    </row>
    <row r="6" spans="1:6" ht="15" customHeight="1" x14ac:dyDescent="0.15">
      <c r="A6" s="11" t="s">
        <v>13</v>
      </c>
      <c r="B6" s="73">
        <f>ROUND(B5/365,1)</f>
        <v>5.8</v>
      </c>
      <c r="C6" s="73">
        <f>ROUND(C5/365,1)</f>
        <v>5.9</v>
      </c>
      <c r="D6" s="73">
        <f>ROUND(D5/365,1)</f>
        <v>5.3</v>
      </c>
      <c r="E6" s="79">
        <f>ROUND(E5/365,1)</f>
        <v>0.7</v>
      </c>
      <c r="F6" s="80"/>
    </row>
    <row r="7" spans="1:6" ht="15" customHeight="1" x14ac:dyDescent="0.15">
      <c r="A7" s="24" t="s">
        <v>61</v>
      </c>
      <c r="B7" s="84">
        <v>207</v>
      </c>
      <c r="C7" s="101">
        <v>213</v>
      </c>
      <c r="D7" s="85">
        <v>191</v>
      </c>
      <c r="E7" s="86">
        <v>22</v>
      </c>
    </row>
    <row r="8" spans="1:6" ht="15" customHeight="1" x14ac:dyDescent="0.15">
      <c r="A8" s="24" t="s">
        <v>62</v>
      </c>
      <c r="B8" s="84">
        <v>114</v>
      </c>
      <c r="C8" s="101">
        <v>116</v>
      </c>
      <c r="D8" s="85">
        <v>103</v>
      </c>
      <c r="E8" s="86">
        <v>13</v>
      </c>
    </row>
    <row r="9" spans="1:6" ht="15" customHeight="1" x14ac:dyDescent="0.15">
      <c r="A9" s="24" t="s">
        <v>63</v>
      </c>
      <c r="B9" s="84">
        <v>119</v>
      </c>
      <c r="C9" s="101">
        <v>124</v>
      </c>
      <c r="D9" s="85">
        <v>106</v>
      </c>
      <c r="E9" s="86">
        <v>18</v>
      </c>
    </row>
    <row r="10" spans="1:6" ht="15" customHeight="1" x14ac:dyDescent="0.15">
      <c r="A10" s="24" t="s">
        <v>64</v>
      </c>
      <c r="B10" s="84">
        <v>157</v>
      </c>
      <c r="C10" s="101">
        <v>159</v>
      </c>
      <c r="D10" s="85">
        <v>145</v>
      </c>
      <c r="E10" s="86">
        <v>14</v>
      </c>
    </row>
    <row r="11" spans="1:6" ht="15" customHeight="1" x14ac:dyDescent="0.15">
      <c r="A11" s="24" t="s">
        <v>65</v>
      </c>
      <c r="B11" s="84">
        <v>206</v>
      </c>
      <c r="C11" s="101">
        <v>210</v>
      </c>
      <c r="D11" s="85">
        <v>188</v>
      </c>
      <c r="E11" s="86">
        <v>22</v>
      </c>
    </row>
    <row r="12" spans="1:6" ht="15" customHeight="1" x14ac:dyDescent="0.15">
      <c r="A12" s="24" t="s">
        <v>66</v>
      </c>
      <c r="B12" s="84">
        <v>173</v>
      </c>
      <c r="C12" s="101">
        <v>179</v>
      </c>
      <c r="D12" s="85">
        <v>161</v>
      </c>
      <c r="E12" s="86">
        <v>18</v>
      </c>
    </row>
    <row r="13" spans="1:6" ht="15" customHeight="1" x14ac:dyDescent="0.15">
      <c r="A13" s="24" t="s">
        <v>67</v>
      </c>
      <c r="B13" s="84">
        <v>178</v>
      </c>
      <c r="C13" s="101">
        <v>187</v>
      </c>
      <c r="D13" s="85">
        <v>166</v>
      </c>
      <c r="E13" s="86">
        <v>21</v>
      </c>
    </row>
    <row r="14" spans="1:6" ht="15" customHeight="1" x14ac:dyDescent="0.15">
      <c r="A14" s="24" t="s">
        <v>68</v>
      </c>
      <c r="B14" s="84">
        <v>199</v>
      </c>
      <c r="C14" s="101">
        <v>201</v>
      </c>
      <c r="D14" s="85">
        <v>178</v>
      </c>
      <c r="E14" s="86">
        <v>23</v>
      </c>
    </row>
    <row r="15" spans="1:6" ht="15" customHeight="1" x14ac:dyDescent="0.15">
      <c r="A15" s="24" t="s">
        <v>69</v>
      </c>
      <c r="B15" s="84">
        <v>188</v>
      </c>
      <c r="C15" s="101">
        <v>194</v>
      </c>
      <c r="D15" s="85">
        <v>174</v>
      </c>
      <c r="E15" s="86">
        <v>20</v>
      </c>
    </row>
    <row r="16" spans="1:6" ht="15" customHeight="1" x14ac:dyDescent="0.15">
      <c r="A16" s="24" t="s">
        <v>70</v>
      </c>
      <c r="B16" s="84">
        <v>190</v>
      </c>
      <c r="C16" s="101">
        <v>194</v>
      </c>
      <c r="D16" s="85">
        <v>165</v>
      </c>
      <c r="E16" s="86">
        <v>29</v>
      </c>
    </row>
    <row r="17" spans="1:5" ht="15" customHeight="1" x14ac:dyDescent="0.15">
      <c r="A17" s="24" t="s">
        <v>71</v>
      </c>
      <c r="B17" s="84">
        <v>158</v>
      </c>
      <c r="C17" s="101">
        <v>164</v>
      </c>
      <c r="D17" s="85">
        <v>144</v>
      </c>
      <c r="E17" s="86">
        <v>20</v>
      </c>
    </row>
    <row r="18" spans="1:5" ht="15" customHeight="1" x14ac:dyDescent="0.15">
      <c r="A18" s="22" t="s">
        <v>72</v>
      </c>
      <c r="B18" s="87">
        <v>217</v>
      </c>
      <c r="C18" s="102">
        <v>223</v>
      </c>
      <c r="D18" s="88">
        <v>205</v>
      </c>
      <c r="E18" s="89">
        <v>18</v>
      </c>
    </row>
    <row r="19" spans="1:5" ht="16.5" customHeight="1" x14ac:dyDescent="0.15">
      <c r="C19" s="81"/>
      <c r="D19" s="81"/>
      <c r="E19" s="28" t="s">
        <v>135</v>
      </c>
    </row>
  </sheetData>
  <mergeCells count="4">
    <mergeCell ref="A3:A4"/>
    <mergeCell ref="B3:B4"/>
    <mergeCell ref="A1:B1"/>
    <mergeCell ref="C3:E3"/>
  </mergeCells>
  <phoneticPr fontId="3"/>
  <printOptions horizontalCentered="1"/>
  <pageMargins left="0.59055118110236227" right="0.59055118110236227" top="0.78740157480314965" bottom="0.78740157480314965" header="0.39370078740157483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E51"/>
  <sheetViews>
    <sheetView tabSelected="1" view="pageBreakPreview" zoomScale="200" zoomScaleNormal="100" zoomScaleSheetLayoutView="200" workbookViewId="0">
      <selection activeCell="G7" sqref="G7"/>
    </sheetView>
  </sheetViews>
  <sheetFormatPr defaultRowHeight="13.5" x14ac:dyDescent="0.15"/>
  <cols>
    <col min="1" max="5" width="17.375" style="1" customWidth="1"/>
    <col min="6" max="16384" width="9" style="1"/>
  </cols>
  <sheetData>
    <row r="1" spans="1:5" ht="16.5" customHeight="1" x14ac:dyDescent="0.15">
      <c r="A1" s="2" t="s">
        <v>73</v>
      </c>
      <c r="B1" s="2"/>
      <c r="C1" s="69"/>
      <c r="E1" s="3"/>
    </row>
    <row r="2" spans="1:5" ht="15" customHeight="1" x14ac:dyDescent="0.15">
      <c r="A2" s="2"/>
      <c r="B2" s="2"/>
      <c r="C2" s="69"/>
      <c r="E2" s="3"/>
    </row>
    <row r="3" spans="1:5" ht="14.1" customHeight="1" x14ac:dyDescent="0.15">
      <c r="A3" s="122" t="s">
        <v>28</v>
      </c>
      <c r="B3" s="111" t="s">
        <v>56</v>
      </c>
      <c r="C3" s="111" t="s">
        <v>57</v>
      </c>
      <c r="D3" s="111"/>
      <c r="E3" s="113"/>
    </row>
    <row r="4" spans="1:5" ht="14.1" customHeight="1" x14ac:dyDescent="0.15">
      <c r="A4" s="123"/>
      <c r="B4" s="120"/>
      <c r="C4" s="15" t="s">
        <v>58</v>
      </c>
      <c r="D4" s="15" t="s">
        <v>59</v>
      </c>
      <c r="E4" s="16" t="s">
        <v>60</v>
      </c>
    </row>
    <row r="5" spans="1:5" ht="11.1" customHeight="1" x14ac:dyDescent="0.15">
      <c r="A5" s="116" t="s">
        <v>30</v>
      </c>
      <c r="B5" s="41">
        <v>4737</v>
      </c>
      <c r="C5" s="41">
        <v>4820</v>
      </c>
      <c r="D5" s="35">
        <v>4218</v>
      </c>
      <c r="E5" s="36">
        <v>602</v>
      </c>
    </row>
    <row r="6" spans="1:5" ht="11.1" customHeight="1" x14ac:dyDescent="0.15">
      <c r="A6" s="116"/>
      <c r="B6" s="44">
        <v>13</v>
      </c>
      <c r="C6" s="44">
        <v>13</v>
      </c>
      <c r="D6" s="37">
        <v>12</v>
      </c>
      <c r="E6" s="38">
        <v>2</v>
      </c>
    </row>
    <row r="7" spans="1:5" ht="11.1" customHeight="1" x14ac:dyDescent="0.15">
      <c r="A7" s="116" t="s">
        <v>31</v>
      </c>
      <c r="B7" s="41">
        <v>4483</v>
      </c>
      <c r="C7" s="41">
        <v>4579</v>
      </c>
      <c r="D7" s="35">
        <v>3890</v>
      </c>
      <c r="E7" s="36">
        <v>689</v>
      </c>
    </row>
    <row r="8" spans="1:5" ht="11.1" customHeight="1" x14ac:dyDescent="0.15">
      <c r="A8" s="116"/>
      <c r="B8" s="44">
        <v>12</v>
      </c>
      <c r="C8" s="44">
        <v>13</v>
      </c>
      <c r="D8" s="37">
        <v>11</v>
      </c>
      <c r="E8" s="38">
        <v>2</v>
      </c>
    </row>
    <row r="9" spans="1:5" ht="11.1" customHeight="1" x14ac:dyDescent="0.15">
      <c r="A9" s="116" t="s">
        <v>32</v>
      </c>
      <c r="B9" s="41">
        <v>4486</v>
      </c>
      <c r="C9" s="41">
        <v>4601</v>
      </c>
      <c r="D9" s="35">
        <v>3723</v>
      </c>
      <c r="E9" s="36">
        <v>878</v>
      </c>
    </row>
    <row r="10" spans="1:5" ht="11.1" customHeight="1" x14ac:dyDescent="0.15">
      <c r="A10" s="116"/>
      <c r="B10" s="44">
        <v>12</v>
      </c>
      <c r="C10" s="44">
        <v>13</v>
      </c>
      <c r="D10" s="37">
        <v>10</v>
      </c>
      <c r="E10" s="38">
        <v>2</v>
      </c>
    </row>
    <row r="11" spans="1:5" ht="11.1" customHeight="1" x14ac:dyDescent="0.15">
      <c r="A11" s="116" t="s">
        <v>33</v>
      </c>
      <c r="B11" s="40">
        <v>4015</v>
      </c>
      <c r="C11" s="41">
        <v>4090</v>
      </c>
      <c r="D11" s="37">
        <v>3487</v>
      </c>
      <c r="E11" s="36">
        <v>603</v>
      </c>
    </row>
    <row r="12" spans="1:5" ht="11.1" customHeight="1" x14ac:dyDescent="0.15">
      <c r="A12" s="116"/>
      <c r="B12" s="44">
        <v>11</v>
      </c>
      <c r="C12" s="44">
        <v>11</v>
      </c>
      <c r="D12" s="37">
        <v>10</v>
      </c>
      <c r="E12" s="38">
        <v>2</v>
      </c>
    </row>
    <row r="13" spans="1:5" ht="11.1" customHeight="1" x14ac:dyDescent="0.15">
      <c r="A13" s="116" t="s">
        <v>34</v>
      </c>
      <c r="B13" s="40">
        <v>4003</v>
      </c>
      <c r="C13" s="41">
        <v>4076</v>
      </c>
      <c r="D13" s="35">
        <v>3448</v>
      </c>
      <c r="E13" s="36">
        <v>628</v>
      </c>
    </row>
    <row r="14" spans="1:5" ht="11.1" customHeight="1" x14ac:dyDescent="0.15">
      <c r="A14" s="116"/>
      <c r="B14" s="44">
        <v>11</v>
      </c>
      <c r="C14" s="44">
        <v>11</v>
      </c>
      <c r="D14" s="37">
        <v>9</v>
      </c>
      <c r="E14" s="38">
        <v>2</v>
      </c>
    </row>
    <row r="15" spans="1:5" ht="11.1" customHeight="1" x14ac:dyDescent="0.15">
      <c r="A15" s="116" t="s">
        <v>35</v>
      </c>
      <c r="B15" s="40">
        <v>3839</v>
      </c>
      <c r="C15" s="41">
        <v>3929</v>
      </c>
      <c r="D15" s="35">
        <v>3375</v>
      </c>
      <c r="E15" s="36">
        <v>564</v>
      </c>
    </row>
    <row r="16" spans="1:5" ht="11.1" customHeight="1" x14ac:dyDescent="0.15">
      <c r="A16" s="116"/>
      <c r="B16" s="44">
        <v>11</v>
      </c>
      <c r="C16" s="44">
        <v>11</v>
      </c>
      <c r="D16" s="37">
        <v>9</v>
      </c>
      <c r="E16" s="38">
        <v>2</v>
      </c>
    </row>
    <row r="17" spans="1:5" ht="11.1" customHeight="1" x14ac:dyDescent="0.15">
      <c r="A17" s="116" t="s">
        <v>36</v>
      </c>
      <c r="B17" s="40">
        <v>3702</v>
      </c>
      <c r="C17" s="41">
        <v>3764</v>
      </c>
      <c r="D17" s="35">
        <v>3232</v>
      </c>
      <c r="E17" s="36">
        <v>532</v>
      </c>
    </row>
    <row r="18" spans="1:5" ht="11.1" customHeight="1" x14ac:dyDescent="0.15">
      <c r="A18" s="116"/>
      <c r="B18" s="44">
        <v>10</v>
      </c>
      <c r="C18" s="44">
        <v>10</v>
      </c>
      <c r="D18" s="37">
        <v>9</v>
      </c>
      <c r="E18" s="38">
        <v>1</v>
      </c>
    </row>
    <row r="19" spans="1:5" ht="11.1" customHeight="1" x14ac:dyDescent="0.15">
      <c r="A19" s="116" t="s">
        <v>37</v>
      </c>
      <c r="B19" s="40">
        <v>3687</v>
      </c>
      <c r="C19" s="41">
        <v>3761</v>
      </c>
      <c r="D19" s="35">
        <v>3197</v>
      </c>
      <c r="E19" s="36">
        <v>564</v>
      </c>
    </row>
    <row r="20" spans="1:5" ht="11.1" customHeight="1" x14ac:dyDescent="0.15">
      <c r="A20" s="116"/>
      <c r="B20" s="44">
        <v>10</v>
      </c>
      <c r="C20" s="44">
        <v>10</v>
      </c>
      <c r="D20" s="37">
        <v>9</v>
      </c>
      <c r="E20" s="38">
        <v>2</v>
      </c>
    </row>
    <row r="21" spans="1:5" ht="11.1" customHeight="1" x14ac:dyDescent="0.15">
      <c r="A21" s="116" t="s">
        <v>38</v>
      </c>
      <c r="B21" s="40">
        <v>3444</v>
      </c>
      <c r="C21" s="41">
        <v>3504</v>
      </c>
      <c r="D21" s="35">
        <v>2986</v>
      </c>
      <c r="E21" s="36">
        <v>518</v>
      </c>
    </row>
    <row r="22" spans="1:5" ht="11.1" customHeight="1" x14ac:dyDescent="0.15">
      <c r="A22" s="116"/>
      <c r="B22" s="44">
        <v>9</v>
      </c>
      <c r="C22" s="44">
        <v>10</v>
      </c>
      <c r="D22" s="37">
        <v>8</v>
      </c>
      <c r="E22" s="38">
        <v>1</v>
      </c>
    </row>
    <row r="23" spans="1:5" ht="11.1" customHeight="1" x14ac:dyDescent="0.15">
      <c r="A23" s="116" t="s">
        <v>39</v>
      </c>
      <c r="B23" s="40">
        <v>3515</v>
      </c>
      <c r="C23" s="41">
        <v>3589</v>
      </c>
      <c r="D23" s="35">
        <v>3084</v>
      </c>
      <c r="E23" s="36">
        <v>505</v>
      </c>
    </row>
    <row r="24" spans="1:5" ht="11.1" customHeight="1" x14ac:dyDescent="0.15">
      <c r="A24" s="116"/>
      <c r="B24" s="44">
        <v>10</v>
      </c>
      <c r="C24" s="44">
        <v>10</v>
      </c>
      <c r="D24" s="37">
        <v>8</v>
      </c>
      <c r="E24" s="38">
        <v>1</v>
      </c>
    </row>
    <row r="25" spans="1:5" ht="11.1" customHeight="1" x14ac:dyDescent="0.15">
      <c r="A25" s="116" t="s">
        <v>40</v>
      </c>
      <c r="B25" s="40">
        <v>3207</v>
      </c>
      <c r="C25" s="41">
        <v>3302</v>
      </c>
      <c r="D25" s="35">
        <v>2830</v>
      </c>
      <c r="E25" s="36">
        <v>472</v>
      </c>
    </row>
    <row r="26" spans="1:5" ht="11.1" customHeight="1" x14ac:dyDescent="0.15">
      <c r="A26" s="116"/>
      <c r="B26" s="44">
        <v>9</v>
      </c>
      <c r="C26" s="44">
        <v>9</v>
      </c>
      <c r="D26" s="37">
        <v>8</v>
      </c>
      <c r="E26" s="38">
        <v>1</v>
      </c>
    </row>
    <row r="27" spans="1:5" ht="11.1" customHeight="1" x14ac:dyDescent="0.15">
      <c r="A27" s="116" t="s">
        <v>41</v>
      </c>
      <c r="B27" s="40">
        <v>3201</v>
      </c>
      <c r="C27" s="41">
        <v>3263</v>
      </c>
      <c r="D27" s="35">
        <v>2757</v>
      </c>
      <c r="E27" s="36">
        <v>506</v>
      </c>
    </row>
    <row r="28" spans="1:5" ht="11.1" customHeight="1" x14ac:dyDescent="0.15">
      <c r="A28" s="116"/>
      <c r="B28" s="44">
        <v>9</v>
      </c>
      <c r="C28" s="44">
        <v>9</v>
      </c>
      <c r="D28" s="37">
        <v>8</v>
      </c>
      <c r="E28" s="38">
        <v>1</v>
      </c>
    </row>
    <row r="29" spans="1:5" ht="11.1" customHeight="1" x14ac:dyDescent="0.15">
      <c r="A29" s="116" t="s">
        <v>42</v>
      </c>
      <c r="B29" s="40">
        <v>3006</v>
      </c>
      <c r="C29" s="41">
        <v>3089</v>
      </c>
      <c r="D29" s="35">
        <v>2618</v>
      </c>
      <c r="E29" s="36">
        <v>471</v>
      </c>
    </row>
    <row r="30" spans="1:5" ht="11.1" customHeight="1" x14ac:dyDescent="0.15">
      <c r="A30" s="116"/>
      <c r="B30" s="44">
        <v>8</v>
      </c>
      <c r="C30" s="44">
        <v>8</v>
      </c>
      <c r="D30" s="37">
        <v>7</v>
      </c>
      <c r="E30" s="38">
        <v>1</v>
      </c>
    </row>
    <row r="31" spans="1:5" ht="11.1" customHeight="1" x14ac:dyDescent="0.15">
      <c r="A31" s="116" t="s">
        <v>43</v>
      </c>
      <c r="B31" s="40">
        <v>3022</v>
      </c>
      <c r="C31" s="41">
        <v>3094</v>
      </c>
      <c r="D31" s="35">
        <v>2645</v>
      </c>
      <c r="E31" s="36">
        <v>449</v>
      </c>
    </row>
    <row r="32" spans="1:5" ht="11.1" customHeight="1" x14ac:dyDescent="0.15">
      <c r="A32" s="116"/>
      <c r="B32" s="44">
        <v>8</v>
      </c>
      <c r="C32" s="44">
        <v>9</v>
      </c>
      <c r="D32" s="37">
        <v>7</v>
      </c>
      <c r="E32" s="38">
        <v>1</v>
      </c>
    </row>
    <row r="33" spans="1:5" ht="11.1" customHeight="1" x14ac:dyDescent="0.15">
      <c r="A33" s="116" t="s">
        <v>44</v>
      </c>
      <c r="B33" s="40">
        <v>2988</v>
      </c>
      <c r="C33" s="41">
        <v>3082</v>
      </c>
      <c r="D33" s="35">
        <v>2631</v>
      </c>
      <c r="E33" s="36">
        <v>451</v>
      </c>
    </row>
    <row r="34" spans="1:5" ht="11.1" customHeight="1" x14ac:dyDescent="0.15">
      <c r="A34" s="116"/>
      <c r="B34" s="44">
        <v>8</v>
      </c>
      <c r="C34" s="44">
        <v>8</v>
      </c>
      <c r="D34" s="37">
        <v>7</v>
      </c>
      <c r="E34" s="38">
        <v>1</v>
      </c>
    </row>
    <row r="35" spans="1:5" ht="11.1" customHeight="1" x14ac:dyDescent="0.15">
      <c r="A35" s="116" t="s">
        <v>45</v>
      </c>
      <c r="B35" s="40">
        <v>2890</v>
      </c>
      <c r="C35" s="41">
        <v>2972</v>
      </c>
      <c r="D35" s="35">
        <v>2549</v>
      </c>
      <c r="E35" s="36">
        <v>423</v>
      </c>
    </row>
    <row r="36" spans="1:5" ht="11.1" customHeight="1" x14ac:dyDescent="0.15">
      <c r="A36" s="116"/>
      <c r="B36" s="44">
        <v>7</v>
      </c>
      <c r="C36" s="44">
        <v>8</v>
      </c>
      <c r="D36" s="37">
        <v>7</v>
      </c>
      <c r="E36" s="38">
        <v>1</v>
      </c>
    </row>
    <row r="37" spans="1:5" ht="11.1" customHeight="1" x14ac:dyDescent="0.15">
      <c r="A37" s="116" t="s">
        <v>46</v>
      </c>
      <c r="B37" s="40">
        <v>2703</v>
      </c>
      <c r="C37" s="41">
        <v>2838</v>
      </c>
      <c r="D37" s="35">
        <v>2442</v>
      </c>
      <c r="E37" s="36">
        <v>396</v>
      </c>
    </row>
    <row r="38" spans="1:5" ht="11.1" customHeight="1" x14ac:dyDescent="0.15">
      <c r="A38" s="116"/>
      <c r="B38" s="44">
        <v>7</v>
      </c>
      <c r="C38" s="44">
        <v>8</v>
      </c>
      <c r="D38" s="37">
        <v>7</v>
      </c>
      <c r="E38" s="38">
        <v>1</v>
      </c>
    </row>
    <row r="39" spans="1:5" ht="11.1" customHeight="1" x14ac:dyDescent="0.15">
      <c r="A39" s="116" t="s">
        <v>47</v>
      </c>
      <c r="B39" s="40">
        <v>2633</v>
      </c>
      <c r="C39" s="40">
        <v>2705</v>
      </c>
      <c r="D39" s="39">
        <v>2298</v>
      </c>
      <c r="E39" s="103">
        <v>407</v>
      </c>
    </row>
    <row r="40" spans="1:5" ht="11.1" customHeight="1" x14ac:dyDescent="0.15">
      <c r="A40" s="116"/>
      <c r="B40" s="44">
        <v>7</v>
      </c>
      <c r="C40" s="44">
        <v>7</v>
      </c>
      <c r="D40" s="37">
        <v>6</v>
      </c>
      <c r="E40" s="104">
        <v>1</v>
      </c>
    </row>
    <row r="41" spans="1:5" ht="11.1" customHeight="1" x14ac:dyDescent="0.15">
      <c r="A41" s="116" t="s">
        <v>48</v>
      </c>
      <c r="B41" s="65">
        <v>2810</v>
      </c>
      <c r="C41" s="65">
        <v>2875</v>
      </c>
      <c r="D41" s="105">
        <v>2570</v>
      </c>
      <c r="E41" s="106">
        <v>305</v>
      </c>
    </row>
    <row r="42" spans="1:5" ht="11.1" customHeight="1" x14ac:dyDescent="0.15">
      <c r="A42" s="116"/>
      <c r="B42" s="44">
        <v>8</v>
      </c>
      <c r="C42" s="44">
        <v>8</v>
      </c>
      <c r="D42" s="37">
        <v>7</v>
      </c>
      <c r="E42" s="104">
        <v>1</v>
      </c>
    </row>
    <row r="43" spans="1:5" ht="11.1" customHeight="1" x14ac:dyDescent="0.15">
      <c r="A43" s="116" t="s">
        <v>74</v>
      </c>
      <c r="B43" s="66">
        <v>3087</v>
      </c>
      <c r="C43" s="66">
        <v>3148</v>
      </c>
      <c r="D43" s="131">
        <v>2817</v>
      </c>
      <c r="E43" s="107">
        <v>331</v>
      </c>
    </row>
    <row r="44" spans="1:5" ht="10.5" customHeight="1" x14ac:dyDescent="0.15">
      <c r="A44" s="116"/>
      <c r="B44" s="44">
        <v>9</v>
      </c>
      <c r="C44" s="44">
        <v>9</v>
      </c>
      <c r="D44" s="37">
        <v>8</v>
      </c>
      <c r="E44" s="104">
        <v>1</v>
      </c>
    </row>
    <row r="45" spans="1:5" ht="11.1" customHeight="1" x14ac:dyDescent="0.15">
      <c r="A45" s="116" t="s">
        <v>50</v>
      </c>
      <c r="B45" s="66">
        <v>2188</v>
      </c>
      <c r="C45" s="66">
        <v>2223</v>
      </c>
      <c r="D45" s="131">
        <v>1986</v>
      </c>
      <c r="E45" s="107">
        <v>237</v>
      </c>
    </row>
    <row r="46" spans="1:5" ht="10.5" customHeight="1" x14ac:dyDescent="0.15">
      <c r="A46" s="116"/>
      <c r="B46" s="44">
        <v>6</v>
      </c>
      <c r="C46" s="44">
        <v>6</v>
      </c>
      <c r="D46" s="37">
        <v>5</v>
      </c>
      <c r="E46" s="104">
        <v>1</v>
      </c>
    </row>
    <row r="47" spans="1:5" ht="11.1" customHeight="1" x14ac:dyDescent="0.15">
      <c r="A47" s="116" t="s">
        <v>51</v>
      </c>
      <c r="B47" s="64">
        <v>2107</v>
      </c>
      <c r="C47" s="64">
        <v>2151</v>
      </c>
      <c r="D47" s="103">
        <v>1885</v>
      </c>
      <c r="E47" s="103">
        <v>266</v>
      </c>
    </row>
    <row r="48" spans="1:5" ht="11.1" customHeight="1" x14ac:dyDescent="0.15">
      <c r="A48" s="116"/>
      <c r="B48" s="43">
        <v>6</v>
      </c>
      <c r="C48" s="43">
        <v>6</v>
      </c>
      <c r="D48" s="104">
        <v>5</v>
      </c>
      <c r="E48" s="104">
        <v>1</v>
      </c>
    </row>
    <row r="49" spans="1:5" ht="11.1" customHeight="1" x14ac:dyDescent="0.15">
      <c r="A49" s="117" t="s">
        <v>52</v>
      </c>
      <c r="B49" s="90">
        <v>2106</v>
      </c>
      <c r="C49" s="91">
        <v>2164</v>
      </c>
      <c r="D49" s="132">
        <v>1926</v>
      </c>
      <c r="E49" s="5">
        <v>238</v>
      </c>
    </row>
    <row r="50" spans="1:5" ht="11.1" customHeight="1" x14ac:dyDescent="0.15">
      <c r="A50" s="118"/>
      <c r="B50" s="95">
        <v>6</v>
      </c>
      <c r="C50" s="96">
        <v>6</v>
      </c>
      <c r="D50" s="108">
        <v>5</v>
      </c>
      <c r="E50" s="108">
        <v>1</v>
      </c>
    </row>
    <row r="51" spans="1:5" ht="16.5" customHeight="1" x14ac:dyDescent="0.15">
      <c r="A51" s="5" t="s">
        <v>53</v>
      </c>
      <c r="E51" s="28" t="s">
        <v>135</v>
      </c>
    </row>
  </sheetData>
  <mergeCells count="26">
    <mergeCell ref="A11:A12"/>
    <mergeCell ref="A21:A22"/>
    <mergeCell ref="A19:A20"/>
    <mergeCell ref="A23:A24"/>
    <mergeCell ref="A13:A14"/>
    <mergeCell ref="A25:A26"/>
    <mergeCell ref="A31:A32"/>
    <mergeCell ref="A15:A16"/>
    <mergeCell ref="A27:A28"/>
    <mergeCell ref="A29:A30"/>
    <mergeCell ref="A49:A50"/>
    <mergeCell ref="A9:A10"/>
    <mergeCell ref="C3:E3"/>
    <mergeCell ref="A3:A4"/>
    <mergeCell ref="B3:B4"/>
    <mergeCell ref="A5:A6"/>
    <mergeCell ref="A7:A8"/>
    <mergeCell ref="A17:A18"/>
    <mergeCell ref="A47:A48"/>
    <mergeCell ref="A37:A38"/>
    <mergeCell ref="A41:A42"/>
    <mergeCell ref="A45:A46"/>
    <mergeCell ref="A39:A40"/>
    <mergeCell ref="A35:A36"/>
    <mergeCell ref="A43:A44"/>
    <mergeCell ref="A33:A34"/>
  </mergeCells>
  <phoneticPr fontId="3"/>
  <printOptions horizontalCentered="1"/>
  <pageMargins left="0.59055118110236227" right="0.59055118110236227" top="4.6456692913385833" bottom="0.39370078740157483" header="0.39370078740157483" footer="0.1968503937007874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H17"/>
  <sheetViews>
    <sheetView view="pageBreakPreview" zoomScale="87" zoomScaleNormal="100" zoomScaleSheetLayoutView="87" workbookViewId="0">
      <selection activeCell="I16" sqref="I16"/>
    </sheetView>
  </sheetViews>
  <sheetFormatPr defaultRowHeight="13.5" x14ac:dyDescent="0.15"/>
  <cols>
    <col min="1" max="7" width="12.375" style="1" customWidth="1"/>
    <col min="8" max="16384" width="9" style="1"/>
  </cols>
  <sheetData>
    <row r="1" spans="1:8" ht="18.75" customHeight="1" x14ac:dyDescent="0.15">
      <c r="A1" s="2" t="s">
        <v>75</v>
      </c>
      <c r="B1" s="77"/>
      <c r="C1" s="77"/>
      <c r="D1" s="77"/>
    </row>
    <row r="2" spans="1:8" x14ac:dyDescent="0.15">
      <c r="A2" s="77"/>
      <c r="B2" s="77"/>
      <c r="C2" s="77"/>
      <c r="D2" s="77"/>
      <c r="G2" s="34" t="str">
        <f>'3 口腔医療ｾﾝﾀｰ受診状況'!E2</f>
        <v>令和４年</v>
      </c>
    </row>
    <row r="3" spans="1:8" ht="33" customHeight="1" x14ac:dyDescent="0.15">
      <c r="A3" s="19" t="s">
        <v>55</v>
      </c>
      <c r="B3" s="20" t="s">
        <v>12</v>
      </c>
      <c r="C3" s="23" t="s">
        <v>76</v>
      </c>
      <c r="D3" s="23" t="s">
        <v>77</v>
      </c>
      <c r="E3" s="23" t="s">
        <v>78</v>
      </c>
      <c r="F3" s="20" t="s">
        <v>79</v>
      </c>
      <c r="G3" s="17" t="s">
        <v>9</v>
      </c>
    </row>
    <row r="4" spans="1:8" ht="18.95" customHeight="1" x14ac:dyDescent="0.15">
      <c r="A4" s="14" t="s">
        <v>12</v>
      </c>
      <c r="B4" s="82">
        <f t="shared" ref="B4:G4" si="0">SUM(B5:B16)</f>
        <v>2455</v>
      </c>
      <c r="C4" s="82">
        <f t="shared" si="0"/>
        <v>699</v>
      </c>
      <c r="D4" s="82">
        <f t="shared" si="0"/>
        <v>1205</v>
      </c>
      <c r="E4" s="82">
        <f t="shared" si="0"/>
        <v>54</v>
      </c>
      <c r="F4" s="82">
        <f t="shared" si="0"/>
        <v>349</v>
      </c>
      <c r="G4" s="83">
        <f t="shared" si="0"/>
        <v>148</v>
      </c>
    </row>
    <row r="5" spans="1:8" ht="18.95" customHeight="1" x14ac:dyDescent="0.15">
      <c r="A5" s="26" t="s">
        <v>80</v>
      </c>
      <c r="B5" s="84">
        <v>246</v>
      </c>
      <c r="C5" s="92">
        <v>58</v>
      </c>
      <c r="D5" s="92">
        <v>137</v>
      </c>
      <c r="E5" s="92">
        <v>4</v>
      </c>
      <c r="F5" s="92">
        <v>33</v>
      </c>
      <c r="G5" s="93">
        <v>14</v>
      </c>
      <c r="H5" s="33"/>
    </row>
    <row r="6" spans="1:8" ht="18.95" customHeight="1" x14ac:dyDescent="0.15">
      <c r="A6" s="24" t="s">
        <v>81</v>
      </c>
      <c r="B6" s="84">
        <v>132</v>
      </c>
      <c r="C6" s="85">
        <v>42</v>
      </c>
      <c r="D6" s="85">
        <v>65</v>
      </c>
      <c r="E6" s="85" t="s">
        <v>82</v>
      </c>
      <c r="F6" s="85">
        <v>14</v>
      </c>
      <c r="G6" s="86">
        <v>11</v>
      </c>
    </row>
    <row r="7" spans="1:8" ht="18.95" customHeight="1" x14ac:dyDescent="0.15">
      <c r="A7" s="24" t="s">
        <v>83</v>
      </c>
      <c r="B7" s="84">
        <v>138</v>
      </c>
      <c r="C7" s="85">
        <v>36</v>
      </c>
      <c r="D7" s="85">
        <v>70</v>
      </c>
      <c r="E7" s="85">
        <v>6</v>
      </c>
      <c r="F7" s="85">
        <v>18</v>
      </c>
      <c r="G7" s="86">
        <v>8</v>
      </c>
    </row>
    <row r="8" spans="1:8" ht="18.95" customHeight="1" x14ac:dyDescent="0.15">
      <c r="A8" s="24" t="s">
        <v>84</v>
      </c>
      <c r="B8" s="84">
        <v>180</v>
      </c>
      <c r="C8" s="85">
        <v>47</v>
      </c>
      <c r="D8" s="85">
        <v>92</v>
      </c>
      <c r="E8" s="85">
        <v>4</v>
      </c>
      <c r="F8" s="85">
        <v>25</v>
      </c>
      <c r="G8" s="86">
        <v>12</v>
      </c>
    </row>
    <row r="9" spans="1:8" ht="18.95" customHeight="1" x14ac:dyDescent="0.15">
      <c r="A9" s="24" t="s">
        <v>85</v>
      </c>
      <c r="B9" s="84">
        <v>246</v>
      </c>
      <c r="C9" s="85">
        <v>76</v>
      </c>
      <c r="D9" s="85">
        <v>109</v>
      </c>
      <c r="E9" s="85">
        <v>4</v>
      </c>
      <c r="F9" s="85">
        <v>43</v>
      </c>
      <c r="G9" s="86">
        <v>14</v>
      </c>
    </row>
    <row r="10" spans="1:8" ht="18.95" customHeight="1" x14ac:dyDescent="0.15">
      <c r="A10" s="24" t="s">
        <v>86</v>
      </c>
      <c r="B10" s="84">
        <v>212</v>
      </c>
      <c r="C10" s="85">
        <v>60</v>
      </c>
      <c r="D10" s="85">
        <v>106</v>
      </c>
      <c r="E10" s="85">
        <v>3</v>
      </c>
      <c r="F10" s="85">
        <v>33</v>
      </c>
      <c r="G10" s="86">
        <v>10</v>
      </c>
    </row>
    <row r="11" spans="1:8" ht="18.95" customHeight="1" x14ac:dyDescent="0.15">
      <c r="A11" s="24" t="s">
        <v>87</v>
      </c>
      <c r="B11" s="84">
        <v>214</v>
      </c>
      <c r="C11" s="85">
        <v>63</v>
      </c>
      <c r="D11" s="85">
        <v>94</v>
      </c>
      <c r="E11" s="85">
        <v>7</v>
      </c>
      <c r="F11" s="85">
        <v>35</v>
      </c>
      <c r="G11" s="86">
        <v>15</v>
      </c>
    </row>
    <row r="12" spans="1:8" ht="18.95" customHeight="1" x14ac:dyDescent="0.15">
      <c r="A12" s="24" t="s">
        <v>88</v>
      </c>
      <c r="B12" s="84">
        <v>235</v>
      </c>
      <c r="C12" s="85">
        <v>74</v>
      </c>
      <c r="D12" s="85">
        <v>105</v>
      </c>
      <c r="E12" s="85">
        <v>8</v>
      </c>
      <c r="F12" s="85">
        <v>31</v>
      </c>
      <c r="G12" s="86">
        <v>17</v>
      </c>
    </row>
    <row r="13" spans="1:8" ht="18.95" customHeight="1" x14ac:dyDescent="0.15">
      <c r="A13" s="24" t="s">
        <v>89</v>
      </c>
      <c r="B13" s="84">
        <v>208</v>
      </c>
      <c r="C13" s="85">
        <v>63</v>
      </c>
      <c r="D13" s="85">
        <v>98</v>
      </c>
      <c r="E13" s="85">
        <v>6</v>
      </c>
      <c r="F13" s="85">
        <v>34</v>
      </c>
      <c r="G13" s="86">
        <v>7</v>
      </c>
    </row>
    <row r="14" spans="1:8" ht="18.95" customHeight="1" x14ac:dyDescent="0.15">
      <c r="A14" s="24" t="s">
        <v>90</v>
      </c>
      <c r="B14" s="84">
        <v>198</v>
      </c>
      <c r="C14" s="85">
        <v>54</v>
      </c>
      <c r="D14" s="85">
        <v>100</v>
      </c>
      <c r="E14" s="85">
        <v>6</v>
      </c>
      <c r="F14" s="85">
        <v>36</v>
      </c>
      <c r="G14" s="86">
        <v>2</v>
      </c>
    </row>
    <row r="15" spans="1:8" ht="18.95" customHeight="1" x14ac:dyDescent="0.15">
      <c r="A15" s="24" t="s">
        <v>91</v>
      </c>
      <c r="B15" s="84">
        <v>183</v>
      </c>
      <c r="C15" s="85">
        <v>50</v>
      </c>
      <c r="D15" s="85">
        <v>97</v>
      </c>
      <c r="E15" s="85">
        <v>3</v>
      </c>
      <c r="F15" s="85">
        <v>22</v>
      </c>
      <c r="G15" s="86">
        <v>11</v>
      </c>
    </row>
    <row r="16" spans="1:8" ht="18.95" customHeight="1" x14ac:dyDescent="0.15">
      <c r="A16" s="22" t="s">
        <v>92</v>
      </c>
      <c r="B16" s="94">
        <v>263</v>
      </c>
      <c r="C16" s="88">
        <v>76</v>
      </c>
      <c r="D16" s="88">
        <v>132</v>
      </c>
      <c r="E16" s="88">
        <v>3</v>
      </c>
      <c r="F16" s="88">
        <v>25</v>
      </c>
      <c r="G16" s="89">
        <v>27</v>
      </c>
    </row>
    <row r="17" spans="3:7" ht="16.5" customHeight="1" x14ac:dyDescent="0.15">
      <c r="C17" s="4"/>
      <c r="D17" s="4"/>
      <c r="E17" s="4"/>
      <c r="F17" s="4"/>
      <c r="G17" s="28" t="s">
        <v>135</v>
      </c>
    </row>
  </sheetData>
  <phoneticPr fontId="3"/>
  <printOptions horizontalCentered="1"/>
  <pageMargins left="0.78740157480314965" right="0.78740157480314965" top="0.78740157480314965" bottom="0.78740157480314965" header="0.39370078740157483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</sheetPr>
  <dimension ref="A1:G27"/>
  <sheetViews>
    <sheetView view="pageBreakPreview" topLeftCell="A15" zoomScale="200" zoomScaleNormal="100" zoomScaleSheetLayoutView="200" workbookViewId="0">
      <selection activeCell="F24" sqref="F24"/>
    </sheetView>
  </sheetViews>
  <sheetFormatPr defaultRowHeight="13.5" x14ac:dyDescent="0.15"/>
  <cols>
    <col min="1" max="7" width="12.375" style="1" customWidth="1"/>
    <col min="8" max="16384" width="9" style="1"/>
  </cols>
  <sheetData>
    <row r="1" spans="1:7" ht="18.75" customHeight="1" x14ac:dyDescent="0.15">
      <c r="A1" s="2" t="s">
        <v>93</v>
      </c>
      <c r="B1" s="77"/>
      <c r="C1" s="77"/>
      <c r="D1" s="77"/>
    </row>
    <row r="2" spans="1:7" ht="13.5" customHeight="1" x14ac:dyDescent="0.15">
      <c r="A2" s="77"/>
      <c r="B2" s="77"/>
      <c r="C2" s="77"/>
      <c r="D2" s="77"/>
      <c r="G2" s="3"/>
    </row>
    <row r="3" spans="1:7" ht="33" customHeight="1" x14ac:dyDescent="0.15">
      <c r="A3" s="18" t="s">
        <v>28</v>
      </c>
      <c r="B3" s="20" t="s">
        <v>12</v>
      </c>
      <c r="C3" s="23" t="s">
        <v>94</v>
      </c>
      <c r="D3" s="23" t="s">
        <v>77</v>
      </c>
      <c r="E3" s="23" t="s">
        <v>78</v>
      </c>
      <c r="F3" s="20" t="s">
        <v>79</v>
      </c>
      <c r="G3" s="17" t="s">
        <v>9</v>
      </c>
    </row>
    <row r="4" spans="1:7" ht="18.95" customHeight="1" x14ac:dyDescent="0.15">
      <c r="A4" s="25" t="s">
        <v>95</v>
      </c>
      <c r="B4" s="46">
        <v>5763</v>
      </c>
      <c r="C4" s="9">
        <v>1309</v>
      </c>
      <c r="D4" s="9">
        <v>3487</v>
      </c>
      <c r="E4" s="9">
        <v>82</v>
      </c>
      <c r="F4" s="9">
        <v>475</v>
      </c>
      <c r="G4" s="10">
        <v>410</v>
      </c>
    </row>
    <row r="5" spans="1:7" ht="18.95" customHeight="1" x14ac:dyDescent="0.15">
      <c r="A5" s="25" t="s">
        <v>96</v>
      </c>
      <c r="B5" s="46">
        <v>5545</v>
      </c>
      <c r="C5" s="9">
        <v>1249</v>
      </c>
      <c r="D5" s="9">
        <v>3389</v>
      </c>
      <c r="E5" s="9">
        <v>86</v>
      </c>
      <c r="F5" s="9">
        <v>448</v>
      </c>
      <c r="G5" s="10">
        <v>373</v>
      </c>
    </row>
    <row r="6" spans="1:7" ht="18.95" customHeight="1" x14ac:dyDescent="0.15">
      <c r="A6" s="25" t="s">
        <v>97</v>
      </c>
      <c r="B6" s="46">
        <v>5305</v>
      </c>
      <c r="C6" s="9">
        <v>1275</v>
      </c>
      <c r="D6" s="9">
        <v>3186</v>
      </c>
      <c r="E6" s="9">
        <v>95</v>
      </c>
      <c r="F6" s="9">
        <v>432</v>
      </c>
      <c r="G6" s="10">
        <v>317</v>
      </c>
    </row>
    <row r="7" spans="1:7" ht="18.95" customHeight="1" x14ac:dyDescent="0.15">
      <c r="A7" s="25" t="s">
        <v>98</v>
      </c>
      <c r="B7" s="46">
        <v>4781</v>
      </c>
      <c r="C7" s="9">
        <v>1084</v>
      </c>
      <c r="D7" s="9">
        <v>2873</v>
      </c>
      <c r="E7" s="9">
        <v>86</v>
      </c>
      <c r="F7" s="9">
        <v>430</v>
      </c>
      <c r="G7" s="10">
        <v>308</v>
      </c>
    </row>
    <row r="8" spans="1:7" ht="18.95" customHeight="1" x14ac:dyDescent="0.15">
      <c r="A8" s="25" t="s">
        <v>99</v>
      </c>
      <c r="B8" s="46">
        <v>4767</v>
      </c>
      <c r="C8" s="9">
        <v>1167</v>
      </c>
      <c r="D8" s="9">
        <v>2722</v>
      </c>
      <c r="E8" s="9">
        <v>101</v>
      </c>
      <c r="F8" s="9">
        <v>438</v>
      </c>
      <c r="G8" s="10">
        <v>339</v>
      </c>
    </row>
    <row r="9" spans="1:7" ht="18.95" customHeight="1" x14ac:dyDescent="0.15">
      <c r="A9" s="25" t="s">
        <v>100</v>
      </c>
      <c r="B9" s="46">
        <v>4577</v>
      </c>
      <c r="C9" s="9">
        <v>1089</v>
      </c>
      <c r="D9" s="9">
        <v>2725</v>
      </c>
      <c r="E9" s="9">
        <v>91</v>
      </c>
      <c r="F9" s="9">
        <v>389</v>
      </c>
      <c r="G9" s="10">
        <v>283</v>
      </c>
    </row>
    <row r="10" spans="1:7" ht="18.95" customHeight="1" x14ac:dyDescent="0.15">
      <c r="A10" s="25" t="s">
        <v>101</v>
      </c>
      <c r="B10" s="46">
        <v>4396</v>
      </c>
      <c r="C10" s="9">
        <v>935</v>
      </c>
      <c r="D10" s="9">
        <v>2585</v>
      </c>
      <c r="E10" s="9">
        <v>80</v>
      </c>
      <c r="F10" s="9">
        <v>411</v>
      </c>
      <c r="G10" s="10">
        <v>385</v>
      </c>
    </row>
    <row r="11" spans="1:7" ht="18.95" customHeight="1" x14ac:dyDescent="0.15">
      <c r="A11" s="25" t="s">
        <v>102</v>
      </c>
      <c r="B11" s="46">
        <v>4283</v>
      </c>
      <c r="C11" s="9">
        <v>951</v>
      </c>
      <c r="D11" s="9">
        <v>2423</v>
      </c>
      <c r="E11" s="9">
        <v>102</v>
      </c>
      <c r="F11" s="9">
        <v>420</v>
      </c>
      <c r="G11" s="10">
        <v>387</v>
      </c>
    </row>
    <row r="12" spans="1:7" ht="18.95" customHeight="1" x14ac:dyDescent="0.15">
      <c r="A12" s="25" t="s">
        <v>103</v>
      </c>
      <c r="B12" s="46">
        <v>4041</v>
      </c>
      <c r="C12" s="9">
        <v>837</v>
      </c>
      <c r="D12" s="9">
        <v>2276</v>
      </c>
      <c r="E12" s="9">
        <v>77</v>
      </c>
      <c r="F12" s="9">
        <v>430</v>
      </c>
      <c r="G12" s="10">
        <v>421</v>
      </c>
    </row>
    <row r="13" spans="1:7" ht="18.95" customHeight="1" x14ac:dyDescent="0.15">
      <c r="A13" s="25" t="s">
        <v>104</v>
      </c>
      <c r="B13" s="46">
        <v>4131</v>
      </c>
      <c r="C13" s="9">
        <v>911</v>
      </c>
      <c r="D13" s="9">
        <v>2320</v>
      </c>
      <c r="E13" s="9">
        <v>90</v>
      </c>
      <c r="F13" s="9">
        <v>407</v>
      </c>
      <c r="G13" s="10">
        <v>403</v>
      </c>
    </row>
    <row r="14" spans="1:7" ht="18.95" customHeight="1" x14ac:dyDescent="0.15">
      <c r="A14" s="25" t="s">
        <v>105</v>
      </c>
      <c r="B14" s="46">
        <v>3737</v>
      </c>
      <c r="C14" s="9">
        <v>829</v>
      </c>
      <c r="D14" s="9">
        <v>2143</v>
      </c>
      <c r="E14" s="9">
        <v>81</v>
      </c>
      <c r="F14" s="9">
        <v>413</v>
      </c>
      <c r="G14" s="10">
        <v>271</v>
      </c>
    </row>
    <row r="15" spans="1:7" ht="18.95" customHeight="1" x14ac:dyDescent="0.15">
      <c r="A15" s="25" t="s">
        <v>106</v>
      </c>
      <c r="B15" s="46">
        <v>3886</v>
      </c>
      <c r="C15" s="9">
        <v>1024</v>
      </c>
      <c r="D15" s="9">
        <v>2065</v>
      </c>
      <c r="E15" s="9">
        <v>69</v>
      </c>
      <c r="F15" s="9">
        <v>475</v>
      </c>
      <c r="G15" s="10">
        <v>253</v>
      </c>
    </row>
    <row r="16" spans="1:7" ht="18.95" customHeight="1" x14ac:dyDescent="0.15">
      <c r="A16" s="25" t="s">
        <v>107</v>
      </c>
      <c r="B16" s="46">
        <v>3634</v>
      </c>
      <c r="C16" s="9">
        <v>965</v>
      </c>
      <c r="D16" s="9">
        <v>1904</v>
      </c>
      <c r="E16" s="9">
        <v>41</v>
      </c>
      <c r="F16" s="9">
        <v>455</v>
      </c>
      <c r="G16" s="10">
        <v>269</v>
      </c>
    </row>
    <row r="17" spans="1:7" ht="18.95" customHeight="1" x14ac:dyDescent="0.15">
      <c r="A17" s="25" t="s">
        <v>108</v>
      </c>
      <c r="B17" s="46">
        <v>3690</v>
      </c>
      <c r="C17" s="9">
        <v>1027</v>
      </c>
      <c r="D17" s="9">
        <v>1876</v>
      </c>
      <c r="E17" s="9">
        <v>61</v>
      </c>
      <c r="F17" s="9">
        <v>457</v>
      </c>
      <c r="G17" s="10">
        <v>269</v>
      </c>
    </row>
    <row r="18" spans="1:7" ht="18.95" customHeight="1" x14ac:dyDescent="0.15">
      <c r="A18" s="25" t="s">
        <v>109</v>
      </c>
      <c r="B18" s="46">
        <v>3670</v>
      </c>
      <c r="C18" s="9">
        <v>985</v>
      </c>
      <c r="D18" s="9">
        <v>1861</v>
      </c>
      <c r="E18" s="9">
        <v>61</v>
      </c>
      <c r="F18" s="9">
        <v>457</v>
      </c>
      <c r="G18" s="10">
        <v>294</v>
      </c>
    </row>
    <row r="19" spans="1:7" ht="18.95" customHeight="1" x14ac:dyDescent="0.15">
      <c r="A19" s="25" t="s">
        <v>110</v>
      </c>
      <c r="B19" s="46">
        <v>3530</v>
      </c>
      <c r="C19" s="9">
        <v>982</v>
      </c>
      <c r="D19" s="9">
        <v>1787</v>
      </c>
      <c r="E19" s="9">
        <v>65</v>
      </c>
      <c r="F19" s="9">
        <v>443</v>
      </c>
      <c r="G19" s="10">
        <v>253</v>
      </c>
    </row>
    <row r="20" spans="1:7" ht="18.95" customHeight="1" x14ac:dyDescent="0.15">
      <c r="A20" s="25" t="s">
        <v>111</v>
      </c>
      <c r="B20" s="46">
        <v>3221</v>
      </c>
      <c r="C20" s="9">
        <v>954</v>
      </c>
      <c r="D20" s="9">
        <v>1555</v>
      </c>
      <c r="E20" s="9">
        <v>76</v>
      </c>
      <c r="F20" s="9">
        <v>429</v>
      </c>
      <c r="G20" s="10">
        <v>207</v>
      </c>
    </row>
    <row r="21" spans="1:7" ht="18.95" customHeight="1" x14ac:dyDescent="0.15">
      <c r="A21" s="25" t="s">
        <v>112</v>
      </c>
      <c r="B21" s="46">
        <v>3086</v>
      </c>
      <c r="C21" s="9">
        <v>881</v>
      </c>
      <c r="D21" s="9">
        <v>1497</v>
      </c>
      <c r="E21" s="9">
        <v>108</v>
      </c>
      <c r="F21" s="9">
        <v>427</v>
      </c>
      <c r="G21" s="10">
        <v>173</v>
      </c>
    </row>
    <row r="22" spans="1:7" ht="18.95" customHeight="1" x14ac:dyDescent="0.15">
      <c r="A22" s="25" t="s">
        <v>136</v>
      </c>
      <c r="B22" s="46">
        <v>3343</v>
      </c>
      <c r="C22" s="9">
        <v>990</v>
      </c>
      <c r="D22" s="9">
        <v>1694</v>
      </c>
      <c r="E22" s="9">
        <v>82</v>
      </c>
      <c r="F22" s="9">
        <v>382</v>
      </c>
      <c r="G22" s="10">
        <v>195</v>
      </c>
    </row>
    <row r="23" spans="1:7" ht="18.95" customHeight="1" x14ac:dyDescent="0.15">
      <c r="A23" s="25" t="s">
        <v>113</v>
      </c>
      <c r="B23" s="46">
        <v>3623</v>
      </c>
      <c r="C23" s="9">
        <v>1047</v>
      </c>
      <c r="D23" s="9">
        <v>1813</v>
      </c>
      <c r="E23" s="9">
        <v>73</v>
      </c>
      <c r="F23" s="9">
        <v>417</v>
      </c>
      <c r="G23" s="10">
        <v>273</v>
      </c>
    </row>
    <row r="24" spans="1:7" ht="18.95" customHeight="1" x14ac:dyDescent="0.15">
      <c r="A24" s="25" t="s">
        <v>137</v>
      </c>
      <c r="B24" s="46">
        <v>2535</v>
      </c>
      <c r="C24" s="9">
        <v>709</v>
      </c>
      <c r="D24" s="9">
        <v>1229</v>
      </c>
      <c r="E24" s="9">
        <v>55</v>
      </c>
      <c r="F24" s="9">
        <v>336</v>
      </c>
      <c r="G24" s="10">
        <v>206</v>
      </c>
    </row>
    <row r="25" spans="1:7" ht="18.95" customHeight="1" x14ac:dyDescent="0.15">
      <c r="A25" s="25" t="s">
        <v>138</v>
      </c>
      <c r="B25" s="46">
        <v>2422</v>
      </c>
      <c r="C25" s="9">
        <v>703</v>
      </c>
      <c r="D25" s="9">
        <v>1173</v>
      </c>
      <c r="E25" s="9">
        <v>53</v>
      </c>
      <c r="F25" s="9">
        <v>335</v>
      </c>
      <c r="G25" s="10">
        <v>158</v>
      </c>
    </row>
    <row r="26" spans="1:7" ht="18.95" customHeight="1" x14ac:dyDescent="0.15">
      <c r="A26" s="100" t="s">
        <v>139</v>
      </c>
      <c r="B26" s="97">
        <v>2455</v>
      </c>
      <c r="C26" s="98">
        <v>699</v>
      </c>
      <c r="D26" s="98">
        <v>1205</v>
      </c>
      <c r="E26" s="98">
        <v>54</v>
      </c>
      <c r="F26" s="98">
        <v>349</v>
      </c>
      <c r="G26" s="99">
        <v>148</v>
      </c>
    </row>
    <row r="27" spans="1:7" ht="16.5" customHeight="1" x14ac:dyDescent="0.15">
      <c r="C27" s="4"/>
      <c r="D27" s="4"/>
      <c r="E27" s="4"/>
      <c r="F27" s="4"/>
      <c r="G27" s="28" t="s">
        <v>135</v>
      </c>
    </row>
  </sheetData>
  <phoneticPr fontId="3"/>
  <printOptions horizontalCentered="1"/>
  <pageMargins left="0.59055118110236227" right="0.59055118110236227" top="5.3149606299212602" bottom="0.39370078740157483" header="0.39370078740157483" footer="0.19685039370078741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G20"/>
  <sheetViews>
    <sheetView view="pageBreakPreview" topLeftCell="B1" zoomScale="95" zoomScaleNormal="100" zoomScaleSheetLayoutView="95" workbookViewId="0">
      <selection activeCell="C17" sqref="C17"/>
    </sheetView>
  </sheetViews>
  <sheetFormatPr defaultRowHeight="13.5" x14ac:dyDescent="0.15"/>
  <cols>
    <col min="1" max="3" width="17.375" customWidth="1"/>
    <col min="4" max="5" width="17.875" customWidth="1"/>
  </cols>
  <sheetData>
    <row r="1" spans="1:7" ht="18.75" customHeight="1" x14ac:dyDescent="0.15">
      <c r="A1" s="2" t="s">
        <v>114</v>
      </c>
      <c r="B1" s="69"/>
      <c r="C1" s="1"/>
      <c r="D1" s="1"/>
      <c r="E1" s="1"/>
      <c r="F1" s="1"/>
    </row>
    <row r="2" spans="1:7" ht="13.5" customHeight="1" x14ac:dyDescent="0.15">
      <c r="A2" s="77"/>
      <c r="B2" s="69"/>
      <c r="C2" s="1"/>
      <c r="D2" s="34"/>
      <c r="E2" s="34" t="s">
        <v>115</v>
      </c>
      <c r="F2" s="1"/>
    </row>
    <row r="3" spans="1:7" ht="15.6" customHeight="1" x14ac:dyDescent="0.15">
      <c r="A3" s="109" t="s">
        <v>55</v>
      </c>
      <c r="B3" s="124" t="s">
        <v>116</v>
      </c>
      <c r="C3" s="125"/>
      <c r="D3" s="125"/>
      <c r="E3" s="125"/>
      <c r="F3" s="1"/>
    </row>
    <row r="4" spans="1:7" ht="15.6" customHeight="1" x14ac:dyDescent="0.15">
      <c r="A4" s="119"/>
      <c r="B4" s="15" t="s">
        <v>58</v>
      </c>
      <c r="C4" s="15" t="s">
        <v>117</v>
      </c>
      <c r="D4" s="16" t="s">
        <v>118</v>
      </c>
      <c r="E4" s="16" t="s">
        <v>119</v>
      </c>
      <c r="F4" s="1"/>
    </row>
    <row r="5" spans="1:7" ht="15.6" customHeight="1" x14ac:dyDescent="0.15">
      <c r="A5" s="8" t="s">
        <v>12</v>
      </c>
      <c r="B5" s="52">
        <f>SUM(B7:B18)</f>
        <v>332684</v>
      </c>
      <c r="C5" s="52">
        <f>SUM(C7:C18)</f>
        <v>39893</v>
      </c>
      <c r="D5" s="53">
        <f>SUM(D7:D18)</f>
        <v>12719</v>
      </c>
      <c r="E5" s="53">
        <f>SUM(E7:E18)</f>
        <v>280072</v>
      </c>
      <c r="F5" s="1"/>
    </row>
    <row r="6" spans="1:7" ht="15.6" customHeight="1" x14ac:dyDescent="0.15">
      <c r="A6" s="11" t="s">
        <v>13</v>
      </c>
      <c r="B6" s="54">
        <f>ROUND(B5/365,1)</f>
        <v>911.5</v>
      </c>
      <c r="C6" s="54">
        <f>ROUND(C5/365,1)</f>
        <v>109.3</v>
      </c>
      <c r="D6" s="55">
        <f>ROUND(D5/365,1)</f>
        <v>34.799999999999997</v>
      </c>
      <c r="E6" s="55">
        <f>ROUND(E5/365,1)</f>
        <v>767.3</v>
      </c>
      <c r="F6" s="1"/>
    </row>
    <row r="7" spans="1:7" ht="15.6" customHeight="1" x14ac:dyDescent="0.15">
      <c r="A7" s="24" t="s">
        <v>64</v>
      </c>
      <c r="B7" s="46">
        <f t="shared" ref="B7:B18" si="0">SUM(C7:E7)</f>
        <v>36988</v>
      </c>
      <c r="C7" s="12">
        <v>3333</v>
      </c>
      <c r="D7" s="13">
        <v>902</v>
      </c>
      <c r="E7" s="13">
        <v>32753</v>
      </c>
      <c r="F7" s="1"/>
      <c r="G7" s="51"/>
    </row>
    <row r="8" spans="1:7" ht="15.6" customHeight="1" x14ac:dyDescent="0.15">
      <c r="A8" s="24" t="s">
        <v>65</v>
      </c>
      <c r="B8" s="46">
        <f t="shared" si="0"/>
        <v>31195</v>
      </c>
      <c r="C8" s="12">
        <v>3572</v>
      </c>
      <c r="D8" s="13">
        <v>1180</v>
      </c>
      <c r="E8" s="13">
        <v>26443</v>
      </c>
      <c r="F8" s="1"/>
      <c r="G8" s="51"/>
    </row>
    <row r="9" spans="1:7" ht="15.6" customHeight="1" x14ac:dyDescent="0.15">
      <c r="A9" s="24" t="s">
        <v>66</v>
      </c>
      <c r="B9" s="46">
        <f t="shared" si="0"/>
        <v>18045</v>
      </c>
      <c r="C9" s="12">
        <v>3030</v>
      </c>
      <c r="D9" s="13">
        <v>924</v>
      </c>
      <c r="E9" s="13">
        <v>14091</v>
      </c>
      <c r="F9" s="1"/>
      <c r="G9" s="51"/>
    </row>
    <row r="10" spans="1:7" ht="15.6" customHeight="1" x14ac:dyDescent="0.15">
      <c r="A10" s="24" t="s">
        <v>67</v>
      </c>
      <c r="B10" s="46">
        <f t="shared" si="0"/>
        <v>36164</v>
      </c>
      <c r="C10" s="12">
        <v>4003</v>
      </c>
      <c r="D10" s="13">
        <v>1095</v>
      </c>
      <c r="E10" s="13">
        <v>31066</v>
      </c>
      <c r="F10" s="1"/>
      <c r="G10" s="51"/>
    </row>
    <row r="11" spans="1:7" ht="15.6" customHeight="1" x14ac:dyDescent="0.15">
      <c r="A11" s="24" t="s">
        <v>68</v>
      </c>
      <c r="B11" s="46">
        <f t="shared" si="0"/>
        <v>45639</v>
      </c>
      <c r="C11" s="12">
        <v>3881</v>
      </c>
      <c r="D11" s="13">
        <v>941</v>
      </c>
      <c r="E11" s="13">
        <v>40817</v>
      </c>
      <c r="F11" s="1"/>
      <c r="G11" s="51"/>
    </row>
    <row r="12" spans="1:7" ht="15.6" customHeight="1" x14ac:dyDescent="0.15">
      <c r="A12" s="24" t="s">
        <v>69</v>
      </c>
      <c r="B12" s="46">
        <f t="shared" si="0"/>
        <v>26447</v>
      </c>
      <c r="C12" s="12">
        <v>3356</v>
      </c>
      <c r="D12" s="13">
        <v>982</v>
      </c>
      <c r="E12" s="13">
        <v>22109</v>
      </c>
      <c r="F12" s="1"/>
      <c r="G12" s="51"/>
    </row>
    <row r="13" spans="1:7" ht="15.6" customHeight="1" x14ac:dyDescent="0.15">
      <c r="A13" s="24" t="s">
        <v>70</v>
      </c>
      <c r="B13" s="46">
        <f t="shared" si="0"/>
        <v>24443</v>
      </c>
      <c r="C13" s="12">
        <v>3313</v>
      </c>
      <c r="D13" s="13">
        <v>888</v>
      </c>
      <c r="E13" s="13">
        <v>20242</v>
      </c>
      <c r="F13" s="1"/>
      <c r="G13" s="51"/>
    </row>
    <row r="14" spans="1:7" ht="15.6" customHeight="1" x14ac:dyDescent="0.15">
      <c r="A14" s="24" t="s">
        <v>71</v>
      </c>
      <c r="B14" s="46">
        <f t="shared" si="0"/>
        <v>40111</v>
      </c>
      <c r="C14" s="12">
        <v>3414</v>
      </c>
      <c r="D14" s="13">
        <v>980</v>
      </c>
      <c r="E14" s="13">
        <v>35717</v>
      </c>
      <c r="F14" s="1"/>
      <c r="G14" s="51"/>
    </row>
    <row r="15" spans="1:7" ht="15.6" customHeight="1" x14ac:dyDescent="0.15">
      <c r="A15" s="24" t="s">
        <v>72</v>
      </c>
      <c r="B15" s="46">
        <f t="shared" si="0"/>
        <v>29846</v>
      </c>
      <c r="C15" s="12">
        <v>3126</v>
      </c>
      <c r="D15" s="13">
        <v>1383</v>
      </c>
      <c r="E15" s="13">
        <v>25337</v>
      </c>
      <c r="F15" s="1"/>
      <c r="G15" s="51"/>
    </row>
    <row r="16" spans="1:7" ht="15.6" customHeight="1" x14ac:dyDescent="0.15">
      <c r="A16" s="24" t="s">
        <v>61</v>
      </c>
      <c r="B16" s="46">
        <f t="shared" si="0"/>
        <v>21300</v>
      </c>
      <c r="C16" s="12">
        <v>3101</v>
      </c>
      <c r="D16" s="13">
        <v>1296</v>
      </c>
      <c r="E16" s="13">
        <v>16903</v>
      </c>
      <c r="F16" s="1"/>
      <c r="G16" s="51"/>
    </row>
    <row r="17" spans="1:7" ht="15.6" customHeight="1" x14ac:dyDescent="0.15">
      <c r="A17" s="24" t="s">
        <v>62</v>
      </c>
      <c r="B17" s="46">
        <f t="shared" si="0"/>
        <v>11971</v>
      </c>
      <c r="C17" s="12">
        <v>2898</v>
      </c>
      <c r="D17" s="13">
        <v>1052</v>
      </c>
      <c r="E17" s="13">
        <v>8021</v>
      </c>
      <c r="F17" s="1"/>
      <c r="G17" s="51"/>
    </row>
    <row r="18" spans="1:7" ht="15.6" customHeight="1" x14ac:dyDescent="0.15">
      <c r="A18" s="22" t="s">
        <v>63</v>
      </c>
      <c r="B18" s="56">
        <f t="shared" si="0"/>
        <v>10535</v>
      </c>
      <c r="C18" s="29">
        <v>2866</v>
      </c>
      <c r="D18" s="30">
        <v>1096</v>
      </c>
      <c r="E18" s="30">
        <v>6573</v>
      </c>
      <c r="F18" s="1"/>
      <c r="G18" s="51"/>
    </row>
    <row r="19" spans="1:7" ht="16.5" customHeight="1" x14ac:dyDescent="0.15">
      <c r="A19" s="1"/>
      <c r="B19" s="81"/>
      <c r="C19" s="81"/>
      <c r="D19" s="28"/>
      <c r="E19" s="28" t="s">
        <v>120</v>
      </c>
      <c r="F19" s="1"/>
    </row>
    <row r="20" spans="1:7" x14ac:dyDescent="0.15">
      <c r="A20" s="1"/>
      <c r="B20" s="1"/>
      <c r="C20" s="1"/>
      <c r="D20" s="1"/>
      <c r="E20" s="1"/>
      <c r="F20" s="1"/>
    </row>
  </sheetData>
  <mergeCells count="2">
    <mergeCell ref="A3:A4"/>
    <mergeCell ref="B3:E3"/>
  </mergeCells>
  <phoneticPr fontId="3"/>
  <pageMargins left="0.78740157480314965" right="0.70866141732283472" top="0.78740157480314965" bottom="0.78740157480314965" header="0.39370078740157483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38"/>
  <sheetViews>
    <sheetView view="pageBreakPreview" zoomScale="96" zoomScaleNormal="100" zoomScaleSheetLayoutView="96" workbookViewId="0">
      <selection activeCell="I26" sqref="I26"/>
    </sheetView>
  </sheetViews>
  <sheetFormatPr defaultRowHeight="13.5" x14ac:dyDescent="0.15"/>
  <cols>
    <col min="1" max="1" width="16.625" customWidth="1"/>
    <col min="2" max="2" width="17.5" customWidth="1"/>
  </cols>
  <sheetData>
    <row r="1" spans="1:4" ht="18.75" customHeight="1" x14ac:dyDescent="0.15">
      <c r="A1" s="2" t="s">
        <v>121</v>
      </c>
      <c r="B1" s="2"/>
      <c r="C1" s="1"/>
      <c r="D1" s="1"/>
    </row>
    <row r="2" spans="1:4" ht="13.5" customHeight="1" x14ac:dyDescent="0.15">
      <c r="A2" s="2"/>
      <c r="B2" s="2"/>
      <c r="C2" s="1"/>
      <c r="D2" s="1"/>
    </row>
    <row r="3" spans="1:4" ht="15.95" customHeight="1" x14ac:dyDescent="0.15">
      <c r="A3" s="18" t="s">
        <v>28</v>
      </c>
      <c r="B3" s="17" t="s">
        <v>29</v>
      </c>
      <c r="C3" s="1"/>
      <c r="D3" s="1"/>
    </row>
    <row r="4" spans="1:4" ht="12" customHeight="1" x14ac:dyDescent="0.15">
      <c r="A4" s="130" t="s">
        <v>122</v>
      </c>
      <c r="B4" s="47">
        <v>971</v>
      </c>
      <c r="C4" s="5"/>
      <c r="D4" s="5"/>
    </row>
    <row r="5" spans="1:4" ht="12" customHeight="1" x14ac:dyDescent="0.15">
      <c r="A5" s="116"/>
      <c r="B5" s="48">
        <v>5.3</v>
      </c>
      <c r="C5" s="5"/>
      <c r="D5" s="5"/>
    </row>
    <row r="6" spans="1:4" ht="12" customHeight="1" x14ac:dyDescent="0.15">
      <c r="A6" s="128" t="s">
        <v>123</v>
      </c>
      <c r="B6" s="47">
        <v>2036</v>
      </c>
      <c r="C6" s="5"/>
      <c r="D6" s="5"/>
    </row>
    <row r="7" spans="1:4" ht="12" customHeight="1" x14ac:dyDescent="0.15">
      <c r="A7" s="129"/>
      <c r="B7" s="48">
        <v>5.6</v>
      </c>
      <c r="C7" s="5"/>
      <c r="D7" s="5"/>
    </row>
    <row r="8" spans="1:4" ht="12" customHeight="1" x14ac:dyDescent="0.15">
      <c r="A8" s="128" t="s">
        <v>124</v>
      </c>
      <c r="B8" s="47">
        <v>1989</v>
      </c>
      <c r="C8" s="5"/>
      <c r="D8" s="5"/>
    </row>
    <row r="9" spans="1:4" ht="12" customHeight="1" x14ac:dyDescent="0.15">
      <c r="A9" s="129"/>
      <c r="B9" s="48">
        <v>5.4</v>
      </c>
      <c r="C9" s="5"/>
      <c r="D9" s="5"/>
    </row>
    <row r="10" spans="1:4" ht="12" customHeight="1" x14ac:dyDescent="0.15">
      <c r="A10" s="128" t="s">
        <v>125</v>
      </c>
      <c r="B10" s="47">
        <v>1723</v>
      </c>
      <c r="C10" s="5"/>
      <c r="D10" s="5"/>
    </row>
    <row r="11" spans="1:4" ht="12" customHeight="1" x14ac:dyDescent="0.15">
      <c r="A11" s="129"/>
      <c r="B11" s="48">
        <v>4.7</v>
      </c>
      <c r="C11" s="5"/>
      <c r="D11" s="5"/>
    </row>
    <row r="12" spans="1:4" ht="12" customHeight="1" x14ac:dyDescent="0.15">
      <c r="A12" s="128" t="s">
        <v>126</v>
      </c>
      <c r="B12" s="47">
        <v>1665</v>
      </c>
      <c r="C12" s="5"/>
      <c r="D12" s="5"/>
    </row>
    <row r="13" spans="1:4" ht="12" customHeight="1" x14ac:dyDescent="0.15">
      <c r="A13" s="129"/>
      <c r="B13" s="48">
        <v>4.5999999999999996</v>
      </c>
      <c r="C13" s="5"/>
      <c r="D13" s="5"/>
    </row>
    <row r="14" spans="1:4" ht="12" customHeight="1" x14ac:dyDescent="0.15">
      <c r="A14" s="128" t="s">
        <v>127</v>
      </c>
      <c r="B14" s="47">
        <v>1565</v>
      </c>
      <c r="C14" s="5"/>
      <c r="D14" s="5"/>
    </row>
    <row r="15" spans="1:4" ht="12" customHeight="1" x14ac:dyDescent="0.15">
      <c r="A15" s="129"/>
      <c r="B15" s="48">
        <v>4.3</v>
      </c>
      <c r="C15" s="5"/>
      <c r="D15" s="5"/>
    </row>
    <row r="16" spans="1:4" ht="12" customHeight="1" x14ac:dyDescent="0.15">
      <c r="A16" s="128" t="s">
        <v>128</v>
      </c>
      <c r="B16" s="47">
        <v>1513</v>
      </c>
      <c r="C16" s="5"/>
      <c r="D16" s="5"/>
    </row>
    <row r="17" spans="1:4" ht="12" customHeight="1" x14ac:dyDescent="0.15">
      <c r="A17" s="129"/>
      <c r="B17" s="48">
        <v>4.0999999999999996</v>
      </c>
      <c r="C17" s="5"/>
      <c r="D17" s="5"/>
    </row>
    <row r="18" spans="1:4" ht="12" customHeight="1" x14ac:dyDescent="0.15">
      <c r="A18" s="128" t="s">
        <v>129</v>
      </c>
      <c r="B18" s="47">
        <v>1384</v>
      </c>
      <c r="C18" s="1"/>
      <c r="D18" s="1"/>
    </row>
    <row r="19" spans="1:4" ht="12" customHeight="1" x14ac:dyDescent="0.15">
      <c r="A19" s="129"/>
      <c r="B19" s="48">
        <v>3.8</v>
      </c>
      <c r="C19" s="5"/>
      <c r="D19" s="5"/>
    </row>
    <row r="20" spans="1:4" ht="12" customHeight="1" x14ac:dyDescent="0.15">
      <c r="A20" s="128" t="s">
        <v>130</v>
      </c>
      <c r="B20" s="62">
        <v>1463</v>
      </c>
      <c r="C20" s="5"/>
      <c r="D20" s="5"/>
    </row>
    <row r="21" spans="1:4" ht="12" customHeight="1" x14ac:dyDescent="0.15">
      <c r="A21" s="129"/>
      <c r="B21" s="48">
        <v>4</v>
      </c>
      <c r="C21" s="5"/>
      <c r="D21" s="5"/>
    </row>
    <row r="22" spans="1:4" ht="12" customHeight="1" x14ac:dyDescent="0.15">
      <c r="A22" s="128" t="s">
        <v>131</v>
      </c>
      <c r="B22" s="62">
        <v>1815</v>
      </c>
      <c r="C22" s="5"/>
      <c r="D22" s="5"/>
    </row>
    <row r="23" spans="1:4" ht="12" customHeight="1" x14ac:dyDescent="0.15">
      <c r="A23" s="129"/>
      <c r="B23" s="48">
        <v>5</v>
      </c>
      <c r="C23" s="5"/>
      <c r="D23" s="5"/>
    </row>
    <row r="24" spans="1:4" ht="12" customHeight="1" x14ac:dyDescent="0.15">
      <c r="A24" s="128" t="s">
        <v>132</v>
      </c>
      <c r="B24" s="62">
        <v>1519</v>
      </c>
      <c r="C24" s="5"/>
      <c r="D24" s="5"/>
    </row>
    <row r="25" spans="1:4" ht="12" customHeight="1" x14ac:dyDescent="0.15">
      <c r="A25" s="129"/>
      <c r="B25" s="48">
        <v>4.2</v>
      </c>
      <c r="C25" s="5"/>
      <c r="D25" s="5"/>
    </row>
    <row r="26" spans="1:4" ht="12" customHeight="1" x14ac:dyDescent="0.15">
      <c r="A26" s="116" t="s">
        <v>113</v>
      </c>
      <c r="B26" s="62">
        <v>1399</v>
      </c>
      <c r="C26" s="5"/>
      <c r="D26" s="5"/>
    </row>
    <row r="27" spans="1:4" ht="12" customHeight="1" x14ac:dyDescent="0.15">
      <c r="A27" s="116"/>
      <c r="B27" s="48">
        <v>3.8</v>
      </c>
      <c r="C27" s="5"/>
      <c r="D27" s="5"/>
    </row>
    <row r="28" spans="1:4" ht="12" customHeight="1" x14ac:dyDescent="0.15">
      <c r="A28" s="126" t="s">
        <v>140</v>
      </c>
      <c r="B28" s="63">
        <v>1317</v>
      </c>
      <c r="C28" s="5"/>
      <c r="D28" s="5"/>
    </row>
    <row r="29" spans="1:4" ht="12" customHeight="1" x14ac:dyDescent="0.15">
      <c r="A29" s="116"/>
      <c r="B29" s="48">
        <v>3.6</v>
      </c>
      <c r="C29" s="5"/>
      <c r="D29" s="5"/>
    </row>
    <row r="30" spans="1:4" ht="12" customHeight="1" x14ac:dyDescent="0.15">
      <c r="A30" s="126" t="s">
        <v>141</v>
      </c>
      <c r="B30" s="63">
        <v>1312</v>
      </c>
      <c r="C30" s="1"/>
      <c r="D30" s="1"/>
    </row>
    <row r="31" spans="1:4" ht="12" customHeight="1" x14ac:dyDescent="0.15">
      <c r="A31" s="116"/>
      <c r="B31" s="48">
        <v>3.6</v>
      </c>
      <c r="C31" s="5"/>
      <c r="D31" s="5"/>
    </row>
    <row r="32" spans="1:4" ht="12" customHeight="1" x14ac:dyDescent="0.15">
      <c r="A32" s="126" t="s">
        <v>142</v>
      </c>
      <c r="B32" s="63">
        <v>1199</v>
      </c>
      <c r="C32" s="1"/>
      <c r="D32" s="1"/>
    </row>
    <row r="33" spans="1:4" ht="12" customHeight="1" x14ac:dyDescent="0.15">
      <c r="A33" s="127"/>
      <c r="B33" s="49">
        <f>B32/365</f>
        <v>3.2849315068493152</v>
      </c>
      <c r="C33" s="5"/>
      <c r="D33" s="5"/>
    </row>
    <row r="34" spans="1:4" ht="16.5" customHeight="1" x14ac:dyDescent="0.15">
      <c r="A34" s="1"/>
      <c r="B34" s="28" t="s">
        <v>120</v>
      </c>
      <c r="C34" s="5"/>
      <c r="D34" s="5"/>
    </row>
    <row r="35" spans="1:4" ht="12" customHeight="1" x14ac:dyDescent="0.15">
      <c r="A35" s="42"/>
      <c r="B35" s="43"/>
      <c r="C35" s="1"/>
      <c r="D35" s="1"/>
    </row>
    <row r="36" spans="1:4" ht="13.5" customHeight="1" x14ac:dyDescent="0.15">
      <c r="A36" s="50" t="s">
        <v>133</v>
      </c>
      <c r="B36" s="43"/>
      <c r="C36" s="1"/>
      <c r="D36" s="1"/>
    </row>
    <row r="37" spans="1:4" ht="13.5" customHeight="1" x14ac:dyDescent="0.15">
      <c r="A37" s="5" t="s">
        <v>134</v>
      </c>
      <c r="B37" s="1"/>
    </row>
    <row r="38" spans="1:4" x14ac:dyDescent="0.15">
      <c r="A38" s="1"/>
      <c r="B38" s="1"/>
    </row>
  </sheetData>
  <mergeCells count="15">
    <mergeCell ref="A14:A15"/>
    <mergeCell ref="A20:A21"/>
    <mergeCell ref="A22:A23"/>
    <mergeCell ref="A24:A25"/>
    <mergeCell ref="A4:A5"/>
    <mergeCell ref="A6:A7"/>
    <mergeCell ref="A8:A9"/>
    <mergeCell ref="A10:A11"/>
    <mergeCell ref="A12:A13"/>
    <mergeCell ref="A32:A33"/>
    <mergeCell ref="A26:A27"/>
    <mergeCell ref="A30:A31"/>
    <mergeCell ref="A16:A17"/>
    <mergeCell ref="A18:A19"/>
    <mergeCell ref="A28:A29"/>
  </mergeCells>
  <phoneticPr fontId="3"/>
  <pageMargins left="0.78740157480314965" right="0.78740157480314965" top="4.7244094488188981" bottom="0.78740157480314965" header="0.39370078740157483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4741AFA2528419D68122154294B04" ma:contentTypeVersion="3" ma:contentTypeDescription="新しいドキュメントを作成します。" ma:contentTypeScope="" ma:versionID="9619bac88a7470c60e0fd22b8e8e67ef">
  <xsd:schema xmlns:xsd="http://www.w3.org/2001/XMLSchema" xmlns:xs="http://www.w3.org/2001/XMLSchema" xmlns:p="http://schemas.microsoft.com/office/2006/metadata/properties" xmlns:ns2="52c0597b-3936-4029-bf56-8ee1e862c903" targetNamespace="http://schemas.microsoft.com/office/2006/metadata/properties" ma:root="true" ma:fieldsID="dc54ca7fb01e0196d036e346d71c40b9" ns2:_="">
    <xsd:import namespace="52c0597b-3936-4029-bf56-8ee1e862c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0597b-3936-4029-bf56-8ee1e862c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420E48-5EF7-4B1E-B955-24A41DE7B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4D1047-D363-48E7-890F-6E366510D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0597b-3936-4029-bf56-8ee1e862c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B8C73-D082-4EA6-B186-1750969A14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 夜間急病ｾﾝﾀｰ受診状況</vt:lpstr>
      <vt:lpstr>2 急病ｾﾝﾀｰ年次別受診者</vt:lpstr>
      <vt:lpstr>3 口腔医療ｾﾝﾀｰ受診状況</vt:lpstr>
      <vt:lpstr>4 口腔医療ｾﾝﾀｰ年次別受診者</vt:lpstr>
      <vt:lpstr>5 口腔医療ｾﾝﾀｰ月･疾患別</vt:lpstr>
      <vt:lpstr>6　口腔医療ｾﾝﾀｰ年次・疾患別</vt:lpstr>
      <vt:lpstr>7　救急安心センター相談件数</vt:lpstr>
      <vt:lpstr>8　産婦人科救急相談電話年次別利用状況</vt:lpstr>
    </vt:vector>
  </TitlesOfParts>
  <Manager/>
  <Company>札幌市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保健所</dc:creator>
  <cp:keywords/>
  <dc:description/>
  <cp:lastModifiedBy>DTP</cp:lastModifiedBy>
  <cp:revision/>
  <cp:lastPrinted>2024-03-04T01:22:44Z</cp:lastPrinted>
  <dcterms:created xsi:type="dcterms:W3CDTF">2000-03-09T07:21:58Z</dcterms:created>
  <dcterms:modified xsi:type="dcterms:W3CDTF">2024-03-04T08:17:13Z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0x0101001164741AFA2528419D68122154294B04</vt:lpwstr>
  </property>
</Properties>
</file>