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215" windowWidth="10830" windowHeight="10050" tabRatio="545" activeTab="2"/>
  </bookViews>
  <sheets>
    <sheet name="1(1) 個別集団指導件数 " sheetId="1" r:id="rId1"/>
    <sheet name="1(2) 集団指導内訳 " sheetId="2" r:id="rId2"/>
    <sheet name="2(1)(2)(3) 特定給食施設等指導状況 " sheetId="3" r:id="rId3"/>
  </sheets>
  <definedNames>
    <definedName name="_xlnm.Print_Area" localSheetId="0">'1(1) 個別集団指導件数 '!$A$1:$L$23</definedName>
    <definedName name="_xlnm.Print_Area" localSheetId="1">'1(2) 集団指導内訳 '!$A$1:$AA$24</definedName>
    <definedName name="_xlnm.Print_Area" localSheetId="2">'2(1)(2)(3) 特定給食施設等指導状況 '!$A$1:$S$28</definedName>
  </definedNames>
  <calcPr fullCalcOnLoad="1"/>
</workbook>
</file>

<file path=xl/comments2.xml><?xml version="1.0" encoding="utf-8"?>
<comments xmlns="http://schemas.openxmlformats.org/spreadsheetml/2006/main">
  <authors>
    <author>154.奥村　沙緒里</author>
  </authors>
  <commentList>
    <comment ref="B22" authorId="0">
      <text>
        <r>
          <rPr>
            <b/>
            <sz val="9"/>
            <rFont val="ＭＳ Ｐゴシック"/>
            <family val="3"/>
          </rPr>
          <t>154.奥村　沙緒里:</t>
        </r>
        <r>
          <rPr>
            <sz val="9"/>
            <rFont val="ＭＳ Ｐゴシック"/>
            <family val="3"/>
          </rPr>
          <t xml:space="preserve">
旧）地区組織育成</t>
        </r>
      </text>
    </comment>
  </commentList>
</comments>
</file>

<file path=xl/sharedStrings.xml><?xml version="1.0" encoding="utf-8"?>
<sst xmlns="http://schemas.openxmlformats.org/spreadsheetml/2006/main" count="170" uniqueCount="97">
  <si>
    <t>総　　　　　数</t>
  </si>
  <si>
    <t>回　数</t>
  </si>
  <si>
    <t>集　団　指　導</t>
  </si>
  <si>
    <t>保健所</t>
  </si>
  <si>
    <t>地　区　組　織</t>
  </si>
  <si>
    <t>北</t>
  </si>
  <si>
    <t>東</t>
  </si>
  <si>
    <t>南</t>
  </si>
  <si>
    <t>西</t>
  </si>
  <si>
    <t>区　　　　　　　　　　分</t>
  </si>
  <si>
    <t>総　　数</t>
  </si>
  <si>
    <t>中　　央</t>
  </si>
  <si>
    <t>白　　石</t>
  </si>
  <si>
    <t>厚　　別</t>
  </si>
  <si>
    <t>豊　　平</t>
  </si>
  <si>
    <t>清　　田</t>
  </si>
  <si>
    <t>手　　稲</t>
  </si>
  <si>
    <t>保　健　所</t>
  </si>
  <si>
    <t>回 数</t>
  </si>
  <si>
    <t>総　　　　　　　数</t>
  </si>
  <si>
    <t>母子</t>
  </si>
  <si>
    <t>離乳期講習会</t>
  </si>
  <si>
    <t>母と子の栄養講習会</t>
  </si>
  <si>
    <t>栄養講習会</t>
  </si>
  <si>
    <t>高齢者対象の講習会</t>
  </si>
  <si>
    <t>その他母子定期教室</t>
  </si>
  <si>
    <t>地区組織</t>
  </si>
  <si>
    <t>母子対象事業</t>
  </si>
  <si>
    <t>成人対象事業</t>
  </si>
  <si>
    <t>高齢者対象事業</t>
  </si>
  <si>
    <t>食生活改善展</t>
  </si>
  <si>
    <t>その他・協力事業</t>
  </si>
  <si>
    <t xml:space="preserve">集　団　指　導 </t>
  </si>
  <si>
    <t xml:space="preserve">  (1)　個別及び集団指導件数</t>
  </si>
  <si>
    <t>（2）　集団指導内訳</t>
  </si>
  <si>
    <t>§9 栄養改善指導実施状況</t>
  </si>
  <si>
    <t>1　栄養指導状況</t>
  </si>
  <si>
    <t>手　　　稲</t>
  </si>
  <si>
    <t>清　　　田</t>
  </si>
  <si>
    <t>豊　　　平</t>
  </si>
  <si>
    <t>厚　　　別</t>
  </si>
  <si>
    <t>白　　　石</t>
  </si>
  <si>
    <t>中　　　央</t>
  </si>
  <si>
    <t>総　　　数</t>
  </si>
  <si>
    <t>区　　　分</t>
  </si>
  <si>
    <t>資料　保健所健康企画課</t>
  </si>
  <si>
    <t>人 員</t>
  </si>
  <si>
    <t>2　特定給食施設等指導状況</t>
  </si>
  <si>
    <t xml:space="preserve">  (1)　個別指導状況</t>
  </si>
  <si>
    <t>　</t>
  </si>
  <si>
    <t>総　数</t>
  </si>
  <si>
    <t>学　校</t>
  </si>
  <si>
    <t>病　院</t>
  </si>
  <si>
    <t>介護老人保健施設</t>
  </si>
  <si>
    <t>老人福祉施設</t>
  </si>
  <si>
    <t>児童福祉施設</t>
  </si>
  <si>
    <t>社会福祉施設</t>
  </si>
  <si>
    <t>矯正施設</t>
  </si>
  <si>
    <t>寄宿舎</t>
  </si>
  <si>
    <t>事業所</t>
  </si>
  <si>
    <t>一般給食センター</t>
  </si>
  <si>
    <t>その他</t>
  </si>
  <si>
    <t>総　　　　　　　　　　数</t>
  </si>
  <si>
    <t>特定給食施設</t>
  </si>
  <si>
    <t>1回100食以上又は
1日250食以上</t>
  </si>
  <si>
    <t>その他の給食施設</t>
  </si>
  <si>
    <t xml:space="preserve">  (2)　集団指導状況</t>
  </si>
  <si>
    <t xml:space="preserve"> </t>
  </si>
  <si>
    <t>給食管理施設指導</t>
  </si>
  <si>
    <t>開催回数</t>
  </si>
  <si>
    <t>指導施設延数</t>
  </si>
  <si>
    <t>区分</t>
  </si>
  <si>
    <t>加工食品の栄養成分表示・特別用途食品</t>
  </si>
  <si>
    <t>指導延数</t>
  </si>
  <si>
    <t>件</t>
  </si>
  <si>
    <t>1回100食未満又は
1日250食未満</t>
  </si>
  <si>
    <t>令和3年度</t>
  </si>
  <si>
    <t>母　　　　　子　　１）</t>
  </si>
  <si>
    <t>成　　　　　人</t>
  </si>
  <si>
    <t>個　別
指　導</t>
  </si>
  <si>
    <t>集　団　指　導  ２)</t>
  </si>
  <si>
    <t>1)　母子指導は、20歳未満または妊産婦が対象。</t>
  </si>
  <si>
    <t>2)　成人指導の集団には健康フェア・パネル展及び「食育月間」等の啓発を含む。</t>
  </si>
  <si>
    <t>-</t>
  </si>
  <si>
    <t>成人</t>
  </si>
  <si>
    <t>地区組織育成・指導</t>
  </si>
  <si>
    <t>推進員研修</t>
  </si>
  <si>
    <t>※新型コロナウイルス感染症の感染拡大防止のため一部中止あり。</t>
  </si>
  <si>
    <t>令和3年度</t>
  </si>
  <si>
    <t>介護医療院</t>
  </si>
  <si>
    <t>自衛隊</t>
  </si>
  <si>
    <t xml:space="preserve">  (3)　栄養成分表示等・特別用途食品・誇大表示の禁止等指導状況</t>
  </si>
  <si>
    <t>※オンラインで１回開催。</t>
  </si>
  <si>
    <t>・</t>
  </si>
  <si>
    <t>マタニティ教室</t>
  </si>
  <si>
    <t>栄養講習会（病態別）</t>
  </si>
  <si>
    <t>3)　新型コロナウイルス感染症の感染拡大防止のため一部中止あり。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</si>
</sst>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;_ * \-#,##0_ ;&quot;-&quot;;_ @_ "/>
    <numFmt numFmtId="186" formatCode="\1\)\ #,##0;_ * \-#,##0_ ;&quot;-&quot;;_ @_ "/>
    <numFmt numFmtId="187" formatCode="\2\)\ #,##0;_ * \-#,##0_ ;&quot;-&quot;;_ @_ "/>
    <numFmt numFmtId="188" formatCode="\2\)\ \ #,##0;_ * \-#,##0_ ;&quot;-&quot;;_ @_ "/>
    <numFmt numFmtId="189" formatCode="\1\)\ \ #,##0;_ * \-#,##0_ ;&quot;-&quot;;_ @_ "/>
  </numFmts>
  <fonts count="6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/>
    </xf>
    <xf numFmtId="38" fontId="54" fillId="0" borderId="0" xfId="51" applyFont="1" applyFill="1" applyAlignment="1">
      <alignment/>
    </xf>
    <xf numFmtId="0" fontId="54" fillId="0" borderId="0" xfId="0" applyFont="1" applyFill="1" applyBorder="1" applyAlignment="1">
      <alignment/>
    </xf>
    <xf numFmtId="38" fontId="54" fillId="0" borderId="0" xfId="51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6" fillId="0" borderId="19" xfId="0" applyFont="1" applyFill="1" applyBorder="1" applyAlignment="1">
      <alignment horizontal="right" vertical="center"/>
    </xf>
    <xf numFmtId="0" fontId="56" fillId="0" borderId="0" xfId="0" applyFont="1" applyFill="1" applyAlignment="1">
      <alignment/>
    </xf>
    <xf numFmtId="0" fontId="56" fillId="0" borderId="20" xfId="0" applyFont="1" applyFill="1" applyBorder="1" applyAlignment="1">
      <alignment horizontal="distributed" vertical="center"/>
    </xf>
    <xf numFmtId="0" fontId="56" fillId="0" borderId="21" xfId="0" applyFont="1" applyFill="1" applyBorder="1" applyAlignment="1">
      <alignment horizontal="distributed"/>
    </xf>
    <xf numFmtId="38" fontId="56" fillId="0" borderId="16" xfId="51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distributed" vertical="center"/>
    </xf>
    <xf numFmtId="185" fontId="57" fillId="0" borderId="22" xfId="0" applyNumberFormat="1" applyFont="1" applyFill="1" applyBorder="1" applyAlignment="1">
      <alignment vertical="center"/>
    </xf>
    <xf numFmtId="185" fontId="57" fillId="0" borderId="23" xfId="0" applyNumberFormat="1" applyFont="1" applyFill="1" applyBorder="1" applyAlignment="1">
      <alignment vertical="center"/>
    </xf>
    <xf numFmtId="185" fontId="54" fillId="0" borderId="23" xfId="0" applyNumberFormat="1" applyFont="1" applyFill="1" applyBorder="1" applyAlignment="1">
      <alignment vertical="center"/>
    </xf>
    <xf numFmtId="38" fontId="54" fillId="0" borderId="23" xfId="51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54" fillId="0" borderId="23" xfId="61" applyNumberFormat="1" applyFont="1" applyFill="1" applyBorder="1" applyAlignment="1">
      <alignment vertical="center"/>
    </xf>
    <xf numFmtId="0" fontId="56" fillId="0" borderId="14" xfId="0" applyFont="1" applyFill="1" applyBorder="1" applyAlignment="1">
      <alignment horizontal="distributed" vertical="center"/>
    </xf>
    <xf numFmtId="185" fontId="57" fillId="0" borderId="24" xfId="0" applyNumberFormat="1" applyFont="1" applyFill="1" applyBorder="1" applyAlignment="1">
      <alignment vertical="center"/>
    </xf>
    <xf numFmtId="185" fontId="54" fillId="0" borderId="24" xfId="0" applyNumberFormat="1" applyFont="1" applyFill="1" applyBorder="1" applyAlignment="1">
      <alignment horizontal="right" vertical="center"/>
    </xf>
    <xf numFmtId="0" fontId="54" fillId="0" borderId="24" xfId="61" applyNumberFormat="1" applyFont="1" applyFill="1" applyBorder="1" applyAlignment="1">
      <alignment vertical="center"/>
    </xf>
    <xf numFmtId="3" fontId="54" fillId="0" borderId="24" xfId="51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38" fontId="54" fillId="0" borderId="0" xfId="51" applyFont="1" applyFill="1" applyAlignment="1">
      <alignment/>
    </xf>
    <xf numFmtId="0" fontId="54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38" fontId="54" fillId="0" borderId="0" xfId="51" applyFont="1" applyFill="1" applyBorder="1" applyAlignment="1">
      <alignment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distributed" vertical="center"/>
    </xf>
    <xf numFmtId="185" fontId="57" fillId="0" borderId="16" xfId="0" applyNumberFormat="1" applyFont="1" applyFill="1" applyBorder="1" applyAlignment="1">
      <alignment vertical="center"/>
    </xf>
    <xf numFmtId="185" fontId="57" fillId="0" borderId="27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distributed"/>
    </xf>
    <xf numFmtId="185" fontId="54" fillId="0" borderId="20" xfId="0" applyNumberFormat="1" applyFont="1" applyFill="1" applyBorder="1" applyAlignment="1">
      <alignment vertical="center"/>
    </xf>
    <xf numFmtId="185" fontId="54" fillId="0" borderId="23" xfId="0" applyNumberFormat="1" applyFont="1" applyFill="1" applyBorder="1" applyAlignment="1">
      <alignment horizontal="right" vertical="center"/>
    </xf>
    <xf numFmtId="185" fontId="54" fillId="0" borderId="28" xfId="0" applyNumberFormat="1" applyFont="1" applyFill="1" applyBorder="1" applyAlignment="1">
      <alignment horizontal="right" vertical="center"/>
    </xf>
    <xf numFmtId="185" fontId="57" fillId="0" borderId="28" xfId="0" applyNumberFormat="1" applyFont="1" applyFill="1" applyBorder="1" applyAlignment="1">
      <alignment vertical="center"/>
    </xf>
    <xf numFmtId="185" fontId="54" fillId="0" borderId="28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185" fontId="57" fillId="0" borderId="2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distributed" vertical="center"/>
    </xf>
    <xf numFmtId="185" fontId="54" fillId="0" borderId="24" xfId="0" applyNumberFormat="1" applyFont="1" applyFill="1" applyBorder="1" applyAlignment="1">
      <alignment vertical="center"/>
    </xf>
    <xf numFmtId="185" fontId="54" fillId="0" borderId="14" xfId="0" applyNumberFormat="1" applyFont="1" applyFill="1" applyBorder="1" applyAlignment="1">
      <alignment vertical="center"/>
    </xf>
    <xf numFmtId="185" fontId="54" fillId="0" borderId="15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56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9" xfId="0" applyFont="1" applyFill="1" applyBorder="1" applyAlignment="1">
      <alignment/>
    </xf>
    <xf numFmtId="0" fontId="57" fillId="0" borderId="29" xfId="0" applyFont="1" applyFill="1" applyBorder="1" applyAlignment="1">
      <alignment/>
    </xf>
    <xf numFmtId="0" fontId="54" fillId="0" borderId="29" xfId="0" applyFont="1" applyFill="1" applyBorder="1" applyAlignment="1">
      <alignment horizontal="right" vertical="center"/>
    </xf>
    <xf numFmtId="0" fontId="56" fillId="0" borderId="30" xfId="0" applyFont="1" applyFill="1" applyBorder="1" applyAlignment="1">
      <alignment horizontal="right" vertical="center"/>
    </xf>
    <xf numFmtId="0" fontId="60" fillId="0" borderId="23" xfId="0" applyFont="1" applyFill="1" applyBorder="1" applyAlignment="1">
      <alignment horizontal="center" vertical="distributed" textRotation="255"/>
    </xf>
    <xf numFmtId="0" fontId="60" fillId="0" borderId="23" xfId="0" applyFont="1" applyFill="1" applyBorder="1" applyAlignment="1">
      <alignment horizontal="center" vertical="distributed" textRotation="255" wrapText="1"/>
    </xf>
    <xf numFmtId="0" fontId="60" fillId="0" borderId="28" xfId="0" applyFont="1" applyFill="1" applyBorder="1" applyAlignment="1">
      <alignment horizontal="center" vertical="distributed" textRotation="255"/>
    </xf>
    <xf numFmtId="0" fontId="60" fillId="0" borderId="3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distributed" textRotation="255"/>
    </xf>
    <xf numFmtId="0" fontId="60" fillId="0" borderId="32" xfId="0" applyFont="1" applyFill="1" applyBorder="1" applyAlignment="1">
      <alignment horizontal="center" vertical="distributed" textRotation="255" wrapText="1"/>
    </xf>
    <xf numFmtId="0" fontId="60" fillId="0" borderId="33" xfId="0" applyFont="1" applyFill="1" applyBorder="1" applyAlignment="1">
      <alignment horizontal="center" vertical="distributed" textRotation="255"/>
    </xf>
    <xf numFmtId="41" fontId="57" fillId="0" borderId="16" xfId="0" applyNumberFormat="1" applyFont="1" applyFill="1" applyBorder="1" applyAlignment="1">
      <alignment vertical="center"/>
    </xf>
    <xf numFmtId="41" fontId="57" fillId="0" borderId="27" xfId="0" applyNumberFormat="1" applyFont="1" applyFill="1" applyBorder="1" applyAlignment="1">
      <alignment vertical="center"/>
    </xf>
    <xf numFmtId="41" fontId="54" fillId="0" borderId="0" xfId="0" applyNumberFormat="1" applyFont="1" applyFill="1" applyBorder="1" applyAlignment="1">
      <alignment/>
    </xf>
    <xf numFmtId="0" fontId="60" fillId="0" borderId="25" xfId="0" applyFont="1" applyFill="1" applyBorder="1" applyAlignment="1">
      <alignment horizontal="distributed" vertical="center" wrapText="1"/>
    </xf>
    <xf numFmtId="0" fontId="60" fillId="0" borderId="26" xfId="0" applyFont="1" applyFill="1" applyBorder="1" applyAlignment="1">
      <alignment horizontal="distributed" vertical="center" wrapText="1"/>
    </xf>
    <xf numFmtId="0" fontId="60" fillId="0" borderId="27" xfId="0" applyFont="1" applyFill="1" applyBorder="1" applyAlignment="1">
      <alignment horizontal="distributed" vertical="center" wrapText="1"/>
    </xf>
    <xf numFmtId="0" fontId="60" fillId="0" borderId="25" xfId="0" applyFont="1" applyFill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41" fontId="54" fillId="0" borderId="16" xfId="0" applyNumberFormat="1" applyFont="1" applyFill="1" applyBorder="1" applyAlignment="1">
      <alignment vertical="center"/>
    </xf>
    <xf numFmtId="41" fontId="54" fillId="0" borderId="27" xfId="0" applyNumberFormat="1" applyFont="1" applyFill="1" applyBorder="1" applyAlignment="1">
      <alignment vertical="center"/>
    </xf>
    <xf numFmtId="0" fontId="60" fillId="0" borderId="34" xfId="0" applyFont="1" applyFill="1" applyBorder="1" applyAlignment="1">
      <alignment horizontal="distributed" vertical="center" wrapText="1"/>
    </xf>
    <xf numFmtId="0" fontId="60" fillId="0" borderId="35" xfId="0" applyFont="1" applyFill="1" applyBorder="1" applyAlignment="1">
      <alignment horizontal="distributed" vertical="center" wrapText="1"/>
    </xf>
    <xf numFmtId="0" fontId="60" fillId="0" borderId="18" xfId="0" applyFont="1" applyFill="1" applyBorder="1" applyAlignment="1">
      <alignment horizontal="distributed" vertical="center" wrapText="1"/>
    </xf>
    <xf numFmtId="0" fontId="60" fillId="33" borderId="34" xfId="0" applyFont="1" applyFill="1" applyBorder="1" applyAlignment="1">
      <alignment vertical="center" wrapText="1"/>
    </xf>
    <xf numFmtId="0" fontId="60" fillId="0" borderId="35" xfId="0" applyFont="1" applyFill="1" applyBorder="1" applyAlignment="1">
      <alignment vertical="center" wrapText="1"/>
    </xf>
    <xf numFmtId="41" fontId="57" fillId="0" borderId="17" xfId="0" applyNumberFormat="1" applyFont="1" applyFill="1" applyBorder="1" applyAlignment="1">
      <alignment vertical="center"/>
    </xf>
    <xf numFmtId="41" fontId="54" fillId="33" borderId="17" xfId="0" applyNumberFormat="1" applyFont="1" applyFill="1" applyBorder="1" applyAlignment="1">
      <alignment vertical="center"/>
    </xf>
    <xf numFmtId="41" fontId="54" fillId="0" borderId="17" xfId="0" applyNumberFormat="1" applyFont="1" applyFill="1" applyBorder="1" applyAlignment="1">
      <alignment vertical="center"/>
    </xf>
    <xf numFmtId="41" fontId="54" fillId="0" borderId="17" xfId="0" applyNumberFormat="1" applyFont="1" applyFill="1" applyBorder="1" applyAlignment="1">
      <alignment horizontal="right" vertical="center"/>
    </xf>
    <xf numFmtId="41" fontId="54" fillId="0" borderId="18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horizontal="right"/>
    </xf>
    <xf numFmtId="0" fontId="56" fillId="0" borderId="0" xfId="0" applyFont="1" applyFill="1" applyAlignment="1">
      <alignment horizontal="right" vertical="center"/>
    </xf>
    <xf numFmtId="0" fontId="54" fillId="0" borderId="10" xfId="0" applyFont="1" applyFill="1" applyBorder="1" applyAlignment="1">
      <alignment/>
    </xf>
    <xf numFmtId="0" fontId="60" fillId="0" borderId="36" xfId="0" applyFont="1" applyFill="1" applyBorder="1" applyAlignment="1">
      <alignment horizontal="distributed" vertical="center"/>
    </xf>
    <xf numFmtId="0" fontId="57" fillId="0" borderId="15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0" fontId="57" fillId="0" borderId="1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distributed" vertical="center"/>
    </xf>
    <xf numFmtId="0" fontId="56" fillId="0" borderId="10" xfId="0" applyFont="1" applyFill="1" applyBorder="1" applyAlignment="1">
      <alignment horizontal="right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distributed" vertical="center"/>
    </xf>
    <xf numFmtId="38" fontId="54" fillId="0" borderId="10" xfId="5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0" fillId="0" borderId="20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/>
    </xf>
    <xf numFmtId="0" fontId="57" fillId="0" borderId="37" xfId="0" applyFont="1" applyFill="1" applyBorder="1" applyAlignment="1">
      <alignment/>
    </xf>
    <xf numFmtId="185" fontId="57" fillId="0" borderId="12" xfId="0" applyNumberFormat="1" applyFont="1" applyFill="1" applyBorder="1" applyAlignment="1">
      <alignment vertical="center"/>
    </xf>
    <xf numFmtId="0" fontId="56" fillId="0" borderId="27" xfId="0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51" applyFont="1" applyFill="1" applyBorder="1" applyAlignment="1">
      <alignment/>
    </xf>
    <xf numFmtId="185" fontId="57" fillId="0" borderId="26" xfId="0" applyNumberFormat="1" applyFont="1" applyFill="1" applyBorder="1" applyAlignment="1">
      <alignment vertical="center"/>
    </xf>
    <xf numFmtId="185" fontId="57" fillId="0" borderId="11" xfId="0" applyNumberFormat="1" applyFont="1" applyFill="1" applyBorder="1" applyAlignment="1">
      <alignment vertical="center"/>
    </xf>
    <xf numFmtId="185" fontId="54" fillId="0" borderId="15" xfId="0" applyNumberFormat="1" applyFont="1" applyFill="1" applyBorder="1" applyAlignment="1">
      <alignment vertical="center"/>
    </xf>
    <xf numFmtId="0" fontId="56" fillId="0" borderId="16" xfId="0" applyFont="1" applyFill="1" applyBorder="1" applyAlignment="1">
      <alignment horizontal="center" vertical="center" shrinkToFit="1"/>
    </xf>
    <xf numFmtId="0" fontId="56" fillId="0" borderId="22" xfId="0" applyFont="1" applyFill="1" applyBorder="1" applyAlignment="1">
      <alignment horizontal="center" vertical="center" wrapText="1" shrinkToFit="1"/>
    </xf>
    <xf numFmtId="0" fontId="56" fillId="0" borderId="32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0" fontId="57" fillId="0" borderId="10" xfId="0" applyFont="1" applyFill="1" applyBorder="1" applyAlignment="1">
      <alignment horizontal="right"/>
    </xf>
    <xf numFmtId="0" fontId="56" fillId="0" borderId="38" xfId="0" applyFont="1" applyFill="1" applyBorder="1" applyAlignment="1">
      <alignment horizontal="center" vertical="center" shrinkToFit="1"/>
    </xf>
    <xf numFmtId="0" fontId="59" fillId="0" borderId="38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56" fillId="0" borderId="36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distributed" vertical="center"/>
    </xf>
    <xf numFmtId="0" fontId="61" fillId="0" borderId="0" xfId="0" applyFont="1" applyFill="1" applyAlignment="1">
      <alignment wrapText="1"/>
    </xf>
    <xf numFmtId="0" fontId="56" fillId="0" borderId="26" xfId="0" applyFont="1" applyFill="1" applyBorder="1" applyAlignment="1">
      <alignment horizontal="distributed" vertical="center"/>
    </xf>
    <xf numFmtId="0" fontId="59" fillId="0" borderId="2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54" fillId="0" borderId="0" xfId="0" applyFont="1" applyFill="1" applyBorder="1" applyAlignment="1">
      <alignment horizontal="left" vertical="center"/>
    </xf>
    <xf numFmtId="0" fontId="60" fillId="0" borderId="40" xfId="0" applyFont="1" applyFill="1" applyBorder="1" applyAlignment="1">
      <alignment horizontal="distributed" vertical="center"/>
    </xf>
    <xf numFmtId="0" fontId="60" fillId="0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distributed" vertical="center"/>
    </xf>
    <xf numFmtId="38" fontId="54" fillId="0" borderId="10" xfId="5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60" fillId="0" borderId="20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/>
    </xf>
    <xf numFmtId="0" fontId="57" fillId="0" borderId="37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2" name="WordArt 4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3" name="WordArt 1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  <xdr:twoCellAnchor>
    <xdr:from>
      <xdr:col>1</xdr:col>
      <xdr:colOff>38100</xdr:colOff>
      <xdr:row>14</xdr:row>
      <xdr:rowOff>133350</xdr:rowOff>
    </xdr:from>
    <xdr:to>
      <xdr:col>1</xdr:col>
      <xdr:colOff>1352550</xdr:colOff>
      <xdr:row>14</xdr:row>
      <xdr:rowOff>266700</xdr:rowOff>
    </xdr:to>
    <xdr:sp>
      <xdr:nvSpPr>
        <xdr:cNvPr id="4" name="WordArt 4"/>
        <xdr:cNvSpPr>
          <a:spLocks/>
        </xdr:cNvSpPr>
      </xdr:nvSpPr>
      <xdr:spPr>
        <a:xfrm>
          <a:off x="228600" y="4810125"/>
          <a:ext cx="1314450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ヘルシー定食・健康フェアー等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showZeros="0" view="pageBreakPreview" zoomScale="85" zoomScaleSheetLayoutView="85" zoomScalePageLayoutView="0" workbookViewId="0" topLeftCell="A1">
      <selection activeCell="M10" sqref="M10"/>
    </sheetView>
  </sheetViews>
  <sheetFormatPr defaultColWidth="9.00390625" defaultRowHeight="13.5"/>
  <cols>
    <col min="1" max="1" width="10.625" style="21" customWidth="1"/>
    <col min="2" max="6" width="7.625" style="21" customWidth="1"/>
    <col min="7" max="7" width="7.625" style="22" customWidth="1"/>
    <col min="8" max="9" width="7.625" style="21" customWidth="1"/>
    <col min="10" max="10" width="7.625" style="22" customWidth="1"/>
    <col min="11" max="12" width="7.625" style="21" customWidth="1"/>
    <col min="13" max="14" width="6.00390625" style="21" customWidth="1"/>
    <col min="15" max="16384" width="9.00390625" style="21" customWidth="1"/>
  </cols>
  <sheetData>
    <row r="1" spans="1:4" ht="18.75" customHeight="1">
      <c r="A1" s="20" t="s">
        <v>35</v>
      </c>
      <c r="B1" s="20"/>
      <c r="C1" s="20"/>
      <c r="D1" s="20"/>
    </row>
    <row r="2" spans="1:10" ht="7.5" customHeight="1">
      <c r="A2" s="20"/>
      <c r="B2" s="20"/>
      <c r="C2" s="20"/>
      <c r="D2" s="20"/>
      <c r="H2" s="23"/>
      <c r="I2" s="23"/>
      <c r="J2" s="24"/>
    </row>
    <row r="3" spans="1:10" ht="18.75" customHeight="1">
      <c r="A3" s="25" t="s">
        <v>36</v>
      </c>
      <c r="B3" s="26"/>
      <c r="H3" s="23"/>
      <c r="I3" s="23"/>
      <c r="J3" s="24"/>
    </row>
    <row r="4" spans="1:12" s="23" customFormat="1" ht="18.75" customHeight="1">
      <c r="A4" s="128" t="s">
        <v>33</v>
      </c>
      <c r="B4" s="128"/>
      <c r="C4" s="128"/>
      <c r="D4" s="128"/>
      <c r="G4" s="24"/>
      <c r="J4" s="24"/>
      <c r="K4" s="147" t="s">
        <v>76</v>
      </c>
      <c r="L4" s="148"/>
    </row>
    <row r="5" spans="1:12" ht="7.5" customHeight="1">
      <c r="A5" s="128"/>
      <c r="B5" s="128"/>
      <c r="C5" s="128"/>
      <c r="D5" s="128"/>
      <c r="K5" s="149"/>
      <c r="L5" s="149"/>
    </row>
    <row r="6" spans="1:15" ht="21" customHeight="1">
      <c r="A6" s="27"/>
      <c r="B6" s="150" t="s">
        <v>0</v>
      </c>
      <c r="C6" s="151"/>
      <c r="D6" s="151"/>
      <c r="E6" s="150" t="s">
        <v>77</v>
      </c>
      <c r="F6" s="151"/>
      <c r="G6" s="151"/>
      <c r="H6" s="150" t="s">
        <v>78</v>
      </c>
      <c r="I6" s="151"/>
      <c r="J6" s="151"/>
      <c r="K6" s="150" t="s">
        <v>4</v>
      </c>
      <c r="L6" s="150"/>
      <c r="M6" s="28"/>
      <c r="N6" s="28"/>
      <c r="O6" s="28"/>
    </row>
    <row r="7" spans="1:15" ht="21" customHeight="1">
      <c r="A7" s="29" t="s">
        <v>44</v>
      </c>
      <c r="B7" s="145" t="s">
        <v>79</v>
      </c>
      <c r="C7" s="152" t="s">
        <v>2</v>
      </c>
      <c r="D7" s="152"/>
      <c r="E7" s="145" t="s">
        <v>79</v>
      </c>
      <c r="F7" s="144" t="s">
        <v>2</v>
      </c>
      <c r="G7" s="144"/>
      <c r="H7" s="145" t="s">
        <v>79</v>
      </c>
      <c r="I7" s="144" t="s">
        <v>80</v>
      </c>
      <c r="J7" s="144"/>
      <c r="K7" s="144" t="s">
        <v>32</v>
      </c>
      <c r="L7" s="144"/>
      <c r="M7" s="28"/>
      <c r="N7" s="28"/>
      <c r="O7" s="28"/>
    </row>
    <row r="8" spans="1:15" ht="24" customHeight="1">
      <c r="A8" s="30"/>
      <c r="B8" s="146"/>
      <c r="C8" s="117" t="s">
        <v>1</v>
      </c>
      <c r="D8" s="117" t="s">
        <v>46</v>
      </c>
      <c r="E8" s="146"/>
      <c r="F8" s="118" t="s">
        <v>1</v>
      </c>
      <c r="G8" s="31" t="s">
        <v>46</v>
      </c>
      <c r="H8" s="146"/>
      <c r="I8" s="118" t="s">
        <v>1</v>
      </c>
      <c r="J8" s="31" t="s">
        <v>46</v>
      </c>
      <c r="K8" s="118" t="s">
        <v>1</v>
      </c>
      <c r="L8" s="118" t="s">
        <v>46</v>
      </c>
      <c r="M8" s="28"/>
      <c r="N8" s="28"/>
      <c r="O8" s="28"/>
    </row>
    <row r="9" spans="1:12" s="23" customFormat="1" ht="42" customHeight="1">
      <c r="A9" s="32" t="s">
        <v>43</v>
      </c>
      <c r="B9" s="33">
        <f>SUM(B10:B20)</f>
        <v>23276</v>
      </c>
      <c r="C9" s="33">
        <f>SUM(C10:C20)</f>
        <v>532</v>
      </c>
      <c r="D9" s="33">
        <f aca="true" t="shared" si="0" ref="D9:L9">SUM(D10:D20)</f>
        <v>16776</v>
      </c>
      <c r="E9" s="33">
        <f>SUM(E10:E20)</f>
        <v>21027</v>
      </c>
      <c r="F9" s="33">
        <f>SUM(F10:F20)</f>
        <v>127</v>
      </c>
      <c r="G9" s="33">
        <f t="shared" si="0"/>
        <v>1307</v>
      </c>
      <c r="H9" s="33">
        <f>SUM(H10:H20)</f>
        <v>2249</v>
      </c>
      <c r="I9" s="33">
        <f t="shared" si="0"/>
        <v>327</v>
      </c>
      <c r="J9" s="33">
        <f t="shared" si="0"/>
        <v>13036</v>
      </c>
      <c r="K9" s="33">
        <f t="shared" si="0"/>
        <v>78</v>
      </c>
      <c r="L9" s="33">
        <f t="shared" si="0"/>
        <v>2433</v>
      </c>
    </row>
    <row r="10" spans="1:19" s="23" customFormat="1" ht="42" customHeight="1">
      <c r="A10" s="29" t="s">
        <v>42</v>
      </c>
      <c r="B10" s="34">
        <f>E10+H10</f>
        <v>2818</v>
      </c>
      <c r="C10" s="34">
        <f>F10+I10+K10</f>
        <v>42</v>
      </c>
      <c r="D10" s="34">
        <f>G10+J10+L10</f>
        <v>339</v>
      </c>
      <c r="E10" s="35">
        <v>2772</v>
      </c>
      <c r="F10" s="35">
        <v>12</v>
      </c>
      <c r="G10" s="36">
        <v>97</v>
      </c>
      <c r="H10" s="35">
        <v>46</v>
      </c>
      <c r="I10" s="35">
        <v>17</v>
      </c>
      <c r="J10" s="36">
        <v>86</v>
      </c>
      <c r="K10" s="35">
        <v>13</v>
      </c>
      <c r="L10" s="35">
        <v>156</v>
      </c>
      <c r="O10" s="37"/>
      <c r="P10" s="37"/>
      <c r="Q10" s="37"/>
      <c r="R10" s="37"/>
      <c r="S10" s="37"/>
    </row>
    <row r="11" spans="1:15" s="23" customFormat="1" ht="42" customHeight="1">
      <c r="A11" s="29" t="s">
        <v>5</v>
      </c>
      <c r="B11" s="34">
        <f aca="true" t="shared" si="1" ref="B11:B19">E11+H11</f>
        <v>3019</v>
      </c>
      <c r="C11" s="34">
        <f aca="true" t="shared" si="2" ref="C11:D19">F11+I11+K11</f>
        <v>76</v>
      </c>
      <c r="D11" s="34">
        <f t="shared" si="2"/>
        <v>2058</v>
      </c>
      <c r="E11" s="35">
        <v>2762</v>
      </c>
      <c r="F11" s="35">
        <v>7</v>
      </c>
      <c r="G11" s="36">
        <v>61</v>
      </c>
      <c r="H11" s="35">
        <v>257</v>
      </c>
      <c r="I11" s="35">
        <v>59</v>
      </c>
      <c r="J11" s="36">
        <v>1210</v>
      </c>
      <c r="K11" s="35">
        <v>10</v>
      </c>
      <c r="L11" s="35">
        <v>787</v>
      </c>
      <c r="O11" s="37"/>
    </row>
    <row r="12" spans="1:12" s="23" customFormat="1" ht="42" customHeight="1">
      <c r="A12" s="29" t="s">
        <v>6</v>
      </c>
      <c r="B12" s="34">
        <f t="shared" si="1"/>
        <v>4074</v>
      </c>
      <c r="C12" s="34">
        <f t="shared" si="2"/>
        <v>27</v>
      </c>
      <c r="D12" s="34">
        <f t="shared" si="2"/>
        <v>570</v>
      </c>
      <c r="E12" s="35">
        <v>3170</v>
      </c>
      <c r="F12" s="35">
        <v>6</v>
      </c>
      <c r="G12" s="35">
        <v>53</v>
      </c>
      <c r="H12" s="35">
        <v>904</v>
      </c>
      <c r="I12" s="35">
        <v>17</v>
      </c>
      <c r="J12" s="36">
        <v>453</v>
      </c>
      <c r="K12" s="35">
        <v>4</v>
      </c>
      <c r="L12" s="35">
        <v>64</v>
      </c>
    </row>
    <row r="13" spans="1:12" s="23" customFormat="1" ht="42" customHeight="1">
      <c r="A13" s="29" t="s">
        <v>41</v>
      </c>
      <c r="B13" s="34">
        <f t="shared" si="1"/>
        <v>2094</v>
      </c>
      <c r="C13" s="34">
        <f t="shared" si="2"/>
        <v>38</v>
      </c>
      <c r="D13" s="34">
        <f t="shared" si="2"/>
        <v>662</v>
      </c>
      <c r="E13" s="35">
        <v>2004</v>
      </c>
      <c r="F13" s="35">
        <v>8</v>
      </c>
      <c r="G13" s="36">
        <v>54</v>
      </c>
      <c r="H13" s="35">
        <v>90</v>
      </c>
      <c r="I13" s="35">
        <v>26</v>
      </c>
      <c r="J13" s="36">
        <v>576</v>
      </c>
      <c r="K13" s="35">
        <v>4</v>
      </c>
      <c r="L13" s="35">
        <v>32</v>
      </c>
    </row>
    <row r="14" spans="1:12" s="23" customFormat="1" ht="42" customHeight="1">
      <c r="A14" s="29" t="s">
        <v>40</v>
      </c>
      <c r="B14" s="34">
        <f t="shared" si="1"/>
        <v>994</v>
      </c>
      <c r="C14" s="34">
        <f t="shared" si="2"/>
        <v>79</v>
      </c>
      <c r="D14" s="34">
        <f t="shared" si="2"/>
        <v>2701</v>
      </c>
      <c r="E14" s="35">
        <v>958</v>
      </c>
      <c r="F14" s="35">
        <v>27</v>
      </c>
      <c r="G14" s="36">
        <v>542</v>
      </c>
      <c r="H14" s="35">
        <v>36</v>
      </c>
      <c r="I14" s="35">
        <v>43</v>
      </c>
      <c r="J14" s="36">
        <v>1977</v>
      </c>
      <c r="K14" s="35">
        <v>9</v>
      </c>
      <c r="L14" s="35">
        <v>182</v>
      </c>
    </row>
    <row r="15" spans="1:12" s="23" customFormat="1" ht="42" customHeight="1">
      <c r="A15" s="29" t="s">
        <v>39</v>
      </c>
      <c r="B15" s="34">
        <f t="shared" si="1"/>
        <v>3829</v>
      </c>
      <c r="C15" s="34">
        <f t="shared" si="2"/>
        <v>47</v>
      </c>
      <c r="D15" s="34">
        <f t="shared" si="2"/>
        <v>1738</v>
      </c>
      <c r="E15" s="35">
        <v>3769</v>
      </c>
      <c r="F15" s="38">
        <v>8</v>
      </c>
      <c r="G15" s="36">
        <v>73</v>
      </c>
      <c r="H15" s="35">
        <v>60</v>
      </c>
      <c r="I15" s="38">
        <v>29</v>
      </c>
      <c r="J15" s="36">
        <v>1498</v>
      </c>
      <c r="K15" s="35">
        <v>10</v>
      </c>
      <c r="L15" s="35">
        <v>167</v>
      </c>
    </row>
    <row r="16" spans="1:12" s="23" customFormat="1" ht="42" customHeight="1">
      <c r="A16" s="29" t="s">
        <v>38</v>
      </c>
      <c r="B16" s="34">
        <f t="shared" si="1"/>
        <v>743</v>
      </c>
      <c r="C16" s="34">
        <f t="shared" si="2"/>
        <v>36</v>
      </c>
      <c r="D16" s="34">
        <f t="shared" si="2"/>
        <v>1425</v>
      </c>
      <c r="E16" s="35">
        <v>703</v>
      </c>
      <c r="F16" s="38">
        <v>8</v>
      </c>
      <c r="G16" s="36">
        <v>117</v>
      </c>
      <c r="H16" s="35">
        <v>40</v>
      </c>
      <c r="I16" s="38">
        <v>23</v>
      </c>
      <c r="J16" s="36">
        <v>1239</v>
      </c>
      <c r="K16" s="38">
        <v>5</v>
      </c>
      <c r="L16" s="36">
        <v>69</v>
      </c>
    </row>
    <row r="17" spans="1:12" s="23" customFormat="1" ht="42" customHeight="1">
      <c r="A17" s="29" t="s">
        <v>7</v>
      </c>
      <c r="B17" s="34">
        <f t="shared" si="1"/>
        <v>1616</v>
      </c>
      <c r="C17" s="34">
        <f t="shared" si="2"/>
        <v>69</v>
      </c>
      <c r="D17" s="34">
        <f t="shared" si="2"/>
        <v>4005</v>
      </c>
      <c r="E17" s="35">
        <v>1310</v>
      </c>
      <c r="F17" s="38">
        <v>20</v>
      </c>
      <c r="G17" s="36">
        <v>92</v>
      </c>
      <c r="H17" s="35">
        <v>306</v>
      </c>
      <c r="I17" s="38">
        <v>45</v>
      </c>
      <c r="J17" s="36">
        <v>3810</v>
      </c>
      <c r="K17" s="35">
        <v>4</v>
      </c>
      <c r="L17" s="35">
        <v>103</v>
      </c>
    </row>
    <row r="18" spans="1:12" s="23" customFormat="1" ht="42" customHeight="1">
      <c r="A18" s="29" t="s">
        <v>8</v>
      </c>
      <c r="B18" s="34">
        <f t="shared" si="1"/>
        <v>2444</v>
      </c>
      <c r="C18" s="34">
        <f t="shared" si="2"/>
        <v>33</v>
      </c>
      <c r="D18" s="34">
        <f t="shared" si="2"/>
        <v>313</v>
      </c>
      <c r="E18" s="35">
        <v>2394</v>
      </c>
      <c r="F18" s="35">
        <v>16</v>
      </c>
      <c r="G18" s="35">
        <v>144</v>
      </c>
      <c r="H18" s="35">
        <v>50</v>
      </c>
      <c r="I18" s="35">
        <v>11</v>
      </c>
      <c r="J18" s="35">
        <v>88</v>
      </c>
      <c r="K18" s="38">
        <v>6</v>
      </c>
      <c r="L18" s="36">
        <v>81</v>
      </c>
    </row>
    <row r="19" spans="1:12" s="23" customFormat="1" ht="42" customHeight="1">
      <c r="A19" s="29" t="s">
        <v>37</v>
      </c>
      <c r="B19" s="34">
        <f t="shared" si="1"/>
        <v>1236</v>
      </c>
      <c r="C19" s="34">
        <f t="shared" si="2"/>
        <v>50</v>
      </c>
      <c r="D19" s="34">
        <f t="shared" si="2"/>
        <v>1859</v>
      </c>
      <c r="E19" s="35">
        <v>1185</v>
      </c>
      <c r="F19" s="35">
        <v>15</v>
      </c>
      <c r="G19" s="35">
        <v>74</v>
      </c>
      <c r="H19" s="35">
        <v>51</v>
      </c>
      <c r="I19" s="38">
        <v>24</v>
      </c>
      <c r="J19" s="36">
        <v>1546</v>
      </c>
      <c r="K19" s="38">
        <v>11</v>
      </c>
      <c r="L19" s="36">
        <v>239</v>
      </c>
    </row>
    <row r="20" spans="1:12" s="23" customFormat="1" ht="42" customHeight="1">
      <c r="A20" s="39" t="s">
        <v>3</v>
      </c>
      <c r="B20" s="40">
        <f>H20</f>
        <v>409</v>
      </c>
      <c r="C20" s="40">
        <f>F20+I20+K20</f>
        <v>35</v>
      </c>
      <c r="D20" s="40">
        <f>G20+J20+L20</f>
        <v>1106</v>
      </c>
      <c r="E20" s="41" t="s">
        <v>83</v>
      </c>
      <c r="F20" s="41">
        <v>0</v>
      </c>
      <c r="G20" s="41">
        <v>0</v>
      </c>
      <c r="H20" s="41">
        <v>409</v>
      </c>
      <c r="I20" s="41">
        <v>33</v>
      </c>
      <c r="J20" s="41">
        <v>553</v>
      </c>
      <c r="K20" s="42">
        <v>2</v>
      </c>
      <c r="L20" s="43">
        <v>553</v>
      </c>
    </row>
    <row r="21" spans="1:12" s="129" customFormat="1" ht="17.25" customHeight="1">
      <c r="A21" s="44" t="s">
        <v>81</v>
      </c>
      <c r="G21" s="45"/>
      <c r="J21" s="45"/>
      <c r="K21" s="46"/>
      <c r="L21" s="46"/>
    </row>
    <row r="22" spans="1:18" s="129" customFormat="1" ht="17.25" customHeight="1">
      <c r="A22" s="47" t="s">
        <v>82</v>
      </c>
      <c r="B22" s="48"/>
      <c r="C22" s="48"/>
      <c r="D22" s="48"/>
      <c r="E22" s="48"/>
      <c r="F22" s="48"/>
      <c r="G22" s="49"/>
      <c r="H22" s="48"/>
      <c r="I22" s="48"/>
      <c r="J22" s="49"/>
      <c r="K22" s="50"/>
      <c r="L22" s="50"/>
      <c r="M22" s="48"/>
      <c r="N22" s="48"/>
      <c r="O22" s="48"/>
      <c r="P22" s="48"/>
      <c r="Q22" s="48"/>
      <c r="R22" s="48"/>
    </row>
    <row r="23" spans="1:18" ht="17.25" customHeight="1">
      <c r="A23" s="139" t="s">
        <v>96</v>
      </c>
      <c r="B23" s="138"/>
      <c r="C23" s="138"/>
      <c r="D23" s="138"/>
      <c r="E23" s="138"/>
      <c r="F23" s="138"/>
      <c r="G23" s="140"/>
      <c r="H23" s="138"/>
      <c r="I23" s="138"/>
      <c r="J23" s="140"/>
      <c r="K23" s="138"/>
      <c r="L23" s="138"/>
      <c r="M23" s="23"/>
      <c r="N23" s="23"/>
      <c r="O23" s="23"/>
      <c r="P23" s="23"/>
      <c r="Q23" s="23"/>
      <c r="R23" s="23"/>
    </row>
    <row r="24" spans="1:18" ht="13.5">
      <c r="A24" s="23"/>
      <c r="B24" s="23"/>
      <c r="C24" s="23"/>
      <c r="D24" s="23"/>
      <c r="E24" s="23"/>
      <c r="F24" s="23"/>
      <c r="G24" s="24"/>
      <c r="H24" s="23"/>
      <c r="I24" s="23"/>
      <c r="J24" s="24"/>
      <c r="K24" s="23"/>
      <c r="L24" s="23"/>
      <c r="M24" s="23"/>
      <c r="N24" s="23"/>
      <c r="O24" s="23"/>
      <c r="P24" s="23"/>
      <c r="Q24" s="23"/>
      <c r="R24" s="23"/>
    </row>
    <row r="25" spans="1:18" ht="13.5">
      <c r="A25" s="23"/>
      <c r="B25" s="23"/>
      <c r="C25" s="23"/>
      <c r="D25" s="23"/>
      <c r="E25" s="23"/>
      <c r="F25" s="23"/>
      <c r="G25" s="24"/>
      <c r="H25" s="23"/>
      <c r="I25" s="23"/>
      <c r="J25" s="24"/>
      <c r="K25" s="23"/>
      <c r="L25" s="23"/>
      <c r="M25" s="23"/>
      <c r="N25" s="23"/>
      <c r="O25" s="23"/>
      <c r="P25" s="23"/>
      <c r="Q25" s="23"/>
      <c r="R25" s="23"/>
    </row>
  </sheetData>
  <sheetProtection/>
  <mergeCells count="12">
    <mergeCell ref="C7:D7"/>
    <mergeCell ref="E7:E8"/>
    <mergeCell ref="F7:G7"/>
    <mergeCell ref="H7:H8"/>
    <mergeCell ref="I7:J7"/>
    <mergeCell ref="K7:L7"/>
    <mergeCell ref="K4:L5"/>
    <mergeCell ref="B6:D6"/>
    <mergeCell ref="E6:G6"/>
    <mergeCell ref="H6:J6"/>
    <mergeCell ref="K6:L6"/>
    <mergeCell ref="B7:B8"/>
  </mergeCells>
  <printOptions horizontalCentered="1"/>
  <pageMargins left="0.5905511811023623" right="0.5905511811023623" top="0.7874015748031497" bottom="0.7874015748031497" header="0.3937007874015748" footer="0.1968503937007874"/>
  <pageSetup cellComments="asDisplayed" fitToHeight="1" fitToWidth="1" horizontalDpi="1200" verticalDpi="12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3"/>
  <sheetViews>
    <sheetView showZeros="0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K8" sqref="K8"/>
    </sheetView>
  </sheetViews>
  <sheetFormatPr defaultColWidth="9.00390625" defaultRowHeight="13.5"/>
  <cols>
    <col min="1" max="1" width="2.50390625" style="21" customWidth="1"/>
    <col min="2" max="2" width="18.125" style="21" customWidth="1"/>
    <col min="3" max="3" width="0.875" style="21" customWidth="1"/>
    <col min="4" max="27" width="7.375" style="21" customWidth="1"/>
    <col min="28" max="30" width="6.25390625" style="21" customWidth="1"/>
    <col min="31" max="16384" width="9.00390625" style="21" customWidth="1"/>
  </cols>
  <sheetData>
    <row r="1" spans="1:29" ht="18.75" customHeight="1">
      <c r="A1" s="51" t="s">
        <v>34</v>
      </c>
      <c r="Z1" s="147" t="s">
        <v>88</v>
      </c>
      <c r="AA1" s="147"/>
      <c r="AB1" s="154"/>
      <c r="AC1" s="154"/>
    </row>
    <row r="2" spans="1:29" ht="7.5" customHeight="1">
      <c r="A2" s="51"/>
      <c r="B2" s="51"/>
      <c r="C2" s="51"/>
      <c r="D2" s="51"/>
      <c r="Y2" s="128"/>
      <c r="Z2" s="153"/>
      <c r="AA2" s="153"/>
      <c r="AB2" s="154"/>
      <c r="AC2" s="154"/>
    </row>
    <row r="3" spans="1:29" ht="21" customHeight="1">
      <c r="A3" s="155" t="s">
        <v>9</v>
      </c>
      <c r="B3" s="156"/>
      <c r="C3" s="52"/>
      <c r="D3" s="159" t="s">
        <v>10</v>
      </c>
      <c r="E3" s="159"/>
      <c r="F3" s="159" t="s">
        <v>11</v>
      </c>
      <c r="G3" s="159"/>
      <c r="H3" s="159" t="s">
        <v>5</v>
      </c>
      <c r="I3" s="159"/>
      <c r="J3" s="159" t="s">
        <v>6</v>
      </c>
      <c r="K3" s="159"/>
      <c r="L3" s="159" t="s">
        <v>12</v>
      </c>
      <c r="M3" s="156"/>
      <c r="N3" s="155" t="s">
        <v>13</v>
      </c>
      <c r="O3" s="159"/>
      <c r="P3" s="155" t="s">
        <v>14</v>
      </c>
      <c r="Q3" s="159"/>
      <c r="R3" s="159" t="s">
        <v>15</v>
      </c>
      <c r="S3" s="159"/>
      <c r="T3" s="159" t="s">
        <v>7</v>
      </c>
      <c r="U3" s="159"/>
      <c r="V3" s="159" t="s">
        <v>8</v>
      </c>
      <c r="W3" s="159"/>
      <c r="X3" s="159" t="s">
        <v>16</v>
      </c>
      <c r="Y3" s="159"/>
      <c r="Z3" s="159" t="s">
        <v>17</v>
      </c>
      <c r="AA3" s="156"/>
      <c r="AB3" s="53"/>
      <c r="AC3" s="53"/>
    </row>
    <row r="4" spans="1:29" ht="21" customHeight="1">
      <c r="A4" s="157"/>
      <c r="B4" s="158"/>
      <c r="C4" s="54"/>
      <c r="D4" s="117" t="s">
        <v>18</v>
      </c>
      <c r="E4" s="117" t="s">
        <v>46</v>
      </c>
      <c r="F4" s="117" t="s">
        <v>18</v>
      </c>
      <c r="G4" s="117" t="s">
        <v>46</v>
      </c>
      <c r="H4" s="117" t="s">
        <v>18</v>
      </c>
      <c r="I4" s="117" t="s">
        <v>46</v>
      </c>
      <c r="J4" s="117" t="s">
        <v>18</v>
      </c>
      <c r="K4" s="117" t="s">
        <v>46</v>
      </c>
      <c r="L4" s="117" t="s">
        <v>18</v>
      </c>
      <c r="M4" s="136" t="s">
        <v>46</v>
      </c>
      <c r="N4" s="55" t="s">
        <v>18</v>
      </c>
      <c r="O4" s="124" t="s">
        <v>46</v>
      </c>
      <c r="P4" s="124" t="s">
        <v>18</v>
      </c>
      <c r="Q4" s="117" t="s">
        <v>46</v>
      </c>
      <c r="R4" s="117" t="s">
        <v>18</v>
      </c>
      <c r="S4" s="117" t="s">
        <v>46</v>
      </c>
      <c r="T4" s="117" t="s">
        <v>18</v>
      </c>
      <c r="U4" s="117" t="s">
        <v>46</v>
      </c>
      <c r="V4" s="117" t="s">
        <v>18</v>
      </c>
      <c r="W4" s="117" t="s">
        <v>46</v>
      </c>
      <c r="X4" s="117" t="s">
        <v>18</v>
      </c>
      <c r="Y4" s="117" t="s">
        <v>46</v>
      </c>
      <c r="Z4" s="117" t="s">
        <v>18</v>
      </c>
      <c r="AA4" s="125" t="s">
        <v>46</v>
      </c>
      <c r="AB4" s="53"/>
      <c r="AC4" s="53"/>
    </row>
    <row r="5" spans="1:32" ht="30" customHeight="1">
      <c r="A5" s="162" t="s">
        <v>19</v>
      </c>
      <c r="B5" s="163"/>
      <c r="C5" s="56"/>
      <c r="D5" s="57">
        <f>F5+H5+J5+L5+N5+P5+R5+T5+V5+X5+Z5</f>
        <v>532</v>
      </c>
      <c r="E5" s="57">
        <f>G5+I5+K5+M5+O5+Q5+S5+U5+W5+Y5+AA5</f>
        <v>16776</v>
      </c>
      <c r="F5" s="57">
        <f aca="true" t="shared" si="0" ref="F5:AA5">F6+F11+F17</f>
        <v>42</v>
      </c>
      <c r="G5" s="57">
        <f t="shared" si="0"/>
        <v>339</v>
      </c>
      <c r="H5" s="57">
        <f t="shared" si="0"/>
        <v>76</v>
      </c>
      <c r="I5" s="57">
        <f t="shared" si="0"/>
        <v>2058</v>
      </c>
      <c r="J5" s="57">
        <f t="shared" si="0"/>
        <v>27</v>
      </c>
      <c r="K5" s="57">
        <f t="shared" si="0"/>
        <v>570</v>
      </c>
      <c r="L5" s="57">
        <f t="shared" si="0"/>
        <v>38</v>
      </c>
      <c r="M5" s="58">
        <f t="shared" si="0"/>
        <v>662</v>
      </c>
      <c r="N5" s="141">
        <f t="shared" si="0"/>
        <v>79</v>
      </c>
      <c r="O5" s="57">
        <f t="shared" si="0"/>
        <v>2701</v>
      </c>
      <c r="P5" s="57">
        <f t="shared" si="0"/>
        <v>47</v>
      </c>
      <c r="Q5" s="57">
        <f t="shared" si="0"/>
        <v>1738</v>
      </c>
      <c r="R5" s="57">
        <f t="shared" si="0"/>
        <v>36</v>
      </c>
      <c r="S5" s="57">
        <f t="shared" si="0"/>
        <v>1425</v>
      </c>
      <c r="T5" s="57">
        <f t="shared" si="0"/>
        <v>69</v>
      </c>
      <c r="U5" s="57">
        <f t="shared" si="0"/>
        <v>4005</v>
      </c>
      <c r="V5" s="57">
        <f t="shared" si="0"/>
        <v>33</v>
      </c>
      <c r="W5" s="57">
        <f t="shared" si="0"/>
        <v>313</v>
      </c>
      <c r="X5" s="57">
        <f t="shared" si="0"/>
        <v>50</v>
      </c>
      <c r="Y5" s="57">
        <f t="shared" si="0"/>
        <v>1859</v>
      </c>
      <c r="Z5" s="57">
        <f t="shared" si="0"/>
        <v>35</v>
      </c>
      <c r="AA5" s="58">
        <f t="shared" si="0"/>
        <v>1106</v>
      </c>
      <c r="AB5" s="53"/>
      <c r="AC5" s="53"/>
      <c r="AD5" s="23"/>
      <c r="AE5" s="23"/>
      <c r="AF5" s="23"/>
    </row>
    <row r="6" spans="1:44" ht="30" customHeight="1">
      <c r="A6" s="160" t="s">
        <v>20</v>
      </c>
      <c r="B6" s="160"/>
      <c r="C6" s="122"/>
      <c r="D6" s="33">
        <f aca="true" t="shared" si="1" ref="D6:E23">F6+H6+J6+L6+N6+P6+R6+T6+V6+X6+Z6</f>
        <v>127</v>
      </c>
      <c r="E6" s="33">
        <f>G6+I6+K6+M6+O6+Q6+S6+U6+W6+Y6+AA6</f>
        <v>1307</v>
      </c>
      <c r="F6" s="33">
        <f>SUM(F7:F10)</f>
        <v>12</v>
      </c>
      <c r="G6" s="33">
        <f aca="true" t="shared" si="2" ref="G6:AA6">SUM(G7:G10)</f>
        <v>97</v>
      </c>
      <c r="H6" s="33">
        <f t="shared" si="2"/>
        <v>7</v>
      </c>
      <c r="I6" s="33">
        <f t="shared" si="2"/>
        <v>61</v>
      </c>
      <c r="J6" s="33">
        <f t="shared" si="2"/>
        <v>6</v>
      </c>
      <c r="K6" s="33">
        <f t="shared" si="2"/>
        <v>53</v>
      </c>
      <c r="L6" s="33">
        <f t="shared" si="2"/>
        <v>8</v>
      </c>
      <c r="M6" s="135">
        <f t="shared" si="2"/>
        <v>54</v>
      </c>
      <c r="N6" s="142">
        <f t="shared" si="2"/>
        <v>27</v>
      </c>
      <c r="O6" s="33">
        <f t="shared" si="2"/>
        <v>542</v>
      </c>
      <c r="P6" s="33">
        <f t="shared" si="2"/>
        <v>8</v>
      </c>
      <c r="Q6" s="33">
        <f t="shared" si="2"/>
        <v>73</v>
      </c>
      <c r="R6" s="33">
        <f t="shared" si="2"/>
        <v>8</v>
      </c>
      <c r="S6" s="33">
        <f t="shared" si="2"/>
        <v>117</v>
      </c>
      <c r="T6" s="33">
        <f t="shared" si="2"/>
        <v>20</v>
      </c>
      <c r="U6" s="33">
        <f t="shared" si="2"/>
        <v>92</v>
      </c>
      <c r="V6" s="33">
        <f t="shared" si="2"/>
        <v>16</v>
      </c>
      <c r="W6" s="33">
        <f t="shared" si="2"/>
        <v>144</v>
      </c>
      <c r="X6" s="33">
        <f t="shared" si="2"/>
        <v>15</v>
      </c>
      <c r="Y6" s="33">
        <f t="shared" si="2"/>
        <v>74</v>
      </c>
      <c r="Z6" s="33">
        <f t="shared" si="2"/>
        <v>0</v>
      </c>
      <c r="AA6" s="135">
        <f t="shared" si="2"/>
        <v>0</v>
      </c>
      <c r="AB6" s="53"/>
      <c r="AC6" s="5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 ht="30" customHeight="1">
      <c r="A7" s="122"/>
      <c r="B7" s="122" t="s">
        <v>21</v>
      </c>
      <c r="C7" s="122"/>
      <c r="D7" s="34">
        <f t="shared" si="1"/>
        <v>45</v>
      </c>
      <c r="E7" s="34">
        <f t="shared" si="1"/>
        <v>226</v>
      </c>
      <c r="F7" s="35">
        <v>5</v>
      </c>
      <c r="G7" s="35">
        <v>15</v>
      </c>
      <c r="H7" s="35">
        <v>2</v>
      </c>
      <c r="I7" s="35">
        <v>18</v>
      </c>
      <c r="J7" s="35">
        <v>4</v>
      </c>
      <c r="K7" s="35">
        <v>28</v>
      </c>
      <c r="L7" s="35">
        <v>3</v>
      </c>
      <c r="M7" s="64">
        <v>18</v>
      </c>
      <c r="N7" s="60">
        <v>8</v>
      </c>
      <c r="O7" s="60">
        <v>37</v>
      </c>
      <c r="P7" s="60">
        <v>2</v>
      </c>
      <c r="Q7" s="35">
        <v>6</v>
      </c>
      <c r="R7" s="35">
        <v>1</v>
      </c>
      <c r="S7" s="35">
        <v>9</v>
      </c>
      <c r="T7" s="35">
        <v>5</v>
      </c>
      <c r="U7" s="35">
        <v>16</v>
      </c>
      <c r="V7" s="35">
        <v>9</v>
      </c>
      <c r="W7" s="35">
        <v>63</v>
      </c>
      <c r="X7" s="35">
        <v>6</v>
      </c>
      <c r="Y7" s="35">
        <v>16</v>
      </c>
      <c r="Z7" s="35">
        <v>0</v>
      </c>
      <c r="AA7" s="64">
        <v>0</v>
      </c>
      <c r="AB7" s="53"/>
      <c r="AC7" s="5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 ht="30" customHeight="1">
      <c r="A8" s="122"/>
      <c r="B8" s="122" t="s">
        <v>94</v>
      </c>
      <c r="C8" s="122"/>
      <c r="D8" s="34">
        <f t="shared" si="1"/>
        <v>39</v>
      </c>
      <c r="E8" s="34">
        <f t="shared" si="1"/>
        <v>404</v>
      </c>
      <c r="F8" s="35">
        <v>3</v>
      </c>
      <c r="G8" s="35">
        <v>29</v>
      </c>
      <c r="H8" s="35">
        <v>3</v>
      </c>
      <c r="I8" s="35">
        <v>33</v>
      </c>
      <c r="J8" s="35">
        <v>2</v>
      </c>
      <c r="K8" s="35">
        <v>25</v>
      </c>
      <c r="L8" s="35">
        <v>4</v>
      </c>
      <c r="M8" s="64">
        <v>33</v>
      </c>
      <c r="N8" s="60">
        <v>5</v>
      </c>
      <c r="O8" s="60">
        <v>56</v>
      </c>
      <c r="P8" s="60">
        <v>3</v>
      </c>
      <c r="Q8" s="35">
        <v>50</v>
      </c>
      <c r="R8" s="35">
        <v>2</v>
      </c>
      <c r="S8" s="35">
        <v>17</v>
      </c>
      <c r="T8" s="35">
        <v>10</v>
      </c>
      <c r="U8" s="35">
        <v>54</v>
      </c>
      <c r="V8" s="35">
        <v>2</v>
      </c>
      <c r="W8" s="35">
        <v>59</v>
      </c>
      <c r="X8" s="35">
        <v>5</v>
      </c>
      <c r="Y8" s="35">
        <v>48</v>
      </c>
      <c r="Z8" s="35">
        <v>0</v>
      </c>
      <c r="AA8" s="64">
        <v>0</v>
      </c>
      <c r="AB8" s="53"/>
      <c r="AC8" s="5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ht="30" customHeight="1">
      <c r="A9" s="122"/>
      <c r="B9" s="122" t="s">
        <v>25</v>
      </c>
      <c r="C9" s="122"/>
      <c r="D9" s="34">
        <f t="shared" si="1"/>
        <v>23</v>
      </c>
      <c r="E9" s="34">
        <f t="shared" si="1"/>
        <v>77</v>
      </c>
      <c r="F9" s="35">
        <v>3</v>
      </c>
      <c r="G9" s="35">
        <v>13</v>
      </c>
      <c r="H9" s="35">
        <v>2</v>
      </c>
      <c r="I9" s="35">
        <v>10</v>
      </c>
      <c r="J9" s="35">
        <v>0</v>
      </c>
      <c r="K9" s="35">
        <v>0</v>
      </c>
      <c r="L9" s="35">
        <v>1</v>
      </c>
      <c r="M9" s="64">
        <v>3</v>
      </c>
      <c r="N9" s="60">
        <v>3</v>
      </c>
      <c r="O9" s="60">
        <v>13</v>
      </c>
      <c r="P9" s="60">
        <v>2</v>
      </c>
      <c r="Q9" s="35">
        <v>10</v>
      </c>
      <c r="R9" s="35">
        <v>2</v>
      </c>
      <c r="S9" s="35">
        <v>2</v>
      </c>
      <c r="T9" s="35">
        <v>2</v>
      </c>
      <c r="U9" s="35">
        <v>6</v>
      </c>
      <c r="V9" s="35">
        <v>4</v>
      </c>
      <c r="W9" s="35">
        <v>10</v>
      </c>
      <c r="X9" s="35">
        <v>4</v>
      </c>
      <c r="Y9" s="35">
        <v>10</v>
      </c>
      <c r="Z9" s="35">
        <v>0</v>
      </c>
      <c r="AA9" s="64">
        <v>0</v>
      </c>
      <c r="AB9" s="53"/>
      <c r="AC9" s="5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30" customHeight="1">
      <c r="A10" s="59"/>
      <c r="B10" s="122" t="s">
        <v>22</v>
      </c>
      <c r="C10" s="122"/>
      <c r="D10" s="34">
        <f t="shared" si="1"/>
        <v>20</v>
      </c>
      <c r="E10" s="34">
        <f t="shared" si="1"/>
        <v>600</v>
      </c>
      <c r="F10" s="35">
        <v>1</v>
      </c>
      <c r="G10" s="35">
        <v>40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64">
        <v>0</v>
      </c>
      <c r="N10" s="60">
        <v>11</v>
      </c>
      <c r="O10" s="60">
        <v>436</v>
      </c>
      <c r="P10" s="60">
        <v>1</v>
      </c>
      <c r="Q10" s="35">
        <v>7</v>
      </c>
      <c r="R10" s="35">
        <v>3</v>
      </c>
      <c r="S10" s="35">
        <v>89</v>
      </c>
      <c r="T10" s="35">
        <v>3</v>
      </c>
      <c r="U10" s="35">
        <v>16</v>
      </c>
      <c r="V10" s="35">
        <v>1</v>
      </c>
      <c r="W10" s="35">
        <v>12</v>
      </c>
      <c r="X10" s="35">
        <v>0</v>
      </c>
      <c r="Y10" s="35">
        <v>0</v>
      </c>
      <c r="Z10" s="61">
        <v>0</v>
      </c>
      <c r="AA10" s="62">
        <v>0</v>
      </c>
      <c r="AB10" s="53"/>
      <c r="AC10" s="5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ht="30" customHeight="1">
      <c r="A11" s="160" t="s">
        <v>84</v>
      </c>
      <c r="B11" s="160"/>
      <c r="C11" s="122"/>
      <c r="D11" s="34">
        <f>F11+H11+J11+L11+N11+P11+R11+T11+V11+X11+Z11</f>
        <v>327</v>
      </c>
      <c r="E11" s="34">
        <f>G11+I11+K11+M11+O11+Q11+S11+U11+W11+Y11+AA11</f>
        <v>13036</v>
      </c>
      <c r="F11" s="34">
        <f>SUM(F12:F16)</f>
        <v>17</v>
      </c>
      <c r="G11" s="34">
        <f>SUM(G12:G16)</f>
        <v>86</v>
      </c>
      <c r="H11" s="34">
        <f aca="true" t="shared" si="3" ref="H11:AA11">SUM(H12:H16)</f>
        <v>59</v>
      </c>
      <c r="I11" s="34">
        <f t="shared" si="3"/>
        <v>1210</v>
      </c>
      <c r="J11" s="34">
        <f t="shared" si="3"/>
        <v>17</v>
      </c>
      <c r="K11" s="34">
        <f t="shared" si="3"/>
        <v>453</v>
      </c>
      <c r="L11" s="34">
        <f t="shared" si="3"/>
        <v>26</v>
      </c>
      <c r="M11" s="63">
        <f t="shared" si="3"/>
        <v>576</v>
      </c>
      <c r="N11" s="66">
        <f t="shared" si="3"/>
        <v>43</v>
      </c>
      <c r="O11" s="34">
        <f t="shared" si="3"/>
        <v>1977</v>
      </c>
      <c r="P11" s="34">
        <f t="shared" si="3"/>
        <v>29</v>
      </c>
      <c r="Q11" s="34">
        <f t="shared" si="3"/>
        <v>1498</v>
      </c>
      <c r="R11" s="34">
        <f t="shared" si="3"/>
        <v>23</v>
      </c>
      <c r="S11" s="34">
        <f t="shared" si="3"/>
        <v>1239</v>
      </c>
      <c r="T11" s="34">
        <f t="shared" si="3"/>
        <v>45</v>
      </c>
      <c r="U11" s="34">
        <f t="shared" si="3"/>
        <v>3810</v>
      </c>
      <c r="V11" s="34">
        <f t="shared" si="3"/>
        <v>11</v>
      </c>
      <c r="W11" s="34">
        <f t="shared" si="3"/>
        <v>88</v>
      </c>
      <c r="X11" s="34">
        <f t="shared" si="3"/>
        <v>24</v>
      </c>
      <c r="Y11" s="34">
        <f t="shared" si="3"/>
        <v>1546</v>
      </c>
      <c r="Z11" s="34">
        <f t="shared" si="3"/>
        <v>33</v>
      </c>
      <c r="AA11" s="63">
        <f t="shared" si="3"/>
        <v>553</v>
      </c>
      <c r="AB11" s="53"/>
      <c r="AC11" s="53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23"/>
      <c r="AP11" s="23"/>
      <c r="AQ11" s="23"/>
      <c r="AR11" s="23"/>
    </row>
    <row r="12" spans="1:44" ht="30" customHeight="1">
      <c r="A12" s="59"/>
      <c r="B12" s="122" t="s">
        <v>23</v>
      </c>
      <c r="C12" s="122"/>
      <c r="D12" s="34">
        <f t="shared" si="1"/>
        <v>54</v>
      </c>
      <c r="E12" s="34">
        <f>G12+I12+K12+M12+O12+Q12+S12+U12+W12+Y12+AA12</f>
        <v>611</v>
      </c>
      <c r="F12" s="35">
        <v>10</v>
      </c>
      <c r="G12" s="35">
        <v>40</v>
      </c>
      <c r="H12" s="35">
        <v>5</v>
      </c>
      <c r="I12" s="64">
        <v>26</v>
      </c>
      <c r="J12" s="35">
        <v>0</v>
      </c>
      <c r="K12" s="35">
        <v>0</v>
      </c>
      <c r="L12" s="35">
        <v>8</v>
      </c>
      <c r="M12" s="64">
        <v>31</v>
      </c>
      <c r="N12" s="60">
        <v>7</v>
      </c>
      <c r="O12" s="60">
        <v>77</v>
      </c>
      <c r="P12" s="60">
        <v>8</v>
      </c>
      <c r="Q12" s="35">
        <v>65</v>
      </c>
      <c r="R12" s="35">
        <v>4</v>
      </c>
      <c r="S12" s="35">
        <v>45</v>
      </c>
      <c r="T12" s="35">
        <v>0</v>
      </c>
      <c r="U12" s="35">
        <v>0</v>
      </c>
      <c r="V12" s="35">
        <v>0</v>
      </c>
      <c r="W12" s="35">
        <v>0</v>
      </c>
      <c r="X12" s="35">
        <v>7</v>
      </c>
      <c r="Y12" s="35">
        <v>54</v>
      </c>
      <c r="Z12" s="61">
        <v>5</v>
      </c>
      <c r="AA12" s="62">
        <v>273</v>
      </c>
      <c r="AB12" s="53"/>
      <c r="AC12" s="5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ht="30" customHeight="1">
      <c r="A13" s="59"/>
      <c r="B13" s="122" t="s">
        <v>95</v>
      </c>
      <c r="C13" s="122"/>
      <c r="D13" s="34">
        <f t="shared" si="1"/>
        <v>1</v>
      </c>
      <c r="E13" s="34">
        <f>G13+I13+K13+M13+O13+Q13+S13+U13+W13+Y13+AA13</f>
        <v>12</v>
      </c>
      <c r="F13" s="35">
        <v>0</v>
      </c>
      <c r="G13" s="35">
        <v>0</v>
      </c>
      <c r="H13" s="35">
        <v>0</v>
      </c>
      <c r="I13" s="64">
        <v>0</v>
      </c>
      <c r="J13" s="35">
        <v>0</v>
      </c>
      <c r="K13" s="35">
        <v>0</v>
      </c>
      <c r="L13" s="35">
        <v>0</v>
      </c>
      <c r="M13" s="64">
        <v>0</v>
      </c>
      <c r="N13" s="60">
        <v>0</v>
      </c>
      <c r="O13" s="60">
        <v>0</v>
      </c>
      <c r="P13" s="60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1</v>
      </c>
      <c r="Y13" s="35">
        <v>12</v>
      </c>
      <c r="Z13" s="61">
        <v>0</v>
      </c>
      <c r="AA13" s="62">
        <v>0</v>
      </c>
      <c r="AB13" s="53"/>
      <c r="AC13" s="5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ht="30" customHeight="1">
      <c r="A14" s="59"/>
      <c r="B14" s="122" t="s">
        <v>24</v>
      </c>
      <c r="C14" s="122"/>
      <c r="D14" s="34">
        <f t="shared" si="1"/>
        <v>42</v>
      </c>
      <c r="E14" s="34">
        <f t="shared" si="1"/>
        <v>482</v>
      </c>
      <c r="F14" s="35">
        <v>7</v>
      </c>
      <c r="G14" s="35">
        <v>46</v>
      </c>
      <c r="H14" s="35">
        <v>2</v>
      </c>
      <c r="I14" s="64">
        <v>28</v>
      </c>
      <c r="J14" s="35">
        <v>3</v>
      </c>
      <c r="K14" s="35">
        <v>38</v>
      </c>
      <c r="L14" s="35">
        <v>1</v>
      </c>
      <c r="M14" s="64">
        <v>40</v>
      </c>
      <c r="N14" s="60">
        <v>4</v>
      </c>
      <c r="O14" s="60">
        <v>43</v>
      </c>
      <c r="P14" s="60">
        <v>5</v>
      </c>
      <c r="Q14" s="35">
        <v>84</v>
      </c>
      <c r="R14" s="35">
        <v>3</v>
      </c>
      <c r="S14" s="35">
        <v>53</v>
      </c>
      <c r="T14" s="35">
        <v>3</v>
      </c>
      <c r="U14" s="35">
        <v>21</v>
      </c>
      <c r="V14" s="35">
        <v>11</v>
      </c>
      <c r="W14" s="35">
        <v>88</v>
      </c>
      <c r="X14" s="35">
        <v>3</v>
      </c>
      <c r="Y14" s="35">
        <v>41</v>
      </c>
      <c r="Z14" s="61">
        <v>0</v>
      </c>
      <c r="AA14" s="62">
        <v>0</v>
      </c>
      <c r="AB14" s="53"/>
      <c r="AC14" s="5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ht="30" customHeight="1">
      <c r="A15" s="65"/>
      <c r="B15" s="122"/>
      <c r="C15" s="122"/>
      <c r="D15" s="34">
        <f>F15+H15+J15+L15+N15+P15+R15+T15+V15+X15+Z15</f>
        <v>156</v>
      </c>
      <c r="E15" s="34">
        <f t="shared" si="1"/>
        <v>11285</v>
      </c>
      <c r="F15" s="35">
        <v>0</v>
      </c>
      <c r="G15" s="35">
        <v>0</v>
      </c>
      <c r="H15" s="35">
        <v>51</v>
      </c>
      <c r="I15" s="35">
        <v>1149</v>
      </c>
      <c r="J15" s="35">
        <v>14</v>
      </c>
      <c r="K15" s="35">
        <v>415</v>
      </c>
      <c r="L15" s="35">
        <v>16</v>
      </c>
      <c r="M15" s="64">
        <v>492</v>
      </c>
      <c r="N15" s="60">
        <v>16</v>
      </c>
      <c r="O15" s="60">
        <v>1728</v>
      </c>
      <c r="P15" s="60">
        <v>1</v>
      </c>
      <c r="Q15" s="35">
        <v>1236</v>
      </c>
      <c r="R15" s="35">
        <v>15</v>
      </c>
      <c r="S15" s="35">
        <v>1128</v>
      </c>
      <c r="T15" s="35">
        <v>37</v>
      </c>
      <c r="U15" s="35">
        <v>3774</v>
      </c>
      <c r="V15" s="35">
        <v>0</v>
      </c>
      <c r="W15" s="35">
        <v>0</v>
      </c>
      <c r="X15" s="35">
        <v>6</v>
      </c>
      <c r="Y15" s="35">
        <v>1363</v>
      </c>
      <c r="Z15" s="61">
        <v>0</v>
      </c>
      <c r="AA15" s="62">
        <v>0</v>
      </c>
      <c r="AB15" s="53"/>
      <c r="AC15" s="5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ht="30" customHeight="1">
      <c r="A16" s="65"/>
      <c r="B16" s="122" t="s">
        <v>85</v>
      </c>
      <c r="C16" s="122"/>
      <c r="D16" s="34">
        <f>F16+H16+J16+L16+N16+P16+R16+T16+V16+X16+Z16</f>
        <v>74</v>
      </c>
      <c r="E16" s="34">
        <f t="shared" si="1"/>
        <v>646</v>
      </c>
      <c r="F16" s="35">
        <v>0</v>
      </c>
      <c r="G16" s="35">
        <v>0</v>
      </c>
      <c r="H16" s="35">
        <v>1</v>
      </c>
      <c r="I16" s="35">
        <v>7</v>
      </c>
      <c r="J16" s="35">
        <v>0</v>
      </c>
      <c r="K16" s="35">
        <v>0</v>
      </c>
      <c r="L16" s="35">
        <v>1</v>
      </c>
      <c r="M16" s="64">
        <v>13</v>
      </c>
      <c r="N16" s="60">
        <v>16</v>
      </c>
      <c r="O16" s="60">
        <v>129</v>
      </c>
      <c r="P16" s="60">
        <v>15</v>
      </c>
      <c r="Q16" s="35">
        <v>113</v>
      </c>
      <c r="R16" s="35">
        <v>1</v>
      </c>
      <c r="S16" s="35">
        <v>13</v>
      </c>
      <c r="T16" s="35">
        <v>5</v>
      </c>
      <c r="U16" s="35">
        <v>15</v>
      </c>
      <c r="V16" s="35">
        <v>0</v>
      </c>
      <c r="W16" s="35">
        <v>0</v>
      </c>
      <c r="X16" s="35">
        <v>7</v>
      </c>
      <c r="Y16" s="35">
        <v>76</v>
      </c>
      <c r="Z16" s="61">
        <v>28</v>
      </c>
      <c r="AA16" s="62">
        <v>280</v>
      </c>
      <c r="AB16" s="53"/>
      <c r="AC16" s="5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ht="30" customHeight="1">
      <c r="A17" s="160" t="s">
        <v>26</v>
      </c>
      <c r="B17" s="160"/>
      <c r="C17" s="122"/>
      <c r="D17" s="34">
        <f>F17+H17+J17+L17+N17+P17+R17+T17+V17+X17+Z17</f>
        <v>78</v>
      </c>
      <c r="E17" s="34">
        <f t="shared" si="1"/>
        <v>2433</v>
      </c>
      <c r="F17" s="34">
        <f>SUM(F18:F23)</f>
        <v>13</v>
      </c>
      <c r="G17" s="34">
        <f aca="true" t="shared" si="4" ref="G17:AA17">SUM(G18:G23)</f>
        <v>156</v>
      </c>
      <c r="H17" s="34">
        <f t="shared" si="4"/>
        <v>10</v>
      </c>
      <c r="I17" s="34">
        <f t="shared" si="4"/>
        <v>787</v>
      </c>
      <c r="J17" s="34">
        <f t="shared" si="4"/>
        <v>4</v>
      </c>
      <c r="K17" s="34">
        <f t="shared" si="4"/>
        <v>64</v>
      </c>
      <c r="L17" s="34">
        <f t="shared" si="4"/>
        <v>4</v>
      </c>
      <c r="M17" s="63">
        <f t="shared" si="4"/>
        <v>32</v>
      </c>
      <c r="N17" s="66">
        <f t="shared" si="4"/>
        <v>9</v>
      </c>
      <c r="O17" s="34">
        <f t="shared" si="4"/>
        <v>182</v>
      </c>
      <c r="P17" s="34">
        <f t="shared" si="4"/>
        <v>10</v>
      </c>
      <c r="Q17" s="34">
        <f t="shared" si="4"/>
        <v>167</v>
      </c>
      <c r="R17" s="34">
        <f t="shared" si="4"/>
        <v>5</v>
      </c>
      <c r="S17" s="34">
        <f t="shared" si="4"/>
        <v>69</v>
      </c>
      <c r="T17" s="34">
        <f t="shared" si="4"/>
        <v>4</v>
      </c>
      <c r="U17" s="34">
        <f t="shared" si="4"/>
        <v>103</v>
      </c>
      <c r="V17" s="34">
        <f t="shared" si="4"/>
        <v>6</v>
      </c>
      <c r="W17" s="34">
        <f t="shared" si="4"/>
        <v>81</v>
      </c>
      <c r="X17" s="34">
        <f t="shared" si="4"/>
        <v>11</v>
      </c>
      <c r="Y17" s="34">
        <f t="shared" si="4"/>
        <v>239</v>
      </c>
      <c r="Z17" s="34">
        <f t="shared" si="4"/>
        <v>2</v>
      </c>
      <c r="AA17" s="63">
        <f t="shared" si="4"/>
        <v>553</v>
      </c>
      <c r="AB17" s="53"/>
      <c r="AC17" s="5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ht="30" customHeight="1">
      <c r="A18" s="59"/>
      <c r="B18" s="122" t="s">
        <v>27</v>
      </c>
      <c r="C18" s="122"/>
      <c r="D18" s="34">
        <f>F18+H18+J18+L18+N18+P18+R18+T18+V18+X18+Z18</f>
        <v>9</v>
      </c>
      <c r="E18" s="34">
        <f t="shared" si="1"/>
        <v>226</v>
      </c>
      <c r="F18" s="35">
        <v>0</v>
      </c>
      <c r="G18" s="35">
        <v>0</v>
      </c>
      <c r="H18" s="35">
        <v>1</v>
      </c>
      <c r="I18" s="35">
        <v>104</v>
      </c>
      <c r="J18" s="35">
        <v>0</v>
      </c>
      <c r="K18" s="35">
        <v>0</v>
      </c>
      <c r="L18" s="35">
        <v>0</v>
      </c>
      <c r="M18" s="64">
        <v>0</v>
      </c>
      <c r="N18" s="60">
        <v>7</v>
      </c>
      <c r="O18" s="35">
        <v>109</v>
      </c>
      <c r="P18" s="60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</v>
      </c>
      <c r="W18" s="35">
        <v>13</v>
      </c>
      <c r="X18" s="35">
        <v>0</v>
      </c>
      <c r="Y18" s="35">
        <v>0</v>
      </c>
      <c r="Z18" s="61">
        <v>0</v>
      </c>
      <c r="AA18" s="62">
        <v>0</v>
      </c>
      <c r="AB18" s="53"/>
      <c r="AC18" s="5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 ht="30" customHeight="1">
      <c r="A19" s="59"/>
      <c r="B19" s="122" t="s">
        <v>28</v>
      </c>
      <c r="C19" s="122"/>
      <c r="D19" s="34">
        <f t="shared" si="1"/>
        <v>0</v>
      </c>
      <c r="E19" s="34">
        <f t="shared" si="1"/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64">
        <v>0</v>
      </c>
      <c r="N19" s="60">
        <v>0</v>
      </c>
      <c r="O19" s="35">
        <v>0</v>
      </c>
      <c r="P19" s="60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61">
        <v>0</v>
      </c>
      <c r="AA19" s="62">
        <v>0</v>
      </c>
      <c r="AB19" s="53"/>
      <c r="AC19" s="5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4" ht="30" customHeight="1">
      <c r="A20" s="59"/>
      <c r="B20" s="122" t="s">
        <v>29</v>
      </c>
      <c r="C20" s="122"/>
      <c r="D20" s="34">
        <f t="shared" si="1"/>
        <v>28</v>
      </c>
      <c r="E20" s="34">
        <f t="shared" si="1"/>
        <v>456</v>
      </c>
      <c r="F20" s="35">
        <v>6</v>
      </c>
      <c r="G20" s="35">
        <v>127</v>
      </c>
      <c r="H20" s="35">
        <v>4</v>
      </c>
      <c r="I20" s="35">
        <v>67</v>
      </c>
      <c r="J20" s="35">
        <v>3</v>
      </c>
      <c r="K20" s="35">
        <v>38</v>
      </c>
      <c r="L20" s="35">
        <v>0</v>
      </c>
      <c r="M20" s="64">
        <v>0</v>
      </c>
      <c r="N20" s="60">
        <v>1</v>
      </c>
      <c r="O20" s="35">
        <v>9</v>
      </c>
      <c r="P20" s="60">
        <v>6</v>
      </c>
      <c r="Q20" s="35">
        <v>112</v>
      </c>
      <c r="R20" s="35">
        <v>1</v>
      </c>
      <c r="S20" s="35">
        <v>15</v>
      </c>
      <c r="T20" s="35">
        <v>3</v>
      </c>
      <c r="U20" s="35">
        <v>30</v>
      </c>
      <c r="V20" s="35">
        <v>2</v>
      </c>
      <c r="W20" s="35">
        <v>24</v>
      </c>
      <c r="X20" s="35">
        <v>2</v>
      </c>
      <c r="Y20" s="35">
        <v>34</v>
      </c>
      <c r="Z20" s="61">
        <v>0</v>
      </c>
      <c r="AA20" s="62">
        <v>0</v>
      </c>
      <c r="AB20" s="53"/>
      <c r="AC20" s="5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4" ht="30" customHeight="1">
      <c r="A21" s="59"/>
      <c r="B21" s="122" t="s">
        <v>30</v>
      </c>
      <c r="C21" s="122"/>
      <c r="D21" s="34">
        <f t="shared" si="1"/>
        <v>6</v>
      </c>
      <c r="E21" s="34">
        <f t="shared" si="1"/>
        <v>931</v>
      </c>
      <c r="F21" s="35">
        <v>0</v>
      </c>
      <c r="G21" s="35">
        <v>0</v>
      </c>
      <c r="H21" s="35">
        <v>2</v>
      </c>
      <c r="I21" s="35">
        <v>268</v>
      </c>
      <c r="J21" s="35">
        <v>0</v>
      </c>
      <c r="K21" s="35">
        <v>0</v>
      </c>
      <c r="L21" s="35">
        <v>0</v>
      </c>
      <c r="M21" s="64">
        <v>0</v>
      </c>
      <c r="N21" s="60">
        <v>1</v>
      </c>
      <c r="O21" s="35">
        <v>64</v>
      </c>
      <c r="P21" s="60">
        <v>0</v>
      </c>
      <c r="Q21" s="35">
        <v>0</v>
      </c>
      <c r="R21" s="35">
        <v>0</v>
      </c>
      <c r="S21" s="35">
        <v>0</v>
      </c>
      <c r="T21" s="35">
        <v>1</v>
      </c>
      <c r="U21" s="35">
        <v>73</v>
      </c>
      <c r="V21" s="35">
        <v>0</v>
      </c>
      <c r="W21" s="35">
        <v>0</v>
      </c>
      <c r="X21" s="35">
        <v>1</v>
      </c>
      <c r="Y21" s="35">
        <v>126</v>
      </c>
      <c r="Z21" s="61">
        <v>1</v>
      </c>
      <c r="AA21" s="62">
        <v>400</v>
      </c>
      <c r="AB21" s="53"/>
      <c r="AC21" s="5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ht="30" customHeight="1">
      <c r="A22" s="59"/>
      <c r="B22" s="122" t="s">
        <v>86</v>
      </c>
      <c r="C22" s="122"/>
      <c r="D22" s="34">
        <f t="shared" si="1"/>
        <v>21</v>
      </c>
      <c r="E22" s="34">
        <f t="shared" si="1"/>
        <v>673</v>
      </c>
      <c r="F22" s="35">
        <v>7</v>
      </c>
      <c r="G22" s="35">
        <v>29</v>
      </c>
      <c r="H22" s="35">
        <v>2</v>
      </c>
      <c r="I22" s="35">
        <v>330</v>
      </c>
      <c r="J22" s="35">
        <v>0</v>
      </c>
      <c r="K22" s="35">
        <v>0</v>
      </c>
      <c r="L22" s="35">
        <v>0</v>
      </c>
      <c r="M22" s="64">
        <v>0</v>
      </c>
      <c r="N22" s="60">
        <v>0</v>
      </c>
      <c r="O22" s="35">
        <v>0</v>
      </c>
      <c r="P22" s="60">
        <v>2</v>
      </c>
      <c r="Q22" s="35">
        <v>41</v>
      </c>
      <c r="R22" s="35">
        <v>4</v>
      </c>
      <c r="S22" s="35">
        <v>54</v>
      </c>
      <c r="T22" s="35">
        <v>0</v>
      </c>
      <c r="U22" s="35">
        <v>0</v>
      </c>
      <c r="V22" s="35">
        <v>1</v>
      </c>
      <c r="W22" s="35">
        <v>32</v>
      </c>
      <c r="X22" s="35">
        <v>4</v>
      </c>
      <c r="Y22" s="35">
        <v>34</v>
      </c>
      <c r="Z22" s="61">
        <v>1</v>
      </c>
      <c r="AA22" s="62">
        <v>153</v>
      </c>
      <c r="AB22" s="53"/>
      <c r="AC22" s="5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4" ht="30" customHeight="1">
      <c r="A23" s="67"/>
      <c r="B23" s="68" t="s">
        <v>31</v>
      </c>
      <c r="C23" s="68"/>
      <c r="D23" s="40">
        <f t="shared" si="1"/>
        <v>14</v>
      </c>
      <c r="E23" s="40">
        <f t="shared" si="1"/>
        <v>147</v>
      </c>
      <c r="F23" s="69">
        <v>0</v>
      </c>
      <c r="G23" s="69">
        <v>0</v>
      </c>
      <c r="H23" s="69">
        <v>1</v>
      </c>
      <c r="I23" s="69">
        <v>18</v>
      </c>
      <c r="J23" s="69">
        <v>1</v>
      </c>
      <c r="K23" s="69">
        <v>26</v>
      </c>
      <c r="L23" s="69">
        <v>4</v>
      </c>
      <c r="M23" s="143">
        <v>32</v>
      </c>
      <c r="N23" s="70">
        <v>0</v>
      </c>
      <c r="O23" s="69">
        <v>0</v>
      </c>
      <c r="P23" s="70">
        <v>2</v>
      </c>
      <c r="Q23" s="69">
        <v>14</v>
      </c>
      <c r="R23" s="69">
        <v>0</v>
      </c>
      <c r="S23" s="69">
        <v>0</v>
      </c>
      <c r="T23" s="69">
        <v>0</v>
      </c>
      <c r="U23" s="69">
        <v>0</v>
      </c>
      <c r="V23" s="69">
        <v>2</v>
      </c>
      <c r="W23" s="69">
        <v>12</v>
      </c>
      <c r="X23" s="69">
        <v>4</v>
      </c>
      <c r="Y23" s="69">
        <v>45</v>
      </c>
      <c r="Z23" s="41">
        <v>0</v>
      </c>
      <c r="AA23" s="71">
        <v>0</v>
      </c>
      <c r="AB23" s="53"/>
      <c r="AC23" s="5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2:29" ht="16.5" customHeight="1">
      <c r="B24" s="21" t="s">
        <v>87</v>
      </c>
      <c r="V24" s="72"/>
      <c r="W24" s="72"/>
      <c r="AA24" s="119" t="s">
        <v>45</v>
      </c>
      <c r="AB24" s="73"/>
      <c r="AC24" s="119"/>
    </row>
    <row r="25" spans="2:24" ht="22.5" customHeight="1">
      <c r="B25" s="122"/>
      <c r="W25" s="74"/>
      <c r="X25" s="74"/>
    </row>
    <row r="26" ht="22.5" customHeight="1">
      <c r="B26" s="122"/>
    </row>
    <row r="27" spans="2:21" ht="13.5">
      <c r="B27" s="122"/>
      <c r="U27" s="129"/>
    </row>
    <row r="28" ht="13.5">
      <c r="B28" s="122"/>
    </row>
    <row r="29" ht="13.5">
      <c r="B29" s="122"/>
    </row>
    <row r="30" ht="13.5">
      <c r="B30" s="122"/>
    </row>
    <row r="31" ht="13.5">
      <c r="B31" s="122"/>
    </row>
    <row r="32" ht="13.5">
      <c r="B32" s="23"/>
    </row>
    <row r="33" ht="13.5">
      <c r="B33" s="23"/>
    </row>
  </sheetData>
  <sheetProtection/>
  <mergeCells count="20">
    <mergeCell ref="A6:B6"/>
    <mergeCell ref="A11:B11"/>
    <mergeCell ref="AD11:AN11"/>
    <mergeCell ref="A17:B17"/>
    <mergeCell ref="R3:S3"/>
    <mergeCell ref="T3:U3"/>
    <mergeCell ref="V3:W3"/>
    <mergeCell ref="X3:Y3"/>
    <mergeCell ref="Z3:AA3"/>
    <mergeCell ref="A5:B5"/>
    <mergeCell ref="Z1:AA2"/>
    <mergeCell ref="AB1:AC2"/>
    <mergeCell ref="A3:B4"/>
    <mergeCell ref="D3:E3"/>
    <mergeCell ref="F3:G3"/>
    <mergeCell ref="H3:I3"/>
    <mergeCell ref="J3:K3"/>
    <mergeCell ref="L3:M3"/>
    <mergeCell ref="N3:O3"/>
    <mergeCell ref="P3:Q3"/>
  </mergeCells>
  <printOptions/>
  <pageMargins left="0.5905511811023623" right="0.5905511811023623" top="0.7874015748031497" bottom="0.7874015748031497" header="0.3937007874015748" footer="0.1968503937007874"/>
  <pageSetup cellComments="asDisplayed" fitToWidth="2" horizontalDpi="1200" verticalDpi="1200" orientation="portrait" paperSize="9" scale="82" r:id="rId4"/>
  <colBreaks count="1" manualBreakCount="1">
    <brk id="13" max="23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7"/>
  <sheetViews>
    <sheetView tabSelected="1" view="pageBreakPreview" zoomScaleSheetLayoutView="100" zoomScalePageLayoutView="0" workbookViewId="0" topLeftCell="A1">
      <selection activeCell="W8" sqref="W8"/>
    </sheetView>
  </sheetViews>
  <sheetFormatPr defaultColWidth="9.00390625" defaultRowHeight="13.5"/>
  <cols>
    <col min="1" max="1" width="14.375" style="21" customWidth="1"/>
    <col min="2" max="3" width="0.875" style="21" customWidth="1"/>
    <col min="4" max="4" width="14.125" style="21" customWidth="1"/>
    <col min="5" max="5" width="0.875" style="21" customWidth="1"/>
    <col min="6" max="16" width="4.875" style="21" customWidth="1"/>
    <col min="17" max="17" width="4.25390625" style="21" customWidth="1"/>
    <col min="18" max="18" width="4.50390625" style="21" customWidth="1"/>
    <col min="19" max="19" width="4.875" style="21" customWidth="1"/>
    <col min="20" max="16384" width="9.00390625" style="21" customWidth="1"/>
  </cols>
  <sheetData>
    <row r="1" spans="1:7" ht="18.75" customHeight="1">
      <c r="A1" s="26" t="s">
        <v>47</v>
      </c>
      <c r="B1" s="26"/>
      <c r="C1" s="26"/>
      <c r="D1" s="26"/>
      <c r="E1" s="26"/>
      <c r="F1" s="26"/>
      <c r="G1" s="26"/>
    </row>
    <row r="2" spans="1:19" ht="18.75" customHeight="1">
      <c r="A2" s="51" t="s">
        <v>48</v>
      </c>
      <c r="B2" s="51"/>
      <c r="C2" s="51"/>
      <c r="D2" s="51"/>
      <c r="E2" s="51"/>
      <c r="S2" s="75"/>
    </row>
    <row r="3" spans="1:19" ht="13.5">
      <c r="A3" s="172" t="s">
        <v>49</v>
      </c>
      <c r="B3" s="172"/>
      <c r="C3" s="172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30"/>
      <c r="R3" s="76"/>
      <c r="S3" s="119" t="s">
        <v>88</v>
      </c>
    </row>
    <row r="4" spans="1:19" ht="4.5" customHeight="1">
      <c r="A4" s="133"/>
      <c r="B4" s="133"/>
      <c r="C4" s="133"/>
      <c r="D4" s="134"/>
      <c r="E4" s="77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80"/>
    </row>
    <row r="5" spans="1:19" ht="92.25" customHeight="1">
      <c r="A5" s="174" t="s">
        <v>9</v>
      </c>
      <c r="B5" s="174"/>
      <c r="C5" s="174"/>
      <c r="D5" s="175"/>
      <c r="E5" s="131"/>
      <c r="F5" s="81" t="s">
        <v>50</v>
      </c>
      <c r="G5" s="81" t="s">
        <v>51</v>
      </c>
      <c r="H5" s="81" t="s">
        <v>52</v>
      </c>
      <c r="I5" s="82" t="s">
        <v>53</v>
      </c>
      <c r="J5" s="82" t="s">
        <v>89</v>
      </c>
      <c r="K5" s="81" t="s">
        <v>54</v>
      </c>
      <c r="L5" s="82" t="s">
        <v>55</v>
      </c>
      <c r="M5" s="82" t="s">
        <v>56</v>
      </c>
      <c r="N5" s="82" t="s">
        <v>57</v>
      </c>
      <c r="O5" s="81" t="s">
        <v>58</v>
      </c>
      <c r="P5" s="81" t="s">
        <v>59</v>
      </c>
      <c r="Q5" s="81" t="s">
        <v>90</v>
      </c>
      <c r="R5" s="82" t="s">
        <v>60</v>
      </c>
      <c r="S5" s="83" t="s">
        <v>61</v>
      </c>
    </row>
    <row r="6" spans="1:19" ht="5.25" customHeight="1">
      <c r="A6" s="84"/>
      <c r="B6" s="84"/>
      <c r="C6" s="84"/>
      <c r="D6" s="84"/>
      <c r="E6" s="85"/>
      <c r="F6" s="86"/>
      <c r="G6" s="86"/>
      <c r="H6" s="86"/>
      <c r="I6" s="87"/>
      <c r="J6" s="87"/>
      <c r="K6" s="86"/>
      <c r="L6" s="87"/>
      <c r="M6" s="87"/>
      <c r="N6" s="87"/>
      <c r="O6" s="86"/>
      <c r="P6" s="86"/>
      <c r="Q6" s="86"/>
      <c r="R6" s="87"/>
      <c r="S6" s="88"/>
    </row>
    <row r="7" spans="1:20" ht="30" customHeight="1">
      <c r="A7" s="176" t="s">
        <v>62</v>
      </c>
      <c r="B7" s="176"/>
      <c r="C7" s="176"/>
      <c r="D7" s="177"/>
      <c r="E7" s="132"/>
      <c r="F7" s="89">
        <f>SUM(G7:S7)</f>
        <v>613</v>
      </c>
      <c r="G7" s="89">
        <f>SUM(G8:G9)</f>
        <v>32</v>
      </c>
      <c r="H7" s="89">
        <f aca="true" t="shared" si="0" ref="H7:S7">SUM(H8:H9)</f>
        <v>198</v>
      </c>
      <c r="I7" s="89">
        <f t="shared" si="0"/>
        <v>48</v>
      </c>
      <c r="J7" s="89">
        <f t="shared" si="0"/>
        <v>1</v>
      </c>
      <c r="K7" s="89">
        <f t="shared" si="0"/>
        <v>104</v>
      </c>
      <c r="L7" s="89">
        <f t="shared" si="0"/>
        <v>12</v>
      </c>
      <c r="M7" s="89">
        <f t="shared" si="0"/>
        <v>33</v>
      </c>
      <c r="N7" s="89">
        <f t="shared" si="0"/>
        <v>3</v>
      </c>
      <c r="O7" s="89">
        <f t="shared" si="0"/>
        <v>17</v>
      </c>
      <c r="P7" s="89">
        <f t="shared" si="0"/>
        <v>57</v>
      </c>
      <c r="Q7" s="89">
        <v>3</v>
      </c>
      <c r="R7" s="89">
        <f t="shared" si="0"/>
        <v>3</v>
      </c>
      <c r="S7" s="90">
        <f t="shared" si="0"/>
        <v>102</v>
      </c>
      <c r="T7" s="91"/>
    </row>
    <row r="8" spans="1:19" ht="30" customHeight="1">
      <c r="A8" s="92" t="s">
        <v>63</v>
      </c>
      <c r="B8" s="93"/>
      <c r="C8" s="94"/>
      <c r="D8" s="95" t="s">
        <v>64</v>
      </c>
      <c r="E8" s="96"/>
      <c r="F8" s="89">
        <f>SUM(G8:S8)</f>
        <v>334</v>
      </c>
      <c r="G8" s="97">
        <v>26</v>
      </c>
      <c r="H8" s="97">
        <v>161</v>
      </c>
      <c r="I8" s="97">
        <v>33</v>
      </c>
      <c r="J8" s="97">
        <v>0</v>
      </c>
      <c r="K8" s="97">
        <v>22</v>
      </c>
      <c r="L8" s="97">
        <v>3</v>
      </c>
      <c r="M8" s="97">
        <v>6</v>
      </c>
      <c r="N8" s="97">
        <v>3</v>
      </c>
      <c r="O8" s="97">
        <v>4</v>
      </c>
      <c r="P8" s="97">
        <v>32</v>
      </c>
      <c r="Q8" s="97">
        <v>3</v>
      </c>
      <c r="R8" s="97">
        <v>3</v>
      </c>
      <c r="S8" s="98">
        <v>38</v>
      </c>
    </row>
    <row r="9" spans="1:19" ht="30" customHeight="1">
      <c r="A9" s="99" t="s">
        <v>65</v>
      </c>
      <c r="B9" s="100"/>
      <c r="C9" s="101"/>
      <c r="D9" s="102" t="s">
        <v>75</v>
      </c>
      <c r="E9" s="103"/>
      <c r="F9" s="104">
        <f>SUM(G9:S9)</f>
        <v>279</v>
      </c>
      <c r="G9" s="105">
        <v>6</v>
      </c>
      <c r="H9" s="105">
        <v>37</v>
      </c>
      <c r="I9" s="105">
        <v>15</v>
      </c>
      <c r="J9" s="105">
        <v>1</v>
      </c>
      <c r="K9" s="105">
        <v>82</v>
      </c>
      <c r="L9" s="106">
        <v>9</v>
      </c>
      <c r="M9" s="106">
        <v>27</v>
      </c>
      <c r="N9" s="107">
        <v>0</v>
      </c>
      <c r="O9" s="106">
        <v>13</v>
      </c>
      <c r="P9" s="106">
        <v>25</v>
      </c>
      <c r="Q9" s="107" t="s">
        <v>83</v>
      </c>
      <c r="R9" s="107">
        <v>0</v>
      </c>
      <c r="S9" s="108">
        <v>64</v>
      </c>
    </row>
    <row r="10" spans="15:19" s="129" customFormat="1" ht="17.25" customHeight="1">
      <c r="O10" s="109"/>
      <c r="P10" s="109"/>
      <c r="Q10" s="109"/>
      <c r="R10" s="109"/>
      <c r="S10" s="109" t="s">
        <v>45</v>
      </c>
    </row>
    <row r="11" spans="15:19" ht="13.5">
      <c r="O11" s="110"/>
      <c r="P11" s="110"/>
      <c r="Q11" s="110"/>
      <c r="R11" s="110"/>
      <c r="S11" s="110"/>
    </row>
    <row r="13" spans="1:17" s="1" customFormat="1" ht="18.75" customHeight="1">
      <c r="A13" s="2" t="s">
        <v>66</v>
      </c>
      <c r="B13" s="2"/>
      <c r="C13" s="2"/>
      <c r="D13" s="2"/>
      <c r="E13" s="2"/>
      <c r="F13" s="5" t="s">
        <v>67</v>
      </c>
      <c r="G13" s="6"/>
      <c r="Q13" s="120"/>
    </row>
    <row r="14" spans="1:19" s="1" customFormat="1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1"/>
      <c r="S14" s="123" t="s">
        <v>76</v>
      </c>
    </row>
    <row r="15" spans="1:19" ht="4.5" customHeight="1">
      <c r="A15" s="178" t="s">
        <v>49</v>
      </c>
      <c r="B15" s="178"/>
      <c r="C15" s="178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30"/>
      <c r="R15" s="75"/>
      <c r="S15" s="119"/>
    </row>
    <row r="16" spans="1:19" ht="92.25" customHeight="1">
      <c r="A16" s="174" t="s">
        <v>9</v>
      </c>
      <c r="B16" s="174"/>
      <c r="C16" s="174"/>
      <c r="D16" s="175"/>
      <c r="E16" s="131"/>
      <c r="F16" s="81" t="s">
        <v>50</v>
      </c>
      <c r="G16" s="81" t="s">
        <v>51</v>
      </c>
      <c r="H16" s="81" t="s">
        <v>52</v>
      </c>
      <c r="I16" s="82" t="s">
        <v>53</v>
      </c>
      <c r="J16" s="82" t="s">
        <v>89</v>
      </c>
      <c r="K16" s="81" t="s">
        <v>54</v>
      </c>
      <c r="L16" s="82" t="s">
        <v>55</v>
      </c>
      <c r="M16" s="82" t="s">
        <v>56</v>
      </c>
      <c r="N16" s="82" t="s">
        <v>57</v>
      </c>
      <c r="O16" s="81" t="s">
        <v>58</v>
      </c>
      <c r="P16" s="81" t="s">
        <v>59</v>
      </c>
      <c r="Q16" s="81" t="s">
        <v>90</v>
      </c>
      <c r="R16" s="82" t="s">
        <v>60</v>
      </c>
      <c r="S16" s="83" t="s">
        <v>61</v>
      </c>
    </row>
    <row r="17" spans="1:20" s="1" customFormat="1" ht="30" customHeight="1">
      <c r="A17" s="164" t="s">
        <v>68</v>
      </c>
      <c r="B17" s="8"/>
      <c r="C17" s="9"/>
      <c r="D17" s="10" t="s">
        <v>69</v>
      </c>
      <c r="E17" s="11"/>
      <c r="F17" s="16">
        <v>1</v>
      </c>
      <c r="G17" s="116" t="s">
        <v>93</v>
      </c>
      <c r="H17" s="116" t="s">
        <v>93</v>
      </c>
      <c r="I17" s="116" t="s">
        <v>93</v>
      </c>
      <c r="J17" s="116" t="s">
        <v>93</v>
      </c>
      <c r="K17" s="116" t="s">
        <v>93</v>
      </c>
      <c r="L17" s="116" t="s">
        <v>93</v>
      </c>
      <c r="M17" s="116" t="s">
        <v>93</v>
      </c>
      <c r="N17" s="116" t="s">
        <v>93</v>
      </c>
      <c r="O17" s="116" t="s">
        <v>93</v>
      </c>
      <c r="P17" s="116" t="s">
        <v>93</v>
      </c>
      <c r="Q17" s="116" t="s">
        <v>93</v>
      </c>
      <c r="R17" s="116" t="s">
        <v>93</v>
      </c>
      <c r="S17" s="137" t="s">
        <v>93</v>
      </c>
      <c r="T17" s="138"/>
    </row>
    <row r="18" spans="1:20" s="1" customFormat="1" ht="30" customHeight="1">
      <c r="A18" s="165"/>
      <c r="B18" s="12"/>
      <c r="C18" s="13"/>
      <c r="D18" s="14" t="s">
        <v>70</v>
      </c>
      <c r="E18" s="15"/>
      <c r="F18" s="115">
        <f>SUM(G18:S18)</f>
        <v>240</v>
      </c>
      <c r="G18" s="17">
        <v>4</v>
      </c>
      <c r="H18" s="18">
        <v>98</v>
      </c>
      <c r="I18" s="18">
        <v>24</v>
      </c>
      <c r="J18" s="18">
        <v>2</v>
      </c>
      <c r="K18" s="18">
        <v>55</v>
      </c>
      <c r="L18" s="18">
        <v>5</v>
      </c>
      <c r="M18" s="17">
        <v>16</v>
      </c>
      <c r="N18" s="17">
        <v>0</v>
      </c>
      <c r="O18" s="17">
        <v>0</v>
      </c>
      <c r="P18" s="17">
        <v>13</v>
      </c>
      <c r="Q18" s="19">
        <v>1</v>
      </c>
      <c r="R18" s="17">
        <v>0</v>
      </c>
      <c r="S18" s="19">
        <v>22</v>
      </c>
      <c r="T18" s="138"/>
    </row>
    <row r="19" spans="1:19" s="3" customFormat="1" ht="17.25" customHeight="1">
      <c r="A19" s="3" t="s">
        <v>92</v>
      </c>
      <c r="N19" s="4"/>
      <c r="O19" s="4"/>
      <c r="P19" s="4"/>
      <c r="S19" s="4" t="s">
        <v>45</v>
      </c>
    </row>
    <row r="20" spans="14:19" s="3" customFormat="1" ht="17.25" customHeight="1">
      <c r="N20" s="4"/>
      <c r="O20" s="4"/>
      <c r="P20" s="4"/>
      <c r="S20" s="4"/>
    </row>
    <row r="21" spans="14:19" s="3" customFormat="1" ht="17.25" customHeight="1">
      <c r="N21" s="4"/>
      <c r="O21" s="4"/>
      <c r="P21" s="4"/>
      <c r="S21" s="4"/>
    </row>
    <row r="23" spans="1:14" ht="18.75" customHeight="1">
      <c r="A23" s="166" t="s">
        <v>91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N23" s="75"/>
    </row>
    <row r="24" spans="6:14" ht="13.5">
      <c r="F24" s="111"/>
      <c r="G24" s="111"/>
      <c r="H24" s="111"/>
      <c r="I24" s="111"/>
      <c r="J24" s="111"/>
      <c r="K24" s="111"/>
      <c r="M24" s="119" t="s">
        <v>88</v>
      </c>
      <c r="N24" s="75"/>
    </row>
    <row r="25" spans="1:14" ht="24" customHeight="1">
      <c r="A25" s="167" t="s">
        <v>71</v>
      </c>
      <c r="B25" s="167"/>
      <c r="C25" s="167"/>
      <c r="D25" s="167"/>
      <c r="E25" s="112"/>
      <c r="F25" s="168" t="s">
        <v>72</v>
      </c>
      <c r="G25" s="169"/>
      <c r="H25" s="169"/>
      <c r="I25" s="169"/>
      <c r="J25" s="169"/>
      <c r="K25" s="169"/>
      <c r="L25" s="169"/>
      <c r="M25" s="169"/>
      <c r="N25" s="23"/>
    </row>
    <row r="26" spans="1:13" ht="24" customHeight="1">
      <c r="A26" s="170" t="s">
        <v>73</v>
      </c>
      <c r="B26" s="170"/>
      <c r="C26" s="170"/>
      <c r="D26" s="170"/>
      <c r="E26" s="126"/>
      <c r="F26" s="113"/>
      <c r="G26" s="127" t="s">
        <v>67</v>
      </c>
      <c r="H26" s="111"/>
      <c r="I26" s="171">
        <v>231</v>
      </c>
      <c r="J26" s="171"/>
      <c r="K26" s="171"/>
      <c r="L26" s="114" t="s">
        <v>74</v>
      </c>
      <c r="M26" s="111"/>
    </row>
    <row r="27" spans="8:13" ht="16.5" customHeight="1">
      <c r="H27" s="110"/>
      <c r="M27" s="109" t="s">
        <v>45</v>
      </c>
    </row>
  </sheetData>
  <sheetProtection/>
  <mergeCells count="11">
    <mergeCell ref="A3:P3"/>
    <mergeCell ref="A5:D5"/>
    <mergeCell ref="A7:D7"/>
    <mergeCell ref="A15:P15"/>
    <mergeCell ref="A16:D16"/>
    <mergeCell ref="A17:A18"/>
    <mergeCell ref="A23:L23"/>
    <mergeCell ref="A25:D25"/>
    <mergeCell ref="F25:M25"/>
    <mergeCell ref="A26:D26"/>
    <mergeCell ref="I26:K26"/>
  </mergeCells>
  <printOptions horizontalCentered="1"/>
  <pageMargins left="0.6692913385826772" right="0.6692913385826772" top="0.7874015748031497" bottom="0.7874015748031497" header="0.3937007874015748" footer="0.1968503937007874"/>
  <pageSetup fitToHeight="0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須藤 薫樹</cp:lastModifiedBy>
  <cp:lastPrinted>2023-02-06T01:48:07Z</cp:lastPrinted>
  <dcterms:created xsi:type="dcterms:W3CDTF">2000-03-06T05:13:15Z</dcterms:created>
  <dcterms:modified xsi:type="dcterms:W3CDTF">2023-02-06T01:49:28Z</dcterms:modified>
  <cp:category/>
  <cp:version/>
  <cp:contentType/>
  <cp:contentStatus/>
</cp:coreProperties>
</file>