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4940" windowHeight="13290" tabRatio="853" firstSheet="8" activeTab="14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4) 臨床検査の概要" sheetId="7" r:id="rId7"/>
    <sheet name="3(5)～(6) 臨床検査の概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月別検体数及び項目数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externalReferences>
    <externalReference r:id="rId19"/>
  </externalReferences>
  <definedNames>
    <definedName name="_xlnm.Print_Area" localSheetId="11">'5(3) 食品化学項目別検査件数'!$A$1:$I$144</definedName>
    <definedName name="_xlnm.Print_Area" localSheetId="15">'7(2) 項目別検査件数'!$A$1:$J$47</definedName>
  </definedNames>
  <calcPr fullCalcOnLoad="1"/>
</workbook>
</file>

<file path=xl/sharedStrings.xml><?xml version="1.0" encoding="utf-8"?>
<sst xmlns="http://schemas.openxmlformats.org/spreadsheetml/2006/main" count="858" uniqueCount="565">
  <si>
    <t>メタノール</t>
  </si>
  <si>
    <t>ホルムアルデヒド</t>
  </si>
  <si>
    <t>ディルドリン</t>
  </si>
  <si>
    <t>梅毒血球凝集反応（ＴＰＨＡ）</t>
  </si>
  <si>
    <t>ウイルス</t>
  </si>
  <si>
    <t>インフルエンザ</t>
  </si>
  <si>
    <t>ＨＩＶ</t>
  </si>
  <si>
    <t>トキソプラズマ</t>
  </si>
  <si>
    <t>血　　　　　　　液</t>
  </si>
  <si>
    <t>おもちゃ</t>
  </si>
  <si>
    <t>添加物
使　用
基　準</t>
  </si>
  <si>
    <t>抗菌性
物　質</t>
  </si>
  <si>
    <t>小型球形ウイルス</t>
  </si>
  <si>
    <t>悪臭検査（成分検査）</t>
  </si>
  <si>
    <t>環境測定</t>
  </si>
  <si>
    <t>発生源測定</t>
  </si>
  <si>
    <t>塩化ビニルモノマー</t>
  </si>
  <si>
    <t>ダイオキシン類</t>
  </si>
  <si>
    <t>ほう素</t>
  </si>
  <si>
    <t>ＤＯ</t>
  </si>
  <si>
    <t>ＢＯＤ</t>
  </si>
  <si>
    <t>ＣＯＤ</t>
  </si>
  <si>
    <t>ＭＦＣ</t>
  </si>
  <si>
    <t>ガドミウム</t>
  </si>
  <si>
    <t>シアン</t>
  </si>
  <si>
    <t>セレン</t>
  </si>
  <si>
    <t>ＰＣＢ</t>
  </si>
  <si>
    <t>ＭＢＡＳ</t>
  </si>
  <si>
    <t>トリクロロエチレン</t>
  </si>
  <si>
    <t>テトラクロロエチレン</t>
  </si>
  <si>
    <t>定点</t>
  </si>
  <si>
    <t>総量</t>
  </si>
  <si>
    <t>不溶解性成分</t>
  </si>
  <si>
    <t>溶解性成分</t>
  </si>
  <si>
    <t>道路粉じん総量</t>
  </si>
  <si>
    <t>導電率</t>
  </si>
  <si>
    <t>硫酸イオン</t>
  </si>
  <si>
    <t>硝酸イオン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</si>
  <si>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</si>
  <si>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</si>
  <si>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</si>
  <si>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</si>
  <si>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</si>
  <si>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</si>
  <si>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悪臭検査</t>
  </si>
  <si>
    <t>環境ホルモン等調査</t>
  </si>
  <si>
    <t>ダイオキシン類調査</t>
  </si>
  <si>
    <t>排水関係検査</t>
  </si>
  <si>
    <t>メープルシロップ尿症</t>
  </si>
  <si>
    <t>ホモシスチン尿症</t>
  </si>
  <si>
    <t>先天性副腎過形成症</t>
  </si>
  <si>
    <t>件　　　　　数</t>
  </si>
  <si>
    <t>総　　　　　　　　　　　　　　　　　　　数</t>
  </si>
  <si>
    <t>先天性代謝異常症等関連検査</t>
  </si>
  <si>
    <t>尿</t>
  </si>
  <si>
    <t>先天性代謝異常症等関連検査</t>
  </si>
  <si>
    <t>神経芽細胞腫関連検査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</si>
  <si>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</si>
  <si>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</si>
  <si>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</si>
  <si>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</si>
  <si>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</si>
  <si>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</si>
  <si>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</si>
  <si>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</si>
  <si>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</si>
  <si>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</si>
  <si>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</si>
  <si>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</si>
  <si>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</si>
  <si>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</si>
  <si>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</si>
  <si>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</si>
  <si>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乳及び乳製品総数</t>
  </si>
  <si>
    <t>食品添加物総数</t>
  </si>
  <si>
    <t>栄養分析総数</t>
  </si>
  <si>
    <t>器具・容器包装総数</t>
  </si>
  <si>
    <t>農薬・Ｐ　Ｃ　Ｂ総数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</si>
  <si>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</si>
  <si>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</si>
  <si>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</si>
  <si>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</si>
  <si>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</si>
  <si>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</si>
  <si>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</si>
  <si>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</si>
  <si>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パラオキシ安息香酸</t>
  </si>
  <si>
    <t>合成着色料</t>
  </si>
  <si>
    <t>亜硝酸根</t>
  </si>
  <si>
    <t>亜硫酸</t>
  </si>
  <si>
    <t>水分</t>
  </si>
  <si>
    <t>粗タンパク</t>
  </si>
  <si>
    <t>粗脂肪</t>
  </si>
  <si>
    <t>炭水化物</t>
  </si>
  <si>
    <t>灰分</t>
  </si>
  <si>
    <t>材質試験</t>
  </si>
  <si>
    <t>溶出試験　　　</t>
  </si>
  <si>
    <t>重金属</t>
  </si>
  <si>
    <t>蒸発残留物</t>
  </si>
  <si>
    <t>金属</t>
  </si>
  <si>
    <t xml:space="preserve"> </t>
  </si>
  <si>
    <t>有機リン系</t>
  </si>
  <si>
    <t>ピレスロイド系</t>
  </si>
  <si>
    <t>Ｎメチルカーバメート系</t>
  </si>
  <si>
    <t>有機窒素系</t>
  </si>
  <si>
    <t>合　成　抗　菌　剤</t>
  </si>
  <si>
    <t>オキソリン酸</t>
  </si>
  <si>
    <t>内寄生虫用剤</t>
  </si>
  <si>
    <t>ホルモン剤</t>
  </si>
  <si>
    <t>抗生物質</t>
  </si>
  <si>
    <t>ダニ・その他</t>
  </si>
  <si>
    <t>過酸化物価</t>
  </si>
  <si>
    <t>水分活性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</si>
  <si>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</si>
  <si>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</si>
  <si>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</si>
  <si>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</si>
  <si>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</si>
  <si>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</si>
  <si>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</si>
  <si>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</si>
  <si>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</si>
  <si>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</si>
  <si>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</si>
  <si>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</si>
  <si>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</si>
  <si>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総　　　　　数</t>
  </si>
  <si>
    <t>定　点</t>
  </si>
  <si>
    <t>雨水成分調査</t>
  </si>
  <si>
    <t>悪臭調査</t>
  </si>
  <si>
    <t>有害物質調査</t>
  </si>
  <si>
    <t>室内空気環境調査</t>
  </si>
  <si>
    <t>件　数</t>
  </si>
  <si>
    <t>総　　   　　     　　　数</t>
  </si>
  <si>
    <t>塩素イオン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</si>
  <si>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</si>
  <si>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</si>
  <si>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</si>
  <si>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</si>
  <si>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</si>
  <si>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</si>
  <si>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</si>
  <si>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</si>
  <si>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</si>
  <si>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</si>
  <si>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</si>
  <si>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</si>
  <si>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備考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</si>
  <si>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</si>
  <si>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</si>
  <si>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</si>
  <si>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</si>
  <si>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</si>
  <si>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</si>
  <si>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</si>
  <si>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</si>
  <si>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</si>
  <si>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</si>
  <si>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</si>
  <si>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</si>
  <si>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</si>
  <si>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</si>
  <si>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</si>
  <si>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</si>
  <si>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</si>
  <si>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</si>
  <si>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</si>
  <si>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</si>
  <si>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</si>
  <si>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</si>
  <si>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</si>
  <si>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患　者　数</t>
  </si>
  <si>
    <t>総　　　　　　　　　　数</t>
  </si>
  <si>
    <t>フェニールケトン尿症</t>
  </si>
  <si>
    <t>ガラクトース血症</t>
  </si>
  <si>
    <t>クレチン症</t>
  </si>
  <si>
    <t>検　査　数</t>
  </si>
  <si>
    <t>総　　　　　　　　　　　　　　　　　　　　　　数</t>
  </si>
  <si>
    <t>血　　　　　　清</t>
  </si>
  <si>
    <t>ガラス板法</t>
  </si>
  <si>
    <t>精密検査(凝集法・緒方法)</t>
  </si>
  <si>
    <t>ＨＢ抗原検査</t>
  </si>
  <si>
    <t>ＨＢ抗体検査</t>
  </si>
  <si>
    <t>一般生化学検査</t>
  </si>
  <si>
    <t>血液一般検査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</si>
  <si>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</si>
  <si>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</si>
  <si>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</si>
  <si>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</si>
  <si>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</si>
  <si>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</si>
  <si>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</si>
  <si>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</si>
  <si>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大 腸 菌 数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</si>
  <si>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</si>
  <si>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</si>
  <si>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</si>
  <si>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</si>
  <si>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</si>
  <si>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</si>
  <si>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</si>
  <si>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</si>
  <si>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</si>
  <si>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</si>
  <si>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</si>
  <si>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</si>
  <si>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</si>
  <si>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</si>
  <si>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</si>
  <si>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</si>
  <si>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</si>
  <si>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</si>
  <si>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</si>
  <si>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</si>
  <si>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</si>
  <si>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</si>
  <si>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</si>
  <si>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</si>
  <si>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</si>
  <si>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</si>
  <si>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</si>
  <si>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</si>
  <si>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</si>
  <si>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</si>
  <si>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</si>
  <si>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</si>
  <si>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</si>
  <si>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</si>
  <si>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</si>
  <si>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</si>
  <si>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</si>
  <si>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</si>
  <si>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</si>
  <si>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</si>
  <si>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</si>
  <si>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</si>
  <si>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</si>
  <si>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</si>
  <si>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</si>
  <si>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</si>
  <si>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</si>
  <si>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血   液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</si>
  <si>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</si>
  <si>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</si>
  <si>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</si>
  <si>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</si>
  <si>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</si>
  <si>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</si>
  <si>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</si>
  <si>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</si>
  <si>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</si>
  <si>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</si>
  <si>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</si>
  <si>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</si>
  <si>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</si>
  <si>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</si>
  <si>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</si>
  <si>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</si>
  <si>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</si>
  <si>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</si>
  <si>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</si>
  <si>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</si>
  <si>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</si>
  <si>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</si>
  <si>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</si>
  <si>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</si>
  <si>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</si>
  <si>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</si>
  <si>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</si>
  <si>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</si>
  <si>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</si>
  <si>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</si>
  <si>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</si>
  <si>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</si>
  <si>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</si>
  <si>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</si>
  <si>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</si>
  <si>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</si>
  <si>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</si>
  <si>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</si>
  <si>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</si>
  <si>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</si>
  <si>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</si>
  <si>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</si>
  <si>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</si>
  <si>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</si>
  <si>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</si>
  <si>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</si>
  <si>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</si>
  <si>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</si>
  <si>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</si>
  <si>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</si>
  <si>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</si>
  <si>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</si>
  <si>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</si>
  <si>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</si>
  <si>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</si>
  <si>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</si>
  <si>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</si>
  <si>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</si>
  <si>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</si>
  <si>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</si>
  <si>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</si>
  <si>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</si>
  <si>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</si>
  <si>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</si>
  <si>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</si>
  <si>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</si>
  <si>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</si>
  <si>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</si>
  <si>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</si>
  <si>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</si>
  <si>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</si>
  <si>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</si>
  <si>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</si>
  <si>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血液一般検査</t>
  </si>
  <si>
    <t>妊婦甲状腺機能検査</t>
  </si>
  <si>
    <t>神経芽細胞腫検査</t>
  </si>
  <si>
    <t>便</t>
  </si>
  <si>
    <t>病理組織学的検査</t>
  </si>
  <si>
    <t>食品検査</t>
  </si>
  <si>
    <t>飲用水</t>
  </si>
  <si>
    <t>水道水</t>
  </si>
  <si>
    <t>井戸水</t>
  </si>
  <si>
    <t>生物学的検査</t>
  </si>
  <si>
    <t>降下ばいじん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</si>
  <si>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</si>
  <si>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</si>
  <si>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</si>
  <si>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</si>
  <si>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</si>
  <si>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</si>
  <si>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</si>
  <si>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</si>
  <si>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雨水成分調査</t>
  </si>
  <si>
    <t>有害物質調査</t>
  </si>
  <si>
    <t>室内空気環境調査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</si>
  <si>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</si>
  <si>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</si>
  <si>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</si>
  <si>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</si>
  <si>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</si>
  <si>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</si>
  <si>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</si>
  <si>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</si>
  <si>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</si>
  <si>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アスベスト</t>
  </si>
  <si>
    <t>ホルムアルデヒド</t>
  </si>
  <si>
    <t>アセトアルデヒド</t>
  </si>
  <si>
    <t>ベンゼン</t>
  </si>
  <si>
    <t>トリクロロエチレン</t>
  </si>
  <si>
    <t>テトラクロロエチレン</t>
  </si>
  <si>
    <t>クロロホルム</t>
  </si>
  <si>
    <t>ジクロロメタン</t>
  </si>
  <si>
    <t>アクリロニトリル</t>
  </si>
  <si>
    <t>p-ジクロロベンゼン</t>
  </si>
  <si>
    <t>O-ジクロロベンゼン</t>
  </si>
  <si>
    <t>トリメチルベンゼン類</t>
  </si>
  <si>
    <t>トルエン</t>
  </si>
  <si>
    <t>エチルベンゼン類</t>
  </si>
  <si>
    <t>キシレン類</t>
  </si>
  <si>
    <t>塩化ベンジル</t>
  </si>
  <si>
    <t>塩化アリル</t>
  </si>
  <si>
    <t>ベンゾ（ａ）ピレン</t>
  </si>
  <si>
    <t>マンガン</t>
  </si>
  <si>
    <t>クロム</t>
  </si>
  <si>
    <t>ベリリウム</t>
  </si>
  <si>
    <t>ニッケル</t>
  </si>
  <si>
    <t>フタル酸ジシクロヘキシル</t>
  </si>
  <si>
    <t>フタル酸ジイソノニル</t>
  </si>
  <si>
    <t>キシレン</t>
  </si>
  <si>
    <t>エチルベンゼン</t>
  </si>
  <si>
    <t>ひ素</t>
  </si>
  <si>
    <t>水銀</t>
  </si>
  <si>
    <t>酸化エチレン</t>
  </si>
  <si>
    <t>環境ホルモン調査</t>
  </si>
  <si>
    <t>フタル酸ジエチル</t>
  </si>
  <si>
    <t>フタル酸ジプロピル</t>
  </si>
  <si>
    <t>フタル酸ジ－ｎ－ブチル</t>
  </si>
  <si>
    <t>フタル酸ジ－ｎ－ペンチル</t>
  </si>
  <si>
    <t>フタル酸ジヘキシル</t>
  </si>
  <si>
    <t>フタル酸ブチルベンジル</t>
  </si>
  <si>
    <t>アジピン酸ジ－２－エチルヘキシル</t>
  </si>
  <si>
    <t>フタル酸ジ－２－エチルヘキシル</t>
  </si>
  <si>
    <t>室内空気環境調査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</si>
  <si>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</si>
  <si>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</si>
  <si>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</si>
  <si>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</si>
  <si>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</si>
  <si>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</si>
  <si>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</si>
  <si>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</si>
  <si>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ｐH</t>
  </si>
  <si>
    <t>アンモニウムイオン</t>
  </si>
  <si>
    <t>カルシウムイオン</t>
  </si>
  <si>
    <t>大気中微量物質</t>
  </si>
  <si>
    <t>ナトリウムイオン</t>
  </si>
  <si>
    <t>ＣＦＣ－１１（フロン１１）</t>
  </si>
  <si>
    <t>マグネシウムイオン</t>
  </si>
  <si>
    <t>ＣＦＣ－１2（フロン１2）</t>
  </si>
  <si>
    <t>カリウムイオン</t>
  </si>
  <si>
    <t>ＣＦＣ－１１3（フロン１１3）</t>
  </si>
  <si>
    <t>おもちゃ</t>
  </si>
  <si>
    <t>１、１、１-トリクロロエタン</t>
  </si>
  <si>
    <t>１、３－ブタジエン</t>
  </si>
  <si>
    <t>１、２－ジクロロエタン</t>
  </si>
  <si>
    <t>鉛、ヒ素、カドミウム、スズの限度試験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</si>
  <si>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</si>
  <si>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</si>
  <si>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</si>
  <si>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</si>
  <si>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スチレン</t>
  </si>
  <si>
    <t>パラジクロロベンゼン</t>
  </si>
  <si>
    <t>ジベンゾアントラセン</t>
  </si>
  <si>
    <t>ベンゾアントラセン</t>
  </si>
  <si>
    <t>ベンゾピレン</t>
  </si>
  <si>
    <t>家庭用化学製品等</t>
  </si>
  <si>
    <t>　(1)　試験検査実施状況</t>
  </si>
  <si>
    <t>アイスクリーム類・氷菓</t>
  </si>
  <si>
    <t>　(5)　一般臨床検査状況</t>
  </si>
  <si>
    <t>　(2)　神経芽細胞腫スクリーニング検査状況</t>
  </si>
  <si>
    <t>　(3)　胆道閉鎖症検査状況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</si>
  <si>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</si>
  <si>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</si>
  <si>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</si>
  <si>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</si>
  <si>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</si>
  <si>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(4)　妊婦甲状腺機能検査状況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</si>
  <si>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</si>
  <si>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</si>
  <si>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</si>
  <si>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</si>
  <si>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</si>
  <si>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</si>
  <si>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アイスクリーム類・氷菓</t>
  </si>
  <si>
    <t>学校及び
事業所</t>
  </si>
  <si>
    <t>加　　工　　乳</t>
  </si>
  <si>
    <t>生　　　　　　乳</t>
  </si>
  <si>
    <t>牛　　　　　　乳</t>
  </si>
  <si>
    <t>その他の
行政機関</t>
  </si>
  <si>
    <t>おもちゃ</t>
  </si>
  <si>
    <t>有機塩素系</t>
  </si>
  <si>
    <t>尿素系</t>
  </si>
  <si>
    <t>グリホサート</t>
  </si>
  <si>
    <t>2,4-Ｄ</t>
  </si>
  <si>
    <t>アセフェート</t>
  </si>
  <si>
    <t>メタミドホス</t>
  </si>
  <si>
    <t>エンロフロキサシン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</si>
  <si>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</si>
  <si>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</si>
  <si>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</si>
  <si>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</si>
  <si>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</si>
  <si>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</si>
  <si>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</si>
  <si>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</si>
  <si>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ナイカルバジン</t>
  </si>
  <si>
    <t>ナリジクス酸</t>
  </si>
  <si>
    <t>ピリメタミン</t>
  </si>
  <si>
    <t>イベルメクチン</t>
  </si>
  <si>
    <t>レバミゾール</t>
  </si>
  <si>
    <t>フルベンダゾール</t>
  </si>
  <si>
    <t>エプリノメクチン</t>
  </si>
  <si>
    <t>オキシテトラサイクリン</t>
  </si>
  <si>
    <t>オキシテトラサイクリン，テトラサイクリン，クロルテトラサイクリン</t>
  </si>
  <si>
    <t>チルミコシン</t>
  </si>
  <si>
    <t>スピラマイシン・ネオスピラマイシン</t>
  </si>
  <si>
    <t>特定原材料</t>
  </si>
  <si>
    <t>パツリン</t>
  </si>
  <si>
    <t>酸価</t>
  </si>
  <si>
    <t>ヒスタミン</t>
  </si>
  <si>
    <t>ＴＢＨＱ</t>
  </si>
  <si>
    <t>メタノール</t>
  </si>
  <si>
    <t>総窒素</t>
  </si>
  <si>
    <t>　</t>
  </si>
  <si>
    <t>　</t>
  </si>
  <si>
    <t>サッカリンナトリウム</t>
  </si>
  <si>
    <t>ブチルヒドロキシアニソ－ル（ＢＨＡ）</t>
  </si>
  <si>
    <t>ジブチルヒドロキシトルエン（ＢＨＴ）</t>
  </si>
  <si>
    <t>プロピレングリコール</t>
  </si>
  <si>
    <t>チアベンダゾール</t>
  </si>
  <si>
    <t>オルトフェニルフェノール</t>
  </si>
  <si>
    <t>ジフェニル</t>
  </si>
  <si>
    <t>ＥＤＴＡ</t>
  </si>
  <si>
    <t>イマザリル</t>
  </si>
  <si>
    <t xml:space="preserve"> </t>
  </si>
  <si>
    <t xml:space="preserve"> </t>
  </si>
  <si>
    <t xml:space="preserve"> </t>
  </si>
  <si>
    <t xml:space="preserve"> </t>
  </si>
  <si>
    <t xml:space="preserve"> </t>
  </si>
  <si>
    <t>チアベンダゾール，5-ヒドロキシチアベンダゾール</t>
  </si>
  <si>
    <t xml:space="preserve">5-プロピルスルホニル-1H-ベンズイミダゾール-2-アミン </t>
  </si>
  <si>
    <t>ゼラノール</t>
  </si>
  <si>
    <t>β―トレンボロン</t>
  </si>
  <si>
    <t>菓子</t>
  </si>
  <si>
    <t>(依 頼)
苦情及び食中毒関連調査</t>
  </si>
  <si>
    <t>保存試験</t>
  </si>
  <si>
    <t>混濁・沈殿物又は異物</t>
  </si>
  <si>
    <t>フラゾリドン</t>
  </si>
  <si>
    <t>ナタマイシン</t>
  </si>
  <si>
    <t>第7章　試験検査</t>
  </si>
  <si>
    <t>ポリオ</t>
  </si>
  <si>
    <t>インフルエンザ</t>
  </si>
  <si>
    <t>ポリオ</t>
  </si>
  <si>
    <t>ｐＨ</t>
  </si>
  <si>
    <t>鉛、カドミウム、ヒ素</t>
  </si>
  <si>
    <t>着色料</t>
  </si>
  <si>
    <t>ポリソルベート</t>
  </si>
  <si>
    <t>フタル酸ジイソノニル</t>
  </si>
  <si>
    <t>クロラムフェニコール</t>
  </si>
  <si>
    <t>スルファジアジン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</si>
  <si>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</si>
  <si>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</si>
  <si>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</si>
  <si>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</si>
  <si>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</si>
  <si>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</si>
  <si>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アセスルファムＫ</t>
  </si>
  <si>
    <t>スルファクロルピリダジン</t>
  </si>
  <si>
    <t>スルファチアゾール</t>
  </si>
  <si>
    <t>スルファドキシン</t>
  </si>
  <si>
    <t>スルファピリジン</t>
  </si>
  <si>
    <t>スルファベンゾアミド</t>
  </si>
  <si>
    <t>スルファメトキシピリダジン</t>
  </si>
  <si>
    <t>成分調整牛乳</t>
  </si>
  <si>
    <t>追加対象疾患（20種類）*</t>
  </si>
  <si>
    <t>平成24年度</t>
  </si>
  <si>
    <t>新生児マス・スクリーニング</t>
  </si>
  <si>
    <t>　(1)　新生児マス・スクリーニング検査状況</t>
  </si>
  <si>
    <t>*タンデム質量分析器を用いた新生児マス・スクリーニングの対象疾患</t>
  </si>
  <si>
    <t>※事業名を先天性代謝異常等検査から新生児マス・スクリーニングに変更</t>
  </si>
  <si>
    <t>要精密検査数</t>
  </si>
  <si>
    <t>初回検査数</t>
  </si>
  <si>
    <t>要再検査数</t>
  </si>
  <si>
    <t>※事業廃止のため、数値なし</t>
  </si>
  <si>
    <t>　(6)　マス・スクリーニング関連疾患依頼検査状況</t>
  </si>
  <si>
    <t>新生児内分泌疾患関連検査</t>
  </si>
  <si>
    <t>新生児内分泌疾患関連検査</t>
  </si>
  <si>
    <t>※平成24年度より、新規事業として開始</t>
  </si>
  <si>
    <t>残留動物用医薬品総数</t>
  </si>
  <si>
    <t>セシウム134</t>
  </si>
  <si>
    <t>セシウム137</t>
  </si>
  <si>
    <t>食物アレルゲン</t>
  </si>
  <si>
    <t>ｐＨ</t>
  </si>
  <si>
    <t>鉛・カドミウム（オーナメント）</t>
  </si>
  <si>
    <t>-</t>
  </si>
  <si>
    <t>大気中微量物質調査</t>
  </si>
  <si>
    <t>塩化メチル</t>
  </si>
  <si>
    <t>トルエン</t>
  </si>
  <si>
    <t>1、1-ジクロロエチレン</t>
  </si>
  <si>
    <t>4　家庭用品検査の概要</t>
  </si>
  <si>
    <t>検　査　数</t>
  </si>
  <si>
    <t>胆道閉鎖症検査</t>
  </si>
  <si>
    <t>妊婦甲状腺機能検査</t>
  </si>
  <si>
    <t>アトロピン</t>
  </si>
  <si>
    <t>スコポラミン</t>
  </si>
  <si>
    <r>
      <t>ＫＭｎＯ</t>
    </r>
    <r>
      <rPr>
        <sz val="6"/>
        <rFont val="ＭＳ Ｐ明朝"/>
        <family val="1"/>
      </rPr>
      <t>4</t>
    </r>
    <r>
      <rPr>
        <sz val="10"/>
        <rFont val="ＭＳ Ｐ明朝"/>
        <family val="1"/>
      </rPr>
      <t>　　   消　   　費 　  　量</t>
    </r>
  </si>
  <si>
    <t>シス-1、2-ジクロロエチレン</t>
  </si>
  <si>
    <t>硝酸性及び亜硝酸性窒素</t>
  </si>
  <si>
    <t>*　各1試験につき4項目（漏水、落下、耐酸又は耐アルカリ、圧縮変形）の検査を含む</t>
  </si>
  <si>
    <t>*　これまで名称を「水道水質等検査の概要」としていたが平成２４年現在検査実績が無いため変更している。</t>
  </si>
  <si>
    <t>容        器        試        験    *</t>
  </si>
  <si>
    <t>24年
4月</t>
  </si>
  <si>
    <t>25年
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</si>
</sst>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4"/>
      <name val="ＭＳ Ｐ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 textRotation="255" wrapText="1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textRotation="255" wrapText="1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41" fontId="4" fillId="0" borderId="17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distributed" vertical="top"/>
    </xf>
    <xf numFmtId="0" fontId="4" fillId="0" borderId="1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/>
    </xf>
    <xf numFmtId="41" fontId="4" fillId="0" borderId="24" xfId="0" applyNumberFormat="1" applyFont="1" applyFill="1" applyBorder="1" applyAlignment="1">
      <alignment vertical="top" wrapText="1"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27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/>
    </xf>
    <xf numFmtId="41" fontId="0" fillId="0" borderId="33" xfId="0" applyNumberFormat="1" applyFont="1" applyFill="1" applyBorder="1" applyAlignment="1">
      <alignment/>
    </xf>
    <xf numFmtId="41" fontId="0" fillId="0" borderId="37" xfId="0" applyNumberFormat="1" applyFont="1" applyFill="1" applyBorder="1" applyAlignment="1">
      <alignment vertical="top"/>
    </xf>
    <xf numFmtId="41" fontId="3" fillId="0" borderId="34" xfId="0" applyNumberFormat="1" applyFont="1" applyFill="1" applyBorder="1" applyAlignment="1">
      <alignment horizontal="right"/>
    </xf>
    <xf numFmtId="41" fontId="3" fillId="0" borderId="34" xfId="0" applyNumberFormat="1" applyFont="1" applyFill="1" applyBorder="1" applyAlignment="1">
      <alignment horizontal="right" vertical="top"/>
    </xf>
    <xf numFmtId="41" fontId="3" fillId="0" borderId="35" xfId="0" applyNumberFormat="1" applyFont="1" applyFill="1" applyBorder="1" applyAlignment="1">
      <alignment vertical="top"/>
    </xf>
    <xf numFmtId="41" fontId="3" fillId="0" borderId="3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 shrinkToFit="1"/>
    </xf>
    <xf numFmtId="180" fontId="3" fillId="0" borderId="33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 vertical="top"/>
    </xf>
    <xf numFmtId="180" fontId="3" fillId="0" borderId="17" xfId="0" applyNumberFormat="1" applyFont="1" applyFill="1" applyBorder="1" applyAlignment="1">
      <alignment vertical="top"/>
    </xf>
    <xf numFmtId="180" fontId="3" fillId="0" borderId="34" xfId="0" applyNumberFormat="1" applyFont="1" applyFill="1" applyBorder="1" applyAlignment="1">
      <alignment horizontal="right"/>
    </xf>
    <xf numFmtId="180" fontId="3" fillId="0" borderId="34" xfId="0" applyNumberFormat="1" applyFont="1" applyFill="1" applyBorder="1" applyAlignment="1">
      <alignment horizontal="right" vertical="top"/>
    </xf>
    <xf numFmtId="180" fontId="3" fillId="0" borderId="34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right" vertical="top"/>
    </xf>
    <xf numFmtId="180" fontId="3" fillId="0" borderId="35" xfId="0" applyNumberFormat="1" applyFont="1" applyFill="1" applyBorder="1" applyAlignment="1">
      <alignment vertical="top"/>
    </xf>
    <xf numFmtId="181" fontId="5" fillId="0" borderId="33" xfId="0" applyNumberFormat="1" applyFont="1" applyFill="1" applyBorder="1" applyAlignment="1">
      <alignment/>
    </xf>
    <xf numFmtId="181" fontId="5" fillId="0" borderId="24" xfId="0" applyNumberFormat="1" applyFont="1" applyFill="1" applyBorder="1" applyAlignment="1">
      <alignment/>
    </xf>
    <xf numFmtId="181" fontId="5" fillId="0" borderId="37" xfId="0" applyNumberFormat="1" applyFont="1" applyFill="1" applyBorder="1" applyAlignment="1">
      <alignment vertical="top"/>
    </xf>
    <xf numFmtId="181" fontId="5" fillId="0" borderId="31" xfId="0" applyNumberFormat="1" applyFont="1" applyFill="1" applyBorder="1" applyAlignment="1">
      <alignment vertical="top"/>
    </xf>
    <xf numFmtId="181" fontId="5" fillId="0" borderId="34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5" fillId="0" borderId="34" xfId="0" applyNumberFormat="1" applyFont="1" applyFill="1" applyBorder="1" applyAlignment="1">
      <alignment vertical="top"/>
    </xf>
    <xf numFmtId="181" fontId="4" fillId="0" borderId="34" xfId="0" applyNumberFormat="1" applyFont="1" applyFill="1" applyBorder="1" applyAlignment="1">
      <alignment vertical="top"/>
    </xf>
    <xf numFmtId="181" fontId="4" fillId="0" borderId="34" xfId="0" applyNumberFormat="1" applyFont="1" applyFill="1" applyBorder="1" applyAlignment="1">
      <alignment horizontal="right" vertical="top"/>
    </xf>
    <xf numFmtId="181" fontId="4" fillId="0" borderId="17" xfId="0" applyNumberFormat="1" applyFont="1" applyFill="1" applyBorder="1" applyAlignment="1">
      <alignment vertical="top"/>
    </xf>
    <xf numFmtId="181" fontId="5" fillId="0" borderId="35" xfId="0" applyNumberFormat="1" applyFont="1" applyFill="1" applyBorder="1" applyAlignment="1">
      <alignment vertical="top"/>
    </xf>
    <xf numFmtId="181" fontId="4" fillId="0" borderId="35" xfId="0" applyNumberFormat="1" applyFont="1" applyFill="1" applyBorder="1" applyAlignment="1">
      <alignment vertical="top"/>
    </xf>
    <xf numFmtId="41" fontId="3" fillId="0" borderId="1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/>
    </xf>
    <xf numFmtId="41" fontId="0" fillId="0" borderId="3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/>
    </xf>
    <xf numFmtId="41" fontId="0" fillId="0" borderId="34" xfId="0" applyNumberFormat="1" applyFont="1" applyFill="1" applyBorder="1" applyAlignment="1">
      <alignment vertical="top"/>
    </xf>
    <xf numFmtId="41" fontId="0" fillId="0" borderId="34" xfId="0" applyNumberFormat="1" applyFont="1" applyFill="1" applyBorder="1" applyAlignment="1">
      <alignment horizontal="right"/>
    </xf>
    <xf numFmtId="41" fontId="0" fillId="0" borderId="35" xfId="0" applyNumberFormat="1" applyFont="1" applyFill="1" applyBorder="1" applyAlignment="1">
      <alignment vertical="top"/>
    </xf>
    <xf numFmtId="180" fontId="3" fillId="0" borderId="30" xfId="0" applyNumberFormat="1" applyFont="1" applyFill="1" applyBorder="1" applyAlignment="1">
      <alignment vertical="top"/>
    </xf>
    <xf numFmtId="181" fontId="4" fillId="0" borderId="35" xfId="0" applyNumberFormat="1" applyFont="1" applyFill="1" applyBorder="1" applyAlignment="1">
      <alignment horizontal="right" vertical="top"/>
    </xf>
    <xf numFmtId="181" fontId="4" fillId="0" borderId="17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 vertical="top"/>
    </xf>
    <xf numFmtId="41" fontId="3" fillId="0" borderId="34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vertical="center"/>
    </xf>
    <xf numFmtId="41" fontId="11" fillId="0" borderId="38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vertical="center"/>
    </xf>
    <xf numFmtId="41" fontId="3" fillId="0" borderId="39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41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0" fontId="0" fillId="0" borderId="22" xfId="0" applyFont="1" applyFill="1" applyBorder="1" applyAlignment="1">
      <alignment horizontal="distributed" vertical="center"/>
    </xf>
    <xf numFmtId="180" fontId="0" fillId="0" borderId="33" xfId="0" applyNumberFormat="1" applyFont="1" applyFill="1" applyBorder="1" applyAlignment="1">
      <alignment/>
    </xf>
    <xf numFmtId="180" fontId="0" fillId="0" borderId="24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 vertical="top"/>
    </xf>
    <xf numFmtId="180" fontId="0" fillId="0" borderId="31" xfId="0" applyNumberFormat="1" applyFont="1" applyFill="1" applyBorder="1" applyAlignment="1">
      <alignment vertical="top"/>
    </xf>
    <xf numFmtId="180" fontId="0" fillId="0" borderId="34" xfId="0" applyNumberFormat="1" applyFont="1" applyFill="1" applyBorder="1" applyAlignment="1">
      <alignment vertical="top"/>
    </xf>
    <xf numFmtId="180" fontId="0" fillId="0" borderId="34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 vertical="top"/>
    </xf>
    <xf numFmtId="4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6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1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1" fontId="4" fillId="0" borderId="17" xfId="0" applyNumberFormat="1" applyFont="1" applyFill="1" applyBorder="1" applyAlignment="1">
      <alignment horizontal="left" vertical="top" wrapText="1" readingOrder="1"/>
    </xf>
    <xf numFmtId="0" fontId="3" fillId="0" borderId="30" xfId="0" applyFont="1" applyFill="1" applyBorder="1" applyAlignment="1">
      <alignment vertical="top" wrapText="1"/>
    </xf>
    <xf numFmtId="41" fontId="4" fillId="0" borderId="24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0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wrapText="1"/>
    </xf>
    <xf numFmtId="0" fontId="0" fillId="0" borderId="2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5</xdr:row>
      <xdr:rowOff>142875</xdr:rowOff>
    </xdr:from>
    <xdr:to>
      <xdr:col>3</xdr:col>
      <xdr:colOff>714375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287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32</xdr:row>
      <xdr:rowOff>161925</xdr:rowOff>
    </xdr:from>
    <xdr:to>
      <xdr:col>3</xdr:col>
      <xdr:colOff>704850</xdr:colOff>
      <xdr:row>35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81150" y="8096250"/>
          <a:ext cx="76200" cy="800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6" name="AutoShape 12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7" name="AutoShape 14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8" name="AutoShape 15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9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10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15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676275</xdr:colOff>
      <xdr:row>5</xdr:row>
      <xdr:rowOff>142875</xdr:rowOff>
    </xdr:from>
    <xdr:to>
      <xdr:col>3</xdr:col>
      <xdr:colOff>714375</xdr:colOff>
      <xdr:row>8</xdr:row>
      <xdr:rowOff>152400</xdr:rowOff>
    </xdr:to>
    <xdr:sp>
      <xdr:nvSpPr>
        <xdr:cNvPr id="20" name="AutoShape 40"/>
        <xdr:cNvSpPr>
          <a:spLocks/>
        </xdr:cNvSpPr>
      </xdr:nvSpPr>
      <xdr:spPr>
        <a:xfrm>
          <a:off x="16287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21" name="AutoShape 41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2" name="AutoShape 42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32</xdr:row>
      <xdr:rowOff>161925</xdr:rowOff>
    </xdr:from>
    <xdr:to>
      <xdr:col>3</xdr:col>
      <xdr:colOff>704850</xdr:colOff>
      <xdr:row>35</xdr:row>
      <xdr:rowOff>142875</xdr:rowOff>
    </xdr:to>
    <xdr:sp>
      <xdr:nvSpPr>
        <xdr:cNvPr id="23" name="AutoShape 43"/>
        <xdr:cNvSpPr>
          <a:spLocks/>
        </xdr:cNvSpPr>
      </xdr:nvSpPr>
      <xdr:spPr>
        <a:xfrm>
          <a:off x="1581150" y="8096250"/>
          <a:ext cx="76200" cy="800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25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26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27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28" name="Group 48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29" name="AutoShape 49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50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51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52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53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4" name="AutoShape 54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5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36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37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38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4</xdr:row>
      <xdr:rowOff>123825</xdr:rowOff>
    </xdr:from>
    <xdr:to>
      <xdr:col>1</xdr:col>
      <xdr:colOff>1057275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38225" y="1066800"/>
          <a:ext cx="85725" cy="1343025"/>
        </a:xfrm>
        <a:prstGeom prst="leftBrace">
          <a:avLst>
            <a:gd name="adj" fmla="val -4716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17</xdr:row>
      <xdr:rowOff>85725</xdr:rowOff>
    </xdr:from>
    <xdr:to>
      <xdr:col>1</xdr:col>
      <xdr:colOff>1057275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066800" y="4219575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19</xdr:row>
      <xdr:rowOff>76200</xdr:rowOff>
    </xdr:from>
    <xdr:to>
      <xdr:col>1</xdr:col>
      <xdr:colOff>1066800</xdr:colOff>
      <xdr:row>21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1057275" y="4743450"/>
          <a:ext cx="7620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95250</xdr:rowOff>
    </xdr:from>
    <xdr:to>
      <xdr:col>1</xdr:col>
      <xdr:colOff>1066800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0763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41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902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41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902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9</xdr:row>
      <xdr:rowOff>114300</xdr:rowOff>
    </xdr:from>
    <xdr:to>
      <xdr:col>1</xdr:col>
      <xdr:colOff>933450</xdr:colOff>
      <xdr:row>11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2392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&#34907;&#29983;&#24180;&#22577;\&#9733;&#20316;&#25104;\H25\&#21021;&#31295;&#20316;&#25104;\&#8546;&#26989;&#21209;&#32232;\&#21508;&#35506;&#22238;&#31572;\&#34907;&#29983;&#30740;&#31350;&#25152;\&#35430;&#39443;&#26908;&#26619;(&#34907;&#30740;&#12539;&#35330;&#274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 試験検査の実施件数"/>
      <sheetName val="1(2) 依頼者別試験検査検体数"/>
      <sheetName val="1(3) 食品等の収去試験結果"/>
      <sheetName val="1(4) 乳の収去試験結果"/>
      <sheetName val="2(1) 微生物検査の概要，微生物検査実施状況"/>
      <sheetName val="2(2) 腸管系病原体検査"/>
      <sheetName val="3(1)～(4) 臨床検査の概要"/>
      <sheetName val="3(5)～(6) 臨床検査の概要"/>
      <sheetName val="4(1) 水道水等水質検査の概要，水道水等水質検査実施状況"/>
      <sheetName val="4(2) 水質基準適否状況"/>
      <sheetName val="4(3) 水質基準不適検体の項目別内訳"/>
      <sheetName val="4(4) 水質に関する苦情・相談"/>
      <sheetName val="4(5) 家庭用品検査状況"/>
      <sheetName val="5(1) 食品検査の概要，食品化学検査実施状況"/>
      <sheetName val="5(2) 農薬検査実施状況"/>
      <sheetName val="5(3) 食品化学項目別検査件数"/>
      <sheetName val="6(1) 大気検査の概要，月別検体数及び項目数"/>
      <sheetName val="6(2) 項目別件数"/>
      <sheetName val="7(1) 河川水等水質検査の概要、月別検体数及び項目数"/>
      <sheetName val="7(2) 項目別検査件数"/>
    </sheetNames>
    <sheetDataSet>
      <sheetData sheetId="0">
        <row r="4">
          <cell r="P4" t="str">
            <v>平成24年度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zoomScale="85" zoomScaleNormal="85" zoomScalePageLayoutView="0" workbookViewId="0" topLeftCell="A5">
      <selection activeCell="T27" sqref="T27"/>
    </sheetView>
  </sheetViews>
  <sheetFormatPr defaultColWidth="9.00390625" defaultRowHeight="13.5"/>
  <cols>
    <col min="1" max="1" width="10.625" style="256" customWidth="1"/>
    <col min="2" max="2" width="1.00390625" style="256" customWidth="1"/>
    <col min="3" max="3" width="0.875" style="256" customWidth="1"/>
    <col min="4" max="4" width="9.375" style="256" customWidth="1"/>
    <col min="5" max="5" width="15.375" style="256" customWidth="1"/>
    <col min="6" max="6" width="0.875" style="256" customWidth="1"/>
    <col min="7" max="7" width="7.125" style="256" customWidth="1"/>
    <col min="8" max="8" width="0.875" style="256" customWidth="1"/>
    <col min="9" max="9" width="10.625" style="256" customWidth="1"/>
    <col min="10" max="11" width="0.875" style="256" customWidth="1"/>
    <col min="12" max="12" width="6.875" style="256" customWidth="1"/>
    <col min="13" max="13" width="6.625" style="256" customWidth="1"/>
    <col min="14" max="14" width="11.625" style="256" customWidth="1"/>
    <col min="15" max="15" width="0.74609375" style="256" customWidth="1"/>
    <col min="16" max="16" width="6.75390625" style="256" customWidth="1"/>
    <col min="17" max="16384" width="9.00390625" style="256" customWidth="1"/>
  </cols>
  <sheetData>
    <row r="1" spans="1:16" ht="26.25" customHeight="1">
      <c r="A1" s="22" t="s">
        <v>501</v>
      </c>
      <c r="B1" s="22"/>
      <c r="C1" s="22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3" ht="18.75" customHeight="1">
      <c r="A2" s="12" t="s">
        <v>288</v>
      </c>
      <c r="B2" s="12"/>
      <c r="C2" s="12"/>
    </row>
    <row r="3" spans="1:3" ht="18.75" customHeight="1">
      <c r="A3" s="1" t="s">
        <v>418</v>
      </c>
      <c r="B3" s="1"/>
      <c r="C3" s="1"/>
    </row>
    <row r="4" ht="13.5">
      <c r="P4" s="21" t="s">
        <v>527</v>
      </c>
    </row>
    <row r="5" spans="1:17" ht="21" customHeight="1">
      <c r="A5" s="315" t="s">
        <v>289</v>
      </c>
      <c r="B5" s="315"/>
      <c r="C5" s="315"/>
      <c r="D5" s="316"/>
      <c r="E5" s="317"/>
      <c r="F5" s="101"/>
      <c r="G5" s="52" t="s">
        <v>242</v>
      </c>
      <c r="H5" s="101"/>
      <c r="I5" s="319" t="s">
        <v>289</v>
      </c>
      <c r="J5" s="319"/>
      <c r="K5" s="319"/>
      <c r="L5" s="316"/>
      <c r="M5" s="316"/>
      <c r="N5" s="317"/>
      <c r="O5" s="101"/>
      <c r="P5" s="52" t="s">
        <v>242</v>
      </c>
      <c r="Q5" s="1"/>
    </row>
    <row r="6" spans="1:16" ht="19.5" customHeight="1">
      <c r="A6" s="301" t="s">
        <v>290</v>
      </c>
      <c r="B6" s="30"/>
      <c r="C6" s="29"/>
      <c r="D6" s="312" t="s">
        <v>291</v>
      </c>
      <c r="E6" s="28" t="s">
        <v>292</v>
      </c>
      <c r="F6" s="28"/>
      <c r="G6" s="142">
        <v>204</v>
      </c>
      <c r="H6" s="104"/>
      <c r="I6" s="301" t="s">
        <v>320</v>
      </c>
      <c r="J6" s="30"/>
      <c r="K6" s="28"/>
      <c r="L6" s="304" t="s">
        <v>312</v>
      </c>
      <c r="M6" s="302"/>
      <c r="N6" s="302"/>
      <c r="O6" s="79"/>
      <c r="P6" s="142">
        <v>319</v>
      </c>
    </row>
    <row r="7" spans="1:16" ht="19.5" customHeight="1">
      <c r="A7" s="304"/>
      <c r="B7" s="84"/>
      <c r="C7" s="28"/>
      <c r="D7" s="312"/>
      <c r="E7" s="28" t="s">
        <v>293</v>
      </c>
      <c r="F7" s="28"/>
      <c r="G7" s="143"/>
      <c r="H7" s="105"/>
      <c r="I7" s="302"/>
      <c r="J7" s="83"/>
      <c r="K7" s="79"/>
      <c r="L7" s="304" t="s">
        <v>313</v>
      </c>
      <c r="M7" s="302"/>
      <c r="N7" s="302"/>
      <c r="O7" s="79"/>
      <c r="P7" s="142">
        <v>465</v>
      </c>
    </row>
    <row r="8" spans="1:16" ht="19.5" customHeight="1">
      <c r="A8" s="304"/>
      <c r="B8" s="84"/>
      <c r="C8" s="28"/>
      <c r="D8" s="312"/>
      <c r="E8" s="28" t="s">
        <v>294</v>
      </c>
      <c r="F8" s="28"/>
      <c r="G8" s="143"/>
      <c r="H8" s="105"/>
      <c r="I8" s="302"/>
      <c r="J8" s="83"/>
      <c r="K8" s="79"/>
      <c r="L8" s="304" t="s">
        <v>306</v>
      </c>
      <c r="M8" s="302"/>
      <c r="N8" s="302"/>
      <c r="O8" s="79"/>
      <c r="P8" s="143"/>
    </row>
    <row r="9" spans="1:17" ht="19.5" customHeight="1">
      <c r="A9" s="304"/>
      <c r="B9" s="84"/>
      <c r="C9" s="28"/>
      <c r="D9" s="312"/>
      <c r="E9" s="28" t="s">
        <v>295</v>
      </c>
      <c r="F9" s="28"/>
      <c r="G9" s="142">
        <v>116</v>
      </c>
      <c r="H9" s="104"/>
      <c r="I9" s="292" t="s">
        <v>339</v>
      </c>
      <c r="J9" s="82"/>
      <c r="K9" s="74"/>
      <c r="L9" s="306" t="s">
        <v>340</v>
      </c>
      <c r="M9" s="321"/>
      <c r="N9" s="29" t="s">
        <v>312</v>
      </c>
      <c r="O9" s="28"/>
      <c r="P9" s="143"/>
      <c r="Q9" s="1"/>
    </row>
    <row r="10" spans="1:17" ht="19.5" customHeight="1">
      <c r="A10" s="304"/>
      <c r="B10" s="84"/>
      <c r="C10" s="28"/>
      <c r="D10" s="304" t="s">
        <v>296</v>
      </c>
      <c r="E10" s="304"/>
      <c r="F10" s="28"/>
      <c r="G10" s="142"/>
      <c r="H10" s="104"/>
      <c r="I10" s="302"/>
      <c r="J10" s="83"/>
      <c r="K10" s="79"/>
      <c r="L10" s="322"/>
      <c r="M10" s="322"/>
      <c r="N10" s="28" t="s">
        <v>313</v>
      </c>
      <c r="O10" s="28"/>
      <c r="P10" s="143"/>
      <c r="Q10" s="1"/>
    </row>
    <row r="11" spans="1:17" ht="19.5" customHeight="1">
      <c r="A11" s="304"/>
      <c r="B11" s="84"/>
      <c r="C11" s="28"/>
      <c r="D11" s="304" t="s">
        <v>297</v>
      </c>
      <c r="E11" s="304"/>
      <c r="F11" s="28"/>
      <c r="G11" s="143"/>
      <c r="H11" s="105"/>
      <c r="I11" s="302"/>
      <c r="J11" s="83"/>
      <c r="K11" s="79"/>
      <c r="L11" s="323" t="s">
        <v>321</v>
      </c>
      <c r="M11" s="323" t="s">
        <v>322</v>
      </c>
      <c r="N11" s="28" t="s">
        <v>312</v>
      </c>
      <c r="O11" s="28"/>
      <c r="P11" s="142"/>
      <c r="Q11" s="1"/>
    </row>
    <row r="12" spans="1:17" ht="19.5" customHeight="1">
      <c r="A12" s="304"/>
      <c r="B12" s="84"/>
      <c r="C12" s="28"/>
      <c r="D12" s="304" t="s">
        <v>298</v>
      </c>
      <c r="E12" s="304"/>
      <c r="F12" s="28"/>
      <c r="G12" s="143"/>
      <c r="H12" s="105"/>
      <c r="I12" s="302"/>
      <c r="J12" s="83"/>
      <c r="K12" s="79"/>
      <c r="L12" s="322"/>
      <c r="M12" s="323"/>
      <c r="N12" s="28" t="s">
        <v>313</v>
      </c>
      <c r="O12" s="28"/>
      <c r="P12" s="142"/>
      <c r="Q12" s="1"/>
    </row>
    <row r="13" spans="1:17" ht="19.5" customHeight="1">
      <c r="A13" s="292" t="s">
        <v>338</v>
      </c>
      <c r="B13" s="82"/>
      <c r="C13" s="74"/>
      <c r="D13" s="320" t="s">
        <v>291</v>
      </c>
      <c r="E13" s="29" t="s">
        <v>502</v>
      </c>
      <c r="F13" s="29"/>
      <c r="G13" s="144">
        <v>6</v>
      </c>
      <c r="H13" s="105"/>
      <c r="I13" s="302"/>
      <c r="J13" s="83"/>
      <c r="K13" s="79"/>
      <c r="L13" s="322"/>
      <c r="M13" s="323" t="s">
        <v>323</v>
      </c>
      <c r="N13" s="28" t="s">
        <v>312</v>
      </c>
      <c r="O13" s="28"/>
      <c r="P13" s="142"/>
      <c r="Q13" s="1"/>
    </row>
    <row r="14" spans="1:17" ht="19.5" customHeight="1">
      <c r="A14" s="310"/>
      <c r="B14" s="85"/>
      <c r="C14" s="99"/>
      <c r="D14" s="312"/>
      <c r="E14" s="28" t="s">
        <v>299</v>
      </c>
      <c r="F14" s="28"/>
      <c r="G14" s="143"/>
      <c r="H14" s="105"/>
      <c r="I14" s="302"/>
      <c r="J14" s="83"/>
      <c r="K14" s="79"/>
      <c r="L14" s="322"/>
      <c r="M14" s="323"/>
      <c r="N14" s="28" t="s">
        <v>313</v>
      </c>
      <c r="O14" s="28"/>
      <c r="P14" s="142"/>
      <c r="Q14" s="1"/>
    </row>
    <row r="15" spans="1:17" ht="19.5" customHeight="1">
      <c r="A15" s="310"/>
      <c r="B15" s="85"/>
      <c r="C15" s="99"/>
      <c r="D15" s="312"/>
      <c r="E15" s="28" t="s">
        <v>503</v>
      </c>
      <c r="F15" s="28"/>
      <c r="G15" s="143">
        <v>327</v>
      </c>
      <c r="H15" s="105"/>
      <c r="I15" s="302"/>
      <c r="J15" s="83"/>
      <c r="K15" s="79"/>
      <c r="L15" s="322"/>
      <c r="M15" s="323" t="s">
        <v>306</v>
      </c>
      <c r="N15" s="28" t="s">
        <v>312</v>
      </c>
      <c r="O15" s="28"/>
      <c r="P15" s="142"/>
      <c r="Q15" s="1"/>
    </row>
    <row r="16" spans="1:17" ht="19.5" customHeight="1">
      <c r="A16" s="310"/>
      <c r="B16" s="85"/>
      <c r="C16" s="99"/>
      <c r="D16" s="312"/>
      <c r="E16" s="98"/>
      <c r="F16" s="98"/>
      <c r="G16" s="143">
        <v>121</v>
      </c>
      <c r="H16" s="105"/>
      <c r="I16" s="302"/>
      <c r="J16" s="83"/>
      <c r="K16" s="79"/>
      <c r="L16" s="322"/>
      <c r="M16" s="323"/>
      <c r="N16" s="28" t="s">
        <v>313</v>
      </c>
      <c r="O16" s="28"/>
      <c r="P16" s="142"/>
      <c r="Q16" s="1"/>
    </row>
    <row r="17" spans="1:17" ht="19.5" customHeight="1">
      <c r="A17" s="310"/>
      <c r="B17" s="85"/>
      <c r="C17" s="99"/>
      <c r="D17" s="312" t="s">
        <v>296</v>
      </c>
      <c r="E17" s="28" t="s">
        <v>504</v>
      </c>
      <c r="F17" s="28"/>
      <c r="G17" s="143"/>
      <c r="H17" s="105"/>
      <c r="I17" s="302"/>
      <c r="J17" s="83"/>
      <c r="K17" s="79"/>
      <c r="L17" s="299" t="s">
        <v>341</v>
      </c>
      <c r="M17" s="299"/>
      <c r="N17" s="28" t="s">
        <v>312</v>
      </c>
      <c r="O17" s="28"/>
      <c r="P17" s="142">
        <v>87</v>
      </c>
      <c r="Q17" s="1"/>
    </row>
    <row r="18" spans="1:17" ht="19.5" customHeight="1">
      <c r="A18" s="310"/>
      <c r="B18" s="85"/>
      <c r="C18" s="99"/>
      <c r="D18" s="312"/>
      <c r="E18" s="28" t="s">
        <v>299</v>
      </c>
      <c r="F18" s="28"/>
      <c r="G18" s="143"/>
      <c r="H18" s="105"/>
      <c r="I18" s="302"/>
      <c r="J18" s="83"/>
      <c r="K18" s="79"/>
      <c r="L18" s="299"/>
      <c r="M18" s="299"/>
      <c r="N18" s="28" t="s">
        <v>313</v>
      </c>
      <c r="O18" s="28"/>
      <c r="P18" s="142"/>
      <c r="Q18" s="1"/>
    </row>
    <row r="19" spans="1:17" ht="19.5" customHeight="1">
      <c r="A19" s="310"/>
      <c r="B19" s="85"/>
      <c r="C19" s="99"/>
      <c r="D19" s="312"/>
      <c r="E19" s="28" t="s">
        <v>503</v>
      </c>
      <c r="F19" s="28"/>
      <c r="G19" s="143"/>
      <c r="H19" s="105"/>
      <c r="I19" s="292" t="s">
        <v>343</v>
      </c>
      <c r="J19" s="82"/>
      <c r="K19" s="74"/>
      <c r="L19" s="305" t="s">
        <v>337</v>
      </c>
      <c r="M19" s="305"/>
      <c r="N19" s="29" t="s">
        <v>312</v>
      </c>
      <c r="O19" s="29"/>
      <c r="P19" s="144"/>
      <c r="Q19" s="1"/>
    </row>
    <row r="20" spans="1:17" ht="19.5" customHeight="1">
      <c r="A20" s="310"/>
      <c r="B20" s="85"/>
      <c r="C20" s="99"/>
      <c r="D20" s="312"/>
      <c r="E20" s="98"/>
      <c r="F20" s="98"/>
      <c r="G20" s="143">
        <v>856</v>
      </c>
      <c r="H20" s="105"/>
      <c r="I20" s="293"/>
      <c r="J20" s="96"/>
      <c r="K20" s="76"/>
      <c r="L20" s="305"/>
      <c r="M20" s="305"/>
      <c r="N20" s="28" t="s">
        <v>313</v>
      </c>
      <c r="O20" s="28"/>
      <c r="P20" s="143"/>
      <c r="Q20" s="1"/>
    </row>
    <row r="21" spans="1:17" ht="19.5" customHeight="1">
      <c r="A21" s="311"/>
      <c r="B21" s="85"/>
      <c r="C21" s="99"/>
      <c r="D21" s="304" t="s">
        <v>300</v>
      </c>
      <c r="E21" s="304"/>
      <c r="F21" s="28"/>
      <c r="G21" s="143"/>
      <c r="H21" s="105"/>
      <c r="I21" s="294"/>
      <c r="J21" s="96"/>
      <c r="K21" s="76"/>
      <c r="L21" s="306"/>
      <c r="M21" s="306"/>
      <c r="N21" s="28" t="s">
        <v>324</v>
      </c>
      <c r="O21" s="28"/>
      <c r="P21" s="146"/>
      <c r="Q21" s="1"/>
    </row>
    <row r="22" spans="1:17" ht="19.5" customHeight="1">
      <c r="A22" s="301" t="s">
        <v>301</v>
      </c>
      <c r="B22" s="30"/>
      <c r="C22" s="29"/>
      <c r="D22" s="301" t="s">
        <v>302</v>
      </c>
      <c r="E22" s="301"/>
      <c r="F22" s="29"/>
      <c r="G22" s="144"/>
      <c r="H22" s="106"/>
      <c r="I22" s="292" t="s">
        <v>342</v>
      </c>
      <c r="J22" s="82"/>
      <c r="K22" s="74"/>
      <c r="L22" s="296" t="s">
        <v>344</v>
      </c>
      <c r="M22" s="292" t="s">
        <v>325</v>
      </c>
      <c r="N22" s="297"/>
      <c r="O22" s="75"/>
      <c r="P22" s="143"/>
      <c r="Q22" s="1"/>
    </row>
    <row r="23" spans="1:17" ht="19.5" customHeight="1">
      <c r="A23" s="304"/>
      <c r="B23" s="84"/>
      <c r="C23" s="28"/>
      <c r="D23" s="304" t="s">
        <v>297</v>
      </c>
      <c r="E23" s="304"/>
      <c r="F23" s="28"/>
      <c r="G23" s="143"/>
      <c r="H23" s="105"/>
      <c r="I23" s="295"/>
      <c r="J23" s="73"/>
      <c r="K23" s="81"/>
      <c r="L23" s="295"/>
      <c r="M23" s="298" t="s">
        <v>334</v>
      </c>
      <c r="N23" s="295"/>
      <c r="O23" s="81"/>
      <c r="P23" s="143">
        <v>52</v>
      </c>
      <c r="Q23" s="1"/>
    </row>
    <row r="24" spans="1:17" ht="19.5" customHeight="1">
      <c r="A24" s="301" t="s">
        <v>303</v>
      </c>
      <c r="B24" s="30"/>
      <c r="C24" s="29"/>
      <c r="D24" s="301" t="s">
        <v>304</v>
      </c>
      <c r="E24" s="301"/>
      <c r="F24" s="29"/>
      <c r="G24" s="144"/>
      <c r="H24" s="105"/>
      <c r="I24" s="295"/>
      <c r="J24" s="73"/>
      <c r="K24" s="81"/>
      <c r="L24" s="295"/>
      <c r="M24" s="298" t="s">
        <v>44</v>
      </c>
      <c r="N24" s="298"/>
      <c r="O24" s="80"/>
      <c r="P24" s="143"/>
      <c r="Q24" s="1"/>
    </row>
    <row r="25" spans="1:17" ht="19.5" customHeight="1">
      <c r="A25" s="304"/>
      <c r="B25" s="84"/>
      <c r="C25" s="28"/>
      <c r="D25" s="304" t="s">
        <v>305</v>
      </c>
      <c r="E25" s="304"/>
      <c r="F25" s="28"/>
      <c r="G25" s="143"/>
      <c r="H25" s="105"/>
      <c r="I25" s="295"/>
      <c r="J25" s="73"/>
      <c r="K25" s="81"/>
      <c r="L25" s="295"/>
      <c r="M25" s="298" t="s">
        <v>335</v>
      </c>
      <c r="N25" s="295"/>
      <c r="O25" s="81"/>
      <c r="P25" s="143">
        <v>312</v>
      </c>
      <c r="Q25" s="1"/>
    </row>
    <row r="26" spans="1:17" ht="19.5" customHeight="1">
      <c r="A26" s="304"/>
      <c r="B26" s="84"/>
      <c r="C26" s="28"/>
      <c r="D26" s="304" t="s">
        <v>306</v>
      </c>
      <c r="E26" s="304"/>
      <c r="F26" s="28"/>
      <c r="G26" s="143"/>
      <c r="H26" s="105"/>
      <c r="I26" s="295"/>
      <c r="J26" s="73"/>
      <c r="K26" s="81"/>
      <c r="L26" s="295"/>
      <c r="M26" s="298" t="s">
        <v>45</v>
      </c>
      <c r="N26" s="295"/>
      <c r="O26" s="81"/>
      <c r="P26" s="143">
        <v>8</v>
      </c>
      <c r="Q26" s="1"/>
    </row>
    <row r="27" spans="1:17" ht="19.5" customHeight="1">
      <c r="A27" s="301" t="s">
        <v>307</v>
      </c>
      <c r="B27" s="30"/>
      <c r="C27" s="29"/>
      <c r="D27" s="289" t="s">
        <v>308</v>
      </c>
      <c r="E27" s="318"/>
      <c r="F27" s="29"/>
      <c r="G27" s="144"/>
      <c r="H27" s="105"/>
      <c r="I27" s="295"/>
      <c r="J27" s="73"/>
      <c r="K27" s="81"/>
      <c r="L27" s="295"/>
      <c r="M27" s="298" t="s">
        <v>336</v>
      </c>
      <c r="N27" s="293"/>
      <c r="O27" s="76"/>
      <c r="P27" s="143"/>
      <c r="Q27" s="1"/>
    </row>
    <row r="28" spans="1:17" ht="19.5" customHeight="1">
      <c r="A28" s="304"/>
      <c r="B28" s="84"/>
      <c r="C28" s="28"/>
      <c r="D28" s="308" t="s">
        <v>309</v>
      </c>
      <c r="E28" s="309"/>
      <c r="F28" s="28"/>
      <c r="G28" s="143"/>
      <c r="H28" s="105"/>
      <c r="I28" s="295"/>
      <c r="J28" s="73"/>
      <c r="K28" s="81"/>
      <c r="L28" s="298" t="s">
        <v>46</v>
      </c>
      <c r="M28" s="298"/>
      <c r="N28" s="298"/>
      <c r="O28" s="80"/>
      <c r="P28" s="143"/>
      <c r="Q28" s="1"/>
    </row>
    <row r="29" spans="1:17" ht="19.5" customHeight="1">
      <c r="A29" s="304"/>
      <c r="B29" s="84"/>
      <c r="C29" s="28"/>
      <c r="D29" s="308" t="s">
        <v>310</v>
      </c>
      <c r="E29" s="309"/>
      <c r="F29" s="28"/>
      <c r="G29" s="143"/>
      <c r="H29" s="105"/>
      <c r="I29" s="295"/>
      <c r="J29" s="73"/>
      <c r="K29" s="81"/>
      <c r="L29" s="299" t="s">
        <v>47</v>
      </c>
      <c r="M29" s="300"/>
      <c r="N29" s="28" t="s">
        <v>312</v>
      </c>
      <c r="O29" s="28"/>
      <c r="P29" s="143"/>
      <c r="Q29" s="1"/>
    </row>
    <row r="30" spans="1:17" ht="19.5" customHeight="1">
      <c r="A30" s="304"/>
      <c r="B30" s="84"/>
      <c r="C30" s="28"/>
      <c r="D30" s="308" t="s">
        <v>306</v>
      </c>
      <c r="E30" s="309"/>
      <c r="F30" s="28"/>
      <c r="G30" s="143"/>
      <c r="H30" s="105"/>
      <c r="I30" s="295"/>
      <c r="J30" s="73"/>
      <c r="K30" s="81"/>
      <c r="L30" s="299"/>
      <c r="M30" s="300"/>
      <c r="N30" s="28" t="s">
        <v>313</v>
      </c>
      <c r="O30" s="28"/>
      <c r="P30" s="143">
        <v>122</v>
      </c>
      <c r="Q30" s="1"/>
    </row>
    <row r="31" spans="1:17" ht="19.5" customHeight="1">
      <c r="A31" s="301" t="s">
        <v>311</v>
      </c>
      <c r="B31" s="30"/>
      <c r="C31" s="29"/>
      <c r="D31" s="289" t="s">
        <v>312</v>
      </c>
      <c r="E31" s="318"/>
      <c r="F31" s="29"/>
      <c r="G31" s="144">
        <v>708</v>
      </c>
      <c r="H31" s="105"/>
      <c r="I31" s="295"/>
      <c r="J31" s="73"/>
      <c r="K31" s="81"/>
      <c r="L31" s="299"/>
      <c r="M31" s="300"/>
      <c r="N31" s="28" t="s">
        <v>324</v>
      </c>
      <c r="O31" s="28"/>
      <c r="P31" s="143"/>
      <c r="Q31" s="1"/>
    </row>
    <row r="32" spans="1:17" ht="19.5" customHeight="1">
      <c r="A32" s="304"/>
      <c r="B32" s="84"/>
      <c r="C32" s="28"/>
      <c r="D32" s="308" t="s">
        <v>313</v>
      </c>
      <c r="E32" s="309"/>
      <c r="F32" s="28"/>
      <c r="G32" s="143">
        <v>42</v>
      </c>
      <c r="H32" s="105"/>
      <c r="I32" s="295"/>
      <c r="J32" s="73"/>
      <c r="K32" s="81"/>
      <c r="L32" s="299" t="s">
        <v>240</v>
      </c>
      <c r="M32" s="300"/>
      <c r="N32" s="28" t="s">
        <v>313</v>
      </c>
      <c r="O32" s="28"/>
      <c r="P32" s="143">
        <v>51</v>
      </c>
      <c r="Q32" s="1"/>
    </row>
    <row r="33" spans="1:17" ht="19.5" customHeight="1">
      <c r="A33" s="301" t="s">
        <v>314</v>
      </c>
      <c r="B33" s="30"/>
      <c r="C33" s="29"/>
      <c r="D33" s="320" t="s">
        <v>241</v>
      </c>
      <c r="E33" s="29" t="s">
        <v>315</v>
      </c>
      <c r="F33" s="29"/>
      <c r="G33" s="238"/>
      <c r="H33" s="105"/>
      <c r="I33" s="295"/>
      <c r="J33" s="73"/>
      <c r="K33" s="81"/>
      <c r="L33" s="322"/>
      <c r="M33" s="300"/>
      <c r="N33" s="28" t="s">
        <v>306</v>
      </c>
      <c r="O33" s="28"/>
      <c r="P33" s="146"/>
      <c r="Q33" s="1"/>
    </row>
    <row r="34" spans="1:17" ht="19.5" customHeight="1">
      <c r="A34" s="313"/>
      <c r="B34" s="85"/>
      <c r="C34" s="99"/>
      <c r="D34" s="312"/>
      <c r="E34" s="28" t="s">
        <v>296</v>
      </c>
      <c r="F34" s="28"/>
      <c r="G34" s="239"/>
      <c r="H34" s="105"/>
      <c r="I34" s="301" t="s">
        <v>326</v>
      </c>
      <c r="J34" s="30"/>
      <c r="K34" s="29"/>
      <c r="L34" s="301" t="s">
        <v>327</v>
      </c>
      <c r="M34" s="307"/>
      <c r="N34" s="307"/>
      <c r="O34" s="79"/>
      <c r="P34" s="143"/>
      <c r="Q34" s="1"/>
    </row>
    <row r="35" spans="1:17" ht="25.5" customHeight="1">
      <c r="A35" s="313"/>
      <c r="B35" s="85"/>
      <c r="C35" s="99"/>
      <c r="D35" s="312"/>
      <c r="E35" s="250" t="s">
        <v>528</v>
      </c>
      <c r="F35" s="80"/>
      <c r="G35" s="143">
        <v>16792</v>
      </c>
      <c r="H35" s="105"/>
      <c r="I35" s="302"/>
      <c r="J35" s="83"/>
      <c r="K35" s="79"/>
      <c r="L35" s="304" t="s">
        <v>328</v>
      </c>
      <c r="M35" s="302"/>
      <c r="N35" s="302"/>
      <c r="O35" s="79"/>
      <c r="P35" s="143">
        <v>84</v>
      </c>
      <c r="Q35" s="1"/>
    </row>
    <row r="36" spans="1:17" ht="19.5" customHeight="1">
      <c r="A36" s="313"/>
      <c r="B36" s="85"/>
      <c r="C36" s="99"/>
      <c r="D36" s="312"/>
      <c r="E36" s="28" t="s">
        <v>316</v>
      </c>
      <c r="F36" s="28"/>
      <c r="G36" s="143">
        <v>9424</v>
      </c>
      <c r="H36" s="105"/>
      <c r="I36" s="303"/>
      <c r="J36" s="110"/>
      <c r="K36" s="79"/>
      <c r="L36" s="304" t="s">
        <v>306</v>
      </c>
      <c r="M36" s="302"/>
      <c r="N36" s="302"/>
      <c r="O36" s="79"/>
      <c r="P36" s="143">
        <v>57</v>
      </c>
      <c r="Q36" s="1"/>
    </row>
    <row r="37" spans="1:17" ht="19.5" customHeight="1">
      <c r="A37" s="313"/>
      <c r="B37" s="85"/>
      <c r="C37" s="99"/>
      <c r="D37" s="308" t="s">
        <v>317</v>
      </c>
      <c r="E37" s="309"/>
      <c r="F37" s="28"/>
      <c r="G37" s="143">
        <v>10153</v>
      </c>
      <c r="H37" s="105"/>
      <c r="I37" s="289" t="s">
        <v>329</v>
      </c>
      <c r="J37" s="289"/>
      <c r="K37" s="289"/>
      <c r="L37" s="290"/>
      <c r="M37" s="290"/>
      <c r="N37" s="291"/>
      <c r="O37" s="87"/>
      <c r="P37" s="144"/>
      <c r="Q37" s="1"/>
    </row>
    <row r="38" spans="1:17" ht="19.5" customHeight="1">
      <c r="A38" s="313"/>
      <c r="B38" s="85"/>
      <c r="C38" s="99"/>
      <c r="D38" s="308" t="s">
        <v>318</v>
      </c>
      <c r="E38" s="309"/>
      <c r="F38" s="28"/>
      <c r="G38" s="239"/>
      <c r="H38" s="105"/>
      <c r="I38" s="289" t="s">
        <v>330</v>
      </c>
      <c r="J38" s="289"/>
      <c r="K38" s="289"/>
      <c r="L38" s="290"/>
      <c r="M38" s="290"/>
      <c r="N38" s="291"/>
      <c r="O38" s="87"/>
      <c r="P38" s="144">
        <v>158</v>
      </c>
      <c r="Q38" s="1"/>
    </row>
    <row r="39" spans="1:17" ht="19.5" customHeight="1">
      <c r="A39" s="313"/>
      <c r="B39" s="85"/>
      <c r="C39" s="99"/>
      <c r="D39" s="308" t="s">
        <v>319</v>
      </c>
      <c r="E39" s="309"/>
      <c r="F39" s="28"/>
      <c r="G39" s="239"/>
      <c r="H39" s="105"/>
      <c r="I39" s="29" t="s">
        <v>331</v>
      </c>
      <c r="J39" s="108"/>
      <c r="K39" s="109"/>
      <c r="L39" s="301" t="s">
        <v>332</v>
      </c>
      <c r="M39" s="307"/>
      <c r="N39" s="307"/>
      <c r="O39" s="87"/>
      <c r="P39" s="144"/>
      <c r="Q39" s="1"/>
    </row>
    <row r="40" spans="1:17" ht="19.5" customHeight="1">
      <c r="A40" s="314"/>
      <c r="B40" s="86"/>
      <c r="C40" s="100"/>
      <c r="D40" s="327" t="s">
        <v>306</v>
      </c>
      <c r="E40" s="328"/>
      <c r="F40" s="102"/>
      <c r="G40" s="145">
        <v>14754</v>
      </c>
      <c r="H40" s="107"/>
      <c r="I40" s="324" t="s">
        <v>306</v>
      </c>
      <c r="J40" s="324"/>
      <c r="K40" s="324"/>
      <c r="L40" s="325"/>
      <c r="M40" s="325"/>
      <c r="N40" s="326"/>
      <c r="O40" s="103"/>
      <c r="P40" s="147">
        <v>31</v>
      </c>
      <c r="Q40" s="1"/>
    </row>
    <row r="41" ht="16.5" customHeight="1">
      <c r="P41" s="21" t="s">
        <v>333</v>
      </c>
    </row>
  </sheetData>
  <sheetProtection/>
  <mergeCells count="64">
    <mergeCell ref="I40:N40"/>
    <mergeCell ref="D33:D36"/>
    <mergeCell ref="D32:E32"/>
    <mergeCell ref="D37:E37"/>
    <mergeCell ref="D38:E38"/>
    <mergeCell ref="D39:E39"/>
    <mergeCell ref="D40:E40"/>
    <mergeCell ref="L39:N39"/>
    <mergeCell ref="L32:M33"/>
    <mergeCell ref="I37:N37"/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  <mergeCell ref="A31:A32"/>
    <mergeCell ref="A33:A40"/>
    <mergeCell ref="A5:E5"/>
    <mergeCell ref="D22:E22"/>
    <mergeCell ref="D23:E23"/>
    <mergeCell ref="D31:E31"/>
    <mergeCell ref="D30:E30"/>
    <mergeCell ref="A27:A30"/>
    <mergeCell ref="D27:E27"/>
    <mergeCell ref="D28:E28"/>
    <mergeCell ref="A6:A12"/>
    <mergeCell ref="A13:A21"/>
    <mergeCell ref="A22:A23"/>
    <mergeCell ref="D24:E24"/>
    <mergeCell ref="D11:E11"/>
    <mergeCell ref="A24:A26"/>
    <mergeCell ref="D17:D20"/>
    <mergeCell ref="D25:E25"/>
    <mergeCell ref="D26:E26"/>
    <mergeCell ref="L34:N34"/>
    <mergeCell ref="L35:N35"/>
    <mergeCell ref="L36:N36"/>
    <mergeCell ref="M24:N24"/>
    <mergeCell ref="M25:N25"/>
    <mergeCell ref="D29:E29"/>
    <mergeCell ref="I6:I8"/>
    <mergeCell ref="L6:N6"/>
    <mergeCell ref="L7:N7"/>
    <mergeCell ref="L8:N8"/>
    <mergeCell ref="M23:N23"/>
    <mergeCell ref="D10:E10"/>
    <mergeCell ref="D21:E21"/>
    <mergeCell ref="L17:M18"/>
    <mergeCell ref="L19:M21"/>
    <mergeCell ref="I38:N38"/>
    <mergeCell ref="I19:I21"/>
    <mergeCell ref="I22:I33"/>
    <mergeCell ref="L22:L27"/>
    <mergeCell ref="M22:N22"/>
    <mergeCell ref="L28:N28"/>
    <mergeCell ref="M27:N27"/>
    <mergeCell ref="M26:N26"/>
    <mergeCell ref="L29:M31"/>
    <mergeCell ref="I34:I36"/>
  </mergeCells>
  <printOptions horizontalCentered="1"/>
  <pageMargins left="0.5905511811023623" right="0.5905511811023623" top="0.7086614173228347" bottom="0.7874015748031497" header="0.7874015748031497" footer="0.472440944881889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zoomScale="75" zoomScaleNormal="75" zoomScalePageLayoutView="0" workbookViewId="0" topLeftCell="A1">
      <selection activeCell="R16" sqref="R16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12" t="s">
        <v>142</v>
      </c>
      <c r="C1" s="12"/>
    </row>
    <row r="2" ht="18.75" customHeight="1">
      <c r="A2" s="1" t="s">
        <v>429</v>
      </c>
    </row>
    <row r="3" spans="1:11" ht="13.5">
      <c r="A3" s="59"/>
      <c r="K3" s="21" t="str">
        <f>'1(1) 試験検査の実施件数'!$P$4</f>
        <v>平成24年度</v>
      </c>
    </row>
    <row r="4" spans="2:11" ht="27" customHeight="1">
      <c r="B4" s="332" t="s">
        <v>243</v>
      </c>
      <c r="C4" s="111"/>
      <c r="D4" s="329" t="s">
        <v>249</v>
      </c>
      <c r="E4" s="384"/>
      <c r="F4" s="329" t="s">
        <v>143</v>
      </c>
      <c r="G4" s="384"/>
      <c r="H4" s="384"/>
      <c r="I4" s="384"/>
      <c r="J4" s="384"/>
      <c r="K4" s="385"/>
    </row>
    <row r="5" spans="2:11" ht="27" customHeight="1">
      <c r="B5" s="333"/>
      <c r="C5" s="121"/>
      <c r="D5" s="386"/>
      <c r="E5" s="386"/>
      <c r="F5" s="356" t="s">
        <v>246</v>
      </c>
      <c r="G5" s="356"/>
      <c r="H5" s="355" t="s">
        <v>440</v>
      </c>
      <c r="I5" s="355"/>
      <c r="J5" s="356" t="s">
        <v>144</v>
      </c>
      <c r="K5" s="342"/>
    </row>
    <row r="6" spans="1:11" ht="27" customHeight="1">
      <c r="A6" s="116"/>
      <c r="B6" s="333"/>
      <c r="C6" s="112"/>
      <c r="D6" s="38" t="s">
        <v>233</v>
      </c>
      <c r="E6" s="38" t="s">
        <v>145</v>
      </c>
      <c r="F6" s="38" t="s">
        <v>233</v>
      </c>
      <c r="G6" s="38" t="s">
        <v>145</v>
      </c>
      <c r="H6" s="38" t="s">
        <v>233</v>
      </c>
      <c r="I6" s="38" t="s">
        <v>145</v>
      </c>
      <c r="J6" s="38" t="s">
        <v>233</v>
      </c>
      <c r="K6" s="39" t="s">
        <v>145</v>
      </c>
    </row>
    <row r="7" spans="2:11" ht="27" customHeight="1">
      <c r="B7" s="113" t="s">
        <v>249</v>
      </c>
      <c r="C7" s="25"/>
      <c r="D7" s="251">
        <f aca="true" t="shared" si="0" ref="D7:K7">SUM(D8:D26)</f>
        <v>591</v>
      </c>
      <c r="E7" s="251">
        <f>SUM(E8:E26)</f>
        <v>14395</v>
      </c>
      <c r="F7" s="251">
        <f t="shared" si="0"/>
        <v>586</v>
      </c>
      <c r="G7" s="251">
        <f>SUM(G8:G26)</f>
        <v>14385</v>
      </c>
      <c r="H7" s="251">
        <f t="shared" si="0"/>
        <v>5</v>
      </c>
      <c r="I7" s="251">
        <f t="shared" si="0"/>
        <v>10</v>
      </c>
      <c r="J7" s="251">
        <f t="shared" si="0"/>
        <v>0</v>
      </c>
      <c r="K7" s="252">
        <f t="shared" si="0"/>
        <v>0</v>
      </c>
    </row>
    <row r="8" spans="1:12" ht="27" customHeight="1">
      <c r="A8" s="124"/>
      <c r="B8" s="4" t="s">
        <v>57</v>
      </c>
      <c r="C8" s="4"/>
      <c r="D8" s="261">
        <v>12</v>
      </c>
      <c r="E8" s="261">
        <v>51</v>
      </c>
      <c r="F8" s="158">
        <v>12</v>
      </c>
      <c r="G8" s="158">
        <v>51</v>
      </c>
      <c r="H8" s="166"/>
      <c r="I8" s="166"/>
      <c r="J8" s="166"/>
      <c r="K8" s="167"/>
      <c r="L8" s="20"/>
    </row>
    <row r="9" spans="2:12" ht="27" customHeight="1">
      <c r="B9" s="4" t="s">
        <v>525</v>
      </c>
      <c r="C9" s="262"/>
      <c r="D9" s="254">
        <v>1</v>
      </c>
      <c r="E9" s="254">
        <v>3</v>
      </c>
      <c r="F9" s="166">
        <v>1</v>
      </c>
      <c r="G9" s="166">
        <v>3</v>
      </c>
      <c r="H9" s="166"/>
      <c r="I9" s="166"/>
      <c r="J9" s="166"/>
      <c r="K9" s="167"/>
      <c r="L9" s="20"/>
    </row>
    <row r="10" spans="2:12" ht="27" customHeight="1">
      <c r="B10" s="4" t="s">
        <v>58</v>
      </c>
      <c r="C10" s="4"/>
      <c r="D10" s="254">
        <v>1</v>
      </c>
      <c r="E10" s="254">
        <v>1</v>
      </c>
      <c r="F10" s="166">
        <v>1</v>
      </c>
      <c r="G10" s="166">
        <v>1</v>
      </c>
      <c r="H10" s="166"/>
      <c r="I10" s="166"/>
      <c r="J10" s="166"/>
      <c r="K10" s="167"/>
      <c r="L10" s="20"/>
    </row>
    <row r="11" spans="2:12" ht="27" customHeight="1">
      <c r="B11" s="4" t="s">
        <v>59</v>
      </c>
      <c r="C11" s="4"/>
      <c r="D11" s="248">
        <v>14</v>
      </c>
      <c r="E11" s="248">
        <v>54</v>
      </c>
      <c r="F11" s="160">
        <v>14</v>
      </c>
      <c r="G11" s="160">
        <v>54</v>
      </c>
      <c r="H11" s="166"/>
      <c r="I11" s="166"/>
      <c r="J11" s="166"/>
      <c r="K11" s="167"/>
      <c r="L11" s="20"/>
    </row>
    <row r="12" spans="2:12" ht="27" customHeight="1">
      <c r="B12" s="4" t="s">
        <v>60</v>
      </c>
      <c r="C12" s="4"/>
      <c r="D12" s="248">
        <v>18</v>
      </c>
      <c r="E12" s="248">
        <v>809</v>
      </c>
      <c r="F12" s="160">
        <v>18</v>
      </c>
      <c r="G12" s="160">
        <v>809</v>
      </c>
      <c r="H12" s="166"/>
      <c r="I12" s="166"/>
      <c r="J12" s="166"/>
      <c r="K12" s="167"/>
      <c r="L12" s="20"/>
    </row>
    <row r="13" spans="2:12" ht="27" customHeight="1">
      <c r="B13" s="4" t="s">
        <v>61</v>
      </c>
      <c r="C13" s="4"/>
      <c r="D13" s="248">
        <v>44</v>
      </c>
      <c r="E13" s="248">
        <v>96</v>
      </c>
      <c r="F13" s="160">
        <v>44</v>
      </c>
      <c r="G13" s="160">
        <v>96</v>
      </c>
      <c r="H13" s="166"/>
      <c r="I13" s="166"/>
      <c r="J13" s="166"/>
      <c r="K13" s="167"/>
      <c r="L13" s="20"/>
    </row>
    <row r="14" spans="2:12" ht="27" customHeight="1">
      <c r="B14" s="4" t="s">
        <v>62</v>
      </c>
      <c r="C14" s="4"/>
      <c r="D14" s="248">
        <v>47</v>
      </c>
      <c r="E14" s="248">
        <v>575</v>
      </c>
      <c r="F14" s="160">
        <v>47</v>
      </c>
      <c r="G14" s="160">
        <v>575</v>
      </c>
      <c r="H14" s="166"/>
      <c r="I14" s="166"/>
      <c r="J14" s="166"/>
      <c r="K14" s="167"/>
      <c r="L14" s="20"/>
    </row>
    <row r="15" spans="2:12" ht="27" customHeight="1">
      <c r="B15" s="4" t="s">
        <v>63</v>
      </c>
      <c r="C15" s="4"/>
      <c r="D15" s="248">
        <v>24</v>
      </c>
      <c r="E15" s="248">
        <v>41</v>
      </c>
      <c r="F15" s="160">
        <v>24</v>
      </c>
      <c r="G15" s="160">
        <v>41</v>
      </c>
      <c r="H15" s="166"/>
      <c r="I15" s="166"/>
      <c r="J15" s="166"/>
      <c r="K15" s="167"/>
      <c r="L15" s="20"/>
    </row>
    <row r="16" spans="2:12" ht="27" customHeight="1">
      <c r="B16" s="4" t="s">
        <v>64</v>
      </c>
      <c r="C16" s="4"/>
      <c r="D16" s="254">
        <v>3</v>
      </c>
      <c r="E16" s="254">
        <v>5</v>
      </c>
      <c r="F16" s="166">
        <v>3</v>
      </c>
      <c r="G16" s="166">
        <v>5</v>
      </c>
      <c r="H16" s="166"/>
      <c r="I16" s="166"/>
      <c r="J16" s="166"/>
      <c r="K16" s="167"/>
      <c r="L16" s="20"/>
    </row>
    <row r="17" spans="2:12" ht="27" customHeight="1">
      <c r="B17" s="4" t="s">
        <v>435</v>
      </c>
      <c r="C17" s="4"/>
      <c r="D17" s="248">
        <v>13</v>
      </c>
      <c r="E17" s="248">
        <v>22</v>
      </c>
      <c r="F17" s="160">
        <v>13</v>
      </c>
      <c r="G17" s="160">
        <v>22</v>
      </c>
      <c r="H17" s="166"/>
      <c r="I17" s="166"/>
      <c r="J17" s="166"/>
      <c r="K17" s="167"/>
      <c r="L17" s="20"/>
    </row>
    <row r="18" spans="2:12" ht="27" customHeight="1">
      <c r="B18" s="4" t="s">
        <v>65</v>
      </c>
      <c r="C18" s="4"/>
      <c r="D18" s="248">
        <v>45</v>
      </c>
      <c r="E18" s="248">
        <v>764</v>
      </c>
      <c r="F18" s="160">
        <v>45</v>
      </c>
      <c r="G18" s="160">
        <v>764</v>
      </c>
      <c r="H18" s="166"/>
      <c r="I18" s="166"/>
      <c r="J18" s="166"/>
      <c r="K18" s="167"/>
      <c r="L18" s="20"/>
    </row>
    <row r="19" spans="2:12" ht="27" customHeight="1">
      <c r="B19" s="4" t="s">
        <v>66</v>
      </c>
      <c r="C19" s="4"/>
      <c r="D19" s="248">
        <v>236</v>
      </c>
      <c r="E19" s="248">
        <v>11431</v>
      </c>
      <c r="F19" s="160">
        <v>236</v>
      </c>
      <c r="G19" s="160">
        <v>11431</v>
      </c>
      <c r="H19" s="166"/>
      <c r="I19" s="166"/>
      <c r="J19" s="166"/>
      <c r="K19" s="167"/>
      <c r="L19" s="20"/>
    </row>
    <row r="20" spans="2:12" ht="27" customHeight="1">
      <c r="B20" s="4" t="s">
        <v>67</v>
      </c>
      <c r="C20" s="4"/>
      <c r="D20" s="248">
        <v>42</v>
      </c>
      <c r="E20" s="248">
        <v>138</v>
      </c>
      <c r="F20" s="160">
        <v>42</v>
      </c>
      <c r="G20" s="160">
        <v>138</v>
      </c>
      <c r="H20" s="166"/>
      <c r="I20" s="166"/>
      <c r="J20" s="166"/>
      <c r="K20" s="167"/>
      <c r="L20" s="20"/>
    </row>
    <row r="21" spans="2:12" ht="27" customHeight="1">
      <c r="B21" s="4" t="s">
        <v>68</v>
      </c>
      <c r="C21" s="4"/>
      <c r="D21" s="248">
        <v>30</v>
      </c>
      <c r="E21" s="248">
        <v>155</v>
      </c>
      <c r="F21" s="160">
        <v>30</v>
      </c>
      <c r="G21" s="160">
        <v>155</v>
      </c>
      <c r="H21" s="166"/>
      <c r="I21" s="166"/>
      <c r="J21" s="166"/>
      <c r="K21" s="167"/>
      <c r="L21" s="20"/>
    </row>
    <row r="22" spans="2:12" ht="27" customHeight="1">
      <c r="B22" s="4" t="s">
        <v>69</v>
      </c>
      <c r="C22" s="4"/>
      <c r="D22" s="254">
        <v>8</v>
      </c>
      <c r="E22" s="254">
        <v>25</v>
      </c>
      <c r="F22" s="166">
        <v>8</v>
      </c>
      <c r="G22" s="166">
        <v>25</v>
      </c>
      <c r="H22" s="166"/>
      <c r="I22" s="166"/>
      <c r="J22" s="166"/>
      <c r="K22" s="167"/>
      <c r="L22" s="20"/>
    </row>
    <row r="23" spans="2:12" ht="27" customHeight="1">
      <c r="B23" s="4" t="s">
        <v>70</v>
      </c>
      <c r="C23" s="4"/>
      <c r="D23" s="254">
        <v>1</v>
      </c>
      <c r="E23" s="254">
        <v>1</v>
      </c>
      <c r="F23" s="166">
        <v>1</v>
      </c>
      <c r="G23" s="166">
        <v>1</v>
      </c>
      <c r="H23" s="166"/>
      <c r="I23" s="166"/>
      <c r="J23" s="166"/>
      <c r="K23" s="167"/>
      <c r="L23" s="20"/>
    </row>
    <row r="24" spans="2:12" ht="27" customHeight="1">
      <c r="B24" s="4" t="s">
        <v>71</v>
      </c>
      <c r="C24" s="4"/>
      <c r="D24" s="248">
        <v>32</v>
      </c>
      <c r="E24" s="248">
        <v>147</v>
      </c>
      <c r="F24" s="160">
        <v>32</v>
      </c>
      <c r="G24" s="160">
        <v>147</v>
      </c>
      <c r="H24" s="160"/>
      <c r="I24" s="160"/>
      <c r="J24" s="166"/>
      <c r="K24" s="167"/>
      <c r="L24" s="20"/>
    </row>
    <row r="25" spans="2:12" ht="27" customHeight="1">
      <c r="B25" s="4" t="s">
        <v>72</v>
      </c>
      <c r="C25" s="4"/>
      <c r="D25" s="248">
        <v>15</v>
      </c>
      <c r="E25" s="248">
        <v>60</v>
      </c>
      <c r="F25" s="160">
        <v>10</v>
      </c>
      <c r="G25" s="160">
        <v>50</v>
      </c>
      <c r="H25" s="166">
        <v>5</v>
      </c>
      <c r="I25" s="166">
        <v>10</v>
      </c>
      <c r="J25" s="166"/>
      <c r="K25" s="167"/>
      <c r="L25" s="20"/>
    </row>
    <row r="26" spans="1:12" ht="27" customHeight="1">
      <c r="A26" s="59"/>
      <c r="B26" s="55" t="s">
        <v>403</v>
      </c>
      <c r="C26" s="53"/>
      <c r="D26" s="263">
        <v>5</v>
      </c>
      <c r="E26" s="263">
        <v>17</v>
      </c>
      <c r="F26" s="162">
        <v>5</v>
      </c>
      <c r="G26" s="162">
        <v>17</v>
      </c>
      <c r="H26" s="168"/>
      <c r="I26" s="168"/>
      <c r="J26" s="168"/>
      <c r="K26" s="169"/>
      <c r="L26" s="20"/>
    </row>
    <row r="27" spans="1:11" s="15" customFormat="1" ht="16.5" customHeight="1">
      <c r="A27" s="118" t="s">
        <v>287</v>
      </c>
      <c r="C27" s="118"/>
      <c r="K27" s="2" t="s">
        <v>333</v>
      </c>
    </row>
    <row r="28" spans="1:11" s="15" customFormat="1" ht="13.5">
      <c r="A28" s="118" t="s">
        <v>411</v>
      </c>
      <c r="C28" s="118"/>
      <c r="K28" s="2"/>
    </row>
    <row r="30" ht="13.5">
      <c r="D30" s="72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2" width="5.00390625" style="1" customWidth="1"/>
    <col min="3" max="8" width="9.25390625" style="1" customWidth="1"/>
    <col min="9" max="9" width="17.125" style="1" customWidth="1"/>
    <col min="10" max="16384" width="9.00390625" style="1" customWidth="1"/>
  </cols>
  <sheetData>
    <row r="1" ht="18.75" customHeight="1">
      <c r="A1" s="1" t="s">
        <v>430</v>
      </c>
    </row>
    <row r="2" ht="13.5">
      <c r="I2" s="21" t="str">
        <f>'1(1) 試験検査の実施件数'!$P$4</f>
        <v>平成24年度</v>
      </c>
    </row>
    <row r="3" spans="1:9" ht="24" customHeight="1">
      <c r="A3" s="383" t="s">
        <v>185</v>
      </c>
      <c r="B3" s="365"/>
      <c r="C3" s="365" t="s">
        <v>135</v>
      </c>
      <c r="D3" s="365"/>
      <c r="E3" s="365" t="s">
        <v>186</v>
      </c>
      <c r="F3" s="365"/>
      <c r="G3" s="389" t="s">
        <v>146</v>
      </c>
      <c r="H3" s="389"/>
      <c r="I3" s="396" t="s">
        <v>147</v>
      </c>
    </row>
    <row r="4" spans="1:9" ht="24" customHeight="1">
      <c r="A4" s="387"/>
      <c r="B4" s="388"/>
      <c r="C4" s="38" t="s">
        <v>233</v>
      </c>
      <c r="D4" s="38" t="s">
        <v>145</v>
      </c>
      <c r="E4" s="38" t="s">
        <v>233</v>
      </c>
      <c r="F4" s="38" t="s">
        <v>145</v>
      </c>
      <c r="G4" s="38" t="s">
        <v>233</v>
      </c>
      <c r="H4" s="38" t="s">
        <v>145</v>
      </c>
      <c r="I4" s="397"/>
    </row>
    <row r="5" spans="1:9" s="15" customFormat="1" ht="24" customHeight="1">
      <c r="A5" s="373" t="s">
        <v>135</v>
      </c>
      <c r="B5" s="41" t="s">
        <v>148</v>
      </c>
      <c r="C5" s="180">
        <f aca="true" t="shared" si="0" ref="C5:H6">SUM(C7,C9,C11,C13,C15,C17,C19,C21)</f>
        <v>161</v>
      </c>
      <c r="D5" s="180">
        <f t="shared" si="0"/>
        <v>12694</v>
      </c>
      <c r="E5" s="180">
        <f t="shared" si="0"/>
        <v>161</v>
      </c>
      <c r="F5" s="180">
        <f t="shared" si="0"/>
        <v>12694</v>
      </c>
      <c r="G5" s="181">
        <f t="shared" si="0"/>
        <v>0</v>
      </c>
      <c r="H5" s="181">
        <f t="shared" si="0"/>
        <v>0</v>
      </c>
      <c r="I5" s="394" t="s">
        <v>496</v>
      </c>
    </row>
    <row r="6" spans="1:9" s="16" customFormat="1" ht="24" customHeight="1">
      <c r="A6" s="398"/>
      <c r="B6" s="46" t="s">
        <v>149</v>
      </c>
      <c r="C6" s="182">
        <f t="shared" si="0"/>
        <v>0</v>
      </c>
      <c r="D6" s="182">
        <f t="shared" si="0"/>
        <v>0</v>
      </c>
      <c r="E6" s="182">
        <f t="shared" si="0"/>
        <v>0</v>
      </c>
      <c r="F6" s="182">
        <f t="shared" si="0"/>
        <v>0</v>
      </c>
      <c r="G6" s="182">
        <f t="shared" si="0"/>
        <v>0</v>
      </c>
      <c r="H6" s="182">
        <f t="shared" si="0"/>
        <v>0</v>
      </c>
      <c r="I6" s="395"/>
    </row>
    <row r="7" spans="1:9" s="15" customFormat="1" ht="24" customHeight="1">
      <c r="A7" s="373" t="s">
        <v>150</v>
      </c>
      <c r="B7" s="43" t="s">
        <v>151</v>
      </c>
      <c r="C7" s="222">
        <v>41</v>
      </c>
      <c r="D7" s="222">
        <v>3349</v>
      </c>
      <c r="E7" s="230">
        <v>41</v>
      </c>
      <c r="F7" s="230">
        <v>3349</v>
      </c>
      <c r="G7" s="183"/>
      <c r="H7" s="183"/>
      <c r="I7" s="71"/>
    </row>
    <row r="8" spans="1:9" s="16" customFormat="1" ht="24" customHeight="1">
      <c r="A8" s="357"/>
      <c r="B8" s="42" t="s">
        <v>152</v>
      </c>
      <c r="C8" s="223"/>
      <c r="D8" s="223"/>
      <c r="E8" s="236"/>
      <c r="F8" s="236"/>
      <c r="G8" s="184"/>
      <c r="H8" s="184"/>
      <c r="I8" s="231"/>
    </row>
    <row r="9" spans="1:9" s="15" customFormat="1" ht="24" customHeight="1">
      <c r="A9" s="357" t="s">
        <v>153</v>
      </c>
      <c r="B9" s="43" t="s">
        <v>151</v>
      </c>
      <c r="C9" s="222">
        <v>93</v>
      </c>
      <c r="D9" s="222">
        <v>7410</v>
      </c>
      <c r="E9" s="230">
        <v>93</v>
      </c>
      <c r="F9" s="230">
        <v>7410</v>
      </c>
      <c r="G9" s="230"/>
      <c r="H9" s="230"/>
      <c r="I9" s="44"/>
    </row>
    <row r="10" spans="1:9" s="16" customFormat="1" ht="24" customHeight="1">
      <c r="A10" s="357"/>
      <c r="B10" s="42" t="s">
        <v>152</v>
      </c>
      <c r="C10" s="223"/>
      <c r="D10" s="223"/>
      <c r="E10" s="236"/>
      <c r="F10" s="236"/>
      <c r="G10" s="184"/>
      <c r="H10" s="184"/>
      <c r="I10" s="44"/>
    </row>
    <row r="11" spans="1:9" s="15" customFormat="1" ht="24" customHeight="1">
      <c r="A11" s="357" t="s">
        <v>265</v>
      </c>
      <c r="B11" s="43" t="s">
        <v>151</v>
      </c>
      <c r="C11" s="224"/>
      <c r="D11" s="222"/>
      <c r="E11" s="183"/>
      <c r="F11" s="230"/>
      <c r="G11" s="183"/>
      <c r="H11" s="183"/>
      <c r="I11" s="44"/>
    </row>
    <row r="12" spans="1:9" s="16" customFormat="1" ht="24" customHeight="1">
      <c r="A12" s="357"/>
      <c r="B12" s="42" t="s">
        <v>152</v>
      </c>
      <c r="C12" s="223"/>
      <c r="D12" s="223"/>
      <c r="E12" s="236"/>
      <c r="F12" s="236"/>
      <c r="G12" s="184"/>
      <c r="H12" s="184"/>
      <c r="I12" s="44"/>
    </row>
    <row r="13" spans="1:9" s="15" customFormat="1" ht="24" customHeight="1">
      <c r="A13" s="357" t="s">
        <v>385</v>
      </c>
      <c r="B13" s="43" t="s">
        <v>151</v>
      </c>
      <c r="C13" s="222">
        <v>9</v>
      </c>
      <c r="D13" s="222">
        <v>711</v>
      </c>
      <c r="E13" s="230">
        <v>9</v>
      </c>
      <c r="F13" s="230">
        <v>711</v>
      </c>
      <c r="G13" s="183"/>
      <c r="H13" s="183"/>
      <c r="I13" s="44"/>
    </row>
    <row r="14" spans="1:9" s="16" customFormat="1" ht="24" customHeight="1">
      <c r="A14" s="357"/>
      <c r="B14" s="42" t="s">
        <v>152</v>
      </c>
      <c r="C14" s="223"/>
      <c r="D14" s="223"/>
      <c r="E14" s="236"/>
      <c r="F14" s="236"/>
      <c r="G14" s="184"/>
      <c r="H14" s="184"/>
      <c r="I14" s="44"/>
    </row>
    <row r="15" spans="1:9" s="15" customFormat="1" ht="25.5" customHeight="1">
      <c r="A15" s="357" t="s">
        <v>386</v>
      </c>
      <c r="B15" s="43" t="s">
        <v>151</v>
      </c>
      <c r="C15" s="222">
        <v>3</v>
      </c>
      <c r="D15" s="222">
        <v>237</v>
      </c>
      <c r="E15" s="230">
        <v>3</v>
      </c>
      <c r="F15" s="230">
        <v>237</v>
      </c>
      <c r="G15" s="183"/>
      <c r="H15" s="183"/>
      <c r="I15" s="390"/>
    </row>
    <row r="16" spans="1:9" s="16" customFormat="1" ht="24" customHeight="1">
      <c r="A16" s="357"/>
      <c r="B16" s="42" t="s">
        <v>152</v>
      </c>
      <c r="C16" s="223"/>
      <c r="D16" s="223"/>
      <c r="E16" s="236"/>
      <c r="F16" s="236"/>
      <c r="G16" s="184"/>
      <c r="H16" s="184"/>
      <c r="I16" s="391"/>
    </row>
    <row r="17" spans="1:9" s="15" customFormat="1" ht="24" customHeight="1">
      <c r="A17" s="357" t="s">
        <v>266</v>
      </c>
      <c r="B17" s="43" t="s">
        <v>151</v>
      </c>
      <c r="C17" s="222">
        <v>12</v>
      </c>
      <c r="D17" s="222">
        <v>795</v>
      </c>
      <c r="E17" s="230">
        <v>12</v>
      </c>
      <c r="F17" s="230">
        <v>795</v>
      </c>
      <c r="G17" s="183"/>
      <c r="H17" s="183"/>
      <c r="I17" s="392"/>
    </row>
    <row r="18" spans="1:9" s="16" customFormat="1" ht="24" customHeight="1">
      <c r="A18" s="357"/>
      <c r="B18" s="42" t="s">
        <v>152</v>
      </c>
      <c r="C18" s="223"/>
      <c r="D18" s="223"/>
      <c r="E18" s="236"/>
      <c r="F18" s="236"/>
      <c r="G18" s="184"/>
      <c r="H18" s="184"/>
      <c r="I18" s="392"/>
    </row>
    <row r="19" spans="1:9" s="15" customFormat="1" ht="24" customHeight="1">
      <c r="A19" s="357" t="s">
        <v>495</v>
      </c>
      <c r="B19" s="43" t="s">
        <v>151</v>
      </c>
      <c r="C19" s="222"/>
      <c r="D19" s="222"/>
      <c r="E19" s="230"/>
      <c r="F19" s="230"/>
      <c r="G19" s="183"/>
      <c r="H19" s="183"/>
      <c r="I19" s="392"/>
    </row>
    <row r="20" spans="1:9" s="16" customFormat="1" ht="24" customHeight="1">
      <c r="A20" s="357"/>
      <c r="B20" s="42" t="s">
        <v>152</v>
      </c>
      <c r="C20" s="223"/>
      <c r="D20" s="223"/>
      <c r="E20" s="236"/>
      <c r="F20" s="236"/>
      <c r="G20" s="184"/>
      <c r="H20" s="184"/>
      <c r="I20" s="392"/>
    </row>
    <row r="21" spans="1:9" s="15" customFormat="1" ht="24" customHeight="1">
      <c r="A21" s="357" t="s">
        <v>283</v>
      </c>
      <c r="B21" s="43" t="s">
        <v>151</v>
      </c>
      <c r="C21" s="222">
        <v>3</v>
      </c>
      <c r="D21" s="222">
        <v>192</v>
      </c>
      <c r="E21" s="230">
        <v>3</v>
      </c>
      <c r="F21" s="230">
        <v>192</v>
      </c>
      <c r="G21" s="183"/>
      <c r="H21" s="183"/>
      <c r="I21" s="392"/>
    </row>
    <row r="22" spans="1:9" s="16" customFormat="1" ht="24" customHeight="1">
      <c r="A22" s="358"/>
      <c r="B22" s="62" t="s">
        <v>152</v>
      </c>
      <c r="C22" s="225"/>
      <c r="D22" s="225"/>
      <c r="E22" s="185"/>
      <c r="F22" s="185"/>
      <c r="G22" s="186"/>
      <c r="H22" s="186"/>
      <c r="I22" s="393"/>
    </row>
    <row r="23" ht="16.5" customHeight="1">
      <c r="I23" s="2" t="s">
        <v>333</v>
      </c>
    </row>
  </sheetData>
  <sheetProtection/>
  <mergeCells count="19">
    <mergeCell ref="A13:A14"/>
    <mergeCell ref="A15:A16"/>
    <mergeCell ref="A21:A22"/>
    <mergeCell ref="A5:A6"/>
    <mergeCell ref="A7:A8"/>
    <mergeCell ref="A9:A10"/>
    <mergeCell ref="A11:A12"/>
    <mergeCell ref="A17:A18"/>
    <mergeCell ref="A19:A20"/>
    <mergeCell ref="A3:B4"/>
    <mergeCell ref="C3:D3"/>
    <mergeCell ref="E3:F3"/>
    <mergeCell ref="G3:H3"/>
    <mergeCell ref="I15:I16"/>
    <mergeCell ref="I21:I22"/>
    <mergeCell ref="I5:I6"/>
    <mergeCell ref="I3:I4"/>
    <mergeCell ref="I17:I18"/>
    <mergeCell ref="I19:I20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44"/>
  <sheetViews>
    <sheetView zoomScale="75" zoomScaleNormal="75" zoomScalePageLayoutView="0" workbookViewId="0" topLeftCell="A1">
      <selection activeCell="L19" sqref="L19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18.75" customHeight="1">
      <c r="A1" s="237" t="s">
        <v>431</v>
      </c>
      <c r="I1" s="20"/>
    </row>
    <row r="2" spans="1:20" ht="13.5">
      <c r="A2" s="59"/>
      <c r="I2" s="21" t="str">
        <f>'1(1) 試験検査の実施件数'!$P$4</f>
        <v>平成24年度</v>
      </c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21" customHeight="1">
      <c r="B3" s="383" t="s">
        <v>154</v>
      </c>
      <c r="C3" s="365"/>
      <c r="D3" s="400"/>
      <c r="E3" s="264"/>
      <c r="F3" s="56" t="s">
        <v>155</v>
      </c>
      <c r="G3" s="56" t="s">
        <v>78</v>
      </c>
      <c r="H3" s="37" t="s">
        <v>79</v>
      </c>
      <c r="I3" s="57" t="s">
        <v>80</v>
      </c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.75" customHeight="1">
      <c r="A4" s="117"/>
      <c r="B4" s="350" t="s">
        <v>249</v>
      </c>
      <c r="C4" s="354"/>
      <c r="D4" s="403"/>
      <c r="E4" s="265"/>
      <c r="F4" s="251">
        <f>SUM(F5,F13,F17,F36,F42,F50,F58,F63,F76,F119,F121,F126,F129,F131)</f>
        <v>14395</v>
      </c>
      <c r="G4" s="251">
        <f>SUM(G5,G13,G17,G36,G42,G50,G58,G63,G76,G119,G121,G126,G129,G131)</f>
        <v>14385</v>
      </c>
      <c r="H4" s="251">
        <f>SUM(H5,H13,H17,H36,H42,H50,H58,H63,H76,H119,H121,H126,H129,H131)</f>
        <v>10</v>
      </c>
      <c r="I4" s="252">
        <f>SUM(I5,I13,I17,I36,I42,I50,I58,I63,I76,I119,I121,I126,I129,I131)</f>
        <v>0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2:20" ht="15.75" customHeight="1">
      <c r="B5" s="357" t="s">
        <v>73</v>
      </c>
      <c r="C5" s="357"/>
      <c r="D5" s="399"/>
      <c r="E5" s="249"/>
      <c r="F5" s="266">
        <v>74</v>
      </c>
      <c r="G5" s="170">
        <v>74</v>
      </c>
      <c r="H5" s="166" t="s">
        <v>546</v>
      </c>
      <c r="I5" s="167" t="s">
        <v>546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0" ht="15.75" customHeight="1">
      <c r="B6" s="187"/>
      <c r="C6" s="357" t="s">
        <v>223</v>
      </c>
      <c r="D6" s="399"/>
      <c r="E6" s="249"/>
      <c r="F6" s="254">
        <v>12</v>
      </c>
      <c r="G6" s="166">
        <v>12</v>
      </c>
      <c r="H6" s="160"/>
      <c r="I6" s="16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2:20" ht="15.75" customHeight="1">
      <c r="B7" s="4" t="s">
        <v>475</v>
      </c>
      <c r="C7" s="357" t="s">
        <v>224</v>
      </c>
      <c r="D7" s="357"/>
      <c r="E7" s="4"/>
      <c r="F7" s="254">
        <v>13</v>
      </c>
      <c r="G7" s="166">
        <v>13</v>
      </c>
      <c r="H7" s="160"/>
      <c r="I7" s="16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 ht="15.75" customHeight="1">
      <c r="B8" s="4" t="s">
        <v>476</v>
      </c>
      <c r="C8" s="357" t="s">
        <v>81</v>
      </c>
      <c r="D8" s="357"/>
      <c r="E8" s="4"/>
      <c r="F8" s="254">
        <v>17</v>
      </c>
      <c r="G8" s="166">
        <v>17</v>
      </c>
      <c r="H8" s="160"/>
      <c r="I8" s="16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0" ht="15.75" customHeight="1">
      <c r="B9" s="187"/>
      <c r="C9" s="357" t="s">
        <v>82</v>
      </c>
      <c r="D9" s="357"/>
      <c r="E9" s="4"/>
      <c r="F9" s="254">
        <v>7</v>
      </c>
      <c r="G9" s="166">
        <v>7</v>
      </c>
      <c r="H9" s="160"/>
      <c r="I9" s="16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5.75" customHeight="1">
      <c r="B10" s="187"/>
      <c r="C10" s="357" t="s">
        <v>83</v>
      </c>
      <c r="D10" s="357"/>
      <c r="E10" s="4"/>
      <c r="F10" s="254">
        <v>25</v>
      </c>
      <c r="G10" s="166">
        <v>25</v>
      </c>
      <c r="H10" s="160"/>
      <c r="I10" s="16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2:20" ht="15.75" customHeight="1">
      <c r="B11" s="187"/>
      <c r="C11" s="357" t="s">
        <v>497</v>
      </c>
      <c r="D11" s="357"/>
      <c r="E11" s="4"/>
      <c r="F11" s="254" t="s">
        <v>546</v>
      </c>
      <c r="G11" s="166" t="s">
        <v>546</v>
      </c>
      <c r="H11" s="160"/>
      <c r="I11" s="16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5.75" customHeight="1">
      <c r="B12" s="187"/>
      <c r="C12" s="357" t="s">
        <v>90</v>
      </c>
      <c r="D12" s="399"/>
      <c r="E12" s="4"/>
      <c r="F12" s="254" t="s">
        <v>546</v>
      </c>
      <c r="G12" s="166" t="s">
        <v>546</v>
      </c>
      <c r="H12" s="166"/>
      <c r="I12" s="16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ht="15.75" customHeight="1">
      <c r="B13" s="401" t="s">
        <v>278</v>
      </c>
      <c r="C13" s="402"/>
      <c r="D13" s="402"/>
      <c r="E13" s="91"/>
      <c r="F13" s="254">
        <v>114</v>
      </c>
      <c r="G13" s="166">
        <v>114</v>
      </c>
      <c r="H13" s="166" t="str">
        <f>H5</f>
        <v>-</v>
      </c>
      <c r="I13" s="167" t="s">
        <v>546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2:20" ht="15.75" customHeight="1">
      <c r="B14" s="188"/>
      <c r="C14" s="357" t="s">
        <v>407</v>
      </c>
      <c r="D14" s="357"/>
      <c r="E14" s="4"/>
      <c r="F14" s="254">
        <v>80</v>
      </c>
      <c r="G14" s="166">
        <v>80</v>
      </c>
      <c r="H14" s="160"/>
      <c r="I14" s="161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0" ht="15.75" customHeight="1">
      <c r="B15" s="188"/>
      <c r="C15" s="357" t="s">
        <v>498</v>
      </c>
      <c r="D15" s="357"/>
      <c r="E15" s="4"/>
      <c r="F15" s="254">
        <v>30</v>
      </c>
      <c r="G15" s="166">
        <v>30</v>
      </c>
      <c r="H15" s="160"/>
      <c r="I15" s="161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2:20" ht="15.75" customHeight="1">
      <c r="B16" s="188"/>
      <c r="C16" s="357" t="s">
        <v>469</v>
      </c>
      <c r="D16" s="357"/>
      <c r="E16" s="4"/>
      <c r="F16" s="254">
        <v>4</v>
      </c>
      <c r="G16" s="166">
        <v>4</v>
      </c>
      <c r="H16" s="160"/>
      <c r="I16" s="161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0" ht="15.75" customHeight="1">
      <c r="B17" s="357" t="s">
        <v>74</v>
      </c>
      <c r="C17" s="357"/>
      <c r="D17" s="399"/>
      <c r="E17" s="249"/>
      <c r="F17" s="254">
        <v>369</v>
      </c>
      <c r="G17" s="166">
        <v>369</v>
      </c>
      <c r="H17" s="166">
        <f>H20</f>
        <v>0</v>
      </c>
      <c r="I17" s="167" t="s">
        <v>546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15.75" customHeight="1">
      <c r="B18" s="187"/>
      <c r="C18" s="357" t="s">
        <v>84</v>
      </c>
      <c r="D18" s="399"/>
      <c r="E18" s="249"/>
      <c r="F18" s="254">
        <v>97</v>
      </c>
      <c r="G18" s="166">
        <v>97</v>
      </c>
      <c r="H18" s="160"/>
      <c r="I18" s="16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2:20" ht="15.75" customHeight="1">
      <c r="B19" s="187"/>
      <c r="C19" s="357" t="s">
        <v>85</v>
      </c>
      <c r="D19" s="357"/>
      <c r="E19" s="4"/>
      <c r="F19" s="254">
        <v>53</v>
      </c>
      <c r="G19" s="166">
        <v>53</v>
      </c>
      <c r="H19" s="160"/>
      <c r="I19" s="16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0" ht="15.75" customHeight="1">
      <c r="B20" s="187"/>
      <c r="C20" s="357" t="s">
        <v>86</v>
      </c>
      <c r="D20" s="357"/>
      <c r="E20" s="4"/>
      <c r="F20" s="254" t="s">
        <v>546</v>
      </c>
      <c r="G20" s="166" t="s">
        <v>546</v>
      </c>
      <c r="H20" s="160"/>
      <c r="I20" s="16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2:20" ht="15.75" customHeight="1">
      <c r="B21" s="187"/>
      <c r="C21" s="357" t="s">
        <v>87</v>
      </c>
      <c r="D21" s="357"/>
      <c r="E21" s="4"/>
      <c r="F21" s="254">
        <v>29</v>
      </c>
      <c r="G21" s="166">
        <v>29</v>
      </c>
      <c r="H21" s="160"/>
      <c r="I21" s="16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5.75" customHeight="1">
      <c r="B22" s="187"/>
      <c r="C22" s="357" t="s">
        <v>88</v>
      </c>
      <c r="D22" s="357"/>
      <c r="E22" s="4"/>
      <c r="F22" s="254">
        <v>26</v>
      </c>
      <c r="G22" s="166">
        <v>26</v>
      </c>
      <c r="H22" s="160"/>
      <c r="I22" s="16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0" ht="15.75" customHeight="1">
      <c r="B23" s="187"/>
      <c r="C23" s="357" t="s">
        <v>89</v>
      </c>
      <c r="D23" s="357"/>
      <c r="E23" s="4"/>
      <c r="F23" s="254">
        <v>34</v>
      </c>
      <c r="G23" s="166">
        <v>34</v>
      </c>
      <c r="H23" s="160"/>
      <c r="I23" s="16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0" ht="15.75" customHeight="1">
      <c r="B24" s="187"/>
      <c r="C24" s="357" t="s">
        <v>477</v>
      </c>
      <c r="D24" s="357"/>
      <c r="E24" s="4"/>
      <c r="F24" s="254">
        <v>52</v>
      </c>
      <c r="G24" s="166">
        <v>52</v>
      </c>
      <c r="H24" s="160"/>
      <c r="I24" s="16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2:20" ht="15.75" customHeight="1">
      <c r="B25" s="187"/>
      <c r="C25" s="361" t="s">
        <v>518</v>
      </c>
      <c r="D25" s="361"/>
      <c r="E25" s="4"/>
      <c r="F25" s="254">
        <v>12</v>
      </c>
      <c r="G25" s="166">
        <v>12</v>
      </c>
      <c r="H25" s="160"/>
      <c r="I25" s="16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2:20" ht="15.75" customHeight="1">
      <c r="B26" s="187"/>
      <c r="C26" s="357" t="s">
        <v>387</v>
      </c>
      <c r="D26" s="357"/>
      <c r="E26" s="4"/>
      <c r="F26" s="254">
        <v>23</v>
      </c>
      <c r="G26" s="166">
        <v>23</v>
      </c>
      <c r="H26" s="160"/>
      <c r="I26" s="16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2:20" ht="15.75" customHeight="1">
      <c r="B27" s="187"/>
      <c r="C27" s="357" t="s">
        <v>478</v>
      </c>
      <c r="D27" s="357"/>
      <c r="E27" s="4"/>
      <c r="F27" s="254" t="s">
        <v>546</v>
      </c>
      <c r="G27" s="166" t="s">
        <v>546</v>
      </c>
      <c r="H27" s="160"/>
      <c r="I27" s="16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2:20" ht="15.75" customHeight="1">
      <c r="B28" s="187"/>
      <c r="C28" s="357" t="s">
        <v>479</v>
      </c>
      <c r="D28" s="357"/>
      <c r="E28" s="32"/>
      <c r="F28" s="254" t="s">
        <v>546</v>
      </c>
      <c r="G28" s="166" t="s">
        <v>546</v>
      </c>
      <c r="H28" s="160"/>
      <c r="I28" s="16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2:20" ht="15.75" customHeight="1">
      <c r="B29" s="187"/>
      <c r="C29" s="357" t="s">
        <v>480</v>
      </c>
      <c r="D29" s="357"/>
      <c r="E29" s="32"/>
      <c r="F29" s="254" t="s">
        <v>546</v>
      </c>
      <c r="G29" s="166" t="s">
        <v>546</v>
      </c>
      <c r="H29" s="160"/>
      <c r="I29" s="16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2:20" ht="15.75" customHeight="1">
      <c r="B30" s="187"/>
      <c r="C30" s="357" t="s">
        <v>481</v>
      </c>
      <c r="D30" s="357"/>
      <c r="E30" s="4"/>
      <c r="F30" s="254">
        <v>9</v>
      </c>
      <c r="G30" s="166">
        <v>9</v>
      </c>
      <c r="H30" s="160"/>
      <c r="I30" s="16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2:20" ht="15.75" customHeight="1">
      <c r="B31" s="187"/>
      <c r="C31" s="357" t="s">
        <v>482</v>
      </c>
      <c r="D31" s="357"/>
      <c r="E31" s="4"/>
      <c r="F31" s="254">
        <v>5</v>
      </c>
      <c r="G31" s="166">
        <v>5</v>
      </c>
      <c r="H31" s="160"/>
      <c r="I31" s="16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2:20" ht="15.75" customHeight="1">
      <c r="B32" s="187"/>
      <c r="C32" s="357" t="s">
        <v>483</v>
      </c>
      <c r="D32" s="357"/>
      <c r="E32" s="4"/>
      <c r="F32" s="254">
        <v>5</v>
      </c>
      <c r="G32" s="166">
        <v>5</v>
      </c>
      <c r="H32" s="160"/>
      <c r="I32" s="16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20" ht="15.75" customHeight="1">
      <c r="B33" s="187"/>
      <c r="C33" s="357" t="s">
        <v>484</v>
      </c>
      <c r="D33" s="357"/>
      <c r="E33" s="4"/>
      <c r="F33" s="254" t="s">
        <v>546</v>
      </c>
      <c r="G33" s="166" t="s">
        <v>546</v>
      </c>
      <c r="H33" s="160"/>
      <c r="I33" s="16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2:20" ht="15.75" customHeight="1">
      <c r="B34" s="187"/>
      <c r="C34" s="357" t="s">
        <v>485</v>
      </c>
      <c r="D34" s="357"/>
      <c r="E34" s="4"/>
      <c r="F34" s="254">
        <v>7</v>
      </c>
      <c r="G34" s="166">
        <v>7</v>
      </c>
      <c r="H34" s="160"/>
      <c r="I34" s="16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2:20" ht="15.75" customHeight="1">
      <c r="B35" s="187"/>
      <c r="C35" s="357" t="s">
        <v>508</v>
      </c>
      <c r="D35" s="357"/>
      <c r="E35" s="4"/>
      <c r="F35" s="254">
        <v>17</v>
      </c>
      <c r="G35" s="166">
        <v>17</v>
      </c>
      <c r="H35" s="160"/>
      <c r="I35" s="16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2:20" ht="15.75" customHeight="1">
      <c r="B36" s="357" t="s">
        <v>75</v>
      </c>
      <c r="C36" s="357"/>
      <c r="D36" s="399"/>
      <c r="E36" s="249"/>
      <c r="F36" s="254" t="s">
        <v>546</v>
      </c>
      <c r="G36" s="166" t="s">
        <v>546</v>
      </c>
      <c r="H36" s="166" t="s">
        <v>546</v>
      </c>
      <c r="I36" s="167" t="s">
        <v>546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2:20" ht="15.75" customHeight="1">
      <c r="B37" s="187"/>
      <c r="C37" s="357" t="s">
        <v>91</v>
      </c>
      <c r="D37" s="357"/>
      <c r="E37" s="4"/>
      <c r="F37" s="254" t="s">
        <v>546</v>
      </c>
      <c r="G37" s="166" t="s">
        <v>546</v>
      </c>
      <c r="H37" s="160"/>
      <c r="I37" s="16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2:20" ht="15.75" customHeight="1">
      <c r="B38" s="187"/>
      <c r="C38" s="357" t="s">
        <v>92</v>
      </c>
      <c r="D38" s="357"/>
      <c r="E38" s="4"/>
      <c r="F38" s="254" t="s">
        <v>546</v>
      </c>
      <c r="G38" s="166" t="s">
        <v>546</v>
      </c>
      <c r="H38" s="160"/>
      <c r="I38" s="161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2:20" ht="15.75" customHeight="1">
      <c r="B39" s="187"/>
      <c r="C39" s="357" t="s">
        <v>93</v>
      </c>
      <c r="D39" s="357"/>
      <c r="E39" s="4"/>
      <c r="F39" s="254" t="s">
        <v>546</v>
      </c>
      <c r="G39" s="166" t="s">
        <v>546</v>
      </c>
      <c r="H39" s="160"/>
      <c r="I39" s="16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ht="15.75" customHeight="1">
      <c r="B40" s="187"/>
      <c r="C40" s="357" t="s">
        <v>94</v>
      </c>
      <c r="D40" s="357"/>
      <c r="E40" s="4"/>
      <c r="F40" s="254" t="s">
        <v>546</v>
      </c>
      <c r="G40" s="166" t="s">
        <v>546</v>
      </c>
      <c r="H40" s="160"/>
      <c r="I40" s="16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2:20" ht="15.75" customHeight="1">
      <c r="B41" s="187"/>
      <c r="C41" s="357" t="s">
        <v>90</v>
      </c>
      <c r="D41" s="357"/>
      <c r="E41" s="4"/>
      <c r="F41" s="254" t="s">
        <v>546</v>
      </c>
      <c r="G41" s="166" t="s">
        <v>546</v>
      </c>
      <c r="H41" s="160"/>
      <c r="I41" s="16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ht="15.75" customHeight="1">
      <c r="B42" s="357" t="s">
        <v>76</v>
      </c>
      <c r="C42" s="357"/>
      <c r="D42" s="399"/>
      <c r="E42" s="249"/>
      <c r="F42" s="254">
        <v>50</v>
      </c>
      <c r="G42" s="166">
        <v>50</v>
      </c>
      <c r="H42" s="166" t="s">
        <v>546</v>
      </c>
      <c r="I42" s="167" t="s">
        <v>546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 ht="15.75" customHeight="1">
      <c r="B43" s="4"/>
      <c r="C43" s="361" t="s">
        <v>95</v>
      </c>
      <c r="D43" s="399"/>
      <c r="E43" s="249"/>
      <c r="F43" s="254">
        <v>20</v>
      </c>
      <c r="G43" s="166">
        <v>20</v>
      </c>
      <c r="H43" s="160"/>
      <c r="I43" s="161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0" ht="15.75" customHeight="1">
      <c r="B44" s="4"/>
      <c r="C44" s="10"/>
      <c r="D44" s="4" t="s">
        <v>408</v>
      </c>
      <c r="E44" s="4"/>
      <c r="F44" s="254">
        <v>20</v>
      </c>
      <c r="G44" s="166">
        <v>20</v>
      </c>
      <c r="H44" s="160"/>
      <c r="I44" s="161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2:20" ht="15.75" customHeight="1">
      <c r="B45" s="4"/>
      <c r="C45" s="361" t="s">
        <v>96</v>
      </c>
      <c r="D45" s="399"/>
      <c r="E45" s="249"/>
      <c r="F45" s="254">
        <v>30</v>
      </c>
      <c r="G45" s="166">
        <v>30</v>
      </c>
      <c r="H45" s="166"/>
      <c r="I45" s="167"/>
      <c r="J45" s="20"/>
      <c r="K45" s="20"/>
      <c r="L45" s="20"/>
      <c r="M45" s="20"/>
      <c r="N45" s="138"/>
      <c r="O45" s="20"/>
      <c r="P45" s="20"/>
      <c r="Q45" s="20"/>
      <c r="R45" s="20"/>
      <c r="S45" s="20"/>
      <c r="T45" s="20"/>
    </row>
    <row r="46" spans="2:20" ht="15.75" customHeight="1">
      <c r="B46" s="4"/>
      <c r="C46" s="10"/>
      <c r="D46" s="4" t="s">
        <v>97</v>
      </c>
      <c r="E46" s="4"/>
      <c r="F46" s="254">
        <v>10</v>
      </c>
      <c r="G46" s="166">
        <v>10</v>
      </c>
      <c r="H46" s="160"/>
      <c r="I46" s="161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0" ht="15.75" customHeight="1">
      <c r="B47" s="4"/>
      <c r="C47" s="249"/>
      <c r="D47" s="4" t="s">
        <v>98</v>
      </c>
      <c r="E47" s="4"/>
      <c r="F47" s="254">
        <v>10</v>
      </c>
      <c r="G47" s="166">
        <v>10</v>
      </c>
      <c r="H47" s="160"/>
      <c r="I47" s="161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2:20" ht="15.75" customHeight="1">
      <c r="B48" s="4"/>
      <c r="C48" s="249"/>
      <c r="D48" s="4" t="s">
        <v>557</v>
      </c>
      <c r="E48" s="4"/>
      <c r="F48" s="254">
        <v>10</v>
      </c>
      <c r="G48" s="166">
        <v>10</v>
      </c>
      <c r="H48" s="160"/>
      <c r="I48" s="161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2:20" ht="15.75" customHeight="1">
      <c r="B49" s="4"/>
      <c r="C49" s="249"/>
      <c r="D49" s="361" t="s">
        <v>392</v>
      </c>
      <c r="E49" s="399"/>
      <c r="F49" s="254" t="s">
        <v>546</v>
      </c>
      <c r="G49" s="166" t="s">
        <v>546</v>
      </c>
      <c r="H49" s="160"/>
      <c r="I49" s="161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2:20" ht="15.75" customHeight="1">
      <c r="B50" s="1" t="s">
        <v>441</v>
      </c>
      <c r="C50" s="10"/>
      <c r="D50" s="249"/>
      <c r="E50" s="249"/>
      <c r="F50" s="254">
        <v>17</v>
      </c>
      <c r="G50" s="166">
        <v>17</v>
      </c>
      <c r="H50" s="166" t="s">
        <v>546</v>
      </c>
      <c r="I50" s="167" t="s">
        <v>546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2:20" ht="15.75" customHeight="1">
      <c r="B51" s="4"/>
      <c r="C51" s="361" t="s">
        <v>506</v>
      </c>
      <c r="D51" s="399"/>
      <c r="E51" s="249"/>
      <c r="F51" s="254">
        <v>4</v>
      </c>
      <c r="G51" s="166">
        <v>4</v>
      </c>
      <c r="H51" s="160"/>
      <c r="I51" s="161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2:20" ht="15.75" customHeight="1">
      <c r="B52" s="4"/>
      <c r="C52" s="361" t="s">
        <v>97</v>
      </c>
      <c r="D52" s="399"/>
      <c r="E52" s="249"/>
      <c r="F52" s="254">
        <v>3</v>
      </c>
      <c r="G52" s="166">
        <v>3</v>
      </c>
      <c r="H52" s="160"/>
      <c r="I52" s="161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2:20" ht="15.75" customHeight="1">
      <c r="B53" s="4"/>
      <c r="C53" s="361" t="s">
        <v>392</v>
      </c>
      <c r="D53" s="399"/>
      <c r="E53" s="249"/>
      <c r="F53" s="254">
        <v>1</v>
      </c>
      <c r="G53" s="166">
        <v>1</v>
      </c>
      <c r="H53" s="160"/>
      <c r="I53" s="161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2:20" ht="15.75" customHeight="1">
      <c r="B54" s="4"/>
      <c r="C54" s="361" t="s">
        <v>509</v>
      </c>
      <c r="D54" s="399"/>
      <c r="E54" s="249"/>
      <c r="F54" s="254" t="s">
        <v>546</v>
      </c>
      <c r="G54" s="166" t="s">
        <v>546</v>
      </c>
      <c r="H54" s="160"/>
      <c r="I54" s="161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2:20" ht="15.75" customHeight="1">
      <c r="B55" s="4"/>
      <c r="C55" s="361" t="s">
        <v>557</v>
      </c>
      <c r="D55" s="399"/>
      <c r="E55" s="249"/>
      <c r="F55" s="254">
        <v>2</v>
      </c>
      <c r="G55" s="166">
        <v>2</v>
      </c>
      <c r="H55" s="160"/>
      <c r="I55" s="161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2:20" ht="15.75" customHeight="1">
      <c r="B56" s="4"/>
      <c r="C56" s="361" t="s">
        <v>98</v>
      </c>
      <c r="D56" s="399"/>
      <c r="E56" s="249"/>
      <c r="F56" s="254">
        <v>2</v>
      </c>
      <c r="G56" s="166">
        <v>2</v>
      </c>
      <c r="H56" s="160"/>
      <c r="I56" s="161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5.75" customHeight="1">
      <c r="B57" s="4"/>
      <c r="C57" s="361" t="s">
        <v>507</v>
      </c>
      <c r="D57" s="399"/>
      <c r="E57" s="249"/>
      <c r="F57" s="254">
        <v>5</v>
      </c>
      <c r="G57" s="166">
        <v>5</v>
      </c>
      <c r="H57" s="160"/>
      <c r="I57" s="161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5.75" customHeight="1">
      <c r="B58" s="361" t="s">
        <v>99</v>
      </c>
      <c r="C58" s="399"/>
      <c r="D58" s="399"/>
      <c r="E58" s="249"/>
      <c r="F58" s="254">
        <v>3</v>
      </c>
      <c r="G58" s="166">
        <v>3</v>
      </c>
      <c r="H58" s="166" t="s">
        <v>546</v>
      </c>
      <c r="I58" s="167" t="s">
        <v>546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5.75" customHeight="1">
      <c r="A59" s="59"/>
      <c r="B59" s="63"/>
      <c r="C59" s="358" t="s">
        <v>409</v>
      </c>
      <c r="D59" s="358"/>
      <c r="E59" s="55"/>
      <c r="F59" s="267">
        <v>3</v>
      </c>
      <c r="G59" s="168">
        <v>3</v>
      </c>
      <c r="H59" s="162"/>
      <c r="I59" s="163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8.75" customHeight="1">
      <c r="A60" s="20"/>
      <c r="B60" s="4"/>
      <c r="C60" s="4"/>
      <c r="D60" s="4"/>
      <c r="E60" s="4"/>
      <c r="F60" s="268"/>
      <c r="G60" s="269"/>
      <c r="H60" s="269"/>
      <c r="I60" s="269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3.5" customHeight="1">
      <c r="A61" s="59"/>
      <c r="B61" s="3"/>
      <c r="C61" s="3"/>
      <c r="D61" s="187"/>
      <c r="E61" s="3"/>
      <c r="I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2:20" ht="21" customHeight="1">
      <c r="B62" s="383" t="s">
        <v>154</v>
      </c>
      <c r="C62" s="365"/>
      <c r="D62" s="400"/>
      <c r="E62" s="264"/>
      <c r="F62" s="56" t="s">
        <v>155</v>
      </c>
      <c r="G62" s="56" t="s">
        <v>78</v>
      </c>
      <c r="H62" s="37" t="s">
        <v>79</v>
      </c>
      <c r="I62" s="57" t="s">
        <v>80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2" customHeight="1">
      <c r="A63" s="124"/>
      <c r="B63" s="357" t="s">
        <v>77</v>
      </c>
      <c r="C63" s="357"/>
      <c r="D63" s="357"/>
      <c r="E63" s="4"/>
      <c r="F63" s="261">
        <v>12694</v>
      </c>
      <c r="G63" s="158">
        <v>12694</v>
      </c>
      <c r="H63" s="166" t="s">
        <v>546</v>
      </c>
      <c r="I63" s="167" t="s">
        <v>546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2" customHeight="1">
      <c r="B64" s="4" t="s">
        <v>486</v>
      </c>
      <c r="C64" s="1" t="s">
        <v>442</v>
      </c>
      <c r="E64" s="249"/>
      <c r="F64" s="248">
        <v>3016</v>
      </c>
      <c r="G64" s="160">
        <v>3016</v>
      </c>
      <c r="H64" s="160"/>
      <c r="I64" s="68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2:20" ht="12" customHeight="1">
      <c r="B65" s="4" t="s">
        <v>487</v>
      </c>
      <c r="C65" s="1" t="s">
        <v>101</v>
      </c>
      <c r="E65" s="249"/>
      <c r="F65" s="248">
        <v>3654</v>
      </c>
      <c r="G65" s="160">
        <v>3654</v>
      </c>
      <c r="H65" s="160"/>
      <c r="I65" s="68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2:20" ht="12" customHeight="1">
      <c r="B66" s="4" t="s">
        <v>487</v>
      </c>
      <c r="C66" s="1" t="s">
        <v>102</v>
      </c>
      <c r="E66" s="249"/>
      <c r="F66" s="248">
        <v>1626</v>
      </c>
      <c r="G66" s="160">
        <v>1626</v>
      </c>
      <c r="H66" s="160"/>
      <c r="I66" s="68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2:20" ht="12" customHeight="1">
      <c r="B67" s="4" t="s">
        <v>100</v>
      </c>
      <c r="C67" s="1" t="s">
        <v>103</v>
      </c>
      <c r="E67" s="249"/>
      <c r="F67" s="248">
        <v>82</v>
      </c>
      <c r="G67" s="160">
        <v>82</v>
      </c>
      <c r="H67" s="160"/>
      <c r="I67" s="68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2:20" ht="12" customHeight="1">
      <c r="B68" s="4" t="s">
        <v>100</v>
      </c>
      <c r="C68" s="1" t="s">
        <v>104</v>
      </c>
      <c r="E68" s="249"/>
      <c r="F68" s="248">
        <v>3782</v>
      </c>
      <c r="G68" s="160">
        <v>3782</v>
      </c>
      <c r="H68" s="160"/>
      <c r="I68" s="68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2:20" ht="12" customHeight="1">
      <c r="B69" s="4" t="s">
        <v>487</v>
      </c>
      <c r="C69" s="1" t="s">
        <v>443</v>
      </c>
      <c r="E69" s="249"/>
      <c r="F69" s="248">
        <v>57</v>
      </c>
      <c r="G69" s="160">
        <v>57</v>
      </c>
      <c r="H69" s="160"/>
      <c r="I69" s="68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2:20" ht="12" customHeight="1">
      <c r="B70" s="4" t="s">
        <v>488</v>
      </c>
      <c r="C70" s="1" t="s">
        <v>444</v>
      </c>
      <c r="E70" s="249"/>
      <c r="F70" s="248">
        <v>2</v>
      </c>
      <c r="G70" s="160">
        <v>2</v>
      </c>
      <c r="H70" s="160"/>
      <c r="I70" s="68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2:20" ht="12" customHeight="1">
      <c r="B71" s="4" t="s">
        <v>488</v>
      </c>
      <c r="C71" s="1" t="s">
        <v>388</v>
      </c>
      <c r="E71" s="249"/>
      <c r="F71" s="248">
        <v>1</v>
      </c>
      <c r="G71" s="160">
        <v>1</v>
      </c>
      <c r="H71" s="160"/>
      <c r="I71" s="68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2:20" ht="12" customHeight="1">
      <c r="B72" s="4" t="s">
        <v>489</v>
      </c>
      <c r="C72" s="1" t="s">
        <v>445</v>
      </c>
      <c r="E72" s="249"/>
      <c r="F72" s="248">
        <v>2</v>
      </c>
      <c r="G72" s="160">
        <v>2</v>
      </c>
      <c r="H72" s="160"/>
      <c r="I72" s="68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2:20" ht="12" customHeight="1">
      <c r="B73" s="4"/>
      <c r="C73" s="1" t="s">
        <v>446</v>
      </c>
      <c r="E73" s="32"/>
      <c r="F73" s="248">
        <v>2</v>
      </c>
      <c r="G73" s="160">
        <v>2</v>
      </c>
      <c r="H73" s="160"/>
      <c r="I73" s="68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2:20" ht="12" customHeight="1">
      <c r="B74" s="4" t="s">
        <v>489</v>
      </c>
      <c r="C74" s="1" t="s">
        <v>447</v>
      </c>
      <c r="E74" s="249"/>
      <c r="F74" s="248">
        <v>2</v>
      </c>
      <c r="G74" s="160">
        <v>2</v>
      </c>
      <c r="H74" s="160"/>
      <c r="I74" s="68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2:20" ht="12" customHeight="1">
      <c r="B75" s="4" t="s">
        <v>489</v>
      </c>
      <c r="C75" s="1" t="s">
        <v>306</v>
      </c>
      <c r="E75" s="249"/>
      <c r="F75" s="248">
        <v>468</v>
      </c>
      <c r="G75" s="160">
        <v>468</v>
      </c>
      <c r="H75" s="160"/>
      <c r="I75" s="68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2:20" ht="12" customHeight="1">
      <c r="B76" s="357" t="s">
        <v>540</v>
      </c>
      <c r="C76" s="357"/>
      <c r="D76" s="399"/>
      <c r="E76" s="249"/>
      <c r="F76" s="248">
        <v>599</v>
      </c>
      <c r="G76" s="160">
        <v>599</v>
      </c>
      <c r="H76" s="166" t="s">
        <v>546</v>
      </c>
      <c r="I76" s="167" t="s">
        <v>546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2:20" ht="12" customHeight="1">
      <c r="B77" s="4"/>
      <c r="C77" s="357" t="s">
        <v>105</v>
      </c>
      <c r="D77" s="399"/>
      <c r="E77" s="249"/>
      <c r="F77" s="248">
        <v>455</v>
      </c>
      <c r="G77" s="160">
        <v>455</v>
      </c>
      <c r="H77" s="160"/>
      <c r="I77" s="161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2:20" ht="12" customHeight="1">
      <c r="B78" s="357" t="s">
        <v>490</v>
      </c>
      <c r="C78" s="270"/>
      <c r="D78" s="1" t="s">
        <v>448</v>
      </c>
      <c r="E78" s="4"/>
      <c r="F78" s="248">
        <v>9</v>
      </c>
      <c r="G78" s="160">
        <v>9</v>
      </c>
      <c r="H78" s="160"/>
      <c r="I78" s="161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2:20" ht="12" customHeight="1">
      <c r="B79" s="399"/>
      <c r="C79" s="270"/>
      <c r="D79" s="1" t="s">
        <v>106</v>
      </c>
      <c r="E79" s="4"/>
      <c r="F79" s="248">
        <v>21</v>
      </c>
      <c r="G79" s="160">
        <v>21</v>
      </c>
      <c r="H79" s="160"/>
      <c r="I79" s="161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2:20" ht="12" customHeight="1">
      <c r="B80" s="399"/>
      <c r="C80" s="270"/>
      <c r="D80" s="1" t="s">
        <v>449</v>
      </c>
      <c r="E80" s="4"/>
      <c r="F80" s="248">
        <v>21</v>
      </c>
      <c r="G80" s="160">
        <v>21</v>
      </c>
      <c r="H80" s="160"/>
      <c r="I80" s="161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2:20" ht="12" customHeight="1">
      <c r="B81" s="399"/>
      <c r="C81" s="270"/>
      <c r="D81" s="1" t="s">
        <v>450</v>
      </c>
      <c r="E81" s="4"/>
      <c r="F81" s="248">
        <v>18</v>
      </c>
      <c r="G81" s="160">
        <v>18</v>
      </c>
      <c r="H81" s="160"/>
      <c r="I81" s="161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2:20" ht="12" customHeight="1">
      <c r="B82" s="399"/>
      <c r="C82" s="270"/>
      <c r="D82" s="1" t="s">
        <v>510</v>
      </c>
      <c r="E82" s="4"/>
      <c r="F82" s="248">
        <v>6</v>
      </c>
      <c r="G82" s="160">
        <v>6</v>
      </c>
      <c r="H82" s="160"/>
      <c r="I82" s="161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2:20" ht="12" customHeight="1">
      <c r="B83" s="399"/>
      <c r="C83" s="270"/>
      <c r="D83" s="1" t="s">
        <v>451</v>
      </c>
      <c r="E83" s="4"/>
      <c r="F83" s="248">
        <v>21</v>
      </c>
      <c r="G83" s="160">
        <v>21</v>
      </c>
      <c r="H83" s="160"/>
      <c r="I83" s="161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2:20" ht="12" customHeight="1">
      <c r="B84" s="399"/>
      <c r="C84" s="270"/>
      <c r="D84" s="1" t="s">
        <v>511</v>
      </c>
      <c r="E84" s="4"/>
      <c r="F84" s="248">
        <v>29</v>
      </c>
      <c r="G84" s="160">
        <v>29</v>
      </c>
      <c r="H84" s="160"/>
      <c r="I84" s="161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2:20" ht="12" customHeight="1">
      <c r="B85" s="399"/>
      <c r="C85" s="270"/>
      <c r="D85" s="1" t="s">
        <v>452</v>
      </c>
      <c r="E85" s="4"/>
      <c r="F85" s="248">
        <v>21</v>
      </c>
      <c r="G85" s="160">
        <v>21</v>
      </c>
      <c r="H85" s="160"/>
      <c r="I85" s="161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2:20" ht="12" customHeight="1">
      <c r="B86" s="399"/>
      <c r="C86" s="270"/>
      <c r="D86" s="1" t="s">
        <v>453</v>
      </c>
      <c r="E86" s="4"/>
      <c r="F86" s="248">
        <v>21</v>
      </c>
      <c r="G86" s="160">
        <v>21</v>
      </c>
      <c r="H86" s="160"/>
      <c r="I86" s="161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2:20" ht="12" customHeight="1">
      <c r="B87" s="399"/>
      <c r="C87" s="270"/>
      <c r="D87" s="1" t="s">
        <v>512</v>
      </c>
      <c r="E87" s="4"/>
      <c r="F87" s="248">
        <v>29</v>
      </c>
      <c r="G87" s="160">
        <v>29</v>
      </c>
      <c r="H87" s="160"/>
      <c r="I87" s="161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2:20" ht="12" customHeight="1">
      <c r="B88" s="399"/>
      <c r="C88" s="270"/>
      <c r="D88" s="1" t="s">
        <v>454</v>
      </c>
      <c r="E88" s="4"/>
      <c r="F88" s="248">
        <v>21</v>
      </c>
      <c r="G88" s="160">
        <v>21</v>
      </c>
      <c r="H88" s="160"/>
      <c r="I88" s="161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2:20" ht="12" customHeight="1">
      <c r="B89" s="399"/>
      <c r="C89" s="270"/>
      <c r="D89" s="1" t="s">
        <v>455</v>
      </c>
      <c r="E89" s="4"/>
      <c r="F89" s="248">
        <v>21</v>
      </c>
      <c r="G89" s="160">
        <v>21</v>
      </c>
      <c r="H89" s="160"/>
      <c r="I89" s="161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2:20" ht="12" customHeight="1">
      <c r="B90" s="399"/>
      <c r="C90" s="270"/>
      <c r="D90" s="1" t="s">
        <v>519</v>
      </c>
      <c r="E90" s="4"/>
      <c r="F90" s="248">
        <v>18</v>
      </c>
      <c r="G90" s="160">
        <v>18</v>
      </c>
      <c r="H90" s="160"/>
      <c r="I90" s="161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2:20" ht="12" customHeight="1">
      <c r="B91" s="399"/>
      <c r="C91" s="270"/>
      <c r="D91" s="1" t="s">
        <v>520</v>
      </c>
      <c r="E91" s="4"/>
      <c r="F91" s="248">
        <v>21</v>
      </c>
      <c r="G91" s="160">
        <v>21</v>
      </c>
      <c r="H91" s="160"/>
      <c r="I91" s="161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2:20" ht="12" customHeight="1">
      <c r="B92" s="399"/>
      <c r="C92" s="270"/>
      <c r="D92" s="1" t="s">
        <v>521</v>
      </c>
      <c r="E92" s="4"/>
      <c r="F92" s="248">
        <v>21</v>
      </c>
      <c r="G92" s="160">
        <v>21</v>
      </c>
      <c r="H92" s="160"/>
      <c r="I92" s="161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2:20" ht="12" customHeight="1">
      <c r="B93" s="399"/>
      <c r="C93" s="270"/>
      <c r="D93" s="1" t="s">
        <v>522</v>
      </c>
      <c r="E93" s="4"/>
      <c r="F93" s="248">
        <v>21</v>
      </c>
      <c r="G93" s="160">
        <v>21</v>
      </c>
      <c r="H93" s="160"/>
      <c r="I93" s="161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2:20" ht="12" customHeight="1">
      <c r="B94" s="399"/>
      <c r="C94" s="270"/>
      <c r="D94" s="1" t="s">
        <v>523</v>
      </c>
      <c r="E94" s="4"/>
      <c r="F94" s="248">
        <v>21</v>
      </c>
      <c r="G94" s="160">
        <v>21</v>
      </c>
      <c r="H94" s="160"/>
      <c r="I94" s="161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2:20" ht="12" customHeight="1">
      <c r="B95" s="399"/>
      <c r="C95" s="270"/>
      <c r="D95" s="1" t="s">
        <v>524</v>
      </c>
      <c r="E95" s="4"/>
      <c r="F95" s="248">
        <v>19</v>
      </c>
      <c r="G95" s="160">
        <v>19</v>
      </c>
      <c r="H95" s="160"/>
      <c r="I95" s="161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2:20" ht="12" customHeight="1">
      <c r="B96" s="399"/>
      <c r="C96" s="270"/>
      <c r="D96" s="1" t="s">
        <v>456</v>
      </c>
      <c r="E96" s="4"/>
      <c r="F96" s="248">
        <v>21</v>
      </c>
      <c r="G96" s="160">
        <v>21</v>
      </c>
      <c r="H96" s="160"/>
      <c r="I96" s="161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2:20" ht="12" customHeight="1">
      <c r="B97" s="399"/>
      <c r="C97" s="270"/>
      <c r="D97" s="1" t="s">
        <v>457</v>
      </c>
      <c r="E97" s="4"/>
      <c r="F97" s="248">
        <v>9</v>
      </c>
      <c r="G97" s="160">
        <v>9</v>
      </c>
      <c r="H97" s="160"/>
      <c r="I97" s="161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2:20" ht="12" customHeight="1">
      <c r="B98" s="399"/>
      <c r="C98" s="270"/>
      <c r="D98" s="1" t="s">
        <v>458</v>
      </c>
      <c r="E98" s="4"/>
      <c r="F98" s="248">
        <v>20</v>
      </c>
      <c r="G98" s="160">
        <v>20</v>
      </c>
      <c r="H98" s="160"/>
      <c r="I98" s="161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2:20" ht="12" customHeight="1">
      <c r="B99" s="399"/>
      <c r="C99" s="270"/>
      <c r="D99" s="1" t="s">
        <v>459</v>
      </c>
      <c r="E99" s="4"/>
      <c r="F99" s="248">
        <v>21</v>
      </c>
      <c r="G99" s="160">
        <v>21</v>
      </c>
      <c r="H99" s="160"/>
      <c r="I99" s="161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2:20" ht="12" customHeight="1">
      <c r="B100" s="399"/>
      <c r="C100" s="270"/>
      <c r="D100" s="1" t="s">
        <v>499</v>
      </c>
      <c r="E100" s="4"/>
      <c r="F100" s="248">
        <v>12</v>
      </c>
      <c r="G100" s="160">
        <v>12</v>
      </c>
      <c r="H100" s="160"/>
      <c r="I100" s="161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2:20" ht="12" customHeight="1">
      <c r="B101" s="399"/>
      <c r="C101" s="270"/>
      <c r="D101" s="1" t="s">
        <v>513</v>
      </c>
      <c r="E101" s="4"/>
      <c r="F101" s="248">
        <v>13</v>
      </c>
      <c r="G101" s="160">
        <v>13</v>
      </c>
      <c r="H101" s="160"/>
      <c r="I101" s="161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2:20" ht="12" customHeight="1">
      <c r="B102" s="399"/>
      <c r="C102" s="361" t="s">
        <v>107</v>
      </c>
      <c r="D102" s="399"/>
      <c r="E102" s="249"/>
      <c r="F102" s="248">
        <v>86</v>
      </c>
      <c r="G102" s="160">
        <v>86</v>
      </c>
      <c r="H102" s="160"/>
      <c r="I102" s="161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2:20" ht="12" customHeight="1">
      <c r="B103" s="399"/>
      <c r="C103" s="271"/>
      <c r="D103" s="1" t="s">
        <v>460</v>
      </c>
      <c r="E103" s="4"/>
      <c r="F103" s="248">
        <v>2</v>
      </c>
      <c r="G103" s="160">
        <v>2</v>
      </c>
      <c r="H103" s="160"/>
      <c r="I103" s="161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2:20" ht="12" customHeight="1">
      <c r="B104" s="399"/>
      <c r="C104" s="271"/>
      <c r="D104" s="1" t="s">
        <v>461</v>
      </c>
      <c r="E104" s="4"/>
      <c r="F104" s="248">
        <v>19</v>
      </c>
      <c r="G104" s="160">
        <v>19</v>
      </c>
      <c r="H104" s="160"/>
      <c r="I104" s="161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" customHeight="1">
      <c r="B105" s="399"/>
      <c r="C105" s="271"/>
      <c r="D105" s="1" t="s">
        <v>462</v>
      </c>
      <c r="E105" s="4"/>
      <c r="F105" s="248">
        <v>23</v>
      </c>
      <c r="G105" s="160">
        <v>23</v>
      </c>
      <c r="H105" s="160"/>
      <c r="I105" s="161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2:20" ht="12" customHeight="1">
      <c r="B106" s="399"/>
      <c r="C106" s="271"/>
      <c r="D106" s="1" t="s">
        <v>463</v>
      </c>
      <c r="E106" s="4"/>
      <c r="F106" s="248">
        <v>1</v>
      </c>
      <c r="G106" s="160">
        <v>1</v>
      </c>
      <c r="H106" s="160"/>
      <c r="I106" s="161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2:20" ht="12" customHeight="1">
      <c r="B107" s="399"/>
      <c r="C107" s="271"/>
      <c r="D107" s="272" t="s">
        <v>491</v>
      </c>
      <c r="E107" s="4"/>
      <c r="F107" s="248">
        <v>19</v>
      </c>
      <c r="G107" s="160">
        <v>19</v>
      </c>
      <c r="H107" s="160"/>
      <c r="I107" s="161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2:20" ht="12" customHeight="1">
      <c r="B108" s="399"/>
      <c r="C108" s="271"/>
      <c r="D108" s="1" t="s">
        <v>345</v>
      </c>
      <c r="E108" s="4"/>
      <c r="F108" s="248">
        <v>1</v>
      </c>
      <c r="G108" s="160">
        <v>1</v>
      </c>
      <c r="H108" s="160"/>
      <c r="I108" s="161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2:20" ht="12" customHeight="1">
      <c r="B109" s="399"/>
      <c r="C109" s="271"/>
      <c r="D109" s="272" t="s">
        <v>492</v>
      </c>
      <c r="E109" s="273"/>
      <c r="F109" s="248">
        <v>21</v>
      </c>
      <c r="G109" s="160">
        <v>21</v>
      </c>
      <c r="H109" s="160"/>
      <c r="I109" s="161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2:20" ht="12" customHeight="1">
      <c r="B110" s="399"/>
      <c r="C110" s="357" t="s">
        <v>108</v>
      </c>
      <c r="D110" s="399"/>
      <c r="E110" s="249"/>
      <c r="F110" s="248">
        <v>4</v>
      </c>
      <c r="G110" s="160">
        <v>4</v>
      </c>
      <c r="H110" s="160"/>
      <c r="I110" s="161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2:20" ht="12" customHeight="1">
      <c r="B111" s="399"/>
      <c r="C111" s="187"/>
      <c r="D111" s="4" t="s">
        <v>493</v>
      </c>
      <c r="E111" s="4"/>
      <c r="F111" s="248">
        <v>3</v>
      </c>
      <c r="G111" s="160">
        <v>3</v>
      </c>
      <c r="H111" s="160"/>
      <c r="I111" s="161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2:20" ht="12" customHeight="1">
      <c r="B112" s="399"/>
      <c r="C112" s="187"/>
      <c r="D112" s="4" t="s">
        <v>494</v>
      </c>
      <c r="E112" s="4"/>
      <c r="F112" s="248">
        <v>1</v>
      </c>
      <c r="G112" s="160">
        <v>1</v>
      </c>
      <c r="H112" s="160"/>
      <c r="I112" s="161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2:20" ht="12" customHeight="1">
      <c r="B113" s="399"/>
      <c r="C113" s="357" t="s">
        <v>109</v>
      </c>
      <c r="D113" s="399"/>
      <c r="E113" s="249"/>
      <c r="F113" s="248">
        <v>54</v>
      </c>
      <c r="G113" s="160">
        <v>54</v>
      </c>
      <c r="H113" s="160"/>
      <c r="I113" s="161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2:20" ht="12" customHeight="1">
      <c r="B114" s="399"/>
      <c r="C114" s="4"/>
      <c r="D114" s="1" t="s">
        <v>464</v>
      </c>
      <c r="E114" s="4"/>
      <c r="F114" s="248">
        <v>8</v>
      </c>
      <c r="G114" s="160">
        <v>8</v>
      </c>
      <c r="H114" s="160"/>
      <c r="I114" s="161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2:20" ht="12" customHeight="1">
      <c r="B115" s="399"/>
      <c r="C115" s="4"/>
      <c r="D115" s="274" t="s">
        <v>465</v>
      </c>
      <c r="E115" s="4"/>
      <c r="F115" s="248">
        <v>19</v>
      </c>
      <c r="G115" s="160">
        <v>19</v>
      </c>
      <c r="H115" s="160"/>
      <c r="I115" s="161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2:20" ht="12" customHeight="1">
      <c r="B116" s="399"/>
      <c r="C116" s="4"/>
      <c r="D116" s="1" t="s">
        <v>466</v>
      </c>
      <c r="E116" s="4"/>
      <c r="F116" s="248">
        <v>10</v>
      </c>
      <c r="G116" s="160">
        <v>10</v>
      </c>
      <c r="H116" s="160"/>
      <c r="I116" s="161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2:20" ht="12" customHeight="1">
      <c r="B117" s="399"/>
      <c r="C117" s="4"/>
      <c r="D117" s="1" t="s">
        <v>467</v>
      </c>
      <c r="E117" s="4"/>
      <c r="F117" s="248">
        <v>11</v>
      </c>
      <c r="G117" s="160">
        <v>11</v>
      </c>
      <c r="H117" s="160"/>
      <c r="I117" s="161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2:20" ht="12" customHeight="1">
      <c r="B118" s="399"/>
      <c r="C118" s="4"/>
      <c r="D118" s="1" t="s">
        <v>500</v>
      </c>
      <c r="E118" s="4"/>
      <c r="F118" s="248">
        <v>6</v>
      </c>
      <c r="G118" s="160">
        <v>6</v>
      </c>
      <c r="H118" s="160"/>
      <c r="I118" s="161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2:20" ht="12" customHeight="1">
      <c r="B119" s="357" t="s">
        <v>263</v>
      </c>
      <c r="C119" s="357"/>
      <c r="D119" s="399"/>
      <c r="E119" s="249"/>
      <c r="F119" s="254" t="s">
        <v>546</v>
      </c>
      <c r="G119" s="166" t="s">
        <v>546</v>
      </c>
      <c r="H119" s="166" t="s">
        <v>546</v>
      </c>
      <c r="I119" s="167" t="s">
        <v>546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2:20" ht="12" customHeight="1">
      <c r="B120" s="4"/>
      <c r="C120" s="357" t="s">
        <v>110</v>
      </c>
      <c r="D120" s="357"/>
      <c r="E120" s="4"/>
      <c r="F120" s="254" t="s">
        <v>546</v>
      </c>
      <c r="G120" s="166" t="s">
        <v>546</v>
      </c>
      <c r="H120" s="160"/>
      <c r="I120" s="161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2:20" ht="12" customHeight="1">
      <c r="B121" s="357" t="s">
        <v>254</v>
      </c>
      <c r="C121" s="357"/>
      <c r="D121" s="399"/>
      <c r="E121" s="249"/>
      <c r="F121" s="248">
        <v>187</v>
      </c>
      <c r="G121" s="160">
        <v>187</v>
      </c>
      <c r="H121" s="166" t="s">
        <v>546</v>
      </c>
      <c r="I121" s="167" t="s">
        <v>546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2:20" ht="12" customHeight="1">
      <c r="B122" s="4"/>
      <c r="C122" s="357" t="s">
        <v>410</v>
      </c>
      <c r="D122" s="357"/>
      <c r="E122" s="4"/>
      <c r="F122" s="248">
        <v>84</v>
      </c>
      <c r="G122" s="160">
        <v>84</v>
      </c>
      <c r="H122" s="160"/>
      <c r="I122" s="68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2:20" ht="12" customHeight="1">
      <c r="B123" s="4"/>
      <c r="C123" s="357" t="s">
        <v>541</v>
      </c>
      <c r="D123" s="357"/>
      <c r="E123" s="4"/>
      <c r="F123" s="248">
        <v>49</v>
      </c>
      <c r="G123" s="160">
        <v>49</v>
      </c>
      <c r="H123" s="160"/>
      <c r="I123" s="68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2:20" ht="12" customHeight="1">
      <c r="B124" s="4"/>
      <c r="C124" s="357" t="s">
        <v>542</v>
      </c>
      <c r="D124" s="357"/>
      <c r="E124" s="4"/>
      <c r="F124" s="248">
        <v>49</v>
      </c>
      <c r="G124" s="160">
        <v>49</v>
      </c>
      <c r="H124" s="160"/>
      <c r="I124" s="68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2:20" ht="12" customHeight="1">
      <c r="B125" s="4"/>
      <c r="C125" s="357" t="s">
        <v>514</v>
      </c>
      <c r="D125" s="357"/>
      <c r="E125" s="4"/>
      <c r="F125" s="248">
        <v>5</v>
      </c>
      <c r="G125" s="160">
        <v>5</v>
      </c>
      <c r="H125" s="160"/>
      <c r="I125" s="68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2:20" ht="12" customHeight="1">
      <c r="B126" s="357" t="s">
        <v>391</v>
      </c>
      <c r="C126" s="357"/>
      <c r="D126" s="357"/>
      <c r="E126" s="4"/>
      <c r="F126" s="248">
        <v>31</v>
      </c>
      <c r="G126" s="160">
        <v>31</v>
      </c>
      <c r="H126" s="166" t="s">
        <v>546</v>
      </c>
      <c r="I126" s="167" t="s">
        <v>546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2:20" ht="12" customHeight="1">
      <c r="B127" s="4"/>
      <c r="C127" s="4"/>
      <c r="D127" s="4" t="s">
        <v>389</v>
      </c>
      <c r="E127" s="4"/>
      <c r="F127" s="248">
        <v>22</v>
      </c>
      <c r="G127" s="160">
        <v>22</v>
      </c>
      <c r="H127" s="160"/>
      <c r="I127" s="68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2:20" ht="12" customHeight="1">
      <c r="B128" s="4"/>
      <c r="C128" s="4"/>
      <c r="D128" s="4" t="s">
        <v>390</v>
      </c>
      <c r="E128" s="4"/>
      <c r="F128" s="248">
        <v>9</v>
      </c>
      <c r="G128" s="160">
        <v>9</v>
      </c>
      <c r="H128" s="160"/>
      <c r="I128" s="68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2:20" ht="12" customHeight="1">
      <c r="B129" s="1" t="s">
        <v>543</v>
      </c>
      <c r="C129" s="4"/>
      <c r="D129" s="4"/>
      <c r="E129" s="4"/>
      <c r="F129" s="248">
        <v>23</v>
      </c>
      <c r="G129" s="160">
        <v>23</v>
      </c>
      <c r="H129" s="166" t="s">
        <v>546</v>
      </c>
      <c r="I129" s="167" t="s">
        <v>546</v>
      </c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2:20" ht="12" customHeight="1">
      <c r="B130" s="4"/>
      <c r="C130" s="4"/>
      <c r="D130" s="1" t="s">
        <v>468</v>
      </c>
      <c r="E130" s="4"/>
      <c r="F130" s="248">
        <v>23</v>
      </c>
      <c r="G130" s="160">
        <v>23</v>
      </c>
      <c r="H130" s="253"/>
      <c r="I130" s="68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2:20" ht="12" customHeight="1">
      <c r="B131" s="357" t="s">
        <v>306</v>
      </c>
      <c r="C131" s="357"/>
      <c r="D131" s="357"/>
      <c r="E131" s="4"/>
      <c r="F131" s="248">
        <v>234</v>
      </c>
      <c r="G131" s="160">
        <v>224</v>
      </c>
      <c r="H131" s="160">
        <v>10</v>
      </c>
      <c r="I131" s="167" t="s">
        <v>546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2:20" ht="12" customHeight="1">
      <c r="B132" s="249"/>
      <c r="C132" s="1" t="s">
        <v>515</v>
      </c>
      <c r="E132" s="249"/>
      <c r="F132" s="248">
        <v>103</v>
      </c>
      <c r="G132" s="160">
        <v>103</v>
      </c>
      <c r="H132" s="160"/>
      <c r="I132" s="68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2:20" ht="12" customHeight="1">
      <c r="B133" s="249"/>
      <c r="C133" s="1" t="s">
        <v>470</v>
      </c>
      <c r="E133" s="249"/>
      <c r="F133" s="248">
        <v>4</v>
      </c>
      <c r="G133" s="160">
        <v>4</v>
      </c>
      <c r="H133" s="160"/>
      <c r="I133" s="68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2:20" ht="12" customHeight="1">
      <c r="B134" s="249"/>
      <c r="C134" s="1" t="s">
        <v>111</v>
      </c>
      <c r="E134" s="249"/>
      <c r="F134" s="248">
        <v>4</v>
      </c>
      <c r="G134" s="160">
        <v>4</v>
      </c>
      <c r="H134" s="160"/>
      <c r="I134" s="68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2:20" ht="12" customHeight="1">
      <c r="B135" s="249"/>
      <c r="C135" s="1" t="s">
        <v>471</v>
      </c>
      <c r="E135" s="249"/>
      <c r="F135" s="254" t="s">
        <v>546</v>
      </c>
      <c r="G135" s="166" t="s">
        <v>546</v>
      </c>
      <c r="H135" s="160"/>
      <c r="I135" s="161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2:20" ht="12" customHeight="1">
      <c r="B136" s="249"/>
      <c r="C136" s="1" t="s">
        <v>112</v>
      </c>
      <c r="E136" s="249"/>
      <c r="F136" s="248">
        <v>2</v>
      </c>
      <c r="G136" s="160">
        <v>2</v>
      </c>
      <c r="H136" s="160"/>
      <c r="I136" s="161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2:20" ht="12" customHeight="1">
      <c r="B137" s="249"/>
      <c r="C137" s="1" t="s">
        <v>472</v>
      </c>
      <c r="E137" s="249"/>
      <c r="F137" s="248">
        <v>23</v>
      </c>
      <c r="G137" s="160">
        <v>23</v>
      </c>
      <c r="H137" s="160"/>
      <c r="I137" s="161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2:20" ht="12" customHeight="1">
      <c r="B138" s="249"/>
      <c r="C138" s="1" t="s">
        <v>473</v>
      </c>
      <c r="E138" s="249"/>
      <c r="F138" s="248">
        <v>4</v>
      </c>
      <c r="G138" s="160">
        <v>4</v>
      </c>
      <c r="H138" s="160"/>
      <c r="I138" s="161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2:20" ht="12" customHeight="1">
      <c r="B139" s="249"/>
      <c r="C139" s="1" t="s">
        <v>544</v>
      </c>
      <c r="E139" s="249"/>
      <c r="F139" s="248">
        <v>40</v>
      </c>
      <c r="G139" s="160">
        <v>40</v>
      </c>
      <c r="H139" s="160"/>
      <c r="I139" s="161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2:20" ht="12" customHeight="1">
      <c r="B140" s="249"/>
      <c r="C140" s="1" t="s">
        <v>224</v>
      </c>
      <c r="E140" s="249"/>
      <c r="F140" s="248">
        <v>40</v>
      </c>
      <c r="G140" s="160">
        <v>40</v>
      </c>
      <c r="H140" s="160"/>
      <c r="I140" s="161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2:20" ht="12" customHeight="1">
      <c r="B141" s="249"/>
      <c r="C141" s="1" t="s">
        <v>545</v>
      </c>
      <c r="E141" s="249"/>
      <c r="F141" s="248">
        <v>10</v>
      </c>
      <c r="G141" s="160"/>
      <c r="H141" s="160">
        <v>10</v>
      </c>
      <c r="I141" s="161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2:9" s="20" customFormat="1" ht="12" customHeight="1">
      <c r="B142" s="249"/>
      <c r="C142" s="20" t="s">
        <v>555</v>
      </c>
      <c r="E142" s="249"/>
      <c r="F142" s="248">
        <v>2</v>
      </c>
      <c r="G142" s="160">
        <v>2</v>
      </c>
      <c r="H142" s="160"/>
      <c r="I142" s="161"/>
    </row>
    <row r="143" spans="1:20" ht="12" customHeight="1">
      <c r="A143" s="59"/>
      <c r="B143" s="275"/>
      <c r="C143" s="59" t="s">
        <v>556</v>
      </c>
      <c r="D143" s="59"/>
      <c r="E143" s="275"/>
      <c r="F143" s="263">
        <v>2</v>
      </c>
      <c r="G143" s="162">
        <v>2</v>
      </c>
      <c r="H143" s="162"/>
      <c r="I143" s="163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6:20" ht="16.5" customHeight="1">
      <c r="F144" s="20"/>
      <c r="G144" s="20"/>
      <c r="I144" s="129" t="s">
        <v>113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</sheetData>
  <sheetProtection/>
  <mergeCells count="69">
    <mergeCell ref="C51:D51"/>
    <mergeCell ref="C54:D54"/>
    <mergeCell ref="C53:D53"/>
    <mergeCell ref="C55:D55"/>
    <mergeCell ref="C52:D52"/>
    <mergeCell ref="B3:D3"/>
    <mergeCell ref="B4:D4"/>
    <mergeCell ref="B5:D5"/>
    <mergeCell ref="C6:D6"/>
    <mergeCell ref="C39:D39"/>
    <mergeCell ref="C22:D22"/>
    <mergeCell ref="C23:D23"/>
    <mergeCell ref="C31:D31"/>
    <mergeCell ref="C24:D24"/>
    <mergeCell ref="C26:D26"/>
    <mergeCell ref="C28:D28"/>
    <mergeCell ref="C29:D29"/>
    <mergeCell ref="C25:D25"/>
    <mergeCell ref="C27:D27"/>
    <mergeCell ref="C21:D21"/>
    <mergeCell ref="B17:D17"/>
    <mergeCell ref="C7:D7"/>
    <mergeCell ref="C8:D8"/>
    <mergeCell ref="C9:D9"/>
    <mergeCell ref="C11:D11"/>
    <mergeCell ref="C16:D16"/>
    <mergeCell ref="B13:D13"/>
    <mergeCell ref="C18:D18"/>
    <mergeCell ref="C19:D19"/>
    <mergeCell ref="C20:D20"/>
    <mergeCell ref="C10:D10"/>
    <mergeCell ref="C14:D14"/>
    <mergeCell ref="C15:D15"/>
    <mergeCell ref="C12:D12"/>
    <mergeCell ref="B131:D131"/>
    <mergeCell ref="B121:D121"/>
    <mergeCell ref="B78:B118"/>
    <mergeCell ref="C102:D102"/>
    <mergeCell ref="C110:D110"/>
    <mergeCell ref="C113:D113"/>
    <mergeCell ref="C125:D125"/>
    <mergeCell ref="B119:D119"/>
    <mergeCell ref="C120:D120"/>
    <mergeCell ref="B126:D126"/>
    <mergeCell ref="C122:D122"/>
    <mergeCell ref="C123:D123"/>
    <mergeCell ref="C124:D124"/>
    <mergeCell ref="C77:D77"/>
    <mergeCell ref="B76:D76"/>
    <mergeCell ref="B63:D63"/>
    <mergeCell ref="B58:D58"/>
    <mergeCell ref="C59:D59"/>
    <mergeCell ref="B62:D62"/>
    <mergeCell ref="C56:D56"/>
    <mergeCell ref="C57:D57"/>
    <mergeCell ref="C30:D30"/>
    <mergeCell ref="C33:D33"/>
    <mergeCell ref="C34:D34"/>
    <mergeCell ref="C32:D32"/>
    <mergeCell ref="C40:D40"/>
    <mergeCell ref="D49:E49"/>
    <mergeCell ref="C35:D35"/>
    <mergeCell ref="C43:D43"/>
    <mergeCell ref="C38:D38"/>
    <mergeCell ref="C41:D41"/>
    <mergeCell ref="B42:D42"/>
    <mergeCell ref="C45:D45"/>
    <mergeCell ref="C37:D37"/>
    <mergeCell ref="B36:D36"/>
  </mergeCells>
  <printOptions horizontalCentered="1"/>
  <pageMargins left="0.7874015748031497" right="0.7874015748031497" top="0.7874015748031497" bottom="0.3937007874015748" header="0.4724409448818898" footer="0.5905511811023623"/>
  <pageSetup horizontalDpi="600" verticalDpi="600" orientation="portrait" paperSize="9" scale="83" r:id="rId1"/>
  <rowBreaks count="1" manualBreakCount="1">
    <brk id="5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="115" zoomScaleNormal="115" zoomScalePageLayoutView="0" workbookViewId="0" topLeftCell="A1">
      <selection activeCell="Y17" sqref="Y17"/>
    </sheetView>
  </sheetViews>
  <sheetFormatPr defaultColWidth="9.00390625" defaultRowHeight="13.5"/>
  <cols>
    <col min="1" max="1" width="3.625" style="1" customWidth="1"/>
    <col min="2" max="2" width="14.00390625" style="1" customWidth="1"/>
    <col min="3" max="3" width="6.625" style="14" customWidth="1"/>
    <col min="4" max="4" width="5.50390625" style="1" customWidth="1"/>
    <col min="5" max="16" width="4.25390625" style="1" customWidth="1"/>
    <col min="17" max="16384" width="9.00390625" style="1" customWidth="1"/>
  </cols>
  <sheetData>
    <row r="1" ht="18.75" customHeight="1">
      <c r="A1" s="12" t="s">
        <v>114</v>
      </c>
    </row>
    <row r="2" ht="18.75" customHeight="1">
      <c r="A2" s="1" t="s">
        <v>432</v>
      </c>
    </row>
    <row r="3" ht="13.5">
      <c r="P3" s="21" t="str">
        <f>'1(1) 試験検査の実施件数'!$P$4</f>
        <v>平成24年度</v>
      </c>
    </row>
    <row r="4" spans="1:16" ht="40.5" customHeight="1">
      <c r="A4" s="339" t="s">
        <v>243</v>
      </c>
      <c r="B4" s="329"/>
      <c r="C4" s="384"/>
      <c r="D4" s="56" t="s">
        <v>115</v>
      </c>
      <c r="E4" s="58" t="s">
        <v>563</v>
      </c>
      <c r="F4" s="58" t="s">
        <v>116</v>
      </c>
      <c r="G4" s="58" t="s">
        <v>117</v>
      </c>
      <c r="H4" s="58" t="s">
        <v>118</v>
      </c>
      <c r="I4" s="58" t="s">
        <v>119</v>
      </c>
      <c r="J4" s="58" t="s">
        <v>120</v>
      </c>
      <c r="K4" s="58" t="s">
        <v>121</v>
      </c>
      <c r="L4" s="58" t="s">
        <v>122</v>
      </c>
      <c r="M4" s="58" t="s">
        <v>123</v>
      </c>
      <c r="N4" s="58" t="s">
        <v>564</v>
      </c>
      <c r="O4" s="58" t="s">
        <v>124</v>
      </c>
      <c r="P4" s="65" t="s">
        <v>125</v>
      </c>
    </row>
    <row r="5" spans="1:16" ht="27" customHeight="1">
      <c r="A5" s="404" t="s">
        <v>126</v>
      </c>
      <c r="B5" s="405"/>
      <c r="C5" s="41" t="s">
        <v>233</v>
      </c>
      <c r="D5" s="276">
        <f>SUM(E5:P5)</f>
        <v>372</v>
      </c>
      <c r="E5" s="276">
        <f aca="true" t="shared" si="0" ref="E5:J6">SUM(E7,E11,E13,E15,E19,E21,E23,E17)</f>
        <v>31</v>
      </c>
      <c r="F5" s="276">
        <f t="shared" si="0"/>
        <v>30</v>
      </c>
      <c r="G5" s="276">
        <f t="shared" si="0"/>
        <v>31</v>
      </c>
      <c r="H5" s="276">
        <f t="shared" si="0"/>
        <v>30</v>
      </c>
      <c r="I5" s="276">
        <f t="shared" si="0"/>
        <v>31</v>
      </c>
      <c r="J5" s="276">
        <f t="shared" si="0"/>
        <v>34</v>
      </c>
      <c r="K5" s="276">
        <f aca="true" t="shared" si="1" ref="K5:P5">SUM(K7,K11,K13,K15,K19,K21,K23,K17)</f>
        <v>30</v>
      </c>
      <c r="L5" s="276">
        <f t="shared" si="1"/>
        <v>31</v>
      </c>
      <c r="M5" s="276">
        <f t="shared" si="1"/>
        <v>30</v>
      </c>
      <c r="N5" s="276">
        <f t="shared" si="1"/>
        <v>30</v>
      </c>
      <c r="O5" s="276">
        <f t="shared" si="1"/>
        <v>30</v>
      </c>
      <c r="P5" s="277">
        <f t="shared" si="1"/>
        <v>34</v>
      </c>
    </row>
    <row r="6" spans="1:17" s="16" customFormat="1" ht="27" customHeight="1">
      <c r="A6" s="45"/>
      <c r="B6" s="45"/>
      <c r="C6" s="46" t="s">
        <v>234</v>
      </c>
      <c r="D6" s="278">
        <f>SUM(E6:P6)</f>
        <v>1516</v>
      </c>
      <c r="E6" s="278">
        <f t="shared" si="0"/>
        <v>131</v>
      </c>
      <c r="F6" s="278">
        <f t="shared" si="0"/>
        <v>121</v>
      </c>
      <c r="G6" s="278">
        <f t="shared" si="0"/>
        <v>131</v>
      </c>
      <c r="H6" s="278">
        <f t="shared" si="0"/>
        <v>121</v>
      </c>
      <c r="I6" s="278">
        <f t="shared" si="0"/>
        <v>131</v>
      </c>
      <c r="J6" s="278">
        <f t="shared" si="0"/>
        <v>133</v>
      </c>
      <c r="K6" s="278">
        <f aca="true" t="shared" si="2" ref="K6:P6">SUM(K8,K12,K14,K16,K20,K22,K24,K18)</f>
        <v>121</v>
      </c>
      <c r="L6" s="278">
        <f t="shared" si="2"/>
        <v>131</v>
      </c>
      <c r="M6" s="278">
        <f t="shared" si="2"/>
        <v>121</v>
      </c>
      <c r="N6" s="278">
        <f t="shared" si="2"/>
        <v>121</v>
      </c>
      <c r="O6" s="278">
        <f t="shared" si="2"/>
        <v>121</v>
      </c>
      <c r="P6" s="279">
        <f t="shared" si="2"/>
        <v>133</v>
      </c>
      <c r="Q6" s="247"/>
    </row>
    <row r="7" spans="1:16" ht="27" customHeight="1">
      <c r="A7" s="408" t="s">
        <v>325</v>
      </c>
      <c r="B7" s="409"/>
      <c r="C7" s="41" t="s">
        <v>233</v>
      </c>
      <c r="D7" s="276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</row>
    <row r="8" spans="1:16" s="16" customFormat="1" ht="27" customHeight="1">
      <c r="A8" s="5"/>
      <c r="B8" s="6"/>
      <c r="C8" s="42" t="s">
        <v>234</v>
      </c>
      <c r="D8" s="280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</row>
    <row r="9" spans="1:16" ht="27" customHeight="1">
      <c r="A9" s="7"/>
      <c r="B9" s="8" t="s">
        <v>127</v>
      </c>
      <c r="C9" s="43" t="s">
        <v>233</v>
      </c>
      <c r="D9" s="281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7"/>
    </row>
    <row r="10" spans="1:16" s="16" customFormat="1" ht="27" customHeight="1">
      <c r="A10" s="5"/>
      <c r="B10" s="6"/>
      <c r="C10" s="42" t="s">
        <v>234</v>
      </c>
      <c r="D10" s="280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8"/>
    </row>
    <row r="11" spans="1:16" ht="27" customHeight="1">
      <c r="A11" s="406" t="s">
        <v>128</v>
      </c>
      <c r="B11" s="406"/>
      <c r="C11" s="43" t="s">
        <v>233</v>
      </c>
      <c r="D11" s="281">
        <v>52</v>
      </c>
      <c r="E11" s="195">
        <v>5</v>
      </c>
      <c r="F11" s="195">
        <v>4</v>
      </c>
      <c r="G11" s="195">
        <v>5</v>
      </c>
      <c r="H11" s="195">
        <v>4</v>
      </c>
      <c r="I11" s="195">
        <v>5</v>
      </c>
      <c r="J11" s="195">
        <v>4</v>
      </c>
      <c r="K11" s="195">
        <v>4</v>
      </c>
      <c r="L11" s="195">
        <v>5</v>
      </c>
      <c r="M11" s="195">
        <v>4</v>
      </c>
      <c r="N11" s="195">
        <v>4</v>
      </c>
      <c r="O11" s="195">
        <v>4</v>
      </c>
      <c r="P11" s="196">
        <v>4</v>
      </c>
    </row>
    <row r="12" spans="1:16" s="16" customFormat="1" ht="27" customHeight="1">
      <c r="A12" s="9"/>
      <c r="B12" s="9"/>
      <c r="C12" s="42" t="s">
        <v>234</v>
      </c>
      <c r="D12" s="280">
        <v>520</v>
      </c>
      <c r="E12" s="191">
        <v>50</v>
      </c>
      <c r="F12" s="191">
        <v>40</v>
      </c>
      <c r="G12" s="191">
        <v>50</v>
      </c>
      <c r="H12" s="191">
        <v>40</v>
      </c>
      <c r="I12" s="191">
        <v>50</v>
      </c>
      <c r="J12" s="191">
        <v>40</v>
      </c>
      <c r="K12" s="191">
        <v>40</v>
      </c>
      <c r="L12" s="191">
        <v>50</v>
      </c>
      <c r="M12" s="191">
        <v>40</v>
      </c>
      <c r="N12" s="191">
        <v>40</v>
      </c>
      <c r="O12" s="191">
        <v>40</v>
      </c>
      <c r="P12" s="192">
        <v>40</v>
      </c>
    </row>
    <row r="13" spans="1:16" ht="27" customHeight="1">
      <c r="A13" s="406" t="s">
        <v>129</v>
      </c>
      <c r="B13" s="406"/>
      <c r="C13" s="43" t="s">
        <v>233</v>
      </c>
      <c r="D13" s="281"/>
      <c r="E13" s="195"/>
      <c r="F13" s="195"/>
      <c r="G13" s="195"/>
      <c r="H13" s="195"/>
      <c r="I13" s="193"/>
      <c r="J13" s="195"/>
      <c r="K13" s="193"/>
      <c r="L13" s="193"/>
      <c r="M13" s="195"/>
      <c r="N13" s="193"/>
      <c r="O13" s="195"/>
      <c r="P13" s="197"/>
    </row>
    <row r="14" spans="1:16" s="16" customFormat="1" ht="27" customHeight="1">
      <c r="A14" s="9"/>
      <c r="B14" s="9"/>
      <c r="C14" s="42" t="s">
        <v>234</v>
      </c>
      <c r="D14" s="280"/>
      <c r="E14" s="191"/>
      <c r="F14" s="191"/>
      <c r="G14" s="191"/>
      <c r="H14" s="191"/>
      <c r="I14" s="194"/>
      <c r="J14" s="191"/>
      <c r="K14" s="194"/>
      <c r="L14" s="194"/>
      <c r="M14" s="191"/>
      <c r="N14" s="194"/>
      <c r="O14" s="191"/>
      <c r="P14" s="198"/>
    </row>
    <row r="15" spans="1:16" ht="27" customHeight="1">
      <c r="A15" s="406" t="s">
        <v>130</v>
      </c>
      <c r="B15" s="406"/>
      <c r="C15" s="43" t="s">
        <v>233</v>
      </c>
      <c r="D15" s="281">
        <v>312</v>
      </c>
      <c r="E15" s="195">
        <v>26</v>
      </c>
      <c r="F15" s="195">
        <v>26</v>
      </c>
      <c r="G15" s="195">
        <v>26</v>
      </c>
      <c r="H15" s="195">
        <v>26</v>
      </c>
      <c r="I15" s="195">
        <v>26</v>
      </c>
      <c r="J15" s="195">
        <v>26</v>
      </c>
      <c r="K15" s="195">
        <v>26</v>
      </c>
      <c r="L15" s="195">
        <v>26</v>
      </c>
      <c r="M15" s="195">
        <v>26</v>
      </c>
      <c r="N15" s="195">
        <v>26</v>
      </c>
      <c r="O15" s="195">
        <v>26</v>
      </c>
      <c r="P15" s="196">
        <v>26</v>
      </c>
    </row>
    <row r="16" spans="1:16" s="16" customFormat="1" ht="27" customHeight="1">
      <c r="A16" s="9"/>
      <c r="B16" s="9"/>
      <c r="C16" s="42" t="s">
        <v>234</v>
      </c>
      <c r="D16" s="280">
        <v>972</v>
      </c>
      <c r="E16" s="191">
        <v>81</v>
      </c>
      <c r="F16" s="191">
        <v>81</v>
      </c>
      <c r="G16" s="191">
        <v>81</v>
      </c>
      <c r="H16" s="191">
        <v>81</v>
      </c>
      <c r="I16" s="191">
        <v>81</v>
      </c>
      <c r="J16" s="191">
        <v>81</v>
      </c>
      <c r="K16" s="191">
        <v>81</v>
      </c>
      <c r="L16" s="191">
        <v>81</v>
      </c>
      <c r="M16" s="191">
        <v>81</v>
      </c>
      <c r="N16" s="191">
        <v>81</v>
      </c>
      <c r="O16" s="191">
        <v>81</v>
      </c>
      <c r="P16" s="192">
        <v>81</v>
      </c>
    </row>
    <row r="17" spans="1:16" ht="27" customHeight="1">
      <c r="A17" s="406" t="s">
        <v>547</v>
      </c>
      <c r="B17" s="406"/>
      <c r="C17" s="43" t="s">
        <v>233</v>
      </c>
      <c r="D17" s="281">
        <v>8</v>
      </c>
      <c r="E17" s="195"/>
      <c r="F17" s="195"/>
      <c r="G17" s="195"/>
      <c r="H17" s="195"/>
      <c r="I17" s="195"/>
      <c r="J17" s="195">
        <v>4</v>
      </c>
      <c r="K17" s="195"/>
      <c r="L17" s="195"/>
      <c r="M17" s="195"/>
      <c r="N17" s="195"/>
      <c r="O17" s="195"/>
      <c r="P17" s="196">
        <v>4</v>
      </c>
    </row>
    <row r="18" spans="1:16" s="16" customFormat="1" ht="27" customHeight="1">
      <c r="A18" s="9"/>
      <c r="B18" s="9"/>
      <c r="C18" s="42" t="s">
        <v>234</v>
      </c>
      <c r="D18" s="280">
        <v>24</v>
      </c>
      <c r="E18" s="191"/>
      <c r="F18" s="191"/>
      <c r="G18" s="191"/>
      <c r="H18" s="191"/>
      <c r="I18" s="191"/>
      <c r="J18" s="191">
        <v>12</v>
      </c>
      <c r="K18" s="191"/>
      <c r="L18" s="191"/>
      <c r="M18" s="191"/>
      <c r="N18" s="191"/>
      <c r="O18" s="191"/>
      <c r="P18" s="192">
        <v>12</v>
      </c>
    </row>
    <row r="19" spans="1:16" ht="27" customHeight="1">
      <c r="A19" s="406" t="s">
        <v>45</v>
      </c>
      <c r="B19" s="406"/>
      <c r="C19" s="43" t="s">
        <v>233</v>
      </c>
      <c r="D19" s="281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6"/>
    </row>
    <row r="20" spans="1:16" s="16" customFormat="1" ht="27" customHeight="1">
      <c r="A20" s="9"/>
      <c r="B20" s="9"/>
      <c r="C20" s="42" t="s">
        <v>234</v>
      </c>
      <c r="D20" s="280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2"/>
    </row>
    <row r="21" spans="1:16" ht="27" customHeight="1">
      <c r="A21" s="406" t="s">
        <v>131</v>
      </c>
      <c r="B21" s="407"/>
      <c r="C21" s="43" t="s">
        <v>233</v>
      </c>
      <c r="D21" s="281"/>
      <c r="E21" s="195"/>
      <c r="F21" s="195"/>
      <c r="G21" s="195"/>
      <c r="H21" s="195"/>
      <c r="I21" s="195"/>
      <c r="J21" s="195"/>
      <c r="K21" s="195"/>
      <c r="L21" s="195"/>
      <c r="M21" s="193"/>
      <c r="N21" s="195"/>
      <c r="O21" s="195"/>
      <c r="P21" s="196"/>
    </row>
    <row r="22" spans="1:16" s="16" customFormat="1" ht="27" customHeight="1">
      <c r="A22" s="6"/>
      <c r="B22" s="6"/>
      <c r="C22" s="42" t="s">
        <v>234</v>
      </c>
      <c r="D22" s="280"/>
      <c r="E22" s="191"/>
      <c r="F22" s="191"/>
      <c r="G22" s="191"/>
      <c r="H22" s="191"/>
      <c r="I22" s="191"/>
      <c r="J22" s="191"/>
      <c r="K22" s="191"/>
      <c r="L22" s="191"/>
      <c r="M22" s="194"/>
      <c r="N22" s="191"/>
      <c r="O22" s="191"/>
      <c r="P22" s="192"/>
    </row>
    <row r="23" spans="1:16" ht="27" customHeight="1">
      <c r="A23" s="406" t="s">
        <v>46</v>
      </c>
      <c r="B23" s="407"/>
      <c r="C23" s="43" t="s">
        <v>233</v>
      </c>
      <c r="D23" s="28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6"/>
    </row>
    <row r="24" spans="1:16" s="16" customFormat="1" ht="27" customHeight="1">
      <c r="A24" s="61"/>
      <c r="B24" s="61"/>
      <c r="C24" s="62" t="s">
        <v>234</v>
      </c>
      <c r="D24" s="282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226"/>
    </row>
    <row r="25" spans="3:16" s="15" customFormat="1" ht="16.5" customHeight="1">
      <c r="C25" s="130"/>
      <c r="P25" s="129" t="s">
        <v>113</v>
      </c>
    </row>
  </sheetData>
  <sheetProtection/>
  <mergeCells count="10">
    <mergeCell ref="A4:C4"/>
    <mergeCell ref="A5:B5"/>
    <mergeCell ref="A11:B11"/>
    <mergeCell ref="A23:B23"/>
    <mergeCell ref="A15:B15"/>
    <mergeCell ref="A19:B19"/>
    <mergeCell ref="A13:B13"/>
    <mergeCell ref="A21:B21"/>
    <mergeCell ref="A7:B7"/>
    <mergeCell ref="A17:B17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4"/>
  <sheetViews>
    <sheetView zoomScale="75" zoomScaleNormal="75" zoomScaleSheetLayoutView="75" zoomScalePageLayoutView="0" workbookViewId="0" topLeftCell="A1">
      <selection activeCell="N16" sqref="N16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433</v>
      </c>
      <c r="B1" s="256"/>
      <c r="C1" s="256"/>
      <c r="D1" s="256"/>
      <c r="E1" s="256"/>
      <c r="G1" s="256"/>
    </row>
    <row r="2" spans="3:11" ht="13.5">
      <c r="C2" s="256"/>
      <c r="D2" s="256"/>
      <c r="E2" s="256"/>
      <c r="F2" s="256"/>
      <c r="G2" s="256"/>
      <c r="K2" s="21" t="str">
        <f>'1(1) 試験検査の実施件数'!$P$4</f>
        <v>平成24年度</v>
      </c>
    </row>
    <row r="3" spans="1:11" ht="27" customHeight="1">
      <c r="A3" s="123"/>
      <c r="B3" s="418" t="s">
        <v>187</v>
      </c>
      <c r="C3" s="389"/>
      <c r="D3" s="419"/>
      <c r="E3" s="64"/>
      <c r="F3" s="57" t="s">
        <v>132</v>
      </c>
      <c r="G3" s="133"/>
      <c r="H3" s="418" t="s">
        <v>187</v>
      </c>
      <c r="I3" s="419"/>
      <c r="J3" s="92"/>
      <c r="K3" s="57" t="s">
        <v>132</v>
      </c>
    </row>
    <row r="4" spans="2:11" ht="18" customHeight="1">
      <c r="B4" s="387" t="s">
        <v>133</v>
      </c>
      <c r="C4" s="415"/>
      <c r="D4" s="416"/>
      <c r="E4" s="131"/>
      <c r="F4" s="423">
        <f>SUM(F6,F12,F23,F26,K19,K23,K34,K41)</f>
        <v>1516</v>
      </c>
      <c r="G4" s="283"/>
      <c r="H4" s="429"/>
      <c r="I4" s="4" t="s">
        <v>356</v>
      </c>
      <c r="J4" s="32"/>
      <c r="K4" s="167"/>
    </row>
    <row r="5" spans="1:11" ht="18" customHeight="1">
      <c r="A5" s="116"/>
      <c r="B5" s="417"/>
      <c r="C5" s="415"/>
      <c r="D5" s="416"/>
      <c r="E5" s="132"/>
      <c r="F5" s="423"/>
      <c r="G5" s="284"/>
      <c r="H5" s="430"/>
      <c r="I5" s="4" t="s">
        <v>357</v>
      </c>
      <c r="J5" s="4"/>
      <c r="K5" s="167"/>
    </row>
    <row r="6" spans="2:11" ht="18" customHeight="1">
      <c r="B6" s="433" t="s">
        <v>325</v>
      </c>
      <c r="C6" s="414"/>
      <c r="D6" s="414"/>
      <c r="E6" s="94"/>
      <c r="F6" s="159"/>
      <c r="G6" s="68"/>
      <c r="H6" s="430"/>
      <c r="I6" s="4" t="s">
        <v>550</v>
      </c>
      <c r="J6" s="4"/>
      <c r="K6" s="167"/>
    </row>
    <row r="7" spans="2:11" ht="18" customHeight="1">
      <c r="B7" s="426"/>
      <c r="C7" s="357" t="s">
        <v>30</v>
      </c>
      <c r="D7" s="414"/>
      <c r="E7" s="94"/>
      <c r="F7" s="161"/>
      <c r="G7" s="68"/>
      <c r="H7" s="430"/>
      <c r="I7" s="4" t="s">
        <v>359</v>
      </c>
      <c r="J7" s="4"/>
      <c r="K7" s="167"/>
    </row>
    <row r="8" spans="2:11" ht="18" customHeight="1">
      <c r="B8" s="426"/>
      <c r="C8" s="422"/>
      <c r="D8" s="4" t="s">
        <v>31</v>
      </c>
      <c r="E8" s="4"/>
      <c r="F8" s="167"/>
      <c r="G8" s="134"/>
      <c r="H8" s="430"/>
      <c r="I8" s="4" t="s">
        <v>360</v>
      </c>
      <c r="J8" s="4"/>
      <c r="K8" s="167"/>
    </row>
    <row r="9" spans="2:11" ht="18" customHeight="1">
      <c r="B9" s="426"/>
      <c r="C9" s="422"/>
      <c r="D9" s="4" t="s">
        <v>32</v>
      </c>
      <c r="E9" s="4"/>
      <c r="F9" s="167"/>
      <c r="G9" s="134"/>
      <c r="H9" s="430"/>
      <c r="I9" s="4" t="s">
        <v>361</v>
      </c>
      <c r="J9" s="4"/>
      <c r="K9" s="167"/>
    </row>
    <row r="10" spans="2:11" ht="18" customHeight="1">
      <c r="B10" s="426"/>
      <c r="C10" s="422"/>
      <c r="D10" s="4" t="s">
        <v>33</v>
      </c>
      <c r="E10" s="4"/>
      <c r="F10" s="167"/>
      <c r="G10" s="134"/>
      <c r="H10" s="430"/>
      <c r="I10" s="4" t="s">
        <v>362</v>
      </c>
      <c r="J10" s="4"/>
      <c r="K10" s="167"/>
    </row>
    <row r="11" spans="2:11" ht="18" customHeight="1">
      <c r="B11" s="426"/>
      <c r="C11" s="357" t="s">
        <v>34</v>
      </c>
      <c r="D11" s="414"/>
      <c r="E11" s="94"/>
      <c r="F11" s="167"/>
      <c r="G11" s="134"/>
      <c r="H11" s="430"/>
      <c r="I11" s="4" t="s">
        <v>363</v>
      </c>
      <c r="J11" s="4"/>
      <c r="K11" s="167">
        <v>48</v>
      </c>
    </row>
    <row r="12" spans="2:11" ht="18" customHeight="1">
      <c r="B12" s="381" t="s">
        <v>334</v>
      </c>
      <c r="C12" s="424"/>
      <c r="D12" s="425"/>
      <c r="E12" s="94"/>
      <c r="F12" s="167">
        <v>520</v>
      </c>
      <c r="G12" s="134"/>
      <c r="H12" s="430"/>
      <c r="I12" s="4" t="s">
        <v>364</v>
      </c>
      <c r="J12" s="4"/>
      <c r="K12" s="167">
        <v>36</v>
      </c>
    </row>
    <row r="13" spans="2:11" ht="18" customHeight="1">
      <c r="B13" s="422"/>
      <c r="C13" s="422" t="s">
        <v>393</v>
      </c>
      <c r="D13" s="422"/>
      <c r="E13" s="93"/>
      <c r="F13" s="167">
        <v>52</v>
      </c>
      <c r="G13" s="134"/>
      <c r="H13" s="430"/>
      <c r="I13" s="4" t="s">
        <v>365</v>
      </c>
      <c r="J13" s="4"/>
      <c r="K13" s="167">
        <v>48</v>
      </c>
    </row>
    <row r="14" spans="2:11" ht="18" customHeight="1">
      <c r="B14" s="422"/>
      <c r="C14" s="381" t="s">
        <v>35</v>
      </c>
      <c r="D14" s="382"/>
      <c r="E14" s="4"/>
      <c r="F14" s="167">
        <v>52</v>
      </c>
      <c r="G14" s="134"/>
      <c r="H14" s="430"/>
      <c r="I14" s="4" t="s">
        <v>366</v>
      </c>
      <c r="J14" s="4"/>
      <c r="K14" s="167">
        <v>36</v>
      </c>
    </row>
    <row r="15" spans="2:11" ht="18" customHeight="1">
      <c r="B15" s="422"/>
      <c r="C15" s="381" t="s">
        <v>394</v>
      </c>
      <c r="D15" s="382"/>
      <c r="E15" s="4"/>
      <c r="F15" s="167">
        <v>52</v>
      </c>
      <c r="G15" s="134"/>
      <c r="H15" s="430"/>
      <c r="I15" s="4" t="s">
        <v>367</v>
      </c>
      <c r="J15" s="4"/>
      <c r="K15" s="167">
        <v>48</v>
      </c>
    </row>
    <row r="16" spans="2:11" ht="18" customHeight="1">
      <c r="B16" s="422"/>
      <c r="C16" s="381" t="s">
        <v>36</v>
      </c>
      <c r="D16" s="425"/>
      <c r="E16" s="94"/>
      <c r="F16" s="167">
        <v>52</v>
      </c>
      <c r="G16" s="134"/>
      <c r="H16" s="430"/>
      <c r="I16" s="4" t="s">
        <v>372</v>
      </c>
      <c r="J16" s="4"/>
      <c r="K16" s="167">
        <v>48</v>
      </c>
    </row>
    <row r="17" spans="2:11" ht="18" customHeight="1">
      <c r="B17" s="422"/>
      <c r="C17" s="381" t="s">
        <v>37</v>
      </c>
      <c r="D17" s="425"/>
      <c r="E17" s="94"/>
      <c r="F17" s="167">
        <v>52</v>
      </c>
      <c r="G17" s="134"/>
      <c r="H17" s="430"/>
      <c r="I17" s="4" t="s">
        <v>373</v>
      </c>
      <c r="J17" s="4"/>
      <c r="K17" s="167">
        <v>48</v>
      </c>
    </row>
    <row r="18" spans="2:11" ht="18" customHeight="1">
      <c r="B18" s="422"/>
      <c r="C18" s="381" t="s">
        <v>395</v>
      </c>
      <c r="D18" s="425"/>
      <c r="E18" s="94"/>
      <c r="F18" s="167">
        <v>52</v>
      </c>
      <c r="G18" s="134"/>
      <c r="H18" s="430"/>
      <c r="I18" s="4" t="s">
        <v>374</v>
      </c>
      <c r="J18" s="4"/>
      <c r="K18" s="167">
        <v>36</v>
      </c>
    </row>
    <row r="19" spans="2:11" ht="18" customHeight="1">
      <c r="B19" s="422"/>
      <c r="C19" s="381" t="s">
        <v>134</v>
      </c>
      <c r="D19" s="425"/>
      <c r="E19" s="94"/>
      <c r="F19" s="167">
        <v>52</v>
      </c>
      <c r="G19" s="134"/>
      <c r="H19" s="431" t="s">
        <v>396</v>
      </c>
      <c r="I19" s="432"/>
      <c r="J19" s="20"/>
      <c r="K19" s="167">
        <v>24</v>
      </c>
    </row>
    <row r="20" spans="2:11" ht="18" customHeight="1">
      <c r="B20" s="422"/>
      <c r="C20" s="381" t="s">
        <v>397</v>
      </c>
      <c r="D20" s="425"/>
      <c r="E20" s="94"/>
      <c r="F20" s="167">
        <v>52</v>
      </c>
      <c r="G20" s="134"/>
      <c r="H20" s="399"/>
      <c r="I20" s="4" t="s">
        <v>398</v>
      </c>
      <c r="J20" s="19"/>
      <c r="K20" s="167">
        <v>8</v>
      </c>
    </row>
    <row r="21" spans="2:11" ht="18" customHeight="1">
      <c r="B21" s="422"/>
      <c r="C21" s="381" t="s">
        <v>399</v>
      </c>
      <c r="D21" s="425"/>
      <c r="E21" s="94"/>
      <c r="F21" s="167">
        <v>52</v>
      </c>
      <c r="G21" s="134"/>
      <c r="H21" s="399"/>
      <c r="I21" s="4" t="s">
        <v>400</v>
      </c>
      <c r="J21" s="19"/>
      <c r="K21" s="167">
        <v>8</v>
      </c>
    </row>
    <row r="22" spans="2:11" ht="18" customHeight="1">
      <c r="B22" s="422"/>
      <c r="C22" s="381" t="s">
        <v>401</v>
      </c>
      <c r="D22" s="425"/>
      <c r="E22" s="94"/>
      <c r="F22" s="167">
        <v>52</v>
      </c>
      <c r="G22" s="134"/>
      <c r="H22" s="399"/>
      <c r="I22" s="4" t="s">
        <v>402</v>
      </c>
      <c r="J22" s="19"/>
      <c r="K22" s="167">
        <v>8</v>
      </c>
    </row>
    <row r="23" spans="2:11" ht="18" customHeight="1">
      <c r="B23" s="361" t="s">
        <v>13</v>
      </c>
      <c r="C23" s="402"/>
      <c r="D23" s="402"/>
      <c r="E23" s="91"/>
      <c r="F23" s="167"/>
      <c r="G23" s="134"/>
      <c r="H23" s="361" t="s">
        <v>375</v>
      </c>
      <c r="I23" s="428"/>
      <c r="J23" s="285"/>
      <c r="K23" s="167"/>
    </row>
    <row r="24" spans="2:11" ht="18" customHeight="1">
      <c r="B24" s="420"/>
      <c r="C24" s="361" t="s">
        <v>14</v>
      </c>
      <c r="D24" s="361"/>
      <c r="E24" s="10"/>
      <c r="F24" s="167"/>
      <c r="G24" s="134"/>
      <c r="H24" s="285"/>
      <c r="I24" s="4" t="s">
        <v>376</v>
      </c>
      <c r="J24" s="4"/>
      <c r="K24" s="167"/>
    </row>
    <row r="25" spans="2:11" ht="18" customHeight="1">
      <c r="B25" s="421"/>
      <c r="C25" s="357" t="s">
        <v>15</v>
      </c>
      <c r="D25" s="357"/>
      <c r="E25" s="4"/>
      <c r="F25" s="167"/>
      <c r="G25" s="134"/>
      <c r="H25" s="285"/>
      <c r="I25" s="4" t="s">
        <v>377</v>
      </c>
      <c r="J25" s="4"/>
      <c r="K25" s="167"/>
    </row>
    <row r="26" spans="2:11" ht="18" customHeight="1">
      <c r="B26" s="357" t="s">
        <v>335</v>
      </c>
      <c r="C26" s="411"/>
      <c r="D26" s="411"/>
      <c r="E26" s="286"/>
      <c r="F26" s="167">
        <v>972</v>
      </c>
      <c r="G26" s="134"/>
      <c r="H26" s="285"/>
      <c r="I26" s="4" t="s">
        <v>378</v>
      </c>
      <c r="J26" s="4"/>
      <c r="K26" s="167"/>
    </row>
    <row r="27" spans="2:11" ht="18" customHeight="1">
      <c r="B27" s="361"/>
      <c r="C27" s="357" t="s">
        <v>346</v>
      </c>
      <c r="D27" s="357"/>
      <c r="E27" s="4"/>
      <c r="F27" s="167"/>
      <c r="G27" s="134"/>
      <c r="H27" s="285"/>
      <c r="I27" s="4" t="s">
        <v>379</v>
      </c>
      <c r="J27" s="4"/>
      <c r="K27" s="167"/>
    </row>
    <row r="28" spans="2:11" ht="18" customHeight="1">
      <c r="B28" s="411"/>
      <c r="C28" s="357" t="s">
        <v>347</v>
      </c>
      <c r="D28" s="357"/>
      <c r="E28" s="4"/>
      <c r="F28" s="167">
        <v>48</v>
      </c>
      <c r="G28" s="134"/>
      <c r="H28" s="285"/>
      <c r="I28" s="4" t="s">
        <v>380</v>
      </c>
      <c r="J28" s="4"/>
      <c r="K28" s="167"/>
    </row>
    <row r="29" spans="2:11" ht="18" customHeight="1">
      <c r="B29" s="411"/>
      <c r="C29" s="357" t="s">
        <v>348</v>
      </c>
      <c r="D29" s="357"/>
      <c r="E29" s="4"/>
      <c r="F29" s="167">
        <v>48</v>
      </c>
      <c r="G29" s="134"/>
      <c r="H29" s="285"/>
      <c r="I29" s="4" t="s">
        <v>381</v>
      </c>
      <c r="J29" s="4"/>
      <c r="K29" s="167"/>
    </row>
    <row r="30" spans="2:11" ht="18" customHeight="1">
      <c r="B30" s="411"/>
      <c r="C30" s="361" t="s">
        <v>349</v>
      </c>
      <c r="D30" s="410"/>
      <c r="E30" s="95"/>
      <c r="F30" s="167">
        <v>48</v>
      </c>
      <c r="G30" s="134"/>
      <c r="H30" s="285"/>
      <c r="I30" s="4" t="s">
        <v>382</v>
      </c>
      <c r="J30" s="4"/>
      <c r="K30" s="167"/>
    </row>
    <row r="31" spans="2:11" ht="18" customHeight="1">
      <c r="B31" s="411"/>
      <c r="C31" s="361" t="s">
        <v>350</v>
      </c>
      <c r="D31" s="361"/>
      <c r="E31" s="10"/>
      <c r="F31" s="167">
        <v>48</v>
      </c>
      <c r="G31" s="134"/>
      <c r="H31" s="285"/>
      <c r="I31" s="4" t="s">
        <v>383</v>
      </c>
      <c r="J31" s="4"/>
      <c r="K31" s="167"/>
    </row>
    <row r="32" spans="2:11" ht="18" customHeight="1">
      <c r="B32" s="411"/>
      <c r="C32" s="361" t="s">
        <v>351</v>
      </c>
      <c r="D32" s="361"/>
      <c r="E32" s="10"/>
      <c r="F32" s="167">
        <v>48</v>
      </c>
      <c r="G32" s="134"/>
      <c r="H32" s="285"/>
      <c r="I32" s="4" t="s">
        <v>368</v>
      </c>
      <c r="J32" s="4"/>
      <c r="K32" s="167"/>
    </row>
    <row r="33" spans="2:11" ht="18" customHeight="1">
      <c r="B33" s="411"/>
      <c r="C33" s="361" t="s">
        <v>352</v>
      </c>
      <c r="D33" s="410"/>
      <c r="E33" s="95"/>
      <c r="F33" s="167">
        <v>48</v>
      </c>
      <c r="G33" s="134"/>
      <c r="H33" s="285"/>
      <c r="I33" s="4" t="s">
        <v>369</v>
      </c>
      <c r="J33" s="4"/>
      <c r="K33" s="167"/>
    </row>
    <row r="34" spans="2:11" ht="18" customHeight="1">
      <c r="B34" s="411"/>
      <c r="C34" s="361" t="s">
        <v>353</v>
      </c>
      <c r="D34" s="361"/>
      <c r="E34" s="10"/>
      <c r="F34" s="167">
        <v>48</v>
      </c>
      <c r="G34" s="134"/>
      <c r="H34" s="361" t="s">
        <v>384</v>
      </c>
      <c r="I34" s="428"/>
      <c r="J34" s="285"/>
      <c r="K34" s="167"/>
    </row>
    <row r="35" spans="2:11" ht="18" customHeight="1">
      <c r="B35" s="411"/>
      <c r="C35" s="361" t="s">
        <v>405</v>
      </c>
      <c r="D35" s="361"/>
      <c r="E35" s="10"/>
      <c r="F35" s="167">
        <v>48</v>
      </c>
      <c r="G35" s="134"/>
      <c r="H35" s="10"/>
      <c r="I35" s="4" t="s">
        <v>347</v>
      </c>
      <c r="J35" s="4"/>
      <c r="K35" s="167"/>
    </row>
    <row r="36" spans="2:11" ht="18" customHeight="1">
      <c r="B36" s="411"/>
      <c r="C36" s="361" t="s">
        <v>354</v>
      </c>
      <c r="D36" s="361"/>
      <c r="E36" s="10"/>
      <c r="F36" s="167">
        <v>48</v>
      </c>
      <c r="G36" s="134"/>
      <c r="H36" s="285"/>
      <c r="I36" s="4" t="s">
        <v>358</v>
      </c>
      <c r="J36" s="4"/>
      <c r="K36" s="167"/>
    </row>
    <row r="37" spans="2:11" ht="18" customHeight="1">
      <c r="B37" s="411"/>
      <c r="C37" s="361" t="s">
        <v>16</v>
      </c>
      <c r="D37" s="361"/>
      <c r="E37" s="10"/>
      <c r="F37" s="167">
        <v>48</v>
      </c>
      <c r="G37" s="134"/>
      <c r="H37" s="285"/>
      <c r="I37" s="4" t="s">
        <v>370</v>
      </c>
      <c r="J37" s="4"/>
      <c r="K37" s="167"/>
    </row>
    <row r="38" spans="2:11" ht="18" customHeight="1">
      <c r="B38" s="411"/>
      <c r="C38" s="361" t="s">
        <v>406</v>
      </c>
      <c r="D38" s="361"/>
      <c r="E38" s="10"/>
      <c r="F38" s="167">
        <v>48</v>
      </c>
      <c r="G38" s="134"/>
      <c r="H38" s="285"/>
      <c r="I38" s="4" t="s">
        <v>371</v>
      </c>
      <c r="J38" s="4"/>
      <c r="K38" s="167"/>
    </row>
    <row r="39" spans="2:11" ht="18" customHeight="1">
      <c r="B39" s="411"/>
      <c r="C39" s="361" t="s">
        <v>548</v>
      </c>
      <c r="D39" s="361"/>
      <c r="E39" s="10"/>
      <c r="F39" s="167">
        <v>48</v>
      </c>
      <c r="G39" s="134"/>
      <c r="H39" s="285"/>
      <c r="I39" s="4" t="s">
        <v>412</v>
      </c>
      <c r="J39" s="4"/>
      <c r="K39" s="167"/>
    </row>
    <row r="40" spans="2:11" ht="18" customHeight="1">
      <c r="B40" s="411"/>
      <c r="C40" s="361" t="s">
        <v>549</v>
      </c>
      <c r="D40" s="361"/>
      <c r="E40" s="10"/>
      <c r="F40" s="167">
        <v>48</v>
      </c>
      <c r="G40" s="134"/>
      <c r="H40" s="285"/>
      <c r="I40" s="4" t="s">
        <v>413</v>
      </c>
      <c r="J40" s="4"/>
      <c r="K40" s="167"/>
    </row>
    <row r="41" spans="1:11" ht="18" customHeight="1">
      <c r="A41" s="59"/>
      <c r="B41" s="412"/>
      <c r="C41" s="413" t="s">
        <v>355</v>
      </c>
      <c r="D41" s="413"/>
      <c r="E41" s="63"/>
      <c r="F41" s="169"/>
      <c r="G41" s="69"/>
      <c r="H41" s="413" t="s">
        <v>17</v>
      </c>
      <c r="I41" s="427"/>
      <c r="J41" s="287"/>
      <c r="K41" s="169"/>
    </row>
    <row r="42" spans="2:11" s="15" customFormat="1" ht="16.5" customHeight="1">
      <c r="B42" s="118"/>
      <c r="C42" s="118"/>
      <c r="D42" s="135"/>
      <c r="E42" s="135"/>
      <c r="F42" s="118"/>
      <c r="G42" s="118"/>
      <c r="H42" s="118"/>
      <c r="I42" s="118"/>
      <c r="J42" s="118"/>
      <c r="K42" s="129" t="s">
        <v>38</v>
      </c>
    </row>
    <row r="43" spans="2:11" ht="13.5">
      <c r="B43" s="3"/>
      <c r="C43" s="3"/>
      <c r="D43" s="19"/>
      <c r="E43" s="19"/>
      <c r="F43" s="3"/>
      <c r="G43" s="3"/>
      <c r="H43" s="3"/>
      <c r="I43" s="3"/>
      <c r="J43" s="3"/>
      <c r="K43" s="3"/>
    </row>
    <row r="44" spans="2:11" ht="13.5">
      <c r="B44" s="3"/>
      <c r="C44" s="3"/>
      <c r="D44" s="19"/>
      <c r="E44" s="19"/>
      <c r="F44" s="3"/>
      <c r="G44" s="3"/>
      <c r="H44" s="3"/>
      <c r="I44" s="3"/>
      <c r="J44" s="3"/>
      <c r="K44" s="3"/>
    </row>
    <row r="45" spans="2:11" ht="13.5">
      <c r="B45" s="3"/>
      <c r="C45" s="3"/>
      <c r="D45" s="19"/>
      <c r="E45" s="19"/>
      <c r="F45" s="3"/>
      <c r="G45" s="3"/>
      <c r="H45" s="3"/>
      <c r="I45" s="3"/>
      <c r="J45" s="3"/>
      <c r="K45" s="3"/>
    </row>
    <row r="46" spans="2:11" ht="14.25" customHeight="1">
      <c r="B46" s="3"/>
      <c r="C46" s="3"/>
      <c r="D46" s="19"/>
      <c r="E46" s="19"/>
      <c r="F46" s="3"/>
      <c r="G46" s="3"/>
      <c r="H46" s="3"/>
      <c r="I46" s="3"/>
      <c r="J46" s="3"/>
      <c r="K46" s="3"/>
    </row>
    <row r="47" spans="2:11" ht="13.5">
      <c r="B47" s="3"/>
      <c r="C47" s="3"/>
      <c r="D47" s="19"/>
      <c r="E47" s="19"/>
      <c r="F47" s="3"/>
      <c r="G47" s="3"/>
      <c r="H47" s="3"/>
      <c r="I47" s="3"/>
      <c r="J47" s="3"/>
      <c r="K47" s="3"/>
    </row>
    <row r="48" spans="2:11" ht="13.5">
      <c r="B48" s="3"/>
      <c r="C48" s="3"/>
      <c r="D48" s="19"/>
      <c r="E48" s="19"/>
      <c r="F48" s="3"/>
      <c r="G48" s="3"/>
      <c r="H48" s="3"/>
      <c r="I48" s="3"/>
      <c r="J48" s="3"/>
      <c r="K48" s="3"/>
    </row>
    <row r="49" spans="2:11" ht="13.5">
      <c r="B49" s="3"/>
      <c r="C49" s="3"/>
      <c r="D49" s="19"/>
      <c r="E49" s="19"/>
      <c r="F49" s="3"/>
      <c r="G49" s="3"/>
      <c r="H49" s="3"/>
      <c r="I49" s="3"/>
      <c r="J49" s="3"/>
      <c r="K49" s="3"/>
    </row>
    <row r="50" spans="2:11" ht="13.5">
      <c r="B50" s="3"/>
      <c r="C50" s="3"/>
      <c r="D50" s="19"/>
      <c r="E50" s="19"/>
      <c r="F50" s="3"/>
      <c r="G50" s="3"/>
      <c r="H50" s="3"/>
      <c r="I50" s="3"/>
      <c r="J50" s="3"/>
      <c r="K50" s="3"/>
    </row>
    <row r="51" spans="2:11" ht="13.5">
      <c r="B51" s="3"/>
      <c r="C51" s="3"/>
      <c r="D51" s="19"/>
      <c r="E51" s="19"/>
      <c r="F51" s="3"/>
      <c r="G51" s="3"/>
      <c r="H51" s="3"/>
      <c r="I51" s="3"/>
      <c r="J51" s="3"/>
      <c r="K51" s="3"/>
    </row>
    <row r="52" spans="2:11" ht="13.5">
      <c r="B52" s="3"/>
      <c r="C52" s="3"/>
      <c r="D52" s="19"/>
      <c r="E52" s="19"/>
      <c r="F52" s="3"/>
      <c r="G52" s="3"/>
      <c r="H52" s="3"/>
      <c r="I52" s="3"/>
      <c r="J52" s="3"/>
      <c r="K52" s="3"/>
    </row>
    <row r="53" spans="2:11" ht="13.5">
      <c r="B53" s="3"/>
      <c r="C53" s="3"/>
      <c r="D53" s="19"/>
      <c r="E53" s="19"/>
      <c r="F53" s="3"/>
      <c r="G53" s="3"/>
      <c r="H53" s="3"/>
      <c r="I53" s="3"/>
      <c r="J53" s="3"/>
      <c r="K53" s="3"/>
    </row>
    <row r="54" spans="2:11" ht="13.5">
      <c r="B54" s="3"/>
      <c r="C54" s="3"/>
      <c r="D54" s="19"/>
      <c r="E54" s="19"/>
      <c r="F54" s="3"/>
      <c r="G54" s="3"/>
      <c r="H54" s="3"/>
      <c r="I54" s="3"/>
      <c r="J54" s="3"/>
      <c r="K54" s="3"/>
    </row>
    <row r="55" spans="2:11" ht="13.5">
      <c r="B55" s="3"/>
      <c r="C55" s="3"/>
      <c r="D55" s="19"/>
      <c r="E55" s="19"/>
      <c r="F55" s="3"/>
      <c r="G55" s="3"/>
      <c r="H55" s="3"/>
      <c r="I55" s="3"/>
      <c r="J55" s="3"/>
      <c r="K55" s="3"/>
    </row>
    <row r="56" spans="2:11" ht="13.5">
      <c r="B56" s="3"/>
      <c r="C56" s="3"/>
      <c r="D56" s="19"/>
      <c r="E56" s="19"/>
      <c r="F56" s="3"/>
      <c r="G56" s="3"/>
      <c r="H56" s="3"/>
      <c r="I56" s="3"/>
      <c r="J56" s="3"/>
      <c r="K56" s="3"/>
    </row>
    <row r="57" spans="2:11" ht="13.5">
      <c r="B57" s="3"/>
      <c r="C57" s="3"/>
      <c r="D57" s="19"/>
      <c r="E57" s="19"/>
      <c r="F57" s="3"/>
      <c r="G57" s="3"/>
      <c r="H57" s="3"/>
      <c r="I57" s="3"/>
      <c r="J57" s="3"/>
      <c r="K57" s="3"/>
    </row>
    <row r="58" spans="2:11" ht="13.5">
      <c r="B58" s="3"/>
      <c r="C58" s="3"/>
      <c r="D58" s="19"/>
      <c r="E58" s="19"/>
      <c r="F58" s="3"/>
      <c r="G58" s="3"/>
      <c r="H58" s="3"/>
      <c r="I58" s="3"/>
      <c r="J58" s="3"/>
      <c r="K58" s="3"/>
    </row>
    <row r="59" spans="2:11" ht="13.5">
      <c r="B59" s="3"/>
      <c r="C59" s="3"/>
      <c r="D59" s="19"/>
      <c r="E59" s="19"/>
      <c r="F59" s="3"/>
      <c r="G59" s="3"/>
      <c r="H59" s="3"/>
      <c r="I59" s="3"/>
      <c r="J59" s="3"/>
      <c r="K59" s="3"/>
    </row>
    <row r="60" spans="2:11" ht="13.5">
      <c r="B60" s="3"/>
      <c r="C60" s="3"/>
      <c r="D60" s="19"/>
      <c r="E60" s="19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3.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3.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3.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3.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3.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3.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3.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3.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3.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3.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3.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3.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3.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3.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7" ht="13.5">
      <c r="B524" s="3"/>
      <c r="C524" s="3"/>
      <c r="D524" s="3"/>
      <c r="E524" s="3"/>
      <c r="F524" s="3"/>
      <c r="G524" s="3"/>
    </row>
  </sheetData>
  <sheetProtection/>
  <mergeCells count="48">
    <mergeCell ref="H4:H18"/>
    <mergeCell ref="H19:I19"/>
    <mergeCell ref="H20:H22"/>
    <mergeCell ref="C21:D21"/>
    <mergeCell ref="C15:D15"/>
    <mergeCell ref="C16:D16"/>
    <mergeCell ref="C22:D22"/>
    <mergeCell ref="C18:D18"/>
    <mergeCell ref="C19:D19"/>
    <mergeCell ref="B6:D6"/>
    <mergeCell ref="H41:I41"/>
    <mergeCell ref="C38:D38"/>
    <mergeCell ref="C39:D39"/>
    <mergeCell ref="H23:I23"/>
    <mergeCell ref="H34:I34"/>
    <mergeCell ref="C25:D25"/>
    <mergeCell ref="B23:D23"/>
    <mergeCell ref="C24:D24"/>
    <mergeCell ref="C27:D27"/>
    <mergeCell ref="C28:D28"/>
    <mergeCell ref="H3:I3"/>
    <mergeCell ref="C13:D13"/>
    <mergeCell ref="F4:F5"/>
    <mergeCell ref="B12:D12"/>
    <mergeCell ref="B7:B11"/>
    <mergeCell ref="C8:C10"/>
    <mergeCell ref="B13:B22"/>
    <mergeCell ref="C17:D17"/>
    <mergeCell ref="C14:D14"/>
    <mergeCell ref="C20:D20"/>
    <mergeCell ref="C11:D11"/>
    <mergeCell ref="B4:D5"/>
    <mergeCell ref="C7:D7"/>
    <mergeCell ref="B3:D3"/>
    <mergeCell ref="C31:D31"/>
    <mergeCell ref="C29:D29"/>
    <mergeCell ref="B26:D26"/>
    <mergeCell ref="B24:B25"/>
    <mergeCell ref="C35:D35"/>
    <mergeCell ref="C30:D30"/>
    <mergeCell ref="C33:D33"/>
    <mergeCell ref="B27:B41"/>
    <mergeCell ref="C32:D32"/>
    <mergeCell ref="C36:D36"/>
    <mergeCell ref="C34:D34"/>
    <mergeCell ref="C41:D41"/>
    <mergeCell ref="C37:D37"/>
    <mergeCell ref="C40:D40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30" zoomScaleNormal="130" zoomScalePageLayoutView="0" workbookViewId="0" topLeftCell="A1">
      <selection activeCell="U9" sqref="U9"/>
    </sheetView>
  </sheetViews>
  <sheetFormatPr defaultColWidth="9.00390625" defaultRowHeight="13.5"/>
  <cols>
    <col min="1" max="1" width="11.875" style="1" customWidth="1"/>
    <col min="2" max="2" width="6.50390625" style="14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12" t="s">
        <v>39</v>
      </c>
      <c r="B1" s="13"/>
    </row>
    <row r="2" ht="18.75" customHeight="1">
      <c r="A2" s="1" t="s">
        <v>432</v>
      </c>
    </row>
    <row r="3" ht="13.5">
      <c r="O3" s="21" t="str">
        <f>'1(1) 試験検査の実施件数'!$P$4</f>
        <v>平成24年度</v>
      </c>
    </row>
    <row r="4" spans="1:15" ht="37.5" customHeight="1">
      <c r="A4" s="383" t="s">
        <v>40</v>
      </c>
      <c r="B4" s="434"/>
      <c r="C4" s="56" t="s">
        <v>115</v>
      </c>
      <c r="D4" s="58" t="s">
        <v>563</v>
      </c>
      <c r="E4" s="58" t="s">
        <v>116</v>
      </c>
      <c r="F4" s="58" t="s">
        <v>117</v>
      </c>
      <c r="G4" s="58" t="s">
        <v>118</v>
      </c>
      <c r="H4" s="58" t="s">
        <v>119</v>
      </c>
      <c r="I4" s="58" t="s">
        <v>120</v>
      </c>
      <c r="J4" s="58" t="s">
        <v>121</v>
      </c>
      <c r="K4" s="58" t="s">
        <v>122</v>
      </c>
      <c r="L4" s="58" t="s">
        <v>123</v>
      </c>
      <c r="M4" s="58" t="s">
        <v>564</v>
      </c>
      <c r="N4" s="58" t="s">
        <v>124</v>
      </c>
      <c r="O4" s="65" t="s">
        <v>125</v>
      </c>
    </row>
    <row r="5" spans="1:15" s="15" customFormat="1" ht="34.5" customHeight="1">
      <c r="A5" s="373" t="s">
        <v>135</v>
      </c>
      <c r="B5" s="47" t="s">
        <v>233</v>
      </c>
      <c r="C5" s="200">
        <f aca="true" t="shared" si="0" ref="C5:C16">SUM(D5:O5)</f>
        <v>203</v>
      </c>
      <c r="D5" s="200">
        <f aca="true" t="shared" si="1" ref="D5:O6">SUM(D7,D9,D11,D13,D15)</f>
        <v>12</v>
      </c>
      <c r="E5" s="200">
        <f t="shared" si="1"/>
        <v>13</v>
      </c>
      <c r="F5" s="200">
        <f t="shared" si="1"/>
        <v>7</v>
      </c>
      <c r="G5" s="200">
        <f t="shared" si="1"/>
        <v>30</v>
      </c>
      <c r="H5" s="200">
        <f t="shared" si="1"/>
        <v>25</v>
      </c>
      <c r="I5" s="200">
        <f t="shared" si="1"/>
        <v>25</v>
      </c>
      <c r="J5" s="200">
        <f t="shared" si="1"/>
        <v>24</v>
      </c>
      <c r="K5" s="200">
        <f t="shared" si="1"/>
        <v>26</v>
      </c>
      <c r="L5" s="200">
        <f t="shared" si="1"/>
        <v>8</v>
      </c>
      <c r="M5" s="200">
        <f>SUM(M7,M9,M11,M13,M15)</f>
        <v>12</v>
      </c>
      <c r="N5" s="200">
        <f t="shared" si="1"/>
        <v>10</v>
      </c>
      <c r="O5" s="201">
        <f t="shared" si="1"/>
        <v>11</v>
      </c>
    </row>
    <row r="6" spans="1:15" s="16" customFormat="1" ht="34.5" customHeight="1">
      <c r="A6" s="398"/>
      <c r="B6" s="49" t="s">
        <v>145</v>
      </c>
      <c r="C6" s="202">
        <f t="shared" si="0"/>
        <v>1769</v>
      </c>
      <c r="D6" s="202">
        <f t="shared" si="1"/>
        <v>82</v>
      </c>
      <c r="E6" s="202">
        <f>SUM(E8,E10,E12,E14,E16)</f>
        <v>97</v>
      </c>
      <c r="F6" s="202">
        <f t="shared" si="1"/>
        <v>58</v>
      </c>
      <c r="G6" s="202">
        <f t="shared" si="1"/>
        <v>231</v>
      </c>
      <c r="H6" s="202">
        <f t="shared" si="1"/>
        <v>253</v>
      </c>
      <c r="I6" s="202">
        <f t="shared" si="1"/>
        <v>289</v>
      </c>
      <c r="J6" s="202">
        <f>SUM(J8,J10,J12,J14,J16)</f>
        <v>276</v>
      </c>
      <c r="K6" s="202">
        <f>SUM(K8,K10,K12,K14,K16)</f>
        <v>155</v>
      </c>
      <c r="L6" s="202">
        <f>SUM(L8,L10,L12,L14,L16)</f>
        <v>56</v>
      </c>
      <c r="M6" s="202">
        <f t="shared" si="1"/>
        <v>100</v>
      </c>
      <c r="N6" s="202">
        <f t="shared" si="1"/>
        <v>84</v>
      </c>
      <c r="O6" s="203">
        <f t="shared" si="1"/>
        <v>88</v>
      </c>
    </row>
    <row r="7" spans="1:16" s="15" customFormat="1" ht="34.5" customHeight="1">
      <c r="A7" s="373" t="s">
        <v>188</v>
      </c>
      <c r="B7" s="47" t="s">
        <v>233</v>
      </c>
      <c r="C7" s="204">
        <f t="shared" si="0"/>
        <v>51</v>
      </c>
      <c r="D7" s="205">
        <v>3</v>
      </c>
      <c r="E7" s="205">
        <v>3</v>
      </c>
      <c r="F7" s="205">
        <v>3</v>
      </c>
      <c r="G7" s="205">
        <v>6</v>
      </c>
      <c r="H7" s="205">
        <v>8</v>
      </c>
      <c r="I7" s="205">
        <v>5</v>
      </c>
      <c r="J7" s="205">
        <v>4</v>
      </c>
      <c r="K7" s="205">
        <v>6</v>
      </c>
      <c r="L7" s="205">
        <v>2</v>
      </c>
      <c r="M7" s="206">
        <v>2</v>
      </c>
      <c r="N7" s="205">
        <v>7</v>
      </c>
      <c r="O7" s="207">
        <v>2</v>
      </c>
      <c r="P7" s="70"/>
    </row>
    <row r="8" spans="1:16" s="16" customFormat="1" ht="34.5" customHeight="1">
      <c r="A8" s="357"/>
      <c r="B8" s="48" t="s">
        <v>145</v>
      </c>
      <c r="C8" s="208">
        <f t="shared" si="0"/>
        <v>399</v>
      </c>
      <c r="D8" s="209">
        <v>24</v>
      </c>
      <c r="E8" s="209">
        <v>27</v>
      </c>
      <c r="F8" s="209">
        <v>24</v>
      </c>
      <c r="G8" s="209">
        <v>53</v>
      </c>
      <c r="H8" s="209">
        <v>59</v>
      </c>
      <c r="I8" s="209">
        <v>43</v>
      </c>
      <c r="J8" s="209">
        <v>18</v>
      </c>
      <c r="K8" s="209">
        <v>34</v>
      </c>
      <c r="L8" s="209">
        <v>17</v>
      </c>
      <c r="M8" s="210">
        <v>21</v>
      </c>
      <c r="N8" s="209">
        <v>60</v>
      </c>
      <c r="O8" s="211">
        <v>19</v>
      </c>
      <c r="P8" s="70"/>
    </row>
    <row r="9" spans="1:16" s="15" customFormat="1" ht="34.5" customHeight="1">
      <c r="A9" s="361" t="s">
        <v>41</v>
      </c>
      <c r="B9" s="47" t="s">
        <v>233</v>
      </c>
      <c r="C9" s="204">
        <f t="shared" si="0"/>
        <v>39</v>
      </c>
      <c r="D9" s="205">
        <v>3</v>
      </c>
      <c r="E9" s="205">
        <v>4</v>
      </c>
      <c r="F9" s="206">
        <v>3</v>
      </c>
      <c r="G9" s="205">
        <v>4</v>
      </c>
      <c r="H9" s="205">
        <v>3</v>
      </c>
      <c r="I9" s="206">
        <v>3</v>
      </c>
      <c r="J9" s="205">
        <v>2</v>
      </c>
      <c r="K9" s="205">
        <v>5</v>
      </c>
      <c r="L9" s="205">
        <v>2</v>
      </c>
      <c r="M9" s="206">
        <v>4</v>
      </c>
      <c r="N9" s="205">
        <v>2</v>
      </c>
      <c r="O9" s="207">
        <v>4</v>
      </c>
      <c r="P9" s="70"/>
    </row>
    <row r="10" spans="1:16" s="16" customFormat="1" ht="34.5" customHeight="1">
      <c r="A10" s="361"/>
      <c r="B10" s="48" t="s">
        <v>145</v>
      </c>
      <c r="C10" s="208">
        <f t="shared" si="0"/>
        <v>420</v>
      </c>
      <c r="D10" s="209">
        <v>32</v>
      </c>
      <c r="E10" s="209">
        <v>45</v>
      </c>
      <c r="F10" s="210">
        <v>30</v>
      </c>
      <c r="G10" s="209">
        <v>44</v>
      </c>
      <c r="H10" s="209">
        <v>32</v>
      </c>
      <c r="I10" s="210">
        <v>33</v>
      </c>
      <c r="J10" s="209">
        <v>19</v>
      </c>
      <c r="K10" s="209">
        <v>55</v>
      </c>
      <c r="L10" s="209">
        <v>20</v>
      </c>
      <c r="M10" s="210">
        <v>45</v>
      </c>
      <c r="N10" s="209">
        <v>20</v>
      </c>
      <c r="O10" s="211">
        <v>45</v>
      </c>
      <c r="P10" s="70"/>
    </row>
    <row r="11" spans="1:16" s="15" customFormat="1" ht="34.5" customHeight="1">
      <c r="A11" s="11" t="s">
        <v>190</v>
      </c>
      <c r="B11" s="47" t="s">
        <v>233</v>
      </c>
      <c r="C11" s="204">
        <f t="shared" si="0"/>
        <v>83</v>
      </c>
      <c r="D11" s="205">
        <v>3</v>
      </c>
      <c r="E11" s="205">
        <v>6</v>
      </c>
      <c r="F11" s="205">
        <v>1</v>
      </c>
      <c r="G11" s="205">
        <v>12</v>
      </c>
      <c r="H11" s="205">
        <v>12</v>
      </c>
      <c r="I11" s="205">
        <v>14</v>
      </c>
      <c r="J11" s="205">
        <v>8</v>
      </c>
      <c r="K11" s="205">
        <v>15</v>
      </c>
      <c r="L11" s="205">
        <v>4</v>
      </c>
      <c r="M11" s="205">
        <v>6</v>
      </c>
      <c r="N11" s="205">
        <v>1</v>
      </c>
      <c r="O11" s="207">
        <v>1</v>
      </c>
      <c r="P11" s="70"/>
    </row>
    <row r="12" spans="1:16" s="16" customFormat="1" ht="34.5" customHeight="1">
      <c r="A12" s="17" t="s">
        <v>42</v>
      </c>
      <c r="B12" s="48" t="s">
        <v>145</v>
      </c>
      <c r="C12" s="208">
        <f t="shared" si="0"/>
        <v>805</v>
      </c>
      <c r="D12" s="209">
        <v>17</v>
      </c>
      <c r="E12" s="209">
        <v>25</v>
      </c>
      <c r="F12" s="209">
        <v>4</v>
      </c>
      <c r="G12" s="209">
        <v>85</v>
      </c>
      <c r="H12" s="209">
        <v>154</v>
      </c>
      <c r="I12" s="209">
        <v>188</v>
      </c>
      <c r="J12" s="209">
        <v>205</v>
      </c>
      <c r="K12" s="209">
        <v>66</v>
      </c>
      <c r="L12" s="209">
        <v>19</v>
      </c>
      <c r="M12" s="209">
        <v>34</v>
      </c>
      <c r="N12" s="209">
        <v>4</v>
      </c>
      <c r="O12" s="211">
        <v>4</v>
      </c>
      <c r="P12" s="70"/>
    </row>
    <row r="13" spans="1:16" s="15" customFormat="1" ht="34.5" customHeight="1">
      <c r="A13" s="357" t="s">
        <v>191</v>
      </c>
      <c r="B13" s="47" t="s">
        <v>233</v>
      </c>
      <c r="C13" s="204">
        <f t="shared" si="0"/>
        <v>15</v>
      </c>
      <c r="D13" s="206">
        <v>3</v>
      </c>
      <c r="E13" s="206"/>
      <c r="F13" s="206"/>
      <c r="G13" s="206">
        <v>6</v>
      </c>
      <c r="H13" s="206">
        <v>2</v>
      </c>
      <c r="I13" s="206"/>
      <c r="J13" s="206"/>
      <c r="K13" s="206"/>
      <c r="L13" s="206"/>
      <c r="M13" s="206"/>
      <c r="N13" s="206"/>
      <c r="O13" s="217">
        <v>4</v>
      </c>
      <c r="P13" s="70"/>
    </row>
    <row r="14" spans="1:16" s="16" customFormat="1" ht="34.5" customHeight="1">
      <c r="A14" s="357"/>
      <c r="B14" s="48" t="s">
        <v>145</v>
      </c>
      <c r="C14" s="208">
        <f t="shared" si="0"/>
        <v>61</v>
      </c>
      <c r="D14" s="210">
        <v>9</v>
      </c>
      <c r="E14" s="210"/>
      <c r="F14" s="210"/>
      <c r="G14" s="210">
        <v>24</v>
      </c>
      <c r="H14" s="210">
        <v>8</v>
      </c>
      <c r="I14" s="210"/>
      <c r="J14" s="210"/>
      <c r="K14" s="210"/>
      <c r="L14" s="210"/>
      <c r="M14" s="210"/>
      <c r="N14" s="210"/>
      <c r="O14" s="216">
        <v>20</v>
      </c>
      <c r="P14" s="70"/>
    </row>
    <row r="15" spans="1:16" s="15" customFormat="1" ht="34.5" customHeight="1">
      <c r="A15" s="357" t="s">
        <v>306</v>
      </c>
      <c r="B15" s="47" t="s">
        <v>233</v>
      </c>
      <c r="C15" s="204">
        <f t="shared" si="0"/>
        <v>15</v>
      </c>
      <c r="D15" s="206"/>
      <c r="E15" s="206"/>
      <c r="F15" s="206"/>
      <c r="G15" s="205">
        <v>2</v>
      </c>
      <c r="H15" s="205"/>
      <c r="I15" s="205">
        <v>3</v>
      </c>
      <c r="J15" s="205">
        <v>10</v>
      </c>
      <c r="K15" s="206"/>
      <c r="L15" s="206"/>
      <c r="M15" s="206"/>
      <c r="N15" s="206"/>
      <c r="O15" s="228"/>
      <c r="P15" s="70"/>
    </row>
    <row r="16" spans="1:16" s="16" customFormat="1" ht="34.5" customHeight="1">
      <c r="A16" s="358"/>
      <c r="B16" s="66" t="s">
        <v>145</v>
      </c>
      <c r="C16" s="212">
        <f t="shared" si="0"/>
        <v>84</v>
      </c>
      <c r="D16" s="227"/>
      <c r="E16" s="227"/>
      <c r="F16" s="227"/>
      <c r="G16" s="213">
        <v>25</v>
      </c>
      <c r="H16" s="213"/>
      <c r="I16" s="213">
        <v>25</v>
      </c>
      <c r="J16" s="213">
        <v>34</v>
      </c>
      <c r="K16" s="227"/>
      <c r="L16" s="227"/>
      <c r="M16" s="227"/>
      <c r="N16" s="227"/>
      <c r="O16" s="229"/>
      <c r="P16" s="70"/>
    </row>
    <row r="17" ht="19.5" customHeight="1">
      <c r="O17" s="129" t="s">
        <v>38</v>
      </c>
    </row>
    <row r="18" spans="1:2" ht="13.5">
      <c r="A18" s="3"/>
      <c r="B18" s="18"/>
    </row>
  </sheetData>
  <sheetProtection/>
  <mergeCells count="6">
    <mergeCell ref="A4:B4"/>
    <mergeCell ref="A15:A16"/>
    <mergeCell ref="A13:A14"/>
    <mergeCell ref="A9:A10"/>
    <mergeCell ref="A7:A8"/>
    <mergeCell ref="A5:A6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PageLayoutView="0" workbookViewId="0" topLeftCell="A1">
      <selection activeCell="T30" sqref="T30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434</v>
      </c>
    </row>
    <row r="2" ht="13.5">
      <c r="J2" s="141" t="str">
        <f>'1(1) 試験検査の実施件数'!$P$4</f>
        <v>平成24年度</v>
      </c>
    </row>
    <row r="3" spans="1:11" ht="32.25" customHeight="1">
      <c r="A3" s="115"/>
      <c r="B3" s="436" t="s">
        <v>187</v>
      </c>
      <c r="C3" s="436"/>
      <c r="D3" s="288"/>
      <c r="E3" s="67" t="s">
        <v>249</v>
      </c>
      <c r="F3" s="67" t="s">
        <v>188</v>
      </c>
      <c r="G3" s="37" t="s">
        <v>189</v>
      </c>
      <c r="H3" s="67" t="s">
        <v>190</v>
      </c>
      <c r="I3" s="67" t="s">
        <v>191</v>
      </c>
      <c r="J3" s="51" t="s">
        <v>306</v>
      </c>
      <c r="K3" s="20"/>
    </row>
    <row r="4" spans="1:11" ht="24" customHeight="1">
      <c r="A4" s="124"/>
      <c r="B4" s="437" t="s">
        <v>249</v>
      </c>
      <c r="C4" s="437"/>
      <c r="D4" s="25"/>
      <c r="E4" s="251">
        <f aca="true" t="shared" si="0" ref="E4:J4">SUM(E5:E45)</f>
        <v>1769</v>
      </c>
      <c r="F4" s="251">
        <f t="shared" si="0"/>
        <v>399</v>
      </c>
      <c r="G4" s="251">
        <f t="shared" si="0"/>
        <v>420</v>
      </c>
      <c r="H4" s="251">
        <f t="shared" si="0"/>
        <v>805</v>
      </c>
      <c r="I4" s="251">
        <f t="shared" si="0"/>
        <v>61</v>
      </c>
      <c r="J4" s="252">
        <f t="shared" si="0"/>
        <v>84</v>
      </c>
      <c r="K4" s="20"/>
    </row>
    <row r="5" spans="1:11" ht="17.25" customHeight="1">
      <c r="A5" s="124"/>
      <c r="B5" s="435" t="s">
        <v>505</v>
      </c>
      <c r="C5" s="435"/>
      <c r="D5" s="27"/>
      <c r="E5" s="261">
        <v>181</v>
      </c>
      <c r="F5" s="158">
        <v>44</v>
      </c>
      <c r="G5" s="214">
        <v>39</v>
      </c>
      <c r="H5" s="158">
        <v>80</v>
      </c>
      <c r="I5" s="158">
        <v>7</v>
      </c>
      <c r="J5" s="171">
        <v>11</v>
      </c>
      <c r="K5" s="20"/>
    </row>
    <row r="6" spans="2:11" ht="17.25" customHeight="1">
      <c r="B6" s="357" t="s">
        <v>19</v>
      </c>
      <c r="C6" s="357"/>
      <c r="D6" s="4"/>
      <c r="E6" s="248">
        <v>4</v>
      </c>
      <c r="F6" s="166">
        <v>0</v>
      </c>
      <c r="G6" s="166">
        <v>0</v>
      </c>
      <c r="H6" s="166">
        <v>0</v>
      </c>
      <c r="I6" s="166">
        <v>4</v>
      </c>
      <c r="J6" s="167">
        <v>0</v>
      </c>
      <c r="K6" s="20"/>
    </row>
    <row r="7" spans="2:11" ht="17.25" customHeight="1">
      <c r="B7" s="357" t="s">
        <v>20</v>
      </c>
      <c r="C7" s="357"/>
      <c r="D7" s="4"/>
      <c r="E7" s="248">
        <v>59</v>
      </c>
      <c r="F7" s="166">
        <v>0</v>
      </c>
      <c r="G7" s="166">
        <v>0</v>
      </c>
      <c r="H7" s="166">
        <v>59</v>
      </c>
      <c r="I7" s="166">
        <v>0</v>
      </c>
      <c r="J7" s="167">
        <v>0</v>
      </c>
      <c r="K7" s="20"/>
    </row>
    <row r="8" spans="2:11" ht="17.25" customHeight="1">
      <c r="B8" s="357" t="s">
        <v>21</v>
      </c>
      <c r="C8" s="357"/>
      <c r="D8" s="4"/>
      <c r="E8" s="248">
        <v>1</v>
      </c>
      <c r="F8" s="166">
        <v>0</v>
      </c>
      <c r="G8" s="166">
        <v>0</v>
      </c>
      <c r="H8" s="166">
        <v>1</v>
      </c>
      <c r="I8" s="166">
        <v>0</v>
      </c>
      <c r="J8" s="167">
        <v>0</v>
      </c>
      <c r="K8" s="20"/>
    </row>
    <row r="9" spans="2:11" ht="17.25" customHeight="1">
      <c r="B9" s="357" t="s">
        <v>192</v>
      </c>
      <c r="C9" s="357"/>
      <c r="D9" s="4"/>
      <c r="E9" s="248">
        <v>64</v>
      </c>
      <c r="F9" s="166">
        <v>0</v>
      </c>
      <c r="G9" s="166">
        <v>0</v>
      </c>
      <c r="H9" s="166">
        <v>64</v>
      </c>
      <c r="I9" s="166">
        <v>0</v>
      </c>
      <c r="J9" s="167">
        <v>0</v>
      </c>
      <c r="K9" s="20"/>
    </row>
    <row r="10" spans="2:11" ht="17.25" customHeight="1">
      <c r="B10" s="375" t="s">
        <v>193</v>
      </c>
      <c r="C10" s="4" t="s">
        <v>194</v>
      </c>
      <c r="D10" s="4"/>
      <c r="E10" s="248">
        <v>0</v>
      </c>
      <c r="F10" s="166">
        <v>0</v>
      </c>
      <c r="G10" s="166">
        <v>0</v>
      </c>
      <c r="H10" s="166">
        <v>0</v>
      </c>
      <c r="I10" s="166">
        <v>0</v>
      </c>
      <c r="J10" s="167">
        <v>0</v>
      </c>
      <c r="K10" s="20"/>
    </row>
    <row r="11" spans="2:11" ht="17.25" customHeight="1">
      <c r="B11" s="375"/>
      <c r="C11" s="4" t="s">
        <v>195</v>
      </c>
      <c r="D11" s="4"/>
      <c r="E11" s="248">
        <v>61</v>
      </c>
      <c r="F11" s="166">
        <v>0</v>
      </c>
      <c r="G11" s="166">
        <v>0</v>
      </c>
      <c r="H11" s="166">
        <v>59</v>
      </c>
      <c r="I11" s="166">
        <v>0</v>
      </c>
      <c r="J11" s="167">
        <v>2</v>
      </c>
      <c r="K11" s="20"/>
    </row>
    <row r="12" spans="2:11" ht="17.25" customHeight="1">
      <c r="B12" s="375"/>
      <c r="C12" s="4" t="s">
        <v>22</v>
      </c>
      <c r="D12" s="4"/>
      <c r="E12" s="248">
        <v>0</v>
      </c>
      <c r="F12" s="166">
        <v>0</v>
      </c>
      <c r="G12" s="166">
        <v>0</v>
      </c>
      <c r="H12" s="166">
        <v>0</v>
      </c>
      <c r="I12" s="166">
        <v>0</v>
      </c>
      <c r="J12" s="167">
        <v>0</v>
      </c>
      <c r="K12" s="20"/>
    </row>
    <row r="13" spans="2:11" ht="17.25" customHeight="1">
      <c r="B13" s="357" t="s">
        <v>196</v>
      </c>
      <c r="C13" s="357"/>
      <c r="D13" s="4"/>
      <c r="E13" s="248">
        <v>32</v>
      </c>
      <c r="F13" s="166">
        <v>0</v>
      </c>
      <c r="G13" s="166">
        <v>0</v>
      </c>
      <c r="H13" s="166">
        <v>32</v>
      </c>
      <c r="I13" s="166">
        <v>0</v>
      </c>
      <c r="J13" s="167">
        <v>0</v>
      </c>
      <c r="K13" s="20"/>
    </row>
    <row r="14" spans="2:11" ht="17.25" customHeight="1">
      <c r="B14" s="357" t="s">
        <v>23</v>
      </c>
      <c r="C14" s="357"/>
      <c r="D14" s="4"/>
      <c r="E14" s="248">
        <v>101</v>
      </c>
      <c r="F14" s="166">
        <v>44</v>
      </c>
      <c r="G14" s="166">
        <v>39</v>
      </c>
      <c r="H14" s="166">
        <v>18</v>
      </c>
      <c r="I14" s="166">
        <v>0</v>
      </c>
      <c r="J14" s="167">
        <v>0</v>
      </c>
      <c r="K14" s="20"/>
    </row>
    <row r="15" spans="2:11" ht="17.25" customHeight="1">
      <c r="B15" s="357" t="s">
        <v>24</v>
      </c>
      <c r="C15" s="357"/>
      <c r="D15" s="4"/>
      <c r="E15" s="248">
        <v>53</v>
      </c>
      <c r="F15" s="166">
        <v>11</v>
      </c>
      <c r="G15" s="166">
        <v>27</v>
      </c>
      <c r="H15" s="166">
        <v>15</v>
      </c>
      <c r="I15" s="166">
        <v>0</v>
      </c>
      <c r="J15" s="167">
        <v>0</v>
      </c>
      <c r="K15" s="20"/>
    </row>
    <row r="16" spans="2:11" ht="17.25" customHeight="1">
      <c r="B16" s="357" t="s">
        <v>197</v>
      </c>
      <c r="C16" s="357"/>
      <c r="D16" s="4"/>
      <c r="E16" s="248">
        <v>100</v>
      </c>
      <c r="F16" s="166">
        <v>39</v>
      </c>
      <c r="G16" s="166">
        <v>39</v>
      </c>
      <c r="H16" s="166">
        <v>19</v>
      </c>
      <c r="I16" s="166">
        <v>3</v>
      </c>
      <c r="J16" s="167">
        <v>0</v>
      </c>
      <c r="K16" s="20"/>
    </row>
    <row r="17" spans="2:11" ht="17.25" customHeight="1">
      <c r="B17" s="357" t="s">
        <v>198</v>
      </c>
      <c r="C17" s="357"/>
      <c r="D17" s="4"/>
      <c r="E17" s="248">
        <v>17</v>
      </c>
      <c r="F17" s="166">
        <v>0</v>
      </c>
      <c r="G17" s="166">
        <v>0</v>
      </c>
      <c r="H17" s="166">
        <v>16</v>
      </c>
      <c r="I17" s="166">
        <v>0</v>
      </c>
      <c r="J17" s="167">
        <v>1</v>
      </c>
      <c r="K17" s="20"/>
    </row>
    <row r="18" spans="2:11" ht="17.25" customHeight="1">
      <c r="B18" s="357" t="s">
        <v>199</v>
      </c>
      <c r="C18" s="357"/>
      <c r="D18" s="4"/>
      <c r="E18" s="248">
        <v>106</v>
      </c>
      <c r="F18" s="166">
        <v>43</v>
      </c>
      <c r="G18" s="166">
        <v>39</v>
      </c>
      <c r="H18" s="166">
        <v>20</v>
      </c>
      <c r="I18" s="166">
        <v>4</v>
      </c>
      <c r="J18" s="167">
        <v>0</v>
      </c>
      <c r="K18" s="20"/>
    </row>
    <row r="19" spans="2:11" ht="17.25" customHeight="1">
      <c r="B19" s="357" t="s">
        <v>25</v>
      </c>
      <c r="C19" s="357"/>
      <c r="D19" s="4"/>
      <c r="E19" s="248">
        <v>13</v>
      </c>
      <c r="F19" s="166">
        <v>0</v>
      </c>
      <c r="G19" s="166">
        <v>0</v>
      </c>
      <c r="H19" s="166">
        <v>13</v>
      </c>
      <c r="I19" s="166">
        <v>0</v>
      </c>
      <c r="J19" s="167">
        <v>0</v>
      </c>
      <c r="K19" s="20"/>
    </row>
    <row r="20" spans="2:11" ht="17.25" customHeight="1">
      <c r="B20" s="357" t="s">
        <v>200</v>
      </c>
      <c r="C20" s="357"/>
      <c r="D20" s="4"/>
      <c r="E20" s="248">
        <v>15</v>
      </c>
      <c r="F20" s="166">
        <v>0</v>
      </c>
      <c r="G20" s="166">
        <v>0</v>
      </c>
      <c r="H20" s="166">
        <v>15</v>
      </c>
      <c r="I20" s="166">
        <v>0</v>
      </c>
      <c r="J20" s="167">
        <v>0</v>
      </c>
      <c r="K20" s="20"/>
    </row>
    <row r="21" spans="2:11" ht="17.25" customHeight="1">
      <c r="B21" s="357" t="s">
        <v>26</v>
      </c>
      <c r="C21" s="357"/>
      <c r="D21" s="4"/>
      <c r="E21" s="248">
        <v>0</v>
      </c>
      <c r="F21" s="166">
        <v>0</v>
      </c>
      <c r="G21" s="166">
        <v>0</v>
      </c>
      <c r="H21" s="166">
        <v>0</v>
      </c>
      <c r="I21" s="166">
        <v>0</v>
      </c>
      <c r="J21" s="167">
        <v>0</v>
      </c>
      <c r="K21" s="20"/>
    </row>
    <row r="22" spans="2:11" ht="17.25" customHeight="1">
      <c r="B22" s="357" t="s">
        <v>201</v>
      </c>
      <c r="C22" s="357"/>
      <c r="D22" s="4"/>
      <c r="E22" s="248">
        <v>100</v>
      </c>
      <c r="F22" s="166">
        <v>34</v>
      </c>
      <c r="G22" s="166">
        <v>39</v>
      </c>
      <c r="H22" s="166">
        <v>19</v>
      </c>
      <c r="I22" s="166">
        <v>0</v>
      </c>
      <c r="J22" s="167">
        <v>8</v>
      </c>
      <c r="K22" s="20"/>
    </row>
    <row r="23" spans="2:11" ht="17.25" customHeight="1">
      <c r="B23" s="357" t="s">
        <v>202</v>
      </c>
      <c r="C23" s="357"/>
      <c r="D23" s="4"/>
      <c r="E23" s="248">
        <v>104</v>
      </c>
      <c r="F23" s="166">
        <v>44</v>
      </c>
      <c r="G23" s="166">
        <v>39</v>
      </c>
      <c r="H23" s="166">
        <v>19</v>
      </c>
      <c r="I23" s="166">
        <v>0</v>
      </c>
      <c r="J23" s="167">
        <v>2</v>
      </c>
      <c r="K23" s="20"/>
    </row>
    <row r="24" spans="2:11" ht="17.25" customHeight="1">
      <c r="B24" s="357" t="s">
        <v>203</v>
      </c>
      <c r="C24" s="357"/>
      <c r="D24" s="4"/>
      <c r="E24" s="248">
        <v>100</v>
      </c>
      <c r="F24" s="166">
        <v>43</v>
      </c>
      <c r="G24" s="166">
        <v>39</v>
      </c>
      <c r="H24" s="166">
        <v>17</v>
      </c>
      <c r="I24" s="166">
        <v>0</v>
      </c>
      <c r="J24" s="167">
        <v>1</v>
      </c>
      <c r="K24" s="20"/>
    </row>
    <row r="25" spans="2:11" ht="17.25" customHeight="1">
      <c r="B25" s="357" t="s">
        <v>204</v>
      </c>
      <c r="C25" s="357"/>
      <c r="D25" s="4"/>
      <c r="E25" s="248">
        <v>99</v>
      </c>
      <c r="F25" s="166">
        <v>43</v>
      </c>
      <c r="G25" s="166">
        <v>39</v>
      </c>
      <c r="H25" s="166">
        <v>17</v>
      </c>
      <c r="I25" s="166">
        <v>0</v>
      </c>
      <c r="J25" s="167">
        <v>0</v>
      </c>
      <c r="K25" s="20"/>
    </row>
    <row r="26" spans="2:11" ht="17.25" customHeight="1">
      <c r="B26" s="357" t="s">
        <v>205</v>
      </c>
      <c r="C26" s="357"/>
      <c r="D26" s="4"/>
      <c r="E26" s="248">
        <v>16</v>
      </c>
      <c r="F26" s="166">
        <v>0</v>
      </c>
      <c r="G26" s="166">
        <v>0</v>
      </c>
      <c r="H26" s="166">
        <v>16</v>
      </c>
      <c r="I26" s="166">
        <v>0</v>
      </c>
      <c r="J26" s="167">
        <v>0</v>
      </c>
      <c r="K26" s="20"/>
    </row>
    <row r="27" spans="2:11" ht="17.25" customHeight="1">
      <c r="B27" s="357" t="s">
        <v>206</v>
      </c>
      <c r="C27" s="357"/>
      <c r="D27" s="4"/>
      <c r="E27" s="248">
        <v>14</v>
      </c>
      <c r="F27" s="166">
        <v>1</v>
      </c>
      <c r="G27" s="166">
        <v>0</v>
      </c>
      <c r="H27" s="166">
        <v>13</v>
      </c>
      <c r="I27" s="166">
        <v>0</v>
      </c>
      <c r="J27" s="167">
        <v>0</v>
      </c>
      <c r="K27" s="20"/>
    </row>
    <row r="28" spans="2:11" ht="17.25" customHeight="1">
      <c r="B28" s="357" t="s">
        <v>27</v>
      </c>
      <c r="C28" s="357"/>
      <c r="D28" s="4"/>
      <c r="E28" s="248">
        <v>1</v>
      </c>
      <c r="F28" s="166">
        <v>0</v>
      </c>
      <c r="G28" s="166">
        <v>0</v>
      </c>
      <c r="H28" s="166">
        <v>1</v>
      </c>
      <c r="I28" s="166">
        <v>0</v>
      </c>
      <c r="J28" s="167">
        <v>0</v>
      </c>
      <c r="K28" s="20"/>
    </row>
    <row r="29" spans="2:11" ht="17.25" customHeight="1">
      <c r="B29" s="357" t="s">
        <v>474</v>
      </c>
      <c r="C29" s="357"/>
      <c r="D29" s="4"/>
      <c r="E29" s="248">
        <v>0</v>
      </c>
      <c r="F29" s="166">
        <v>0</v>
      </c>
      <c r="G29" s="166">
        <v>0</v>
      </c>
      <c r="H29" s="166">
        <v>0</v>
      </c>
      <c r="I29" s="166">
        <v>0</v>
      </c>
      <c r="J29" s="167">
        <v>0</v>
      </c>
      <c r="K29" s="20"/>
    </row>
    <row r="30" spans="2:11" ht="17.25" customHeight="1">
      <c r="B30" s="357" t="s">
        <v>207</v>
      </c>
      <c r="C30" s="357"/>
      <c r="D30" s="4"/>
      <c r="E30" s="248">
        <v>1</v>
      </c>
      <c r="F30" s="166">
        <v>0</v>
      </c>
      <c r="G30" s="166">
        <v>0</v>
      </c>
      <c r="H30" s="166">
        <v>1</v>
      </c>
      <c r="I30" s="166">
        <v>0</v>
      </c>
      <c r="J30" s="167">
        <v>0</v>
      </c>
      <c r="K30" s="20"/>
    </row>
    <row r="31" spans="2:11" ht="17.25" customHeight="1">
      <c r="B31" s="357" t="s">
        <v>28</v>
      </c>
      <c r="C31" s="357"/>
      <c r="D31" s="4"/>
      <c r="E31" s="248">
        <v>23</v>
      </c>
      <c r="F31" s="166">
        <v>2</v>
      </c>
      <c r="G31" s="166">
        <v>0</v>
      </c>
      <c r="H31" s="166">
        <v>13</v>
      </c>
      <c r="I31" s="166">
        <v>8</v>
      </c>
      <c r="J31" s="167">
        <v>0</v>
      </c>
      <c r="K31" s="20"/>
    </row>
    <row r="32" spans="2:11" ht="17.25" customHeight="1">
      <c r="B32" s="357" t="s">
        <v>29</v>
      </c>
      <c r="C32" s="357"/>
      <c r="D32" s="4"/>
      <c r="E32" s="248">
        <v>23</v>
      </c>
      <c r="F32" s="166">
        <v>2</v>
      </c>
      <c r="G32" s="166">
        <v>0</v>
      </c>
      <c r="H32" s="166">
        <v>13</v>
      </c>
      <c r="I32" s="166">
        <v>8</v>
      </c>
      <c r="J32" s="167">
        <v>0</v>
      </c>
      <c r="K32" s="20"/>
    </row>
    <row r="33" spans="2:11" ht="17.25" customHeight="1">
      <c r="B33" s="357" t="s">
        <v>404</v>
      </c>
      <c r="C33" s="357"/>
      <c r="D33" s="4"/>
      <c r="E33" s="248">
        <v>13</v>
      </c>
      <c r="F33" s="166">
        <v>0</v>
      </c>
      <c r="G33" s="166">
        <v>0</v>
      </c>
      <c r="H33" s="166">
        <v>13</v>
      </c>
      <c r="I33" s="166">
        <v>0</v>
      </c>
      <c r="J33" s="167">
        <v>0</v>
      </c>
      <c r="K33" s="20"/>
    </row>
    <row r="34" spans="2:11" ht="17.25" customHeight="1">
      <c r="B34" s="357" t="s">
        <v>208</v>
      </c>
      <c r="C34" s="357"/>
      <c r="D34" s="4"/>
      <c r="E34" s="248">
        <v>14</v>
      </c>
      <c r="F34" s="166">
        <v>1</v>
      </c>
      <c r="G34" s="166">
        <v>0</v>
      </c>
      <c r="H34" s="166">
        <v>13</v>
      </c>
      <c r="I34" s="166">
        <v>0</v>
      </c>
      <c r="J34" s="167">
        <v>0</v>
      </c>
      <c r="K34" s="20"/>
    </row>
    <row r="35" spans="2:11" ht="17.25" customHeight="1">
      <c r="B35" s="357" t="s">
        <v>558</v>
      </c>
      <c r="C35" s="357"/>
      <c r="D35" s="4"/>
      <c r="E35" s="248">
        <v>23</v>
      </c>
      <c r="F35" s="166">
        <v>2</v>
      </c>
      <c r="G35" s="166">
        <v>0</v>
      </c>
      <c r="H35" s="166">
        <v>13</v>
      </c>
      <c r="I35" s="166">
        <v>8</v>
      </c>
      <c r="J35" s="167">
        <v>0</v>
      </c>
      <c r="K35" s="20"/>
    </row>
    <row r="36" spans="2:11" ht="17.25" customHeight="1">
      <c r="B36" s="357" t="s">
        <v>209</v>
      </c>
      <c r="C36" s="357"/>
      <c r="D36" s="4"/>
      <c r="E36" s="248">
        <v>117</v>
      </c>
      <c r="F36" s="166">
        <v>3</v>
      </c>
      <c r="G36" s="166">
        <v>0</v>
      </c>
      <c r="H36" s="166">
        <v>106</v>
      </c>
      <c r="I36" s="166">
        <v>8</v>
      </c>
      <c r="J36" s="167">
        <v>0</v>
      </c>
      <c r="K36" s="20"/>
    </row>
    <row r="37" spans="2:11" ht="17.25" customHeight="1">
      <c r="B37" s="357" t="s">
        <v>210</v>
      </c>
      <c r="C37" s="357"/>
      <c r="D37" s="4"/>
      <c r="E37" s="248">
        <v>13</v>
      </c>
      <c r="F37" s="166">
        <v>0</v>
      </c>
      <c r="G37" s="166">
        <v>0</v>
      </c>
      <c r="H37" s="166">
        <v>0</v>
      </c>
      <c r="I37" s="166">
        <v>7</v>
      </c>
      <c r="J37" s="167">
        <v>6</v>
      </c>
      <c r="K37" s="20"/>
    </row>
    <row r="38" spans="2:11" ht="17.25" customHeight="1">
      <c r="B38" s="375" t="s">
        <v>211</v>
      </c>
      <c r="C38" s="4" t="s">
        <v>212</v>
      </c>
      <c r="D38" s="4"/>
      <c r="E38" s="248">
        <v>26</v>
      </c>
      <c r="F38" s="166">
        <v>0</v>
      </c>
      <c r="G38" s="166">
        <v>0</v>
      </c>
      <c r="H38" s="166">
        <v>26</v>
      </c>
      <c r="I38" s="166">
        <v>0</v>
      </c>
      <c r="J38" s="167">
        <v>0</v>
      </c>
      <c r="K38" s="20"/>
    </row>
    <row r="39" spans="2:11" ht="17.25" customHeight="1">
      <c r="B39" s="375"/>
      <c r="C39" s="4" t="s">
        <v>213</v>
      </c>
      <c r="D39" s="4"/>
      <c r="E39" s="248">
        <v>0</v>
      </c>
      <c r="F39" s="166">
        <v>0</v>
      </c>
      <c r="G39" s="166">
        <v>0</v>
      </c>
      <c r="H39" s="166">
        <v>0</v>
      </c>
      <c r="I39" s="166">
        <v>0</v>
      </c>
      <c r="J39" s="167">
        <v>0</v>
      </c>
      <c r="K39" s="20"/>
    </row>
    <row r="40" spans="2:11" ht="17.25" customHeight="1">
      <c r="B40" s="375"/>
      <c r="C40" s="4" t="s">
        <v>214</v>
      </c>
      <c r="D40" s="4"/>
      <c r="E40" s="248">
        <v>31</v>
      </c>
      <c r="F40" s="166">
        <v>9</v>
      </c>
      <c r="G40" s="166">
        <v>0</v>
      </c>
      <c r="H40" s="166">
        <v>22</v>
      </c>
      <c r="I40" s="166">
        <v>0</v>
      </c>
      <c r="J40" s="167">
        <v>0</v>
      </c>
      <c r="K40" s="20"/>
    </row>
    <row r="41" spans="2:11" ht="17.25" customHeight="1">
      <c r="B41" s="357" t="s">
        <v>215</v>
      </c>
      <c r="C41" s="357"/>
      <c r="D41" s="4"/>
      <c r="E41" s="248">
        <v>15</v>
      </c>
      <c r="F41" s="166">
        <v>1</v>
      </c>
      <c r="G41" s="166">
        <v>0</v>
      </c>
      <c r="H41" s="166">
        <v>14</v>
      </c>
      <c r="I41" s="166">
        <v>0</v>
      </c>
      <c r="J41" s="167">
        <v>0</v>
      </c>
      <c r="K41" s="20"/>
    </row>
    <row r="42" spans="2:11" ht="17.25" customHeight="1">
      <c r="B42" s="357" t="s">
        <v>559</v>
      </c>
      <c r="C42" s="357"/>
      <c r="D42" s="4"/>
      <c r="E42" s="248">
        <v>32</v>
      </c>
      <c r="F42" s="166">
        <v>2</v>
      </c>
      <c r="G42" s="166">
        <v>0</v>
      </c>
      <c r="H42" s="166">
        <v>26</v>
      </c>
      <c r="I42" s="166">
        <v>0</v>
      </c>
      <c r="J42" s="167">
        <v>4</v>
      </c>
      <c r="K42" s="20"/>
    </row>
    <row r="43" spans="2:11" ht="17.25" customHeight="1">
      <c r="B43" s="357" t="s">
        <v>18</v>
      </c>
      <c r="C43" s="357"/>
      <c r="D43" s="4"/>
      <c r="E43" s="248">
        <v>28</v>
      </c>
      <c r="F43" s="166">
        <v>0</v>
      </c>
      <c r="G43" s="166">
        <v>0</v>
      </c>
      <c r="H43" s="166">
        <v>28</v>
      </c>
      <c r="I43" s="166">
        <v>0</v>
      </c>
      <c r="J43" s="167">
        <v>0</v>
      </c>
      <c r="K43" s="20"/>
    </row>
    <row r="44" spans="2:11" ht="17.25" customHeight="1">
      <c r="B44" s="357" t="s">
        <v>216</v>
      </c>
      <c r="C44" s="357"/>
      <c r="D44" s="4"/>
      <c r="E44" s="248">
        <v>0</v>
      </c>
      <c r="F44" s="166">
        <v>0</v>
      </c>
      <c r="G44" s="166">
        <v>0</v>
      </c>
      <c r="H44" s="166">
        <v>0</v>
      </c>
      <c r="I44" s="166">
        <v>0</v>
      </c>
      <c r="J44" s="167">
        <v>0</v>
      </c>
      <c r="K44" s="20"/>
    </row>
    <row r="45" spans="1:11" ht="17.25" customHeight="1">
      <c r="A45" s="59"/>
      <c r="B45" s="358" t="s">
        <v>306</v>
      </c>
      <c r="C45" s="358"/>
      <c r="D45" s="55"/>
      <c r="E45" s="263">
        <v>169</v>
      </c>
      <c r="F45" s="162">
        <v>31</v>
      </c>
      <c r="G45" s="162">
        <v>81</v>
      </c>
      <c r="H45" s="162">
        <v>4</v>
      </c>
      <c r="I45" s="162">
        <v>4</v>
      </c>
      <c r="J45" s="163">
        <v>49</v>
      </c>
      <c r="K45" s="20"/>
    </row>
    <row r="46" spans="1:4" ht="7.5" customHeight="1">
      <c r="A46" s="20"/>
      <c r="B46" s="3"/>
      <c r="C46" s="3"/>
      <c r="D46" s="3"/>
    </row>
    <row r="47" spans="2:10" ht="13.5">
      <c r="B47" s="3"/>
      <c r="C47" s="3"/>
      <c r="D47" s="3"/>
      <c r="J47" s="21" t="s">
        <v>333</v>
      </c>
    </row>
    <row r="48" spans="2:4" ht="13.5">
      <c r="B48" s="3"/>
      <c r="C48" s="3"/>
      <c r="D48" s="3"/>
    </row>
    <row r="49" spans="2:10" ht="13.5">
      <c r="B49" s="3"/>
      <c r="C49" s="3"/>
      <c r="D49" s="3"/>
      <c r="J49" s="72"/>
    </row>
    <row r="50" spans="2:4" ht="13.5">
      <c r="B50" s="3"/>
      <c r="C50" s="3"/>
      <c r="D50" s="3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</sheetData>
  <sheetProtection/>
  <mergeCells count="39">
    <mergeCell ref="B3:C3"/>
    <mergeCell ref="B4:C4"/>
    <mergeCell ref="B10:B12"/>
    <mergeCell ref="B36:C36"/>
    <mergeCell ref="B32:C32"/>
    <mergeCell ref="B33:C33"/>
    <mergeCell ref="B34:C34"/>
    <mergeCell ref="B35:C35"/>
    <mergeCell ref="B30:C30"/>
    <mergeCell ref="B22:C22"/>
    <mergeCell ref="B37:C37"/>
    <mergeCell ref="B45:C45"/>
    <mergeCell ref="B44:C44"/>
    <mergeCell ref="B42:C42"/>
    <mergeCell ref="B41:C41"/>
    <mergeCell ref="B38:B40"/>
    <mergeCell ref="B43:C43"/>
    <mergeCell ref="B23:C23"/>
    <mergeCell ref="B24:C24"/>
    <mergeCell ref="B31:C31"/>
    <mergeCell ref="B25:C25"/>
    <mergeCell ref="B26:C26"/>
    <mergeCell ref="B27:C27"/>
    <mergeCell ref="B28:C28"/>
    <mergeCell ref="B29:C29"/>
    <mergeCell ref="B20:C20"/>
    <mergeCell ref="B21:C21"/>
    <mergeCell ref="B16:C16"/>
    <mergeCell ref="B17:C17"/>
    <mergeCell ref="B18:C18"/>
    <mergeCell ref="B19:C19"/>
    <mergeCell ref="B14:C14"/>
    <mergeCell ref="B15:C15"/>
    <mergeCell ref="B5:C5"/>
    <mergeCell ref="B6:C6"/>
    <mergeCell ref="B7:C7"/>
    <mergeCell ref="B8:C8"/>
    <mergeCell ref="B9:C9"/>
    <mergeCell ref="B13:C13"/>
  </mergeCells>
  <printOptions horizontalCentered="1"/>
  <pageMargins left="0.7874015748031497" right="0.7874015748031497" top="0.7874015748031497" bottom="0.5905511811023623" header="0.4724409448818898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I27"/>
  <sheetViews>
    <sheetView zoomScale="75" zoomScaleNormal="75" zoomScalePageLayoutView="0" workbookViewId="0" topLeftCell="A1">
      <selection activeCell="AA42" sqref="AA42"/>
    </sheetView>
  </sheetViews>
  <sheetFormatPr defaultColWidth="9.00390625" defaultRowHeight="13.5"/>
  <cols>
    <col min="1" max="1" width="0.74609375" style="256" customWidth="1"/>
    <col min="2" max="2" width="21.375" style="256" customWidth="1"/>
    <col min="3" max="3" width="0.875" style="256" customWidth="1"/>
    <col min="4" max="8" width="10.625" style="256" customWidth="1"/>
    <col min="9" max="9" width="12.25390625" style="256" customWidth="1"/>
    <col min="10" max="10" width="7.125" style="256" customWidth="1"/>
    <col min="11" max="14" width="5.625" style="256" customWidth="1"/>
    <col min="15" max="15" width="6.125" style="256" customWidth="1"/>
    <col min="16" max="22" width="5.625" style="256" customWidth="1"/>
    <col min="23" max="16384" width="9.00390625" style="256" customWidth="1"/>
  </cols>
  <sheetData>
    <row r="1" ht="26.25" customHeight="1"/>
    <row r="2" ht="18.75" customHeight="1"/>
    <row r="3" spans="1:3" ht="18.75" customHeight="1">
      <c r="A3" s="1" t="s">
        <v>423</v>
      </c>
      <c r="C3" s="1"/>
    </row>
    <row r="4" ht="13.5" customHeight="1">
      <c r="I4" s="21" t="str">
        <f>'1(1) 試験検査の実施件数'!$P$4</f>
        <v>平成24年度</v>
      </c>
    </row>
    <row r="5" spans="1:9" ht="21" customHeight="1">
      <c r="A5" s="257"/>
      <c r="B5" s="332" t="s">
        <v>243</v>
      </c>
      <c r="C5" s="111"/>
      <c r="D5" s="329" t="s">
        <v>244</v>
      </c>
      <c r="E5" s="329"/>
      <c r="F5" s="329"/>
      <c r="G5" s="329"/>
      <c r="H5" s="329"/>
      <c r="I5" s="330" t="s">
        <v>245</v>
      </c>
    </row>
    <row r="6" spans="2:9" ht="33" customHeight="1">
      <c r="B6" s="333"/>
      <c r="C6" s="112"/>
      <c r="D6" s="26" t="s">
        <v>246</v>
      </c>
      <c r="E6" s="31" t="s">
        <v>247</v>
      </c>
      <c r="F6" s="26" t="s">
        <v>248</v>
      </c>
      <c r="G6" s="31" t="s">
        <v>436</v>
      </c>
      <c r="H6" s="26" t="s">
        <v>306</v>
      </c>
      <c r="I6" s="331"/>
    </row>
    <row r="7" spans="1:9" ht="27" customHeight="1">
      <c r="A7" s="258"/>
      <c r="B7" s="113" t="s">
        <v>249</v>
      </c>
      <c r="C7" s="25"/>
      <c r="D7" s="259">
        <f aca="true" t="shared" si="0" ref="D7:I7">SUM(D8:D26)</f>
        <v>3010</v>
      </c>
      <c r="E7" s="259">
        <f t="shared" si="0"/>
        <v>573</v>
      </c>
      <c r="F7" s="259">
        <f t="shared" si="0"/>
        <v>27592</v>
      </c>
      <c r="G7" s="259">
        <f t="shared" si="0"/>
        <v>0</v>
      </c>
      <c r="H7" s="259">
        <f t="shared" si="0"/>
        <v>23514</v>
      </c>
      <c r="I7" s="260">
        <f t="shared" si="0"/>
        <v>467</v>
      </c>
    </row>
    <row r="8" spans="2:9" ht="27" customHeight="1">
      <c r="B8" s="40" t="s">
        <v>290</v>
      </c>
      <c r="C8" s="27"/>
      <c r="D8" s="149">
        <v>206</v>
      </c>
      <c r="E8" s="149"/>
      <c r="F8" s="149"/>
      <c r="G8" s="149"/>
      <c r="H8" s="149">
        <v>1</v>
      </c>
      <c r="I8" s="150"/>
    </row>
    <row r="9" spans="2:9" ht="27" customHeight="1">
      <c r="B9" s="10" t="s">
        <v>250</v>
      </c>
      <c r="C9" s="24"/>
      <c r="D9" s="151">
        <v>897</v>
      </c>
      <c r="E9" s="151"/>
      <c r="F9" s="151"/>
      <c r="G9" s="151"/>
      <c r="H9" s="151"/>
      <c r="I9" s="152">
        <v>413</v>
      </c>
    </row>
    <row r="10" spans="2:9" ht="27" customHeight="1">
      <c r="B10" s="4" t="s">
        <v>301</v>
      </c>
      <c r="C10" s="32"/>
      <c r="D10" s="151">
        <v>113</v>
      </c>
      <c r="E10" s="151"/>
      <c r="F10" s="151"/>
      <c r="G10" s="151"/>
      <c r="H10" s="151"/>
      <c r="I10" s="152"/>
    </row>
    <row r="11" spans="2:9" ht="27" customHeight="1">
      <c r="B11" s="4" t="s">
        <v>303</v>
      </c>
      <c r="C11" s="32"/>
      <c r="D11" s="151"/>
      <c r="E11" s="151"/>
      <c r="F11" s="151"/>
      <c r="G11" s="151"/>
      <c r="H11" s="151"/>
      <c r="I11" s="152"/>
    </row>
    <row r="12" spans="2:9" ht="27" customHeight="1">
      <c r="B12" s="4" t="s">
        <v>307</v>
      </c>
      <c r="C12" s="32"/>
      <c r="D12" s="151"/>
      <c r="E12" s="151"/>
      <c r="F12" s="151"/>
      <c r="G12" s="151"/>
      <c r="H12" s="151"/>
      <c r="I12" s="152"/>
    </row>
    <row r="13" spans="2:9" ht="27" customHeight="1">
      <c r="B13" s="4" t="s">
        <v>311</v>
      </c>
      <c r="C13" s="32"/>
      <c r="D13" s="151">
        <f>708+42</f>
        <v>750</v>
      </c>
      <c r="E13" s="151"/>
      <c r="F13" s="151"/>
      <c r="G13" s="151"/>
      <c r="H13" s="151"/>
      <c r="I13" s="152"/>
    </row>
    <row r="14" spans="2:9" ht="27" customHeight="1">
      <c r="B14" s="4" t="s">
        <v>314</v>
      </c>
      <c r="C14" s="32"/>
      <c r="D14" s="151"/>
      <c r="E14" s="151"/>
      <c r="F14" s="151">
        <v>27592</v>
      </c>
      <c r="G14" s="151"/>
      <c r="H14" s="151">
        <v>23510</v>
      </c>
      <c r="I14" s="152"/>
    </row>
    <row r="15" spans="2:9" ht="27" customHeight="1">
      <c r="B15" s="4" t="s">
        <v>320</v>
      </c>
      <c r="C15" s="32"/>
      <c r="D15" s="151">
        <v>707</v>
      </c>
      <c r="E15" s="151">
        <v>5</v>
      </c>
      <c r="F15" s="151"/>
      <c r="G15" s="151"/>
      <c r="H15" s="151"/>
      <c r="I15" s="152"/>
    </row>
    <row r="16" spans="2:9" ht="27" customHeight="1">
      <c r="B16" s="4" t="s">
        <v>251</v>
      </c>
      <c r="C16" s="32"/>
      <c r="D16" s="151">
        <v>87</v>
      </c>
      <c r="E16" s="151"/>
      <c r="F16" s="151"/>
      <c r="G16" s="151"/>
      <c r="H16" s="151"/>
      <c r="I16" s="152"/>
    </row>
    <row r="17" spans="2:9" ht="27" customHeight="1">
      <c r="B17" s="4" t="s">
        <v>252</v>
      </c>
      <c r="C17" s="32"/>
      <c r="D17" s="151"/>
      <c r="E17" s="151"/>
      <c r="F17" s="151"/>
      <c r="G17" s="151"/>
      <c r="H17" s="151"/>
      <c r="I17" s="152"/>
    </row>
    <row r="18" spans="2:9" ht="27" customHeight="1">
      <c r="B18" s="4" t="s">
        <v>343</v>
      </c>
      <c r="C18" s="32"/>
      <c r="D18" s="151"/>
      <c r="E18" s="151"/>
      <c r="F18" s="151"/>
      <c r="G18" s="151"/>
      <c r="H18" s="151"/>
      <c r="I18" s="152"/>
    </row>
    <row r="19" spans="2:9" ht="27" customHeight="1">
      <c r="B19" s="4" t="s">
        <v>342</v>
      </c>
      <c r="C19" s="32"/>
      <c r="D19" s="151"/>
      <c r="E19" s="151">
        <f>332+179</f>
        <v>511</v>
      </c>
      <c r="F19" s="151"/>
      <c r="G19" s="151"/>
      <c r="H19" s="151"/>
      <c r="I19" s="152">
        <v>40</v>
      </c>
    </row>
    <row r="20" spans="2:9" ht="27" customHeight="1">
      <c r="B20" s="4" t="s">
        <v>253</v>
      </c>
      <c r="C20" s="32"/>
      <c r="D20" s="151"/>
      <c r="E20" s="151"/>
      <c r="F20" s="151"/>
      <c r="G20" s="151"/>
      <c r="H20" s="151"/>
      <c r="I20" s="152"/>
    </row>
    <row r="21" spans="2:9" ht="27" customHeight="1">
      <c r="B21" s="4" t="s">
        <v>254</v>
      </c>
      <c r="C21" s="32"/>
      <c r="D21" s="151">
        <v>84</v>
      </c>
      <c r="E21" s="151">
        <v>57</v>
      </c>
      <c r="F21" s="151"/>
      <c r="G21" s="151"/>
      <c r="H21" s="151"/>
      <c r="I21" s="152"/>
    </row>
    <row r="22" spans="2:9" ht="27" customHeight="1">
      <c r="B22" s="4" t="s">
        <v>255</v>
      </c>
      <c r="C22" s="32"/>
      <c r="D22" s="151"/>
      <c r="E22" s="151"/>
      <c r="F22" s="151"/>
      <c r="G22" s="151"/>
      <c r="H22" s="151"/>
      <c r="I22" s="152"/>
    </row>
    <row r="23" spans="2:9" ht="27" customHeight="1">
      <c r="B23" s="4" t="s">
        <v>256</v>
      </c>
      <c r="C23" s="32"/>
      <c r="D23" s="151">
        <v>158</v>
      </c>
      <c r="E23" s="151"/>
      <c r="F23" s="151"/>
      <c r="G23" s="151"/>
      <c r="H23" s="151"/>
      <c r="I23" s="152"/>
    </row>
    <row r="24" spans="2:9" ht="27" customHeight="1">
      <c r="B24" s="4" t="s">
        <v>257</v>
      </c>
      <c r="C24" s="32"/>
      <c r="D24" s="151"/>
      <c r="E24" s="151"/>
      <c r="F24" s="151"/>
      <c r="G24" s="151"/>
      <c r="H24" s="151"/>
      <c r="I24" s="152"/>
    </row>
    <row r="25" spans="2:9" ht="27" customHeight="1">
      <c r="B25" s="4" t="s">
        <v>258</v>
      </c>
      <c r="C25" s="32"/>
      <c r="D25" s="151"/>
      <c r="E25" s="151"/>
      <c r="F25" s="151"/>
      <c r="G25" s="151"/>
      <c r="H25" s="151"/>
      <c r="I25" s="152"/>
    </row>
    <row r="26" spans="2:9" ht="27" customHeight="1">
      <c r="B26" s="55" t="s">
        <v>306</v>
      </c>
      <c r="C26" s="53"/>
      <c r="D26" s="153">
        <v>8</v>
      </c>
      <c r="E26" s="153"/>
      <c r="F26" s="153"/>
      <c r="G26" s="153"/>
      <c r="H26" s="153">
        <v>3</v>
      </c>
      <c r="I26" s="154">
        <v>14</v>
      </c>
    </row>
    <row r="27" spans="1:9" ht="16.5" customHeight="1">
      <c r="A27" s="257"/>
      <c r="I27" s="2" t="s">
        <v>333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7874015748031497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zoomScalePageLayoutView="0" workbookViewId="0" topLeftCell="A1">
      <selection activeCell="X21" sqref="X21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424</v>
      </c>
    </row>
    <row r="2" ht="13.5">
      <c r="M2" s="21" t="str">
        <f>'1(1) 試験検査の実施件数'!$P$4</f>
        <v>平成24年度</v>
      </c>
    </row>
    <row r="3" spans="1:13" ht="24" customHeight="1">
      <c r="A3" s="115"/>
      <c r="B3" s="339" t="s">
        <v>243</v>
      </c>
      <c r="C3" s="340"/>
      <c r="D3" s="111"/>
      <c r="E3" s="345" t="s">
        <v>259</v>
      </c>
      <c r="F3" s="345" t="s">
        <v>43</v>
      </c>
      <c r="G3" s="329" t="s">
        <v>260</v>
      </c>
      <c r="H3" s="329"/>
      <c r="I3" s="329"/>
      <c r="J3" s="329"/>
      <c r="K3" s="329"/>
      <c r="L3" s="329"/>
      <c r="M3" s="343" t="s">
        <v>261</v>
      </c>
    </row>
    <row r="4" spans="1:13" ht="39" customHeight="1">
      <c r="A4" s="116"/>
      <c r="B4" s="341"/>
      <c r="C4" s="342"/>
      <c r="D4" s="112"/>
      <c r="E4" s="346"/>
      <c r="F4" s="346"/>
      <c r="G4" s="33" t="s">
        <v>262</v>
      </c>
      <c r="H4" s="23" t="s">
        <v>263</v>
      </c>
      <c r="I4" s="34" t="s">
        <v>10</v>
      </c>
      <c r="J4" s="33" t="s">
        <v>264</v>
      </c>
      <c r="K4" s="34" t="s">
        <v>11</v>
      </c>
      <c r="L4" s="23" t="s">
        <v>306</v>
      </c>
      <c r="M4" s="344"/>
    </row>
    <row r="5" spans="1:13" ht="24.75" customHeight="1">
      <c r="A5" s="117"/>
      <c r="B5" s="350" t="s">
        <v>249</v>
      </c>
      <c r="C5" s="331"/>
      <c r="D5" s="25"/>
      <c r="E5" s="148">
        <f>SUM(E6:E31)</f>
        <v>707</v>
      </c>
      <c r="F5" s="148">
        <f>SUM(F6:F31)</f>
        <v>18</v>
      </c>
      <c r="G5" s="148">
        <f aca="true" t="shared" si="0" ref="G5:M5">SUM(G6:G31)</f>
        <v>16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5</v>
      </c>
      <c r="M5" s="215">
        <f t="shared" si="0"/>
        <v>0</v>
      </c>
    </row>
    <row r="6" spans="2:13" ht="24.75" customHeight="1">
      <c r="B6" s="351" t="s">
        <v>228</v>
      </c>
      <c r="C6" s="352"/>
      <c r="D6" s="114"/>
      <c r="E6" s="155">
        <v>12</v>
      </c>
      <c r="F6" s="156"/>
      <c r="G6" s="156"/>
      <c r="H6" s="156"/>
      <c r="I6" s="156"/>
      <c r="J6" s="156"/>
      <c r="K6" s="156"/>
      <c r="L6" s="156"/>
      <c r="M6" s="219"/>
    </row>
    <row r="7" spans="2:13" ht="24.75" customHeight="1">
      <c r="B7" s="347" t="s">
        <v>525</v>
      </c>
      <c r="C7" s="349"/>
      <c r="D7" s="89"/>
      <c r="E7" s="151">
        <v>1</v>
      </c>
      <c r="F7" s="156"/>
      <c r="G7" s="156"/>
      <c r="H7" s="156"/>
      <c r="I7" s="156"/>
      <c r="J7" s="156"/>
      <c r="K7" s="156"/>
      <c r="L7" s="156"/>
      <c r="M7" s="220"/>
    </row>
    <row r="8" spans="2:13" ht="24.75" customHeight="1">
      <c r="B8" s="347" t="s">
        <v>229</v>
      </c>
      <c r="C8" s="348"/>
      <c r="D8" s="89"/>
      <c r="E8" s="156">
        <v>1</v>
      </c>
      <c r="F8" s="156"/>
      <c r="G8" s="156"/>
      <c r="H8" s="156"/>
      <c r="I8" s="156"/>
      <c r="J8" s="156"/>
      <c r="K8" s="156"/>
      <c r="L8" s="156"/>
      <c r="M8" s="220"/>
    </row>
    <row r="9" spans="2:13" ht="24.75" customHeight="1">
      <c r="B9" s="347" t="s">
        <v>265</v>
      </c>
      <c r="C9" s="353"/>
      <c r="D9" s="32"/>
      <c r="E9" s="156">
        <f>26+14</f>
        <v>40</v>
      </c>
      <c r="F9" s="156">
        <v>9</v>
      </c>
      <c r="G9" s="156">
        <v>9</v>
      </c>
      <c r="H9" s="156"/>
      <c r="I9" s="156"/>
      <c r="J9" s="156"/>
      <c r="K9" s="156"/>
      <c r="L9" s="156"/>
      <c r="M9" s="220"/>
    </row>
    <row r="10" spans="2:13" ht="24.75" customHeight="1">
      <c r="B10" s="338" t="s">
        <v>266</v>
      </c>
      <c r="C10" s="4" t="s">
        <v>267</v>
      </c>
      <c r="D10" s="32"/>
      <c r="E10" s="156">
        <v>2</v>
      </c>
      <c r="F10" s="156"/>
      <c r="G10" s="156"/>
      <c r="H10" s="156"/>
      <c r="I10" s="156"/>
      <c r="J10" s="156"/>
      <c r="K10" s="156"/>
      <c r="L10" s="156"/>
      <c r="M10" s="220"/>
    </row>
    <row r="11" spans="2:13" ht="24.75" customHeight="1">
      <c r="B11" s="338"/>
      <c r="C11" s="10" t="s">
        <v>268</v>
      </c>
      <c r="D11" s="24"/>
      <c r="E11" s="156">
        <v>12</v>
      </c>
      <c r="F11" s="156"/>
      <c r="G11" s="156"/>
      <c r="H11" s="156"/>
      <c r="I11" s="156"/>
      <c r="J11" s="156"/>
      <c r="K11" s="156"/>
      <c r="L11" s="156"/>
      <c r="M11" s="220"/>
    </row>
    <row r="12" spans="2:13" ht="24.75" customHeight="1">
      <c r="B12" s="338"/>
      <c r="C12" s="10" t="s">
        <v>269</v>
      </c>
      <c r="D12" s="24"/>
      <c r="E12" s="156">
        <v>13</v>
      </c>
      <c r="F12" s="156"/>
      <c r="G12" s="156"/>
      <c r="H12" s="156"/>
      <c r="I12" s="156"/>
      <c r="J12" s="156"/>
      <c r="K12" s="156"/>
      <c r="L12" s="156"/>
      <c r="M12" s="220"/>
    </row>
    <row r="13" spans="2:13" ht="24.75" customHeight="1">
      <c r="B13" s="338"/>
      <c r="C13" s="4" t="s">
        <v>270</v>
      </c>
      <c r="D13" s="32"/>
      <c r="E13" s="151"/>
      <c r="F13" s="156"/>
      <c r="G13" s="156"/>
      <c r="H13" s="156"/>
      <c r="I13" s="156"/>
      <c r="J13" s="156"/>
      <c r="K13" s="156"/>
      <c r="L13" s="156"/>
      <c r="M13" s="220"/>
    </row>
    <row r="14" spans="2:13" ht="24.75" customHeight="1">
      <c r="B14" s="334" t="s">
        <v>271</v>
      </c>
      <c r="C14" s="335"/>
      <c r="D14" s="24"/>
      <c r="E14" s="156">
        <v>45</v>
      </c>
      <c r="F14" s="156">
        <v>3</v>
      </c>
      <c r="G14" s="156">
        <v>1</v>
      </c>
      <c r="H14" s="156"/>
      <c r="I14" s="156"/>
      <c r="J14" s="156"/>
      <c r="K14" s="156"/>
      <c r="L14" s="156">
        <v>3</v>
      </c>
      <c r="M14" s="220"/>
    </row>
    <row r="15" spans="2:13" ht="24.75" customHeight="1">
      <c r="B15" s="334" t="s">
        <v>272</v>
      </c>
      <c r="C15" s="335"/>
      <c r="D15" s="24"/>
      <c r="E15" s="156">
        <v>47</v>
      </c>
      <c r="F15" s="156"/>
      <c r="G15" s="156"/>
      <c r="H15" s="156"/>
      <c r="I15" s="156"/>
      <c r="J15" s="156"/>
      <c r="K15" s="156"/>
      <c r="L15" s="156"/>
      <c r="M15" s="220"/>
    </row>
    <row r="16" spans="2:13" ht="24.75" customHeight="1">
      <c r="B16" s="334" t="s">
        <v>273</v>
      </c>
      <c r="C16" s="335"/>
      <c r="D16" s="24"/>
      <c r="E16" s="156">
        <v>29</v>
      </c>
      <c r="F16" s="156"/>
      <c r="G16" s="156"/>
      <c r="H16" s="156"/>
      <c r="I16" s="156"/>
      <c r="J16" s="156"/>
      <c r="K16" s="156"/>
      <c r="L16" s="156"/>
      <c r="M16" s="220"/>
    </row>
    <row r="17" spans="2:13" ht="24.75" customHeight="1">
      <c r="B17" s="334" t="s">
        <v>274</v>
      </c>
      <c r="C17" s="335"/>
      <c r="D17" s="24"/>
      <c r="E17" s="156">
        <v>3</v>
      </c>
      <c r="F17" s="156"/>
      <c r="G17" s="156"/>
      <c r="H17" s="156"/>
      <c r="I17" s="156"/>
      <c r="J17" s="156"/>
      <c r="K17" s="156"/>
      <c r="L17" s="156"/>
      <c r="M17" s="220"/>
    </row>
    <row r="18" spans="2:13" ht="24.75" customHeight="1">
      <c r="B18" s="334" t="s">
        <v>419</v>
      </c>
      <c r="C18" s="335"/>
      <c r="D18" s="24"/>
      <c r="E18" s="156">
        <v>13</v>
      </c>
      <c r="F18" s="156"/>
      <c r="G18" s="156"/>
      <c r="H18" s="156"/>
      <c r="I18" s="156"/>
      <c r="J18" s="156"/>
      <c r="K18" s="156"/>
      <c r="L18" s="156"/>
      <c r="M18" s="220"/>
    </row>
    <row r="19" spans="2:13" ht="24.75" customHeight="1">
      <c r="B19" s="334" t="s">
        <v>275</v>
      </c>
      <c r="C19" s="335"/>
      <c r="D19" s="24"/>
      <c r="E19" s="156">
        <v>50</v>
      </c>
      <c r="F19" s="156"/>
      <c r="G19" s="156"/>
      <c r="H19" s="156"/>
      <c r="I19" s="156"/>
      <c r="J19" s="156"/>
      <c r="K19" s="156"/>
      <c r="L19" s="156"/>
      <c r="M19" s="220"/>
    </row>
    <row r="20" spans="2:13" ht="24.75" customHeight="1">
      <c r="B20" s="334" t="s">
        <v>276</v>
      </c>
      <c r="C20" s="335"/>
      <c r="D20" s="24"/>
      <c r="E20" s="156">
        <v>204</v>
      </c>
      <c r="F20" s="156"/>
      <c r="G20" s="156"/>
      <c r="H20" s="156"/>
      <c r="I20" s="156"/>
      <c r="J20" s="156"/>
      <c r="K20" s="156"/>
      <c r="L20" s="156"/>
      <c r="M20" s="220"/>
    </row>
    <row r="21" spans="2:13" ht="24.75" customHeight="1">
      <c r="B21" s="334" t="s">
        <v>277</v>
      </c>
      <c r="C21" s="335"/>
      <c r="D21" s="24"/>
      <c r="E21" s="156">
        <f>31+42</f>
        <v>73</v>
      </c>
      <c r="F21" s="156"/>
      <c r="G21" s="156"/>
      <c r="H21" s="156"/>
      <c r="I21" s="156"/>
      <c r="J21" s="156"/>
      <c r="K21" s="156"/>
      <c r="L21" s="156"/>
      <c r="M21" s="220"/>
    </row>
    <row r="22" spans="2:13" ht="24.75" customHeight="1">
      <c r="B22" s="334" t="s">
        <v>278</v>
      </c>
      <c r="C22" s="335"/>
      <c r="D22" s="24"/>
      <c r="E22" s="156">
        <v>30</v>
      </c>
      <c r="F22" s="156"/>
      <c r="G22" s="156"/>
      <c r="H22" s="156"/>
      <c r="I22" s="156"/>
      <c r="J22" s="156"/>
      <c r="K22" s="156"/>
      <c r="L22" s="156"/>
      <c r="M22" s="220"/>
    </row>
    <row r="23" spans="2:13" ht="24.75" customHeight="1">
      <c r="B23" s="334" t="s">
        <v>279</v>
      </c>
      <c r="C23" s="335"/>
      <c r="D23" s="24"/>
      <c r="E23" s="156">
        <v>8</v>
      </c>
      <c r="F23" s="156"/>
      <c r="G23" s="156"/>
      <c r="H23" s="156"/>
      <c r="I23" s="156"/>
      <c r="J23" s="156"/>
      <c r="K23" s="156"/>
      <c r="L23" s="156"/>
      <c r="M23" s="220"/>
    </row>
    <row r="24" spans="2:13" ht="24.75" customHeight="1">
      <c r="B24" s="334" t="s">
        <v>280</v>
      </c>
      <c r="C24" s="335"/>
      <c r="D24" s="24"/>
      <c r="E24" s="156">
        <v>2</v>
      </c>
      <c r="F24" s="156"/>
      <c r="G24" s="156"/>
      <c r="H24" s="156"/>
      <c r="I24" s="156"/>
      <c r="J24" s="156"/>
      <c r="K24" s="156"/>
      <c r="L24" s="156"/>
      <c r="M24" s="220"/>
    </row>
    <row r="25" spans="2:13" ht="24.75" customHeight="1">
      <c r="B25" s="334" t="s">
        <v>281</v>
      </c>
      <c r="C25" s="335"/>
      <c r="D25" s="24"/>
      <c r="E25" s="151"/>
      <c r="F25" s="156"/>
      <c r="G25" s="156"/>
      <c r="H25" s="156"/>
      <c r="I25" s="156"/>
      <c r="J25" s="156"/>
      <c r="K25" s="156"/>
      <c r="L25" s="156"/>
      <c r="M25" s="220"/>
    </row>
    <row r="26" spans="2:13" ht="24.75" customHeight="1">
      <c r="B26" s="334" t="s">
        <v>282</v>
      </c>
      <c r="C26" s="335"/>
      <c r="D26" s="24"/>
      <c r="E26" s="156">
        <v>1</v>
      </c>
      <c r="F26" s="156"/>
      <c r="G26" s="156"/>
      <c r="H26" s="156"/>
      <c r="I26" s="156"/>
      <c r="J26" s="156"/>
      <c r="K26" s="156"/>
      <c r="L26" s="156"/>
      <c r="M26" s="220"/>
    </row>
    <row r="27" spans="2:13" ht="24.75" customHeight="1">
      <c r="B27" s="334" t="s">
        <v>283</v>
      </c>
      <c r="C27" s="335"/>
      <c r="D27" s="24"/>
      <c r="E27" s="156">
        <f>86+20</f>
        <v>106</v>
      </c>
      <c r="F27" s="156">
        <v>6</v>
      </c>
      <c r="G27" s="156">
        <v>6</v>
      </c>
      <c r="H27" s="156"/>
      <c r="I27" s="156"/>
      <c r="J27" s="156"/>
      <c r="K27" s="156"/>
      <c r="L27" s="156">
        <v>2</v>
      </c>
      <c r="M27" s="220"/>
    </row>
    <row r="28" spans="2:13" ht="24.75" customHeight="1">
      <c r="B28" s="338" t="s">
        <v>284</v>
      </c>
      <c r="C28" s="10" t="s">
        <v>516</v>
      </c>
      <c r="D28" s="24"/>
      <c r="E28" s="151"/>
      <c r="F28" s="156"/>
      <c r="G28" s="156"/>
      <c r="H28" s="156"/>
      <c r="I28" s="156"/>
      <c r="J28" s="156"/>
      <c r="K28" s="156"/>
      <c r="L28" s="156"/>
      <c r="M28" s="220"/>
    </row>
    <row r="29" spans="2:13" ht="24.75" customHeight="1">
      <c r="B29" s="338"/>
      <c r="C29" s="10" t="s">
        <v>285</v>
      </c>
      <c r="D29" s="24"/>
      <c r="E29" s="151"/>
      <c r="F29" s="156"/>
      <c r="G29" s="156"/>
      <c r="H29" s="156"/>
      <c r="I29" s="156"/>
      <c r="J29" s="156"/>
      <c r="K29" s="156"/>
      <c r="L29" s="156"/>
      <c r="M29" s="220"/>
    </row>
    <row r="30" spans="2:13" ht="29.25" customHeight="1">
      <c r="B30" s="334" t="s">
        <v>286</v>
      </c>
      <c r="C30" s="335"/>
      <c r="D30" s="24"/>
      <c r="E30" s="156">
        <v>10</v>
      </c>
      <c r="F30" s="156"/>
      <c r="G30" s="156"/>
      <c r="H30" s="156"/>
      <c r="I30" s="156"/>
      <c r="J30" s="156"/>
      <c r="K30" s="156"/>
      <c r="L30" s="156"/>
      <c r="M30" s="220"/>
    </row>
    <row r="31" spans="2:13" ht="24.75" customHeight="1">
      <c r="B31" s="336" t="s">
        <v>9</v>
      </c>
      <c r="C31" s="337"/>
      <c r="D31" s="88"/>
      <c r="E31" s="157">
        <v>5</v>
      </c>
      <c r="F31" s="157"/>
      <c r="G31" s="157"/>
      <c r="H31" s="157"/>
      <c r="I31" s="157"/>
      <c r="J31" s="157"/>
      <c r="K31" s="157"/>
      <c r="L31" s="157"/>
      <c r="M31" s="221"/>
    </row>
    <row r="32" spans="1:13" s="15" customFormat="1" ht="16.5" customHeight="1">
      <c r="A32" s="118" t="s">
        <v>287</v>
      </c>
      <c r="G32" s="119"/>
      <c r="H32" s="119"/>
      <c r="I32" s="119"/>
      <c r="J32" s="119"/>
      <c r="M32" s="2" t="s">
        <v>333</v>
      </c>
    </row>
    <row r="33" spans="1:13" s="15" customFormat="1" ht="13.5">
      <c r="A33" s="118" t="s">
        <v>411</v>
      </c>
      <c r="G33" s="119"/>
      <c r="H33" s="119"/>
      <c r="I33" s="119"/>
      <c r="J33" s="119"/>
      <c r="M33" s="2"/>
    </row>
    <row r="34" ht="13.5">
      <c r="B34" s="3"/>
    </row>
  </sheetData>
  <sheetProtection/>
  <mergeCells count="28"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  <mergeCell ref="B16:C16"/>
    <mergeCell ref="B3:C4"/>
    <mergeCell ref="M3:M4"/>
    <mergeCell ref="G3:L3"/>
    <mergeCell ref="E3:E4"/>
    <mergeCell ref="F3:F4"/>
    <mergeCell ref="B8:C8"/>
    <mergeCell ref="B7:C7"/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425</v>
      </c>
    </row>
    <row r="2" ht="13.5">
      <c r="K2" s="21" t="str">
        <f>'1(1) 試験検査の実施件数'!$P$4</f>
        <v>平成24年度</v>
      </c>
    </row>
    <row r="3" spans="1:11" ht="30" customHeight="1">
      <c r="A3" s="339" t="s">
        <v>243</v>
      </c>
      <c r="B3" s="329" t="s">
        <v>217</v>
      </c>
      <c r="C3" s="329"/>
      <c r="D3" s="329"/>
      <c r="E3" s="329"/>
      <c r="F3" s="329"/>
      <c r="G3" s="329"/>
      <c r="H3" s="329"/>
      <c r="I3" s="329"/>
      <c r="J3" s="345" t="s">
        <v>218</v>
      </c>
      <c r="K3" s="330"/>
    </row>
    <row r="4" spans="1:11" ht="30" customHeight="1">
      <c r="A4" s="341"/>
      <c r="B4" s="355" t="s">
        <v>259</v>
      </c>
      <c r="C4" s="355" t="s">
        <v>219</v>
      </c>
      <c r="D4" s="356" t="s">
        <v>220</v>
      </c>
      <c r="E4" s="356"/>
      <c r="F4" s="356"/>
      <c r="G4" s="356"/>
      <c r="H4" s="356"/>
      <c r="I4" s="356"/>
      <c r="J4" s="354"/>
      <c r="K4" s="331"/>
    </row>
    <row r="5" spans="1:11" ht="51.75" customHeight="1">
      <c r="A5" s="341"/>
      <c r="B5" s="355"/>
      <c r="C5" s="355"/>
      <c r="D5" s="33" t="s">
        <v>221</v>
      </c>
      <c r="E5" s="23" t="s">
        <v>222</v>
      </c>
      <c r="F5" s="23" t="s">
        <v>223</v>
      </c>
      <c r="G5" s="23" t="s">
        <v>224</v>
      </c>
      <c r="H5" s="23" t="s">
        <v>225</v>
      </c>
      <c r="I5" s="33" t="s">
        <v>226</v>
      </c>
      <c r="J5" s="33" t="s">
        <v>259</v>
      </c>
      <c r="K5" s="35" t="s">
        <v>227</v>
      </c>
    </row>
    <row r="6" spans="1:11" ht="34.5" customHeight="1">
      <c r="A6" s="120" t="s">
        <v>438</v>
      </c>
      <c r="B6" s="158"/>
      <c r="C6" s="158"/>
      <c r="D6" s="158"/>
      <c r="E6" s="158"/>
      <c r="F6" s="158"/>
      <c r="G6" s="158"/>
      <c r="H6" s="158"/>
      <c r="I6" s="158"/>
      <c r="J6" s="158"/>
      <c r="K6" s="159"/>
    </row>
    <row r="7" spans="1:11" ht="34.5" customHeight="1">
      <c r="A7" s="121" t="s">
        <v>439</v>
      </c>
      <c r="B7" s="160">
        <v>12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1:11" ht="34.5" customHeight="1">
      <c r="A8" s="121" t="s">
        <v>437</v>
      </c>
      <c r="B8" s="160">
        <v>1</v>
      </c>
      <c r="C8" s="160"/>
      <c r="D8" s="160"/>
      <c r="E8" s="160"/>
      <c r="F8" s="160"/>
      <c r="G8" s="160"/>
      <c r="H8" s="160"/>
      <c r="I8" s="160"/>
      <c r="J8" s="160"/>
      <c r="K8" s="161"/>
    </row>
    <row r="9" spans="1:11" ht="34.5" customHeight="1">
      <c r="A9" s="122" t="s">
        <v>230</v>
      </c>
      <c r="B9" s="162">
        <v>1</v>
      </c>
      <c r="C9" s="162"/>
      <c r="D9" s="162"/>
      <c r="E9" s="162"/>
      <c r="F9" s="162"/>
      <c r="G9" s="162"/>
      <c r="H9" s="162"/>
      <c r="I9" s="162"/>
      <c r="J9" s="162"/>
      <c r="K9" s="163"/>
    </row>
    <row r="10" ht="16.5" customHeight="1">
      <c r="K10" s="2" t="s">
        <v>333</v>
      </c>
    </row>
    <row r="11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12" t="s">
        <v>232</v>
      </c>
      <c r="C1" s="12"/>
    </row>
    <row r="2" ht="18.75" customHeight="1">
      <c r="A2" s="1" t="s">
        <v>426</v>
      </c>
    </row>
    <row r="3" ht="13.5">
      <c r="G3" s="21" t="str">
        <f>'1(1) 試験検査の実施件数'!$P$4</f>
        <v>平成24年度</v>
      </c>
    </row>
    <row r="4" spans="1:7" ht="24" customHeight="1">
      <c r="A4" s="123"/>
      <c r="B4" s="339" t="s">
        <v>243</v>
      </c>
      <c r="C4" s="329"/>
      <c r="D4" s="340"/>
      <c r="E4" s="77"/>
      <c r="F4" s="50" t="s">
        <v>233</v>
      </c>
      <c r="G4" s="54" t="s">
        <v>234</v>
      </c>
    </row>
    <row r="5" spans="1:7" ht="24" customHeight="1">
      <c r="A5" s="117"/>
      <c r="B5" s="350" t="s">
        <v>249</v>
      </c>
      <c r="C5" s="354"/>
      <c r="D5" s="331"/>
      <c r="E5" s="25"/>
      <c r="F5" s="164">
        <f>SUM(F6:F9,F13:F14,F21:F22)</f>
        <v>2744</v>
      </c>
      <c r="G5" s="165">
        <f>SUM(G6:G9,G13:G14,G21:G22)</f>
        <v>7403</v>
      </c>
    </row>
    <row r="6" spans="2:7" ht="24" customHeight="1">
      <c r="B6" s="351" t="s">
        <v>292</v>
      </c>
      <c r="C6" s="363"/>
      <c r="D6" s="364"/>
      <c r="E6" s="27"/>
      <c r="F6" s="158">
        <v>204</v>
      </c>
      <c r="G6" s="159">
        <v>205</v>
      </c>
    </row>
    <row r="7" spans="2:7" ht="24" customHeight="1">
      <c r="B7" s="347" t="s">
        <v>295</v>
      </c>
      <c r="C7" s="359"/>
      <c r="D7" s="353"/>
      <c r="E7" s="32"/>
      <c r="F7" s="160">
        <v>90</v>
      </c>
      <c r="G7" s="161">
        <v>90</v>
      </c>
    </row>
    <row r="8" spans="2:7" ht="24" customHeight="1">
      <c r="B8" s="347" t="s">
        <v>235</v>
      </c>
      <c r="C8" s="359"/>
      <c r="D8" s="353"/>
      <c r="E8" s="32"/>
      <c r="F8" s="166"/>
      <c r="G8" s="167"/>
    </row>
    <row r="9" spans="2:7" ht="24" customHeight="1">
      <c r="B9" s="347" t="s">
        <v>311</v>
      </c>
      <c r="C9" s="359"/>
      <c r="D9" s="353"/>
      <c r="E9" s="4"/>
      <c r="F9" s="161">
        <v>708</v>
      </c>
      <c r="G9" s="161">
        <v>3729</v>
      </c>
    </row>
    <row r="10" spans="2:7" ht="24" customHeight="1">
      <c r="B10" s="4"/>
      <c r="C10" s="357" t="s">
        <v>236</v>
      </c>
      <c r="D10" s="360"/>
      <c r="E10" s="89"/>
      <c r="F10" s="160">
        <v>579</v>
      </c>
      <c r="G10" s="161">
        <v>3336</v>
      </c>
    </row>
    <row r="11" spans="2:7" ht="24" customHeight="1">
      <c r="B11" s="4"/>
      <c r="C11" s="357" t="s">
        <v>237</v>
      </c>
      <c r="D11" s="360"/>
      <c r="E11" s="89"/>
      <c r="F11" s="160">
        <v>109</v>
      </c>
      <c r="G11" s="161">
        <v>373</v>
      </c>
    </row>
    <row r="12" spans="2:7" ht="24" customHeight="1">
      <c r="B12" s="4"/>
      <c r="C12" s="357" t="s">
        <v>238</v>
      </c>
      <c r="D12" s="360"/>
      <c r="E12" s="89"/>
      <c r="F12" s="160">
        <v>20</v>
      </c>
      <c r="G12" s="161">
        <v>20</v>
      </c>
    </row>
    <row r="13" spans="2:7" ht="24" customHeight="1">
      <c r="B13" s="357" t="s">
        <v>239</v>
      </c>
      <c r="C13" s="357"/>
      <c r="D13" s="357"/>
      <c r="E13" s="32"/>
      <c r="F13" s="160">
        <v>319</v>
      </c>
      <c r="G13" s="161">
        <v>1096</v>
      </c>
    </row>
    <row r="14" spans="2:7" ht="24" customHeight="1">
      <c r="B14" s="357" t="s">
        <v>4</v>
      </c>
      <c r="C14" s="357"/>
      <c r="D14" s="357"/>
      <c r="E14" s="4"/>
      <c r="F14" s="161">
        <v>1310</v>
      </c>
      <c r="G14" s="161">
        <v>2170</v>
      </c>
    </row>
    <row r="15" spans="2:7" ht="24" customHeight="1">
      <c r="B15" s="4"/>
      <c r="C15" s="362" t="s">
        <v>156</v>
      </c>
      <c r="D15" s="10" t="s">
        <v>5</v>
      </c>
      <c r="E15" s="24"/>
      <c r="F15" s="160">
        <v>327</v>
      </c>
      <c r="G15" s="161">
        <v>327</v>
      </c>
    </row>
    <row r="16" spans="2:7" ht="24" customHeight="1">
      <c r="B16" s="4"/>
      <c r="C16" s="362"/>
      <c r="D16" s="10" t="s">
        <v>517</v>
      </c>
      <c r="E16" s="24"/>
      <c r="F16" s="160">
        <v>127</v>
      </c>
      <c r="G16" s="161">
        <v>131</v>
      </c>
    </row>
    <row r="17" spans="2:7" ht="24" customHeight="1">
      <c r="B17" s="4"/>
      <c r="C17" s="361" t="s">
        <v>157</v>
      </c>
      <c r="D17" s="360"/>
      <c r="E17" s="89"/>
      <c r="F17" s="166"/>
      <c r="G17" s="167"/>
    </row>
    <row r="18" spans="2:7" ht="24" customHeight="1">
      <c r="B18" s="4"/>
      <c r="C18" s="362" t="s">
        <v>158</v>
      </c>
      <c r="D18" s="10" t="s">
        <v>159</v>
      </c>
      <c r="E18" s="24"/>
      <c r="F18" s="160"/>
      <c r="G18" s="161"/>
    </row>
    <row r="19" spans="2:7" ht="24" customHeight="1">
      <c r="B19" s="4"/>
      <c r="C19" s="362"/>
      <c r="D19" s="10" t="s">
        <v>6</v>
      </c>
      <c r="E19" s="24"/>
      <c r="F19" s="160">
        <v>856</v>
      </c>
      <c r="G19" s="161">
        <v>1712</v>
      </c>
    </row>
    <row r="20" spans="2:7" ht="24" customHeight="1">
      <c r="B20" s="4"/>
      <c r="C20" s="362"/>
      <c r="D20" s="10" t="s">
        <v>160</v>
      </c>
      <c r="E20" s="24"/>
      <c r="F20" s="160"/>
      <c r="G20" s="161"/>
    </row>
    <row r="21" spans="2:7" ht="23.25" customHeight="1">
      <c r="B21" s="357" t="s">
        <v>7</v>
      </c>
      <c r="C21" s="357"/>
      <c r="D21" s="357"/>
      <c r="E21" s="32"/>
      <c r="F21" s="160"/>
      <c r="G21" s="161"/>
    </row>
    <row r="22" spans="1:7" ht="23.25" customHeight="1">
      <c r="A22" s="59"/>
      <c r="B22" s="358" t="s">
        <v>161</v>
      </c>
      <c r="C22" s="358"/>
      <c r="D22" s="358"/>
      <c r="E22" s="53"/>
      <c r="F22" s="162">
        <v>113</v>
      </c>
      <c r="G22" s="163">
        <v>113</v>
      </c>
    </row>
    <row r="23" ht="16.5" customHeight="1">
      <c r="G23" s="2" t="s">
        <v>333</v>
      </c>
    </row>
  </sheetData>
  <sheetProtection/>
  <mergeCells count="16">
    <mergeCell ref="C18:C20"/>
    <mergeCell ref="B4:D4"/>
    <mergeCell ref="B5:D5"/>
    <mergeCell ref="B6:D6"/>
    <mergeCell ref="B7:D7"/>
    <mergeCell ref="B14:D14"/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zoomScalePageLayoutView="0" workbookViewId="0" topLeftCell="A4">
      <selection activeCell="A1" sqref="A1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427</v>
      </c>
    </row>
    <row r="2" ht="13.5">
      <c r="M2" s="21" t="str">
        <f>'1(1) 試験検査の実施件数'!$P$4</f>
        <v>平成24年度</v>
      </c>
    </row>
    <row r="3" spans="1:13" ht="30" customHeight="1">
      <c r="A3" s="115"/>
      <c r="B3" s="367" t="s">
        <v>187</v>
      </c>
      <c r="C3" s="125"/>
      <c r="D3" s="369" t="s">
        <v>162</v>
      </c>
      <c r="E3" s="365"/>
      <c r="F3" s="365" t="s">
        <v>163</v>
      </c>
      <c r="G3" s="365"/>
      <c r="H3" s="365" t="s">
        <v>164</v>
      </c>
      <c r="I3" s="365"/>
      <c r="J3" s="365" t="s">
        <v>165</v>
      </c>
      <c r="K3" s="365"/>
      <c r="L3" s="365" t="s">
        <v>12</v>
      </c>
      <c r="M3" s="366"/>
    </row>
    <row r="4" spans="1:13" ht="30" customHeight="1">
      <c r="A4" s="116"/>
      <c r="B4" s="368"/>
      <c r="C4" s="126"/>
      <c r="D4" s="23" t="s">
        <v>233</v>
      </c>
      <c r="E4" s="23" t="s">
        <v>166</v>
      </c>
      <c r="F4" s="23" t="s">
        <v>233</v>
      </c>
      <c r="G4" s="23" t="s">
        <v>166</v>
      </c>
      <c r="H4" s="23" t="s">
        <v>233</v>
      </c>
      <c r="I4" s="23" t="s">
        <v>166</v>
      </c>
      <c r="J4" s="23" t="s">
        <v>233</v>
      </c>
      <c r="K4" s="23" t="s">
        <v>166</v>
      </c>
      <c r="L4" s="23" t="s">
        <v>233</v>
      </c>
      <c r="M4" s="36" t="s">
        <v>166</v>
      </c>
    </row>
    <row r="5" spans="2:13" ht="30" customHeight="1">
      <c r="B5" s="113" t="s">
        <v>231</v>
      </c>
      <c r="C5" s="25"/>
      <c r="D5" s="164">
        <f aca="true" t="shared" si="0" ref="D5:M5">SUM(D6:D8)</f>
        <v>2</v>
      </c>
      <c r="E5" s="164">
        <f t="shared" si="0"/>
        <v>0</v>
      </c>
      <c r="F5" s="164">
        <f t="shared" si="0"/>
        <v>0</v>
      </c>
      <c r="G5" s="164">
        <f t="shared" si="0"/>
        <v>0</v>
      </c>
      <c r="H5" s="164">
        <f t="shared" si="0"/>
        <v>1</v>
      </c>
      <c r="I5" s="164">
        <f t="shared" si="0"/>
        <v>0</v>
      </c>
      <c r="J5" s="164">
        <f t="shared" si="0"/>
        <v>201</v>
      </c>
      <c r="K5" s="164">
        <f t="shared" si="0"/>
        <v>20</v>
      </c>
      <c r="L5" s="164">
        <f t="shared" si="0"/>
        <v>0</v>
      </c>
      <c r="M5" s="165">
        <f t="shared" si="0"/>
        <v>0</v>
      </c>
    </row>
    <row r="6" spans="1:13" ht="30" customHeight="1">
      <c r="A6" s="124"/>
      <c r="B6" s="40" t="s">
        <v>167</v>
      </c>
      <c r="C6" s="32"/>
      <c r="D6" s="160">
        <v>2</v>
      </c>
      <c r="E6" s="166">
        <v>0</v>
      </c>
      <c r="F6" s="166">
        <v>0</v>
      </c>
      <c r="G6" s="166">
        <v>0</v>
      </c>
      <c r="H6" s="166"/>
      <c r="I6" s="166"/>
      <c r="J6" s="160">
        <v>201</v>
      </c>
      <c r="K6" s="160">
        <v>20</v>
      </c>
      <c r="L6" s="166">
        <v>0</v>
      </c>
      <c r="M6" s="167">
        <v>0</v>
      </c>
    </row>
    <row r="7" spans="2:13" ht="30" customHeight="1">
      <c r="B7" s="4" t="s">
        <v>168</v>
      </c>
      <c r="C7" s="32"/>
      <c r="D7" s="166"/>
      <c r="E7" s="166"/>
      <c r="F7" s="166"/>
      <c r="G7" s="166"/>
      <c r="H7" s="166"/>
      <c r="I7" s="166"/>
      <c r="J7" s="166"/>
      <c r="K7" s="166"/>
      <c r="L7" s="160"/>
      <c r="M7" s="167"/>
    </row>
    <row r="8" spans="1:13" ht="30" customHeight="1">
      <c r="A8" s="59"/>
      <c r="B8" s="55" t="s">
        <v>306</v>
      </c>
      <c r="C8" s="53"/>
      <c r="D8" s="168"/>
      <c r="E8" s="168"/>
      <c r="F8" s="168"/>
      <c r="G8" s="168"/>
      <c r="H8" s="168">
        <v>1</v>
      </c>
      <c r="I8" s="168">
        <v>0</v>
      </c>
      <c r="J8" s="168"/>
      <c r="K8" s="168"/>
      <c r="L8" s="168"/>
      <c r="M8" s="169"/>
    </row>
    <row r="9" ht="16.5" customHeight="1">
      <c r="M9" s="2" t="s">
        <v>333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130" zoomScaleNormal="130" zoomScalePageLayoutView="0" workbookViewId="0" topLeftCell="A14">
      <selection activeCell="N21" sqref="N21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9" width="11.625" style="1" customWidth="1"/>
    <col min="10" max="16384" width="9.00390625" style="1" customWidth="1"/>
  </cols>
  <sheetData>
    <row r="1" ht="18.75" customHeight="1">
      <c r="A1" s="12" t="s">
        <v>169</v>
      </c>
    </row>
    <row r="2" ht="18.75" customHeight="1">
      <c r="A2" s="1" t="s">
        <v>529</v>
      </c>
    </row>
    <row r="3" ht="13.5">
      <c r="H3" s="21" t="s">
        <v>527</v>
      </c>
    </row>
    <row r="4" spans="1:8" ht="36.75" customHeight="1">
      <c r="A4" s="123"/>
      <c r="B4" s="339" t="s">
        <v>170</v>
      </c>
      <c r="C4" s="340"/>
      <c r="D4" s="77"/>
      <c r="E4" s="56" t="s">
        <v>533</v>
      </c>
      <c r="F4" s="56" t="s">
        <v>534</v>
      </c>
      <c r="G4" s="58" t="s">
        <v>532</v>
      </c>
      <c r="H4" s="57" t="s">
        <v>171</v>
      </c>
    </row>
    <row r="5" spans="1:8" ht="21" customHeight="1">
      <c r="A5" s="117"/>
      <c r="B5" s="341" t="s">
        <v>172</v>
      </c>
      <c r="C5" s="342"/>
      <c r="D5" s="78"/>
      <c r="E5" s="251">
        <v>0</v>
      </c>
      <c r="F5" s="251">
        <f>SUM(F6:F12)</f>
        <v>210</v>
      </c>
      <c r="G5" s="251">
        <f>SUM(G6:G12)</f>
        <v>31</v>
      </c>
      <c r="H5" s="252">
        <f>SUM(H6:H12)</f>
        <v>18</v>
      </c>
    </row>
    <row r="6" spans="2:8" ht="21" customHeight="1">
      <c r="B6" s="373" t="s">
        <v>173</v>
      </c>
      <c r="C6" s="373"/>
      <c r="D6" s="4"/>
      <c r="E6" s="170">
        <v>16151</v>
      </c>
      <c r="F6" s="170">
        <v>7</v>
      </c>
      <c r="G6" s="170">
        <v>1</v>
      </c>
      <c r="H6" s="171">
        <v>1</v>
      </c>
    </row>
    <row r="7" spans="2:8" ht="21" customHeight="1">
      <c r="B7" s="357" t="s">
        <v>174</v>
      </c>
      <c r="C7" s="357"/>
      <c r="D7" s="4"/>
      <c r="E7" s="166">
        <v>16151</v>
      </c>
      <c r="F7" s="166">
        <v>6</v>
      </c>
      <c r="G7" s="160">
        <v>1</v>
      </c>
      <c r="H7" s="161">
        <v>1</v>
      </c>
    </row>
    <row r="8" spans="2:8" ht="21" customHeight="1">
      <c r="B8" s="357" t="s">
        <v>49</v>
      </c>
      <c r="C8" s="357"/>
      <c r="D8" s="4"/>
      <c r="E8" s="166">
        <v>16151</v>
      </c>
      <c r="F8" s="166">
        <v>1</v>
      </c>
      <c r="G8" s="166">
        <v>0</v>
      </c>
      <c r="H8" s="167">
        <v>0</v>
      </c>
    </row>
    <row r="9" spans="2:8" ht="21" customHeight="1">
      <c r="B9" s="357" t="s">
        <v>48</v>
      </c>
      <c r="C9" s="357"/>
      <c r="D9" s="4"/>
      <c r="E9" s="166">
        <v>16151</v>
      </c>
      <c r="F9" s="166">
        <v>0</v>
      </c>
      <c r="G9" s="166">
        <v>0</v>
      </c>
      <c r="H9" s="167">
        <v>0</v>
      </c>
    </row>
    <row r="10" spans="2:8" ht="21" customHeight="1">
      <c r="B10" s="357" t="s">
        <v>175</v>
      </c>
      <c r="C10" s="357"/>
      <c r="D10" s="4"/>
      <c r="E10" s="166">
        <v>16151</v>
      </c>
      <c r="F10" s="166">
        <v>113</v>
      </c>
      <c r="G10" s="160">
        <v>21</v>
      </c>
      <c r="H10" s="161">
        <v>14</v>
      </c>
    </row>
    <row r="11" spans="2:8" ht="21" customHeight="1">
      <c r="B11" s="357" t="s">
        <v>50</v>
      </c>
      <c r="C11" s="357"/>
      <c r="D11" s="4"/>
      <c r="E11" s="166">
        <v>16151</v>
      </c>
      <c r="F11" s="166">
        <v>51</v>
      </c>
      <c r="G11" s="160">
        <v>0</v>
      </c>
      <c r="H11" s="161">
        <v>0</v>
      </c>
    </row>
    <row r="12" spans="1:9" ht="21" customHeight="1">
      <c r="A12" s="59"/>
      <c r="B12" s="358" t="s">
        <v>526</v>
      </c>
      <c r="C12" s="358"/>
      <c r="D12" s="55"/>
      <c r="E12" s="168">
        <v>16028</v>
      </c>
      <c r="F12" s="168">
        <v>32</v>
      </c>
      <c r="G12" s="162">
        <v>8</v>
      </c>
      <c r="H12" s="163">
        <v>2</v>
      </c>
      <c r="I12" s="15"/>
    </row>
    <row r="13" spans="2:8" s="15" customFormat="1" ht="16.5" customHeight="1">
      <c r="B13" s="118" t="s">
        <v>530</v>
      </c>
      <c r="H13" s="2" t="s">
        <v>333</v>
      </c>
    </row>
    <row r="14" spans="2:9" s="15" customFormat="1" ht="13.5" customHeight="1">
      <c r="B14" s="118" t="s">
        <v>531</v>
      </c>
      <c r="H14" s="2"/>
      <c r="I14" s="2"/>
    </row>
    <row r="15" spans="2:9" s="15" customFormat="1" ht="13.5" customHeight="1">
      <c r="B15" s="118"/>
      <c r="I15" s="2"/>
    </row>
    <row r="16" ht="13.5" customHeight="1"/>
    <row r="17" ht="18.75" customHeight="1">
      <c r="A17" s="1" t="s">
        <v>421</v>
      </c>
    </row>
    <row r="18" spans="1:8" ht="13.5">
      <c r="A18" s="59"/>
      <c r="H18" s="21" t="str">
        <f>'[1]1(1) 試験検査の実施件数'!$P$4</f>
        <v>平成24年度</v>
      </c>
    </row>
    <row r="19" spans="1:8" ht="27" customHeight="1">
      <c r="A19" s="116"/>
      <c r="B19" s="339" t="s">
        <v>170</v>
      </c>
      <c r="C19" s="340"/>
      <c r="D19" s="77"/>
      <c r="E19" s="56" t="s">
        <v>533</v>
      </c>
      <c r="F19" s="56" t="s">
        <v>534</v>
      </c>
      <c r="G19" s="58" t="s">
        <v>532</v>
      </c>
      <c r="H19" s="57" t="s">
        <v>171</v>
      </c>
    </row>
    <row r="20" spans="2:8" ht="27" customHeight="1">
      <c r="B20" s="372" t="s">
        <v>317</v>
      </c>
      <c r="C20" s="372"/>
      <c r="D20" s="136"/>
      <c r="E20" s="172">
        <v>9934</v>
      </c>
      <c r="F20" s="172">
        <v>21</v>
      </c>
      <c r="G20" s="172">
        <v>5</v>
      </c>
      <c r="H20" s="173">
        <v>2</v>
      </c>
    </row>
    <row r="21" spans="1:8" s="15" customFormat="1" ht="16.5" customHeight="1">
      <c r="A21" s="137"/>
      <c r="H21" s="2" t="s">
        <v>333</v>
      </c>
    </row>
    <row r="22" s="15" customFormat="1" ht="13.5" customHeight="1">
      <c r="H22" s="2"/>
    </row>
    <row r="23" ht="13.5" customHeight="1"/>
    <row r="24" ht="18.75" customHeight="1">
      <c r="A24" s="1" t="s">
        <v>422</v>
      </c>
    </row>
    <row r="25" ht="13.5">
      <c r="H25" s="21" t="str">
        <f>'[1]1(1) 試験検査の実施件数'!$P$4</f>
        <v>平成24年度</v>
      </c>
    </row>
    <row r="26" spans="1:8" ht="27" customHeight="1">
      <c r="A26" s="123"/>
      <c r="B26" s="339" t="s">
        <v>243</v>
      </c>
      <c r="C26" s="340"/>
      <c r="D26" s="77"/>
      <c r="E26" s="56" t="s">
        <v>552</v>
      </c>
      <c r="F26" s="56" t="s">
        <v>534</v>
      </c>
      <c r="G26" s="58" t="s">
        <v>532</v>
      </c>
      <c r="H26" s="57" t="s">
        <v>171</v>
      </c>
    </row>
    <row r="27" spans="1:8" ht="27" customHeight="1">
      <c r="A27" s="124"/>
      <c r="B27" s="370" t="s">
        <v>553</v>
      </c>
      <c r="C27" s="371"/>
      <c r="D27" s="127"/>
      <c r="E27" s="174">
        <v>13555</v>
      </c>
      <c r="F27" s="174">
        <v>0</v>
      </c>
      <c r="G27" s="174">
        <v>6</v>
      </c>
      <c r="H27" s="173">
        <v>0</v>
      </c>
    </row>
    <row r="28" s="15" customFormat="1" ht="16.5" customHeight="1">
      <c r="H28" s="2" t="s">
        <v>333</v>
      </c>
    </row>
    <row r="29" s="15" customFormat="1" ht="13.5" customHeight="1">
      <c r="H29" s="2"/>
    </row>
    <row r="30" ht="13.5" customHeight="1"/>
    <row r="31" ht="18.75" customHeight="1">
      <c r="A31" s="1" t="s">
        <v>428</v>
      </c>
    </row>
    <row r="32" ht="13.5">
      <c r="H32" s="21" t="str">
        <f>'[1]1(1) 試験検査の実施件数'!$P$4</f>
        <v>平成24年度</v>
      </c>
    </row>
    <row r="33" spans="1:8" ht="27" customHeight="1">
      <c r="A33" s="123"/>
      <c r="B33" s="339" t="s">
        <v>243</v>
      </c>
      <c r="C33" s="340"/>
      <c r="D33" s="77"/>
      <c r="E33" s="56" t="s">
        <v>533</v>
      </c>
      <c r="F33" s="56" t="s">
        <v>534</v>
      </c>
      <c r="G33" s="58" t="s">
        <v>532</v>
      </c>
      <c r="H33" s="57" t="s">
        <v>171</v>
      </c>
    </row>
    <row r="34" spans="1:8" ht="27" customHeight="1">
      <c r="A34" s="124"/>
      <c r="B34" s="370" t="s">
        <v>554</v>
      </c>
      <c r="C34" s="371"/>
      <c r="D34" s="127"/>
      <c r="E34" s="174">
        <v>9361</v>
      </c>
      <c r="F34" s="174">
        <v>63</v>
      </c>
      <c r="G34" s="174">
        <v>60</v>
      </c>
      <c r="H34" s="175">
        <v>35</v>
      </c>
    </row>
    <row r="35" s="15" customFormat="1" ht="16.5" customHeight="1">
      <c r="H35" s="2" t="s">
        <v>333</v>
      </c>
    </row>
  </sheetData>
  <sheetProtection/>
  <mergeCells count="15">
    <mergeCell ref="B5:C5"/>
    <mergeCell ref="B4:C4"/>
    <mergeCell ref="B19:C19"/>
    <mergeCell ref="B20:C20"/>
    <mergeCell ref="B26:C26"/>
    <mergeCell ref="B27:C27"/>
    <mergeCell ref="B6:C6"/>
    <mergeCell ref="B7:C7"/>
    <mergeCell ref="B8:C8"/>
    <mergeCell ref="B9:C9"/>
    <mergeCell ref="B10:C10"/>
    <mergeCell ref="B11:C11"/>
    <mergeCell ref="B12:C12"/>
    <mergeCell ref="B33:C33"/>
    <mergeCell ref="B34:C34"/>
  </mergeCells>
  <printOptions horizontalCentered="1"/>
  <pageMargins left="0.8267716535433072" right="0.8267716535433072" top="0.7874015748031497" bottom="0.7874015748031497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420</v>
      </c>
    </row>
    <row r="2" spans="1:5" ht="13.5">
      <c r="A2" s="59"/>
      <c r="E2" s="21" t="str">
        <f>'1(1) 試験検査の実施件数'!$P$4</f>
        <v>平成24年度</v>
      </c>
    </row>
    <row r="3" spans="2:5" ht="21" customHeight="1">
      <c r="B3" s="339" t="s">
        <v>243</v>
      </c>
      <c r="C3" s="340"/>
      <c r="D3" s="60"/>
      <c r="E3" s="54" t="s">
        <v>176</v>
      </c>
    </row>
    <row r="4" spans="1:5" ht="21" customHeight="1">
      <c r="A4" s="124"/>
      <c r="B4" s="341" t="s">
        <v>177</v>
      </c>
      <c r="C4" s="342"/>
      <c r="D4" s="97"/>
      <c r="E4" s="240"/>
    </row>
    <row r="5" spans="1:5" ht="21" customHeight="1">
      <c r="A5" s="124"/>
      <c r="B5" s="375" t="s">
        <v>178</v>
      </c>
      <c r="C5" s="4" t="s">
        <v>179</v>
      </c>
      <c r="D5" s="4"/>
      <c r="E5" s="241"/>
    </row>
    <row r="6" spans="2:5" ht="21" customHeight="1">
      <c r="B6" s="375"/>
      <c r="C6" s="4" t="s">
        <v>3</v>
      </c>
      <c r="D6" s="4"/>
      <c r="E6" s="242"/>
    </row>
    <row r="7" spans="2:7" ht="21" customHeight="1">
      <c r="B7" s="375"/>
      <c r="C7" s="4" t="s">
        <v>180</v>
      </c>
      <c r="D7" s="4"/>
      <c r="E7" s="242"/>
      <c r="G7" s="20"/>
    </row>
    <row r="8" spans="2:5" ht="21" customHeight="1">
      <c r="B8" s="375"/>
      <c r="C8" s="4" t="s">
        <v>181</v>
      </c>
      <c r="D8" s="4"/>
      <c r="E8" s="243"/>
    </row>
    <row r="9" spans="2:5" ht="21" customHeight="1">
      <c r="B9" s="375"/>
      <c r="C9" s="4" t="s">
        <v>182</v>
      </c>
      <c r="D9" s="4"/>
      <c r="E9" s="243"/>
    </row>
    <row r="10" spans="2:5" ht="21" customHeight="1">
      <c r="B10" s="375"/>
      <c r="C10" s="4" t="s">
        <v>183</v>
      </c>
      <c r="D10" s="4"/>
      <c r="E10" s="243"/>
    </row>
    <row r="11" spans="2:5" ht="21" customHeight="1">
      <c r="B11" s="376" t="s">
        <v>184</v>
      </c>
      <c r="C11" s="377"/>
      <c r="D11" s="128"/>
      <c r="E11" s="244"/>
    </row>
    <row r="12" spans="1:5" ht="16.5" customHeight="1">
      <c r="A12" s="115"/>
      <c r="B12" s="1" t="s">
        <v>535</v>
      </c>
      <c r="E12" s="2" t="s">
        <v>333</v>
      </c>
    </row>
    <row r="14" ht="18.75" customHeight="1">
      <c r="A14" s="1" t="s">
        <v>536</v>
      </c>
    </row>
    <row r="15" spans="1:5" ht="13.5">
      <c r="A15" s="59"/>
      <c r="E15" s="21" t="str">
        <f>'1(1) 試験検査の実施件数'!$P$4</f>
        <v>平成24年度</v>
      </c>
    </row>
    <row r="16" spans="1:5" ht="21" customHeight="1">
      <c r="A16" s="123"/>
      <c r="B16" s="339" t="s">
        <v>243</v>
      </c>
      <c r="C16" s="378"/>
      <c r="D16" s="245"/>
      <c r="E16" s="57" t="s">
        <v>51</v>
      </c>
    </row>
    <row r="17" spans="2:5" ht="21" customHeight="1">
      <c r="B17" s="341" t="s">
        <v>52</v>
      </c>
      <c r="C17" s="379"/>
      <c r="D17" s="246"/>
      <c r="E17" s="165">
        <f>SUM(E18:E22)</f>
        <v>1376</v>
      </c>
    </row>
    <row r="18" spans="1:5" ht="21" customHeight="1">
      <c r="A18" s="124"/>
      <c r="B18" s="374" t="s">
        <v>8</v>
      </c>
      <c r="C18" s="40" t="s">
        <v>53</v>
      </c>
      <c r="D18" s="40"/>
      <c r="E18" s="159">
        <v>691</v>
      </c>
    </row>
    <row r="19" spans="1:5" ht="21" customHeight="1">
      <c r="A19" s="20"/>
      <c r="B19" s="375"/>
      <c r="C19" s="4" t="s">
        <v>537</v>
      </c>
      <c r="D19" s="4"/>
      <c r="E19" s="161">
        <v>146</v>
      </c>
    </row>
    <row r="20" spans="2:5" ht="21" customHeight="1">
      <c r="B20" s="373" t="s">
        <v>54</v>
      </c>
      <c r="C20" s="40" t="s">
        <v>55</v>
      </c>
      <c r="D20" s="40"/>
      <c r="E20" s="171">
        <v>319</v>
      </c>
    </row>
    <row r="21" spans="2:5" ht="21" customHeight="1">
      <c r="B21" s="357"/>
      <c r="C21" s="4" t="s">
        <v>538</v>
      </c>
      <c r="D21" s="4"/>
      <c r="E21" s="167">
        <v>22</v>
      </c>
    </row>
    <row r="22" spans="2:5" ht="21" customHeight="1">
      <c r="B22" s="358"/>
      <c r="C22" s="55" t="s">
        <v>56</v>
      </c>
      <c r="D22" s="55"/>
      <c r="E22" s="163">
        <v>198</v>
      </c>
    </row>
    <row r="23" spans="1:5" ht="16.5" customHeight="1">
      <c r="A23" s="115"/>
      <c r="B23" s="3" t="s">
        <v>539</v>
      </c>
      <c r="E23" s="2" t="s">
        <v>333</v>
      </c>
    </row>
  </sheetData>
  <sheetProtection/>
  <mergeCells count="8">
    <mergeCell ref="B18:B19"/>
    <mergeCell ref="B20:B22"/>
    <mergeCell ref="B3:C3"/>
    <mergeCell ref="B4:C4"/>
    <mergeCell ref="B5:B10"/>
    <mergeCell ref="B11:C11"/>
    <mergeCell ref="B16:C16"/>
    <mergeCell ref="B17:C17"/>
  </mergeCells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zoomScalePageLayoutView="0" workbookViewId="0" topLeftCell="A1">
      <selection activeCell="B40" sqref="B40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12" t="s">
        <v>551</v>
      </c>
    </row>
    <row r="2" ht="13.5">
      <c r="G2" s="21" t="str">
        <f>'1(1) 試験検査の実施件数'!$P$4</f>
        <v>平成24年度</v>
      </c>
    </row>
    <row r="3" spans="1:7" ht="30" customHeight="1">
      <c r="A3" s="115"/>
      <c r="B3" s="383" t="s">
        <v>187</v>
      </c>
      <c r="C3" s="366"/>
      <c r="D3" s="90"/>
      <c r="E3" s="50" t="s">
        <v>249</v>
      </c>
      <c r="F3" s="50" t="s">
        <v>136</v>
      </c>
      <c r="G3" s="54" t="s">
        <v>417</v>
      </c>
    </row>
    <row r="4" spans="1:7" ht="15" customHeight="1">
      <c r="A4" s="117"/>
      <c r="B4" s="350" t="s">
        <v>249</v>
      </c>
      <c r="C4" s="331"/>
      <c r="D4" s="25"/>
      <c r="E4" s="139">
        <f>SUM(E5:E15)</f>
        <v>160</v>
      </c>
      <c r="F4" s="139">
        <f>SUM(F5:F15)</f>
        <v>152</v>
      </c>
      <c r="G4" s="140">
        <f>SUM(G5:G15)</f>
        <v>8</v>
      </c>
    </row>
    <row r="5" spans="1:7" ht="15" customHeight="1">
      <c r="A5" s="124"/>
      <c r="B5" s="375" t="s">
        <v>1</v>
      </c>
      <c r="C5" s="4" t="s">
        <v>137</v>
      </c>
      <c r="D5" s="32"/>
      <c r="E5" s="218">
        <v>128</v>
      </c>
      <c r="F5" s="218">
        <v>128</v>
      </c>
      <c r="G5" s="232"/>
    </row>
    <row r="6" spans="2:7" ht="15" customHeight="1">
      <c r="B6" s="375"/>
      <c r="C6" s="4" t="s">
        <v>138</v>
      </c>
      <c r="D6" s="4"/>
      <c r="E6" s="178">
        <v>26</v>
      </c>
      <c r="F6" s="178">
        <v>24</v>
      </c>
      <c r="G6" s="177">
        <v>2</v>
      </c>
    </row>
    <row r="7" spans="2:7" ht="15" customHeight="1">
      <c r="B7" s="357" t="s">
        <v>2</v>
      </c>
      <c r="C7" s="357"/>
      <c r="D7" s="4"/>
      <c r="E7" s="176"/>
      <c r="F7" s="176"/>
      <c r="G7" s="177"/>
    </row>
    <row r="8" spans="2:7" ht="15" customHeight="1">
      <c r="B8" s="381" t="s">
        <v>139</v>
      </c>
      <c r="C8" s="382"/>
      <c r="D8" s="4"/>
      <c r="E8" s="176"/>
      <c r="F8" s="176"/>
      <c r="G8" s="177"/>
    </row>
    <row r="9" spans="1:7" ht="15" customHeight="1">
      <c r="A9" s="1">
        <v>1</v>
      </c>
      <c r="B9" s="381" t="s">
        <v>140</v>
      </c>
      <c r="C9" s="382"/>
      <c r="D9" s="4"/>
      <c r="E9" s="176">
        <v>1</v>
      </c>
      <c r="F9" s="176"/>
      <c r="G9" s="177">
        <v>1</v>
      </c>
    </row>
    <row r="10" spans="2:7" ht="15" customHeight="1">
      <c r="B10" s="381" t="s">
        <v>141</v>
      </c>
      <c r="C10" s="382"/>
      <c r="D10" s="4"/>
      <c r="E10" s="178">
        <v>1</v>
      </c>
      <c r="F10" s="176"/>
      <c r="G10" s="233">
        <v>1</v>
      </c>
    </row>
    <row r="11" spans="2:7" ht="15" customHeight="1">
      <c r="B11" s="381" t="s">
        <v>0</v>
      </c>
      <c r="C11" s="382"/>
      <c r="D11" s="4"/>
      <c r="E11" s="178">
        <v>2</v>
      </c>
      <c r="F11" s="176"/>
      <c r="G11" s="233">
        <v>2</v>
      </c>
    </row>
    <row r="12" spans="2:7" ht="15" customHeight="1">
      <c r="B12" s="357" t="s">
        <v>414</v>
      </c>
      <c r="C12" s="357"/>
      <c r="D12" s="32"/>
      <c r="E12" s="176"/>
      <c r="F12" s="176"/>
      <c r="G12" s="177"/>
    </row>
    <row r="13" spans="2:7" ht="15" customHeight="1">
      <c r="B13" s="357" t="s">
        <v>415</v>
      </c>
      <c r="C13" s="357"/>
      <c r="D13" s="32"/>
      <c r="E13" s="176"/>
      <c r="F13" s="176"/>
      <c r="G13" s="177"/>
    </row>
    <row r="14" spans="2:7" ht="15" customHeight="1">
      <c r="B14" s="357" t="s">
        <v>416</v>
      </c>
      <c r="C14" s="357"/>
      <c r="D14" s="32"/>
      <c r="E14" s="176"/>
      <c r="F14" s="176"/>
      <c r="G14" s="177"/>
    </row>
    <row r="15" spans="1:7" ht="15" customHeight="1">
      <c r="A15" s="59"/>
      <c r="B15" s="376" t="s">
        <v>562</v>
      </c>
      <c r="C15" s="380"/>
      <c r="D15" s="55"/>
      <c r="E15" s="179">
        <v>2</v>
      </c>
      <c r="F15" s="234"/>
      <c r="G15" s="235">
        <v>2</v>
      </c>
    </row>
    <row r="16" spans="1:7" s="15" customFormat="1" ht="16.5" customHeight="1">
      <c r="A16" s="118" t="s">
        <v>560</v>
      </c>
      <c r="G16" s="2" t="s">
        <v>333</v>
      </c>
    </row>
    <row r="17" ht="13.5">
      <c r="A17" s="3" t="s">
        <v>561</v>
      </c>
    </row>
  </sheetData>
  <sheetProtection/>
  <mergeCells count="12">
    <mergeCell ref="B3:C3"/>
    <mergeCell ref="B4:C4"/>
    <mergeCell ref="B7:C7"/>
    <mergeCell ref="B8:C8"/>
    <mergeCell ref="B15:C15"/>
    <mergeCell ref="B5:B6"/>
    <mergeCell ref="B11:C11"/>
    <mergeCell ref="B12:C12"/>
    <mergeCell ref="B13:C13"/>
    <mergeCell ref="B14:C14"/>
    <mergeCell ref="B9:C9"/>
    <mergeCell ref="B10:C10"/>
  </mergeCells>
  <printOptions horizontalCentered="1"/>
  <pageMargins left="0.6692913385826772" right="0.6692913385826772" top="7.559055118110237" bottom="0.5905511811023623" header="0.4724409448818898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Masanobu　sato</dc:creator>
  <cp:keywords/>
  <dc:description/>
  <cp:lastModifiedBy>dtp10d</cp:lastModifiedBy>
  <cp:lastPrinted>2014-01-23T04:52:12Z</cp:lastPrinted>
  <dcterms:created xsi:type="dcterms:W3CDTF">2000-06-13T14:38:50Z</dcterms:created>
  <dcterms:modified xsi:type="dcterms:W3CDTF">2014-01-23T04:53:32Z</dcterms:modified>
  <cp:category/>
  <cp:version/>
  <cp:contentType/>
  <cp:contentStatus/>
</cp:coreProperties>
</file>