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S116\Desktop\日向作業\_＿___作業中\PC上で作業\61143_札幌市衛生年報　令和４年（令和３年統計）\作業フォルダ\"/>
    </mc:Choice>
  </mc:AlternateContent>
  <xr:revisionPtr revIDLastSave="0" documentId="13_ncr:1_{870B991D-2304-4784-AE3A-9A1F90E8C134}" xr6:coauthVersionLast="47" xr6:coauthVersionMax="47" xr10:uidLastSave="{00000000-0000-0000-0000-000000000000}"/>
  <bookViews>
    <workbookView xWindow="-120" yWindow="-120" windowWidth="25440" windowHeight="15390" tabRatio="479" activeTab="3" xr2:uid="{00000000-000D-0000-FFFF-FFFF00000000}"/>
  </bookViews>
  <sheets>
    <sheet name="1 伝染病等年次推移" sheetId="1" r:id="rId1"/>
    <sheet name="2 年次推移" sheetId="6" r:id="rId2"/>
    <sheet name="3　月別発生状況" sheetId="3" r:id="rId3"/>
    <sheet name="4　年齢階級別発生状況" sheetId="7" r:id="rId4"/>
  </sheets>
  <definedNames>
    <definedName name="_xlnm._FilterDatabase" localSheetId="3" hidden="1">'4　年齢階級別発生状況'!$B$1:$Y$42</definedName>
    <definedName name="_xlnm.Print_Area" localSheetId="0">'1 伝染病等年次推移'!$A$1:$AM$17</definedName>
    <definedName name="_xlnm.Print_Area" localSheetId="2">'3　月別発生状況'!$A$1:$AC$20</definedName>
    <definedName name="_xlnm.Print_Area" localSheetId="3">'4　年齢階級別発生状況'!$A$1:$Y$33</definedName>
  </definedNames>
  <calcPr calcId="191029" calcMode="manual"/>
</workbook>
</file>

<file path=xl/calcChain.xml><?xml version="1.0" encoding="utf-8"?>
<calcChain xmlns="http://schemas.openxmlformats.org/spreadsheetml/2006/main">
  <c r="Q6" i="7" l="1"/>
  <c r="P6" i="7"/>
  <c r="T6" i="3"/>
  <c r="R6" i="7"/>
  <c r="L6" i="7"/>
  <c r="G51" i="6"/>
  <c r="B7" i="3"/>
  <c r="B8" i="3"/>
  <c r="B9" i="3"/>
  <c r="B10" i="3"/>
  <c r="B11" i="3"/>
  <c r="B12" i="3"/>
  <c r="B13" i="3"/>
  <c r="B14" i="3"/>
  <c r="B15" i="3"/>
  <c r="B16" i="3"/>
  <c r="B17" i="3"/>
  <c r="B18" i="3"/>
  <c r="L8" i="3"/>
  <c r="L9" i="3"/>
  <c r="L10" i="3"/>
  <c r="L11" i="3"/>
  <c r="L12" i="3"/>
  <c r="L13" i="3"/>
  <c r="L14" i="3"/>
  <c r="L15" i="3"/>
  <c r="L16" i="3"/>
  <c r="L17" i="3"/>
  <c r="L18" i="3"/>
  <c r="L7" i="3"/>
  <c r="V6" i="3"/>
  <c r="I6" i="3"/>
  <c r="F8" i="3"/>
  <c r="F9" i="3"/>
  <c r="F10" i="3"/>
  <c r="F11" i="3"/>
  <c r="F12" i="3"/>
  <c r="F13" i="3"/>
  <c r="F14" i="3"/>
  <c r="F15" i="3"/>
  <c r="F16" i="3"/>
  <c r="F17" i="3"/>
  <c r="F18" i="3"/>
  <c r="F7" i="3"/>
  <c r="P6" i="3"/>
  <c r="AP51" i="6"/>
  <c r="BE51" i="6" l="1"/>
  <c r="R51" i="6"/>
  <c r="S51" i="6" s="1"/>
  <c r="CC51" i="6" l="1"/>
  <c r="BY51" i="6"/>
  <c r="BW51" i="6"/>
  <c r="BU51" i="6"/>
  <c r="BS51" i="6"/>
  <c r="BQ51" i="6"/>
  <c r="BM51" i="6"/>
  <c r="BK51" i="6"/>
  <c r="BA51" i="6"/>
  <c r="AY51" i="6"/>
  <c r="AW51" i="6"/>
  <c r="AU51" i="6"/>
  <c r="AS51" i="6"/>
  <c r="AQ51" i="6"/>
  <c r="AK51" i="6"/>
  <c r="AG51" i="6"/>
  <c r="AE51" i="6"/>
  <c r="W51" i="6"/>
  <c r="U51" i="6"/>
  <c r="S50" i="6" l="1"/>
  <c r="CK50" i="6" l="1"/>
  <c r="CE50" i="6"/>
  <c r="CC50" i="6"/>
  <c r="BY50" i="6"/>
  <c r="BW50" i="6"/>
  <c r="BU50" i="6"/>
  <c r="BS50" i="6"/>
  <c r="BQ50" i="6"/>
  <c r="BM50" i="6"/>
  <c r="BG50" i="6"/>
  <c r="BE50" i="6"/>
  <c r="BA50" i="6"/>
  <c r="AW50" i="6"/>
  <c r="AU50" i="6"/>
  <c r="AS50" i="6"/>
  <c r="AQ50" i="6"/>
  <c r="AK50" i="6"/>
  <c r="AG50" i="6"/>
  <c r="Y50" i="6"/>
  <c r="W50" i="6"/>
  <c r="U50" i="6"/>
  <c r="G50" i="6"/>
  <c r="K48" i="6"/>
  <c r="Y6" i="7" l="1"/>
  <c r="X6" i="7"/>
  <c r="W6" i="7"/>
  <c r="V6" i="7"/>
  <c r="U6" i="7"/>
  <c r="T6" i="7"/>
  <c r="S6" i="7"/>
  <c r="O6" i="7"/>
  <c r="N6" i="7"/>
  <c r="M6" i="7"/>
  <c r="K6" i="7"/>
  <c r="J6" i="7"/>
  <c r="I6" i="7"/>
  <c r="H6" i="7"/>
  <c r="G6" i="7"/>
  <c r="F6" i="7"/>
  <c r="E6" i="7"/>
  <c r="C6" i="7"/>
  <c r="B6" i="7"/>
  <c r="G6" i="3"/>
  <c r="B6" i="3"/>
  <c r="AC6" i="3"/>
  <c r="AB6" i="3"/>
  <c r="AA6" i="3"/>
  <c r="Z6" i="3"/>
  <c r="Y6" i="3"/>
  <c r="X6" i="3"/>
  <c r="W6" i="3"/>
  <c r="U6" i="3"/>
  <c r="S6" i="3"/>
  <c r="R6" i="3"/>
  <c r="Q6" i="3"/>
  <c r="O6" i="3"/>
  <c r="N6" i="3"/>
  <c r="M6" i="3"/>
  <c r="L6" i="3"/>
  <c r="K6" i="3"/>
  <c r="J6" i="3"/>
  <c r="H6" i="3"/>
  <c r="E6" i="3"/>
  <c r="D6" i="3"/>
  <c r="F6" i="3" l="1"/>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D8"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
麻しんに変更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311.鈴木　豊</author>
  </authors>
  <commentList>
    <comment ref="P3" authorId="0" shapeId="0" xr:uid="{00000000-0006-0000-0100-000001000000}">
      <text>
        <r>
          <rPr>
            <b/>
            <sz val="9"/>
            <color indexed="81"/>
            <rFont val="ＭＳ Ｐゴシック"/>
            <family val="3"/>
            <charset val="128"/>
          </rPr>
          <t>「4類感染症」の文字の間隔を修正
（鈴木）</t>
        </r>
      </text>
    </comment>
    <comment ref="AF4" authorId="0" shapeId="0" xr:uid="{00000000-0006-0000-0100-000002000000}">
      <text>
        <r>
          <rPr>
            <b/>
            <sz val="9"/>
            <color indexed="81"/>
            <rFont val="ＭＳ Ｐゴシック"/>
            <family val="3"/>
            <charset val="128"/>
          </rPr>
          <t>罫線追加（鈴木）</t>
        </r>
      </text>
    </comment>
    <comment ref="AF20" authorId="0" shapeId="0" xr:uid="{00000000-0006-0000-0100-000003000000}">
      <text>
        <r>
          <rPr>
            <b/>
            <sz val="9"/>
            <color indexed="81"/>
            <rFont val="ＭＳ Ｐゴシック"/>
            <family val="3"/>
            <charset val="128"/>
          </rPr>
          <t>罫線追加（鈴木）</t>
        </r>
      </text>
    </comment>
    <comment ref="AV20" authorId="0" shapeId="0" xr:uid="{00000000-0006-0000-0100-000004000000}">
      <text>
        <r>
          <rPr>
            <b/>
            <sz val="9"/>
            <color indexed="81"/>
            <rFont val="ＭＳ Ｐゴシック"/>
            <family val="3"/>
            <charset val="128"/>
          </rPr>
          <t>文字が切れていたため、セルの幅を修正（鈴木）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314.舘下　麻未</author>
    <author>3142.中村　悠花</author>
    <author>大塚 圭輔</author>
  </authors>
  <commentList>
    <comment ref="D4" authorId="0" shapeId="0" xr:uid="{00000000-0006-0000-0200-000001000000}">
      <text>
        <r>
          <rPr>
            <b/>
            <sz val="9"/>
            <color indexed="81"/>
            <rFont val="MS P ゴシック"/>
            <family val="3"/>
            <charset val="128"/>
          </rPr>
          <t>両隣にあった「細菌性赤痢」「腸チフス」削除（発生なしのため）</t>
        </r>
      </text>
    </comment>
    <comment ref="K4" authorId="1" shapeId="0" xr:uid="{00000000-0006-0000-0200-000002000000}">
      <text>
        <r>
          <rPr>
            <b/>
            <sz val="9"/>
            <color indexed="81"/>
            <rFont val="ＭＳ Ｐゴシック"/>
            <family val="3"/>
            <charset val="128"/>
          </rPr>
          <t>レジオネラ症の左隣にあった「ダニ媒介脳炎」「マラリア」「デング熱」削除（発生なしのため）</t>
        </r>
      </text>
    </comment>
    <comment ref="R4" authorId="0" shapeId="0" xr:uid="{00000000-0006-0000-0200-000003000000}">
      <text>
        <r>
          <rPr>
            <b/>
            <sz val="9"/>
            <color indexed="81"/>
            <rFont val="MS P ゴシック"/>
            <family val="3"/>
            <charset val="128"/>
          </rPr>
          <t>左隣にあった「クリプトスポリジウム」削除（発生なしのため）</t>
        </r>
      </text>
    </comment>
    <comment ref="AB4" authorId="0" shapeId="0" xr:uid="{00000000-0006-0000-0200-000004000000}">
      <text>
        <r>
          <rPr>
            <b/>
            <sz val="9"/>
            <color indexed="81"/>
            <rFont val="MS P ゴシック"/>
            <family val="3"/>
            <charset val="128"/>
          </rPr>
          <t>左隣にあった「バンコマイシン耐性腸球菌感染症」削除（発生なしのため）</t>
        </r>
      </text>
    </comment>
    <comment ref="AC4" authorId="2" shapeId="0" xr:uid="{00000000-0006-0000-0200-000005000000}">
      <text>
        <r>
          <rPr>
            <b/>
            <sz val="9"/>
            <color indexed="81"/>
            <rFont val="MS P ゴシック"/>
            <family val="3"/>
            <charset val="128"/>
          </rPr>
          <t>右隣にあった「風しん」「麻しん」「薬剤耐性アシネトバクター感染症」削除（発生なしのため）</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314.舘下　麻未</author>
  </authors>
  <commentList>
    <comment ref="B4" authorId="0" shapeId="0" xr:uid="{00000000-0006-0000-0300-000001000000}">
      <text>
        <r>
          <rPr>
            <b/>
            <sz val="9"/>
            <color indexed="81"/>
            <rFont val="MS P ゴシック"/>
            <family val="3"/>
            <charset val="128"/>
          </rPr>
          <t>両隣の「細菌性赤痢」「腸チフス」削除（発生なしのため）</t>
        </r>
        <r>
          <rPr>
            <sz val="9"/>
            <color indexed="81"/>
            <rFont val="MS P ゴシック"/>
            <family val="3"/>
            <charset val="128"/>
          </rPr>
          <t xml:space="preserve">
</t>
        </r>
      </text>
    </comment>
    <comment ref="H4" authorId="0" shapeId="0" xr:uid="{00000000-0006-0000-0300-000002000000}">
      <text>
        <r>
          <rPr>
            <b/>
            <sz val="9"/>
            <color indexed="81"/>
            <rFont val="MS P ゴシック"/>
            <family val="3"/>
            <charset val="128"/>
          </rPr>
          <t>レジオネラ症の左隣にあった「ダニ媒介脳炎」「マラリア」「デング熱」削除（発生なしのため）</t>
        </r>
        <r>
          <rPr>
            <sz val="9"/>
            <color indexed="81"/>
            <rFont val="MS P ゴシック"/>
            <family val="3"/>
            <charset val="128"/>
          </rPr>
          <t xml:space="preserve">
</t>
        </r>
      </text>
    </comment>
    <comment ref="N4" authorId="0" shapeId="0" xr:uid="{00000000-0006-0000-0300-000003000000}">
      <text>
        <r>
          <rPr>
            <b/>
            <sz val="9"/>
            <color indexed="81"/>
            <rFont val="MS P ゴシック"/>
            <family val="3"/>
            <charset val="128"/>
          </rPr>
          <t>左隣にあった「クリプトスポリジウム」削除（発生なしのため）</t>
        </r>
        <r>
          <rPr>
            <sz val="9"/>
            <color indexed="81"/>
            <rFont val="MS P ゴシック"/>
            <family val="3"/>
            <charset val="128"/>
          </rPr>
          <t xml:space="preserve">
</t>
        </r>
      </text>
    </comment>
    <comment ref="X4" authorId="0" shapeId="0" xr:uid="{00000000-0006-0000-0300-000004000000}">
      <text>
        <r>
          <rPr>
            <b/>
            <sz val="9"/>
            <color indexed="81"/>
            <rFont val="MS P ゴシック"/>
            <family val="3"/>
            <charset val="128"/>
          </rPr>
          <t>左隣にあった「バンコマイシン耐性腸球菌感染症」削除（発生なしのため）</t>
        </r>
        <r>
          <rPr>
            <sz val="9"/>
            <color indexed="81"/>
            <rFont val="MS P ゴシック"/>
            <family val="3"/>
            <charset val="128"/>
          </rPr>
          <t xml:space="preserve">
</t>
        </r>
      </text>
    </comment>
  </commentList>
</comments>
</file>

<file path=xl/sharedStrings.xml><?xml version="1.0" encoding="utf-8"?>
<sst xmlns="http://schemas.openxmlformats.org/spreadsheetml/2006/main" count="1740" uniqueCount="496">
  <si>
    <t>※　（　）内は疑似患者数の別掲である。ただし、エイズの（　）内は患者の別掲である。</t>
  </si>
  <si>
    <t>※　年間り患率は、人口１０万人あたりの患者数である。</t>
  </si>
  <si>
    <t>§1　感染症発生状況</t>
    <rPh sb="3" eb="6">
      <t>カンセンショウ</t>
    </rPh>
    <rPh sb="6" eb="8">
      <t>ハッセイ</t>
    </rPh>
    <rPh sb="8" eb="10">
      <t>ジョウキョウ</t>
    </rPh>
    <phoneticPr fontId="3"/>
  </si>
  <si>
    <t>1　伝染病、エイズ、性病の年次推移（旧法による分類）</t>
    <rPh sb="2" eb="5">
      <t>デンセンビョウ</t>
    </rPh>
    <rPh sb="10" eb="12">
      <t>セイビョウ</t>
    </rPh>
    <rPh sb="13" eb="15">
      <t>ネンジ</t>
    </rPh>
    <rPh sb="15" eb="17">
      <t>スイイ</t>
    </rPh>
    <rPh sb="18" eb="20">
      <t>キュウホウ</t>
    </rPh>
    <rPh sb="23" eb="25">
      <t>ブンルイ</t>
    </rPh>
    <phoneticPr fontId="3"/>
  </si>
  <si>
    <t>年次</t>
    <rPh sb="0" eb="2">
      <t>ネンジ</t>
    </rPh>
    <phoneticPr fontId="3"/>
  </si>
  <si>
    <t>法　　　定　　　伝　　　染　　　病</t>
    <rPh sb="0" eb="1">
      <t>ホウ</t>
    </rPh>
    <rPh sb="4" eb="5">
      <t>サダム</t>
    </rPh>
    <rPh sb="8" eb="9">
      <t>デン</t>
    </rPh>
    <rPh sb="12" eb="13">
      <t>ソメ</t>
    </rPh>
    <rPh sb="16" eb="17">
      <t>ヤマイ</t>
    </rPh>
    <phoneticPr fontId="3"/>
  </si>
  <si>
    <t>指　定　伝　染　病</t>
    <rPh sb="0" eb="1">
      <t>ユビ</t>
    </rPh>
    <rPh sb="2" eb="3">
      <t>サダム</t>
    </rPh>
    <rPh sb="4" eb="5">
      <t>デン</t>
    </rPh>
    <rPh sb="6" eb="7">
      <t>ソメ</t>
    </rPh>
    <rPh sb="8" eb="9">
      <t>ヤマイ</t>
    </rPh>
    <phoneticPr fontId="3"/>
  </si>
  <si>
    <t>　　　　　　　　　　　　　　　届　　　　　出　　　　　伝　　　　　染　　　　　病</t>
    <rPh sb="15" eb="16">
      <t>トドケ</t>
    </rPh>
    <rPh sb="21" eb="22">
      <t>デ</t>
    </rPh>
    <rPh sb="27" eb="28">
      <t>デン</t>
    </rPh>
    <rPh sb="33" eb="34">
      <t>ソメ</t>
    </rPh>
    <rPh sb="39" eb="40">
      <t>ヤマイ</t>
    </rPh>
    <phoneticPr fontId="3"/>
  </si>
  <si>
    <t>性病予防法</t>
    <rPh sb="0" eb="2">
      <t>セイビョウ</t>
    </rPh>
    <rPh sb="2" eb="4">
      <t>ヨボウ</t>
    </rPh>
    <rPh sb="4" eb="5">
      <t>ホウ</t>
    </rPh>
    <phoneticPr fontId="3"/>
  </si>
  <si>
    <t>総　数</t>
    <rPh sb="0" eb="1">
      <t>フサ</t>
    </rPh>
    <rPh sb="2" eb="3">
      <t>カズ</t>
    </rPh>
    <phoneticPr fontId="3"/>
  </si>
  <si>
    <t>ペスト</t>
    <phoneticPr fontId="3"/>
  </si>
  <si>
    <t>赤　痢</t>
    <rPh sb="0" eb="1">
      <t>アカ</t>
    </rPh>
    <rPh sb="2" eb="3">
      <t>リ</t>
    </rPh>
    <phoneticPr fontId="3"/>
  </si>
  <si>
    <t>腸チフス</t>
    <rPh sb="0" eb="1">
      <t>チョウ</t>
    </rPh>
    <phoneticPr fontId="3"/>
  </si>
  <si>
    <t>パラチフス</t>
    <phoneticPr fontId="3"/>
  </si>
  <si>
    <t>コレラ</t>
    <phoneticPr fontId="3"/>
  </si>
  <si>
    <t>しょう紅熱</t>
    <rPh sb="3" eb="4">
      <t>ベニ</t>
    </rPh>
    <rPh sb="4" eb="5">
      <t>ネツ</t>
    </rPh>
    <phoneticPr fontId="3"/>
  </si>
  <si>
    <t>腸管出血性
大腸菌感染症</t>
    <rPh sb="0" eb="2">
      <t>チョウカン</t>
    </rPh>
    <rPh sb="2" eb="4">
      <t>シュッケツ</t>
    </rPh>
    <rPh sb="4" eb="5">
      <t>セイ</t>
    </rPh>
    <rPh sb="6" eb="9">
      <t>ダイチョウキン</t>
    </rPh>
    <rPh sb="9" eb="10">
      <t>カン</t>
    </rPh>
    <rPh sb="10" eb="11">
      <t>ソメ</t>
    </rPh>
    <rPh sb="11" eb="12">
      <t>ショウ</t>
    </rPh>
    <phoneticPr fontId="3"/>
  </si>
  <si>
    <t>破傷風</t>
    <rPh sb="0" eb="3">
      <t>ハショウフウ</t>
    </rPh>
    <phoneticPr fontId="3"/>
  </si>
  <si>
    <t>マラリア</t>
    <phoneticPr fontId="3"/>
  </si>
  <si>
    <t>インフル
エンザ</t>
    <phoneticPr fontId="3"/>
  </si>
  <si>
    <t>百日せき</t>
    <rPh sb="0" eb="1">
      <t>ヒャク</t>
    </rPh>
    <rPh sb="1" eb="2">
      <t>ヒ</t>
    </rPh>
    <phoneticPr fontId="3"/>
  </si>
  <si>
    <t>　</t>
    <phoneticPr fontId="3"/>
  </si>
  <si>
    <t>後天性免疫
不全症候群
（エイズ）</t>
    <rPh sb="0" eb="3">
      <t>コウテンセイ</t>
    </rPh>
    <rPh sb="3" eb="5">
      <t>メンエキ</t>
    </rPh>
    <rPh sb="6" eb="8">
      <t>フゼン</t>
    </rPh>
    <rPh sb="8" eb="11">
      <t>ショウコウグン</t>
    </rPh>
    <phoneticPr fontId="3"/>
  </si>
  <si>
    <t>梅　毒</t>
    <rPh sb="0" eb="1">
      <t>ウメ</t>
    </rPh>
    <rPh sb="2" eb="3">
      <t>ドク</t>
    </rPh>
    <phoneticPr fontId="3"/>
  </si>
  <si>
    <t>淋　病</t>
    <rPh sb="0" eb="1">
      <t>リン</t>
    </rPh>
    <rPh sb="2" eb="3">
      <t>ヤマイ</t>
    </rPh>
    <phoneticPr fontId="3"/>
  </si>
  <si>
    <t>患者</t>
    <rPh sb="0" eb="2">
      <t>カンジャ</t>
    </rPh>
    <phoneticPr fontId="3"/>
  </si>
  <si>
    <t>り患率</t>
    <rPh sb="1" eb="2">
      <t>カン</t>
    </rPh>
    <rPh sb="2" eb="3">
      <t>リツ</t>
    </rPh>
    <phoneticPr fontId="3"/>
  </si>
  <si>
    <t>感染者</t>
    <rPh sb="0" eb="3">
      <t>カンセンシャ</t>
    </rPh>
    <phoneticPr fontId="3"/>
  </si>
  <si>
    <t>平成
10年</t>
    <rPh sb="0" eb="2">
      <t>ヘイセイ</t>
    </rPh>
    <rPh sb="5" eb="6">
      <t>ネン</t>
    </rPh>
    <phoneticPr fontId="3"/>
  </si>
  <si>
    <t>11年
1～3月</t>
    <rPh sb="2" eb="3">
      <t>ネン</t>
    </rPh>
    <rPh sb="7" eb="8">
      <t>ツキ</t>
    </rPh>
    <phoneticPr fontId="3"/>
  </si>
  <si>
    <t>※　本表には平成11年3月分までを計上している。（平成11年4月分以降は「2　感染症の年次推移」に掲載）</t>
    <rPh sb="2" eb="3">
      <t>ホン</t>
    </rPh>
    <rPh sb="3" eb="4">
      <t>ヒョウ</t>
    </rPh>
    <rPh sb="6" eb="8">
      <t>ヘイセイ</t>
    </rPh>
    <rPh sb="10" eb="11">
      <t>ネン</t>
    </rPh>
    <rPh sb="12" eb="13">
      <t>ガツ</t>
    </rPh>
    <rPh sb="13" eb="14">
      <t>ブン</t>
    </rPh>
    <rPh sb="17" eb="19">
      <t>ケイジョウ</t>
    </rPh>
    <rPh sb="25" eb="27">
      <t>ヘイセイ</t>
    </rPh>
    <rPh sb="29" eb="30">
      <t>ネン</t>
    </rPh>
    <rPh sb="31" eb="32">
      <t>ガツ</t>
    </rPh>
    <rPh sb="32" eb="33">
      <t>ブン</t>
    </rPh>
    <rPh sb="33" eb="35">
      <t>イコウ</t>
    </rPh>
    <rPh sb="39" eb="41">
      <t>カンセン</t>
    </rPh>
    <rPh sb="41" eb="42">
      <t>ショウ</t>
    </rPh>
    <rPh sb="43" eb="45">
      <t>ネンジ</t>
    </rPh>
    <rPh sb="45" eb="47">
      <t>スイイ</t>
    </rPh>
    <rPh sb="49" eb="51">
      <t>ケイサイ</t>
    </rPh>
    <phoneticPr fontId="3"/>
  </si>
  <si>
    <t>5</t>
  </si>
  <si>
    <t>8</t>
  </si>
  <si>
    <t>4</t>
  </si>
  <si>
    <t>2</t>
  </si>
  <si>
    <t>3</t>
  </si>
  <si>
    <t>　　　・感染症の内訳</t>
    <rPh sb="4" eb="7">
      <t>カンセンショウ</t>
    </rPh>
    <rPh sb="8" eb="10">
      <t>ウチワケ</t>
    </rPh>
    <phoneticPr fontId="3"/>
  </si>
  <si>
    <t>2類感染症（ 6種類）・・・・・・急性灰白髄炎、コレラ、細菌性赤痢、ジフテリア、腸チフス、パラチフス</t>
    <rPh sb="1" eb="2">
      <t>ルイ</t>
    </rPh>
    <rPh sb="2" eb="5">
      <t>カンセンショウ</t>
    </rPh>
    <rPh sb="8" eb="10">
      <t>シュルイ</t>
    </rPh>
    <rPh sb="40" eb="41">
      <t>チョウ</t>
    </rPh>
    <phoneticPr fontId="3"/>
  </si>
  <si>
    <t>3類感染症（ 1種類）・・・・・・腸管出血性大腸菌感染症</t>
    <rPh sb="1" eb="2">
      <t>ルイ</t>
    </rPh>
    <rPh sb="2" eb="5">
      <t>カンセンショウ</t>
    </rPh>
    <rPh sb="8" eb="10">
      <t>シュルイ</t>
    </rPh>
    <rPh sb="17" eb="19">
      <t>チョウカン</t>
    </rPh>
    <rPh sb="19" eb="21">
      <t>シュッケツ</t>
    </rPh>
    <rPh sb="21" eb="22">
      <t>セイ</t>
    </rPh>
    <rPh sb="22" eb="25">
      <t>ダイチョウキン</t>
    </rPh>
    <rPh sb="25" eb="28">
      <t>カンセンショウ</t>
    </rPh>
    <phoneticPr fontId="3"/>
  </si>
  <si>
    <t>2類感染症</t>
    <rPh sb="1" eb="2">
      <t>ルイ</t>
    </rPh>
    <rPh sb="2" eb="5">
      <t>カンセンショウ</t>
    </rPh>
    <phoneticPr fontId="3"/>
  </si>
  <si>
    <t>アメー
バ赤痢</t>
    <rPh sb="5" eb="7">
      <t>セキリ</t>
    </rPh>
    <phoneticPr fontId="3"/>
  </si>
  <si>
    <t>エキノコックス症</t>
    <rPh sb="7" eb="8">
      <t>ショウ</t>
    </rPh>
    <phoneticPr fontId="3"/>
  </si>
  <si>
    <t>クリプトスポリジウム症</t>
    <rPh sb="10" eb="11">
      <t>ショウ</t>
    </rPh>
    <phoneticPr fontId="3"/>
  </si>
  <si>
    <t>クロイツフェルト・ヤコブ病</t>
    <rPh sb="12" eb="13">
      <t>ビョウ</t>
    </rPh>
    <phoneticPr fontId="3"/>
  </si>
  <si>
    <t>ジアル
ジア症</t>
    <rPh sb="6" eb="7">
      <t>ショウ</t>
    </rPh>
    <phoneticPr fontId="3"/>
  </si>
  <si>
    <t>デング熱</t>
    <rPh sb="3" eb="4">
      <t>ネツ</t>
    </rPh>
    <phoneticPr fontId="3"/>
  </si>
  <si>
    <t>梅毒</t>
    <rPh sb="0" eb="2">
      <t>バイドク</t>
    </rPh>
    <phoneticPr fontId="3"/>
  </si>
  <si>
    <t>ライム病</t>
    <rPh sb="3" eb="4">
      <t>ビョウ</t>
    </rPh>
    <phoneticPr fontId="3"/>
  </si>
  <si>
    <t>Q熱</t>
    <rPh sb="1" eb="2">
      <t>ネツ</t>
    </rPh>
    <phoneticPr fontId="3"/>
  </si>
  <si>
    <t>レジオネラ症</t>
    <rPh sb="5" eb="6">
      <t>ショウ</t>
    </rPh>
    <phoneticPr fontId="3"/>
  </si>
  <si>
    <r>
      <t xml:space="preserve">平成11年
</t>
    </r>
    <r>
      <rPr>
        <sz val="8"/>
        <rFont val="ＭＳ Ｐ明朝"/>
        <family val="1"/>
        <charset val="128"/>
      </rPr>
      <t>4～12月</t>
    </r>
    <rPh sb="0" eb="2">
      <t>ヘイセイ</t>
    </rPh>
    <rPh sb="4" eb="5">
      <t>ネン</t>
    </rPh>
    <rPh sb="10" eb="11">
      <t>ガツ</t>
    </rPh>
    <phoneticPr fontId="3"/>
  </si>
  <si>
    <t>　　12年</t>
    <rPh sb="4" eb="5">
      <t>ネン</t>
    </rPh>
    <phoneticPr fontId="3"/>
  </si>
  <si>
    <t>　　14年</t>
    <rPh sb="4" eb="5">
      <t>ネン</t>
    </rPh>
    <phoneticPr fontId="3"/>
  </si>
  <si>
    <r>
      <t xml:space="preserve">　　15年
</t>
    </r>
    <r>
      <rPr>
        <sz val="8"/>
        <rFont val="ＭＳ Ｐ明朝"/>
        <family val="1"/>
        <charset val="128"/>
      </rPr>
      <t>1月1日～
11月4日</t>
    </r>
    <rPh sb="4" eb="5">
      <t>ネン</t>
    </rPh>
    <rPh sb="7" eb="8">
      <t>ガツ</t>
    </rPh>
    <rPh sb="9" eb="10">
      <t>ニチ</t>
    </rPh>
    <rPh sb="14" eb="15">
      <t>ガツ</t>
    </rPh>
    <rPh sb="16" eb="17">
      <t>ニチ</t>
    </rPh>
    <phoneticPr fontId="3"/>
  </si>
  <si>
    <t>1類感染症（ 7種類）・・・・・・エボラ出血熱、クリミア・コンゴ熱、重症急性呼吸器感染症(SERS)、痘瘡、ペスト、マールブルグ病、ラッサ熱</t>
    <rPh sb="1" eb="2">
      <t>ルイ</t>
    </rPh>
    <rPh sb="2" eb="5">
      <t>カンセンショウ</t>
    </rPh>
    <rPh sb="8" eb="10">
      <t>シュルイ</t>
    </rPh>
    <rPh sb="20" eb="22">
      <t>シュッケツ</t>
    </rPh>
    <rPh sb="22" eb="23">
      <t>ネツ</t>
    </rPh>
    <rPh sb="32" eb="33">
      <t>ネツ</t>
    </rPh>
    <rPh sb="34" eb="36">
      <t>ジュウショウ</t>
    </rPh>
    <rPh sb="36" eb="38">
      <t>キュウセイ</t>
    </rPh>
    <rPh sb="38" eb="41">
      <t>コキュウキ</t>
    </rPh>
    <rPh sb="41" eb="44">
      <t>カンセンショウ</t>
    </rPh>
    <rPh sb="51" eb="53">
      <t>トウソウ</t>
    </rPh>
    <rPh sb="64" eb="65">
      <t>ビョウ</t>
    </rPh>
    <rPh sb="69" eb="70">
      <t>ネツ</t>
    </rPh>
    <phoneticPr fontId="3"/>
  </si>
  <si>
    <t>　　　　(平成15年11月5日～ )</t>
    <rPh sb="5" eb="7">
      <t>ヘイセイ</t>
    </rPh>
    <rPh sb="9" eb="10">
      <t>ネン</t>
    </rPh>
    <rPh sb="12" eb="13">
      <t>ガツ</t>
    </rPh>
    <rPh sb="14" eb="15">
      <t>ニチ</t>
    </rPh>
    <phoneticPr fontId="3"/>
  </si>
  <si>
    <t>4類感染症（30種類）・・・・・・E型肝炎、A型肝炎、黄熱、Q熱、狂犬病、高病原性鳥インフルエンザ、マラリア等</t>
    <rPh sb="1" eb="2">
      <t>ルイ</t>
    </rPh>
    <rPh sb="2" eb="5">
      <t>カンセンショウ</t>
    </rPh>
    <rPh sb="8" eb="10">
      <t>シュルイ</t>
    </rPh>
    <rPh sb="18" eb="19">
      <t>ガタ</t>
    </rPh>
    <rPh sb="19" eb="21">
      <t>カンエン</t>
    </rPh>
    <rPh sb="23" eb="24">
      <t>ガタ</t>
    </rPh>
    <rPh sb="24" eb="26">
      <t>カンエン</t>
    </rPh>
    <rPh sb="27" eb="28">
      <t>オウ</t>
    </rPh>
    <rPh sb="28" eb="29">
      <t>ネツ</t>
    </rPh>
    <rPh sb="31" eb="32">
      <t>ネツ</t>
    </rPh>
    <rPh sb="33" eb="36">
      <t>キョウケンビョウ</t>
    </rPh>
    <rPh sb="37" eb="38">
      <t>コウ</t>
    </rPh>
    <rPh sb="38" eb="41">
      <t>ビョウゲンセイ</t>
    </rPh>
    <rPh sb="41" eb="42">
      <t>トリ</t>
    </rPh>
    <rPh sb="54" eb="55">
      <t>トウ</t>
    </rPh>
    <phoneticPr fontId="3"/>
  </si>
  <si>
    <t>5類感染症（41種類）・・・・・・インフルエンザ(高病原性鳥インフルエンザを除く。)、ウイルス性肝炎（E型肝炎及びA型肝炎をのぞく。）、クリプトスポリジウム症、後天性免疫不全症候群、性器クラミジア感染症、梅毒、麻しん、</t>
    <rPh sb="1" eb="2">
      <t>ルイ</t>
    </rPh>
    <rPh sb="2" eb="5">
      <t>カンセンショウ</t>
    </rPh>
    <rPh sb="25" eb="26">
      <t>コウ</t>
    </rPh>
    <rPh sb="26" eb="29">
      <t>ビョウゲンセイ</t>
    </rPh>
    <rPh sb="29" eb="30">
      <t>トリ</t>
    </rPh>
    <rPh sb="38" eb="39">
      <t>ノゾ</t>
    </rPh>
    <rPh sb="47" eb="48">
      <t>セイ</t>
    </rPh>
    <rPh sb="48" eb="50">
      <t>カンエン</t>
    </rPh>
    <rPh sb="52" eb="53">
      <t>ガタ</t>
    </rPh>
    <rPh sb="53" eb="55">
      <t>カンエン</t>
    </rPh>
    <rPh sb="55" eb="56">
      <t>オヨ</t>
    </rPh>
    <rPh sb="58" eb="59">
      <t>ガタ</t>
    </rPh>
    <rPh sb="59" eb="61">
      <t>カンエン</t>
    </rPh>
    <rPh sb="78" eb="79">
      <t>ショウ</t>
    </rPh>
    <rPh sb="80" eb="83">
      <t>コウテンセイ</t>
    </rPh>
    <rPh sb="83" eb="85">
      <t>メンエキ</t>
    </rPh>
    <rPh sb="85" eb="87">
      <t>フゼン</t>
    </rPh>
    <rPh sb="87" eb="90">
      <t>ショウコウグン</t>
    </rPh>
    <rPh sb="91" eb="93">
      <t>セイキ</t>
    </rPh>
    <rPh sb="98" eb="101">
      <t>カンセンショウ</t>
    </rPh>
    <rPh sb="102" eb="104">
      <t>バイドク</t>
    </rPh>
    <rPh sb="105" eb="106">
      <t>マ</t>
    </rPh>
    <phoneticPr fontId="3"/>
  </si>
  <si>
    <t>2　類　感　染　症</t>
    <rPh sb="2" eb="3">
      <t>ルイ</t>
    </rPh>
    <rPh sb="4" eb="5">
      <t>カン</t>
    </rPh>
    <rPh sb="6" eb="7">
      <t>ソメ</t>
    </rPh>
    <rPh sb="8" eb="9">
      <t>ショウ</t>
    </rPh>
    <phoneticPr fontId="3"/>
  </si>
  <si>
    <t>細菌性
赤痢</t>
    <rPh sb="0" eb="3">
      <t>サイキンセイ</t>
    </rPh>
    <rPh sb="4" eb="6">
      <t>セキリ</t>
    </rPh>
    <phoneticPr fontId="3"/>
  </si>
  <si>
    <t>急性A・E型ウイルス肝炎</t>
    <rPh sb="0" eb="2">
      <t>キュウセイ</t>
    </rPh>
    <rPh sb="5" eb="6">
      <t>ガタ</t>
    </rPh>
    <rPh sb="10" eb="12">
      <t>カンエン</t>
    </rPh>
    <phoneticPr fontId="3"/>
  </si>
  <si>
    <t>急性脳炎</t>
    <rPh sb="0" eb="2">
      <t>キュウセイ</t>
    </rPh>
    <rPh sb="2" eb="4">
      <t>ノウエン</t>
    </rPh>
    <phoneticPr fontId="3"/>
  </si>
  <si>
    <r>
      <t xml:space="preserve">平成15年
</t>
    </r>
    <r>
      <rPr>
        <sz val="8"/>
        <rFont val="ＭＳ Ｐ明朝"/>
        <family val="1"/>
        <charset val="128"/>
      </rPr>
      <t>11月5日～
12月31日</t>
    </r>
    <rPh sb="0" eb="2">
      <t>ヘイセイ</t>
    </rPh>
    <rPh sb="4" eb="5">
      <t>ネン</t>
    </rPh>
    <rPh sb="8" eb="9">
      <t>ガツ</t>
    </rPh>
    <rPh sb="10" eb="11">
      <t>ニチ</t>
    </rPh>
    <rPh sb="15" eb="16">
      <t>ガツ</t>
    </rPh>
    <rPh sb="18" eb="19">
      <t>ニチ</t>
    </rPh>
    <phoneticPr fontId="3"/>
  </si>
  <si>
    <t>　　16年</t>
    <rPh sb="4" eb="5">
      <t>ネン</t>
    </rPh>
    <phoneticPr fontId="3"/>
  </si>
  <si>
    <t>　　17年</t>
    <rPh sb="4" eb="5">
      <t>ネン</t>
    </rPh>
    <phoneticPr fontId="3"/>
  </si>
  <si>
    <t>　　18年</t>
    <rPh sb="4" eb="5">
      <t>ネン</t>
    </rPh>
    <phoneticPr fontId="3"/>
  </si>
  <si>
    <t>3　月別感染症患者数</t>
    <rPh sb="2" eb="4">
      <t>ツキベツ</t>
    </rPh>
    <rPh sb="4" eb="7">
      <t>カンセンショウ</t>
    </rPh>
    <rPh sb="7" eb="10">
      <t>カンジャスウ</t>
    </rPh>
    <phoneticPr fontId="3"/>
  </si>
  <si>
    <t>区分</t>
    <rPh sb="0" eb="2">
      <t>クブン</t>
    </rPh>
    <phoneticPr fontId="3"/>
  </si>
  <si>
    <t>総数</t>
    <rPh sb="0" eb="1">
      <t>フサ</t>
    </rPh>
    <rPh sb="1" eb="2">
      <t>カズ</t>
    </rPh>
    <phoneticPr fontId="3"/>
  </si>
  <si>
    <t>腸管出血性
大腸菌感染症</t>
    <rPh sb="0" eb="2">
      <t>チョウカン</t>
    </rPh>
    <rPh sb="2" eb="4">
      <t>シュッケツ</t>
    </rPh>
    <rPh sb="4" eb="5">
      <t>セイ</t>
    </rPh>
    <rPh sb="6" eb="7">
      <t>ダイ</t>
    </rPh>
    <rPh sb="7" eb="8">
      <t>チョウ</t>
    </rPh>
    <rPh sb="8" eb="9">
      <t>キン</t>
    </rPh>
    <rPh sb="9" eb="12">
      <t>カンセンショウ</t>
    </rPh>
    <phoneticPr fontId="3"/>
  </si>
  <si>
    <t>患者
総数</t>
    <rPh sb="0" eb="1">
      <t>ワズラ</t>
    </rPh>
    <rPh sb="1" eb="2">
      <t>モノ</t>
    </rPh>
    <rPh sb="4" eb="5">
      <t>フサ</t>
    </rPh>
    <rPh sb="5" eb="6">
      <t>カズ</t>
    </rPh>
    <phoneticPr fontId="3"/>
  </si>
  <si>
    <t>患　者
総　数</t>
    <rPh sb="0" eb="1">
      <t>ワズラ</t>
    </rPh>
    <rPh sb="2" eb="3">
      <t>モノ</t>
    </rPh>
    <rPh sb="5" eb="6">
      <t>フサ</t>
    </rPh>
    <rPh sb="7" eb="8">
      <t>カズ</t>
    </rPh>
    <phoneticPr fontId="3"/>
  </si>
  <si>
    <t>アメーバ赤痢</t>
    <rPh sb="4" eb="6">
      <t>セキリ</t>
    </rPh>
    <phoneticPr fontId="3"/>
  </si>
  <si>
    <t>後天性免疫
不全症候群</t>
    <rPh sb="3" eb="5">
      <t>メンエキ</t>
    </rPh>
    <rPh sb="6" eb="8">
      <t>フゼン</t>
    </rPh>
    <rPh sb="8" eb="9">
      <t>ショウ</t>
    </rPh>
    <rPh sb="9" eb="10">
      <t>コウ</t>
    </rPh>
    <rPh sb="10" eb="11">
      <t>グン</t>
    </rPh>
    <phoneticPr fontId="3"/>
  </si>
  <si>
    <t>梅毒</t>
    <rPh sb="0" eb="1">
      <t>ウメ</t>
    </rPh>
    <rPh sb="1" eb="2">
      <t>ドク</t>
    </rPh>
    <phoneticPr fontId="3"/>
  </si>
  <si>
    <t>患者</t>
    <rPh sb="0" eb="1">
      <t>ワズラ</t>
    </rPh>
    <rPh sb="1" eb="2">
      <t>シャ</t>
    </rPh>
    <phoneticPr fontId="3"/>
  </si>
  <si>
    <t>患者
(再掲）</t>
    <rPh sb="0" eb="1">
      <t>ワズラ</t>
    </rPh>
    <rPh sb="1" eb="2">
      <t>モノ</t>
    </rPh>
    <rPh sb="4" eb="6">
      <t>サイケイ</t>
    </rPh>
    <phoneticPr fontId="3"/>
  </si>
  <si>
    <t>　1 月　</t>
    <rPh sb="3" eb="4">
      <t>ツキ</t>
    </rPh>
    <phoneticPr fontId="3"/>
  </si>
  <si>
    <t xml:space="preserve"> 2 月　</t>
    <phoneticPr fontId="3"/>
  </si>
  <si>
    <t xml:space="preserve"> 3 月　</t>
    <phoneticPr fontId="3"/>
  </si>
  <si>
    <t xml:space="preserve"> 4 月　</t>
    <phoneticPr fontId="3"/>
  </si>
  <si>
    <t xml:space="preserve"> 5 月　</t>
    <phoneticPr fontId="3"/>
  </si>
  <si>
    <t xml:space="preserve"> 6 月　</t>
    <phoneticPr fontId="3"/>
  </si>
  <si>
    <t xml:space="preserve"> 7 月　</t>
    <phoneticPr fontId="3"/>
  </si>
  <si>
    <t xml:space="preserve"> 8 月　</t>
    <phoneticPr fontId="3"/>
  </si>
  <si>
    <t>　9 月　</t>
    <phoneticPr fontId="3"/>
  </si>
  <si>
    <t>10 月　</t>
    <phoneticPr fontId="3"/>
  </si>
  <si>
    <t>11 月　</t>
    <rPh sb="3" eb="4">
      <t>ガツ</t>
    </rPh>
    <phoneticPr fontId="3"/>
  </si>
  <si>
    <t>12 月　</t>
    <rPh sb="3" eb="4">
      <t>ガツ</t>
    </rPh>
    <phoneticPr fontId="3"/>
  </si>
  <si>
    <t>患者</t>
  </si>
  <si>
    <t>6</t>
  </si>
  <si>
    <t>7</t>
  </si>
  <si>
    <t>9</t>
  </si>
  <si>
    <t>4　年齢階級別感染症患者数</t>
    <rPh sb="2" eb="4">
      <t>ネンレイ</t>
    </rPh>
    <rPh sb="4" eb="6">
      <t>カイキュウ</t>
    </rPh>
    <rPh sb="6" eb="7">
      <t>ベツ</t>
    </rPh>
    <rPh sb="7" eb="10">
      <t>カンセンショウ</t>
    </rPh>
    <rPh sb="10" eb="13">
      <t>カンジャスウ</t>
    </rPh>
    <phoneticPr fontId="3"/>
  </si>
  <si>
    <t>不全症候群
後天性免疫</t>
    <rPh sb="6" eb="9">
      <t>コウテンセイ</t>
    </rPh>
    <rPh sb="9" eb="11">
      <t>メンエキ</t>
    </rPh>
    <phoneticPr fontId="3"/>
  </si>
  <si>
    <t>梅　　毒</t>
    <rPh sb="0" eb="1">
      <t>ウメ</t>
    </rPh>
    <rPh sb="3" eb="4">
      <t>ドク</t>
    </rPh>
    <phoneticPr fontId="3"/>
  </si>
  <si>
    <t>患者（再掲）</t>
    <rPh sb="0" eb="2">
      <t>カンジャ</t>
    </rPh>
    <rPh sb="3" eb="5">
      <t>サイケイ</t>
    </rPh>
    <phoneticPr fontId="3"/>
  </si>
  <si>
    <t xml:space="preserve">   0歳</t>
    <rPh sb="4" eb="5">
      <t>サイ</t>
    </rPh>
    <phoneticPr fontId="3"/>
  </si>
  <si>
    <t>1</t>
    <phoneticPr fontId="3"/>
  </si>
  <si>
    <t>10～14</t>
    <phoneticPr fontId="3"/>
  </si>
  <si>
    <t>15～19</t>
    <phoneticPr fontId="3"/>
  </si>
  <si>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</si>
  <si>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</si>
  <si>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</si>
  <si>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</si>
  <si>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</si>
  <si>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</si>
  <si>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</si>
  <si>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</si>
  <si>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</si>
  <si>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</si>
  <si>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</si>
  <si>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 xml:space="preserve">75～   </t>
    <phoneticPr fontId="3"/>
  </si>
  <si>
    <t xml:space="preserve">    19年</t>
    <rPh sb="6" eb="7">
      <t>ネン</t>
    </rPh>
    <phoneticPr fontId="3"/>
  </si>
  <si>
    <t>3　類　感　染　症</t>
    <rPh sb="2" eb="3">
      <t>ルイ</t>
    </rPh>
    <rPh sb="4" eb="5">
      <t>カン</t>
    </rPh>
    <rPh sb="6" eb="7">
      <t>ソメ</t>
    </rPh>
    <rPh sb="8" eb="9">
      <t>ショウ</t>
    </rPh>
    <phoneticPr fontId="3"/>
  </si>
  <si>
    <r>
      <t>資料　保健所</t>
    </r>
    <r>
      <rPr>
        <sz val="10"/>
        <color indexed="8"/>
        <rFont val="ＭＳ Ｐ明朝"/>
        <family val="1"/>
        <charset val="128"/>
      </rPr>
      <t>感染症総合対策</t>
    </r>
    <r>
      <rPr>
        <sz val="10"/>
        <rFont val="ＭＳ Ｐ明朝"/>
        <family val="1"/>
        <charset val="128"/>
      </rPr>
      <t>課</t>
    </r>
    <rPh sb="0" eb="2">
      <t>シリョウ</t>
    </rPh>
    <rPh sb="3" eb="5">
      <t>ホケン</t>
    </rPh>
    <rPh sb="5" eb="6">
      <t>ショ</t>
    </rPh>
    <rPh sb="6" eb="9">
      <t>カンセンショウ</t>
    </rPh>
    <rPh sb="9" eb="11">
      <t>ソウゴウ</t>
    </rPh>
    <rPh sb="11" eb="13">
      <t>タイサク</t>
    </rPh>
    <rPh sb="13" eb="14">
      <t>カ</t>
    </rPh>
    <phoneticPr fontId="3"/>
  </si>
  <si>
    <t xml:space="preserve">    20年</t>
    <rPh sb="6" eb="7">
      <t>ネン</t>
    </rPh>
    <phoneticPr fontId="3"/>
  </si>
  <si>
    <t>E型肝炎
A型肝炎</t>
    <rPh sb="1" eb="2">
      <t>ガタ</t>
    </rPh>
    <rPh sb="2" eb="4">
      <t>カンエン</t>
    </rPh>
    <rPh sb="6" eb="7">
      <t>ガタ</t>
    </rPh>
    <rPh sb="7" eb="9">
      <t>カンエン</t>
    </rPh>
    <phoneticPr fontId="3"/>
  </si>
  <si>
    <t>Ｅ型肝炎
A型肝炎</t>
    <phoneticPr fontId="3"/>
  </si>
  <si>
    <t>エキノ
コック
ス症</t>
    <rPh sb="9" eb="10">
      <t>ショウ</t>
    </rPh>
    <phoneticPr fontId="3"/>
  </si>
  <si>
    <t>A型肝炎
E型肝炎</t>
    <rPh sb="1" eb="2">
      <t>ガタ</t>
    </rPh>
    <rPh sb="2" eb="4">
      <t>カンエン</t>
    </rPh>
    <rPh sb="7" eb="9">
      <t>カンエン</t>
    </rPh>
    <phoneticPr fontId="3"/>
  </si>
  <si>
    <t xml:space="preserve">    21年</t>
    <rPh sb="6" eb="7">
      <t>ネン</t>
    </rPh>
    <phoneticPr fontId="3"/>
  </si>
  <si>
    <t xml:space="preserve">    22年</t>
    <rPh sb="6" eb="7">
      <t>ネン</t>
    </rPh>
    <phoneticPr fontId="3"/>
  </si>
  <si>
    <t>結核</t>
    <rPh sb="0" eb="2">
      <t>ケッカク</t>
    </rPh>
    <phoneticPr fontId="3"/>
  </si>
  <si>
    <t>※　結核は平成19年4月から「感染症の予防及び感染症の患者に対する医療に関する法律」の２類感染症に規定された。</t>
    <rPh sb="2" eb="4">
      <t>ケッカク</t>
    </rPh>
    <rPh sb="5" eb="7">
      <t>ヘイセイ</t>
    </rPh>
    <rPh sb="9" eb="10">
      <t>ネン</t>
    </rPh>
    <rPh sb="11" eb="12">
      <t>ガツ</t>
    </rPh>
    <rPh sb="15" eb="18">
      <t>カンセンショウ</t>
    </rPh>
    <rPh sb="19" eb="21">
      <t>ヨボウ</t>
    </rPh>
    <rPh sb="21" eb="22">
      <t>オヨ</t>
    </rPh>
    <rPh sb="23" eb="26">
      <t>カンセンショウ</t>
    </rPh>
    <rPh sb="27" eb="29">
      <t>カンジャ</t>
    </rPh>
    <rPh sb="30" eb="31">
      <t>タイ</t>
    </rPh>
    <rPh sb="33" eb="35">
      <t>イリョウ</t>
    </rPh>
    <rPh sb="36" eb="37">
      <t>カン</t>
    </rPh>
    <rPh sb="39" eb="41">
      <t>ホウリツ</t>
    </rPh>
    <rPh sb="44" eb="45">
      <t>ルイ</t>
    </rPh>
    <rPh sb="45" eb="48">
      <t>カンセンショウ</t>
    </rPh>
    <rPh sb="49" eb="51">
      <t>キテイ</t>
    </rPh>
    <phoneticPr fontId="3"/>
  </si>
  <si>
    <t>　　なお、平成15年11月5日の法改正における分類の再編により、11月4日までを上段の表に、11月5日以降を下段の表に分割して計上している。</t>
    <rPh sb="5" eb="7">
      <t>ヘイセイ</t>
    </rPh>
    <rPh sb="9" eb="10">
      <t>ネン</t>
    </rPh>
    <rPh sb="12" eb="13">
      <t>ガツ</t>
    </rPh>
    <rPh sb="14" eb="15">
      <t>カ</t>
    </rPh>
    <rPh sb="16" eb="19">
      <t>ホウカイセイ</t>
    </rPh>
    <rPh sb="23" eb="25">
      <t>ブンルイ</t>
    </rPh>
    <rPh sb="26" eb="28">
      <t>サイヘン</t>
    </rPh>
    <rPh sb="34" eb="35">
      <t>ガツ</t>
    </rPh>
    <rPh sb="36" eb="37">
      <t>カ</t>
    </rPh>
    <rPh sb="40" eb="42">
      <t>ジョウダン</t>
    </rPh>
    <rPh sb="43" eb="44">
      <t>ヒョウ</t>
    </rPh>
    <rPh sb="48" eb="49">
      <t>ガツ</t>
    </rPh>
    <rPh sb="50" eb="53">
      <t>ニチイコウ</t>
    </rPh>
    <rPh sb="54" eb="56">
      <t>ゲダン</t>
    </rPh>
    <rPh sb="57" eb="58">
      <t>ヒョウ</t>
    </rPh>
    <rPh sb="59" eb="61">
      <t>ブンカツ</t>
    </rPh>
    <rPh sb="63" eb="65">
      <t>ケイジョウ</t>
    </rPh>
    <phoneticPr fontId="3"/>
  </si>
  <si>
    <t>2　感染症の年次推移 (「感染症の予防及び感染症の患者に対する医療に関する法律」による分類)</t>
    <rPh sb="2" eb="5">
      <t>カンセンショウ</t>
    </rPh>
    <rPh sb="6" eb="8">
      <t>ネンジ</t>
    </rPh>
    <rPh sb="8" eb="10">
      <t>スイイ</t>
    </rPh>
    <rPh sb="13" eb="16">
      <t>カンセンショウ</t>
    </rPh>
    <rPh sb="17" eb="19">
      <t>ヨボウ</t>
    </rPh>
    <rPh sb="19" eb="20">
      <t>オヨ</t>
    </rPh>
    <rPh sb="21" eb="24">
      <t>カンセンショウ</t>
    </rPh>
    <rPh sb="25" eb="27">
      <t>カンジャ</t>
    </rPh>
    <rPh sb="28" eb="29">
      <t>タイ</t>
    </rPh>
    <rPh sb="31" eb="33">
      <t>イリョウ</t>
    </rPh>
    <rPh sb="34" eb="35">
      <t>カン</t>
    </rPh>
    <rPh sb="37" eb="39">
      <t>ホウリツ</t>
    </rPh>
    <rPh sb="43" eb="44">
      <t>ブン</t>
    </rPh>
    <rPh sb="44" eb="45">
      <t>タグイ</t>
    </rPh>
    <phoneticPr fontId="3"/>
  </si>
  <si>
    <t>※　（　）内は疑似患者数の別掲である。ただし、腸管出血性大腸菌感染症の（　）内は無症状病原体保有者、エイズの（　）内は患者の再掲である。</t>
    <rPh sb="40" eb="43">
      <t>ムショウジョウ</t>
    </rPh>
    <rPh sb="62" eb="64">
      <t>サイケイ</t>
    </rPh>
    <phoneticPr fontId="3"/>
  </si>
  <si>
    <t xml:space="preserve">    23年</t>
    <rPh sb="6" eb="7">
      <t>ネン</t>
    </rPh>
    <phoneticPr fontId="3"/>
  </si>
  <si>
    <t>劇症型溶血性レンサ球菌感染症</t>
    <rPh sb="0" eb="3">
      <t>ゲキショウガタ</t>
    </rPh>
    <rPh sb="3" eb="4">
      <t>ヨウ</t>
    </rPh>
    <rPh sb="4" eb="6">
      <t>チセイ</t>
    </rPh>
    <rPh sb="9" eb="11">
      <t>キュウキン</t>
    </rPh>
    <rPh sb="11" eb="14">
      <t>カンセンショウ</t>
    </rPh>
    <phoneticPr fontId="3"/>
  </si>
  <si>
    <t>後天性免疫不全症候群
（エイズ）</t>
    <rPh sb="0" eb="3">
      <t>コウテンセイ</t>
    </rPh>
    <rPh sb="3" eb="5">
      <t>メンエキ</t>
    </rPh>
    <rPh sb="5" eb="7">
      <t>フゼン</t>
    </rPh>
    <rPh sb="7" eb="10">
      <t>ショウコウグン</t>
    </rPh>
    <phoneticPr fontId="3"/>
  </si>
  <si>
    <t>急性ウイルス肝炎（B・C・D型）</t>
    <rPh sb="0" eb="2">
      <t>キュウセイ</t>
    </rPh>
    <rPh sb="6" eb="8">
      <t>カンエン</t>
    </rPh>
    <rPh sb="14" eb="15">
      <t>ガタ</t>
    </rPh>
    <phoneticPr fontId="3"/>
  </si>
  <si>
    <t xml:space="preserve"> 4　類　感　染　症</t>
    <rPh sb="3" eb="4">
      <t>ルイ</t>
    </rPh>
    <rPh sb="5" eb="6">
      <t>カン</t>
    </rPh>
    <rPh sb="7" eb="8">
      <t>ソメ</t>
    </rPh>
    <rPh sb="9" eb="10">
      <t>ショウ</t>
    </rPh>
    <phoneticPr fontId="3"/>
  </si>
  <si>
    <t>急性ウイルス性肝炎（A・E・B・C・D型）</t>
    <rPh sb="0" eb="2">
      <t>キュウセイ</t>
    </rPh>
    <rPh sb="6" eb="7">
      <t>セイ</t>
    </rPh>
    <rPh sb="7" eb="9">
      <t>カンエン</t>
    </rPh>
    <rPh sb="19" eb="20">
      <t>ガタ</t>
    </rPh>
    <phoneticPr fontId="3"/>
  </si>
  <si>
    <t>劇症型
溶血性レンサ球菌感染症</t>
    <rPh sb="0" eb="3">
      <t>ゲキショウガタ</t>
    </rPh>
    <rPh sb="4" eb="5">
      <t>ヨウ</t>
    </rPh>
    <rPh sb="5" eb="7">
      <t>チセイ</t>
    </rPh>
    <rPh sb="10" eb="12">
      <t>キュウキン</t>
    </rPh>
    <rPh sb="12" eb="15">
      <t>カンセンショウ</t>
    </rPh>
    <phoneticPr fontId="3"/>
  </si>
  <si>
    <t>バンコマイ
シン耐性腸球菌感染症</t>
    <rPh sb="8" eb="10">
      <t>タイセイ</t>
    </rPh>
    <rPh sb="10" eb="11">
      <t>チョウ</t>
    </rPh>
    <rPh sb="11" eb="13">
      <t>キュウキン</t>
    </rPh>
    <rPh sb="13" eb="16">
      <t>カンセンショウ</t>
    </rPh>
    <phoneticPr fontId="3"/>
  </si>
  <si>
    <t>バンコマイシン耐性腸球菌感染症</t>
    <rPh sb="7" eb="9">
      <t>タイセイ</t>
    </rPh>
    <rPh sb="9" eb="10">
      <t>チョウ</t>
    </rPh>
    <rPh sb="10" eb="12">
      <t>キュウキン</t>
    </rPh>
    <rPh sb="12" eb="15">
      <t>カンセンショウ</t>
    </rPh>
    <phoneticPr fontId="3"/>
  </si>
  <si>
    <t>類鼻疽</t>
    <rPh sb="0" eb="1">
      <t>ルイ</t>
    </rPh>
    <rPh sb="1" eb="2">
      <t>ハナ</t>
    </rPh>
    <rPh sb="2" eb="3">
      <t>カサ</t>
    </rPh>
    <phoneticPr fontId="3"/>
  </si>
  <si>
    <t>風しん</t>
    <rPh sb="0" eb="1">
      <t>フウ</t>
    </rPh>
    <phoneticPr fontId="3"/>
  </si>
  <si>
    <t>麻しん</t>
    <rPh sb="0" eb="1">
      <t>マ</t>
    </rPh>
    <phoneticPr fontId="3"/>
  </si>
  <si>
    <t>腸管出血性大腸菌感染症</t>
    <rPh sb="0" eb="2">
      <t>チョウカン</t>
    </rPh>
    <rPh sb="2" eb="4">
      <t>シュッケツ</t>
    </rPh>
    <rPh sb="4" eb="5">
      <t>セイ</t>
    </rPh>
    <rPh sb="5" eb="6">
      <t>タイ</t>
    </rPh>
    <rPh sb="6" eb="7">
      <t>チョウ</t>
    </rPh>
    <rPh sb="7" eb="8">
      <t>キン</t>
    </rPh>
    <rPh sb="8" eb="9">
      <t>カン</t>
    </rPh>
    <rPh sb="9" eb="10">
      <t>ソメ</t>
    </rPh>
    <rPh sb="10" eb="11">
      <t>ショウ</t>
    </rPh>
    <phoneticPr fontId="3"/>
  </si>
  <si>
    <t>クロイツフェルト・ヤコブ病</t>
    <phoneticPr fontId="3"/>
  </si>
  <si>
    <t>エイズ予防法</t>
    <rPh sb="3" eb="6">
      <t>ヨボウホウ</t>
    </rPh>
    <phoneticPr fontId="3"/>
  </si>
  <si>
    <t>〔伝染病予防法、性病予防法及び後天性免疫不全症候群の予防に関する法律（エイズ予防法）を廃止統合　　し、平成１１年４月1日から感染症の予防及び感染症の患者に対する医療に関する法律が施行された。〕</t>
    <rPh sb="1" eb="4">
      <t>デンセンビョウ</t>
    </rPh>
    <rPh sb="4" eb="7">
      <t>ヨボウホウ</t>
    </rPh>
    <rPh sb="8" eb="10">
      <t>セイビョウ</t>
    </rPh>
    <rPh sb="10" eb="12">
      <t>ヨボウ</t>
    </rPh>
    <rPh sb="12" eb="13">
      <t>ホウ</t>
    </rPh>
    <rPh sb="13" eb="14">
      <t>オヨ</t>
    </rPh>
    <rPh sb="38" eb="41">
      <t>ヨボウホウ</t>
    </rPh>
    <rPh sb="43" eb="45">
      <t>ハイシ</t>
    </rPh>
    <rPh sb="45" eb="47">
      <t>トウゴウ</t>
    </rPh>
    <rPh sb="59" eb="60">
      <t>ヒ</t>
    </rPh>
    <rPh sb="62" eb="65">
      <t>カンセンショウ</t>
    </rPh>
    <rPh sb="66" eb="68">
      <t>ヨボウ</t>
    </rPh>
    <rPh sb="68" eb="69">
      <t>オヨ</t>
    </rPh>
    <rPh sb="70" eb="73">
      <t>カンセンショウ</t>
    </rPh>
    <rPh sb="74" eb="76">
      <t>カンジャ</t>
    </rPh>
    <rPh sb="77" eb="78">
      <t>タイ</t>
    </rPh>
    <rPh sb="80" eb="82">
      <t>イリョウ</t>
    </rPh>
    <rPh sb="83" eb="84">
      <t>カン</t>
    </rPh>
    <rPh sb="86" eb="88">
      <t>ホウリツ</t>
    </rPh>
    <rPh sb="89" eb="91">
      <t>セコウ</t>
    </rPh>
    <phoneticPr fontId="3"/>
  </si>
  <si>
    <t>第1章　保　　健　　衛　　生　　　　　</t>
    <rPh sb="0" eb="1">
      <t>ダイ</t>
    </rPh>
    <rPh sb="2" eb="3">
      <t>ショウ</t>
    </rPh>
    <rPh sb="4" eb="5">
      <t>タモツ</t>
    </rPh>
    <rPh sb="7" eb="8">
      <t>ケン</t>
    </rPh>
    <rPh sb="10" eb="11">
      <t>マモル</t>
    </rPh>
    <rPh sb="13" eb="14">
      <t>ショウ</t>
    </rPh>
    <phoneticPr fontId="3"/>
  </si>
  <si>
    <t>麻しん</t>
    <phoneticPr fontId="3"/>
  </si>
  <si>
    <t xml:space="preserve">    24年</t>
    <rPh sb="6" eb="7">
      <t>ネン</t>
    </rPh>
    <phoneticPr fontId="3"/>
  </si>
  <si>
    <t xml:space="preserve">    25年</t>
    <rPh sb="6" eb="7">
      <t>ネン</t>
    </rPh>
    <phoneticPr fontId="3"/>
  </si>
  <si>
    <t>5　　　類　　感　　染　　症</t>
  </si>
  <si>
    <t>その他
4類感染症</t>
    <rPh sb="2" eb="3">
      <t>タ</t>
    </rPh>
    <rPh sb="5" eb="6">
      <t>ルイ</t>
    </rPh>
    <rPh sb="6" eb="9">
      <t>カンセンショウ</t>
    </rPh>
    <phoneticPr fontId="3"/>
  </si>
  <si>
    <t>その他
5類感染症</t>
    <rPh sb="2" eb="3">
      <t>タ</t>
    </rPh>
    <rPh sb="5" eb="6">
      <t>ルイ</t>
    </rPh>
    <rPh sb="6" eb="9">
      <t>カンセンショウ</t>
    </rPh>
    <phoneticPr fontId="3"/>
  </si>
  <si>
    <t>　　26年</t>
    <rPh sb="4" eb="5">
      <t>ネン</t>
    </rPh>
    <phoneticPr fontId="3"/>
  </si>
  <si>
    <t>※　本表には「感染症の予防及び感染症の患者に対する医療に関する法律」に規定する全数届出の感染症のうち平成11年4月以降に届出のあったものを計上している。</t>
    <rPh sb="2" eb="3">
      <t>ホン</t>
    </rPh>
    <rPh sb="3" eb="4">
      <t>ヒョウ</t>
    </rPh>
    <rPh sb="35" eb="37">
      <t>キテイ</t>
    </rPh>
    <rPh sb="44" eb="46">
      <t>カンセン</t>
    </rPh>
    <rPh sb="46" eb="47">
      <t>ショウ</t>
    </rPh>
    <rPh sb="50" eb="52">
      <t>ヘイセイ</t>
    </rPh>
    <rPh sb="54" eb="55">
      <t>ネン</t>
    </rPh>
    <rPh sb="56" eb="57">
      <t>ツキ</t>
    </rPh>
    <rPh sb="57" eb="59">
      <t>イコウ</t>
    </rPh>
    <rPh sb="60" eb="62">
      <t>トドケデ</t>
    </rPh>
    <rPh sb="69" eb="71">
      <t>ケイジョウ</t>
    </rPh>
    <phoneticPr fontId="3"/>
  </si>
  <si>
    <t>大腸菌感染症
腸管出血性</t>
    <rPh sb="0" eb="1">
      <t>ダイ</t>
    </rPh>
    <phoneticPr fontId="3"/>
  </si>
  <si>
    <t>ト・ヤコブ病
クロイツフェル</t>
    <phoneticPr fontId="3"/>
  </si>
  <si>
    <t>レンサ球菌感染症
劇症型溶血性</t>
    <phoneticPr fontId="3"/>
  </si>
  <si>
    <t>水痘（入院例）</t>
  </si>
  <si>
    <t>保有者
病原体
（再掲）</t>
    <rPh sb="0" eb="3">
      <t>ホユウシャ</t>
    </rPh>
    <rPh sb="4" eb="7">
      <t>ビョウゲンタイ</t>
    </rPh>
    <rPh sb="9" eb="11">
      <t>サイケイ</t>
    </rPh>
    <phoneticPr fontId="3"/>
  </si>
  <si>
    <t>劇症型
溶血性
レンサ球
菌感染症</t>
    <phoneticPr fontId="3"/>
  </si>
  <si>
    <t>４類感染症</t>
    <rPh sb="1" eb="2">
      <t>ルイ</t>
    </rPh>
    <rPh sb="2" eb="5">
      <t>カンセンショウ</t>
    </rPh>
    <phoneticPr fontId="3"/>
  </si>
  <si>
    <t>５類感染症</t>
    <rPh sb="1" eb="2">
      <t>ルイ</t>
    </rPh>
    <rPh sb="2" eb="5">
      <t>カンセンショウ</t>
    </rPh>
    <phoneticPr fontId="3"/>
  </si>
  <si>
    <t>患者</t>
    <phoneticPr fontId="3"/>
  </si>
  <si>
    <t>レプトスピラ症</t>
  </si>
  <si>
    <t>侵襲性インフルエンザ菌感染症</t>
  </si>
  <si>
    <t>播種性クリプトコックス症</t>
  </si>
  <si>
    <t>ウイルス性肝炎（A，E型を除く）</t>
    <rPh sb="4" eb="5">
      <t>セイ</t>
    </rPh>
    <rPh sb="5" eb="7">
      <t>カンエン</t>
    </rPh>
    <rPh sb="11" eb="12">
      <t>ガタ</t>
    </rPh>
    <rPh sb="13" eb="14">
      <t>ノゾ</t>
    </rPh>
    <phoneticPr fontId="3"/>
  </si>
  <si>
    <t>3類感染症</t>
    <phoneticPr fontId="3"/>
  </si>
  <si>
    <t>4　　類　　感　　染　　症</t>
    <phoneticPr fontId="3"/>
  </si>
  <si>
    <t>細菌性
赤　痢</t>
    <phoneticPr fontId="3"/>
  </si>
  <si>
    <t>腸チフス</t>
    <phoneticPr fontId="3"/>
  </si>
  <si>
    <t>パラ
チフス</t>
    <phoneticPr fontId="3"/>
  </si>
  <si>
    <t>　　13年</t>
    <phoneticPr fontId="3"/>
  </si>
  <si>
    <t>ライム病</t>
    <phoneticPr fontId="3"/>
  </si>
  <si>
    <t>急性脳炎</t>
    <phoneticPr fontId="3"/>
  </si>
  <si>
    <t>侵襲性髄膜炎菌感染症</t>
    <phoneticPr fontId="3"/>
  </si>
  <si>
    <t>資料　保健所感染症総合対策課</t>
    <phoneticPr fontId="3"/>
  </si>
  <si>
    <t>※　年間り患率は、人口１０万人あたりの患者数である。</t>
    <phoneticPr fontId="3"/>
  </si>
  <si>
    <t>細菌性
赤痢</t>
    <phoneticPr fontId="3"/>
  </si>
  <si>
    <t>ﾚｼﾞｵﾈﾗ症</t>
    <phoneticPr fontId="3"/>
  </si>
  <si>
    <t>アメー
バ赤痢</t>
    <phoneticPr fontId="3"/>
  </si>
  <si>
    <t>侵襲性肺炎球菌感染症</t>
    <phoneticPr fontId="3"/>
  </si>
  <si>
    <t>水痘
（入院例）</t>
    <phoneticPr fontId="3"/>
  </si>
  <si>
    <t>薬剤耐性
アシネトバクター感染症</t>
    <rPh sb="0" eb="2">
      <t>ヤクザイ</t>
    </rPh>
    <rPh sb="2" eb="4">
      <t>タイセイ</t>
    </rPh>
    <rPh sb="13" eb="15">
      <t>カンセン</t>
    </rPh>
    <rPh sb="15" eb="16">
      <t>ショウ</t>
    </rPh>
    <phoneticPr fontId="3"/>
  </si>
  <si>
    <t>病原体
保有者
(再掲)</t>
    <phoneticPr fontId="3"/>
  </si>
  <si>
    <t>レジオ
ネラ症</t>
    <phoneticPr fontId="3"/>
  </si>
  <si>
    <t>感染症
侵襲性肺炎球菌</t>
    <phoneticPr fontId="3"/>
  </si>
  <si>
    <t>カルバペネム耐性腸内細菌科細菌感染症</t>
    <rPh sb="12" eb="13">
      <t>カ</t>
    </rPh>
    <rPh sb="13" eb="15">
      <t>サイキン</t>
    </rPh>
    <phoneticPr fontId="3"/>
  </si>
  <si>
    <t>5　　　類　　感　　染　　症</t>
    <phoneticPr fontId="3"/>
  </si>
  <si>
    <t>※平成26年よりその他の項目を追加。標記にない4類感染症、5類感染症（全数報告対象）は発生無しとして計上している。</t>
    <rPh sb="1" eb="3">
      <t>ヘイセイ</t>
    </rPh>
    <rPh sb="5" eb="6">
      <t>ネン</t>
    </rPh>
    <rPh sb="10" eb="11">
      <t>タ</t>
    </rPh>
    <rPh sb="12" eb="14">
      <t>コウモク</t>
    </rPh>
    <rPh sb="15" eb="17">
      <t>ツイカ</t>
    </rPh>
    <rPh sb="18" eb="20">
      <t>ヒョウキ</t>
    </rPh>
    <rPh sb="24" eb="25">
      <t>ルイ</t>
    </rPh>
    <rPh sb="25" eb="28">
      <t>カンセンショウ</t>
    </rPh>
    <rPh sb="30" eb="31">
      <t>ルイ</t>
    </rPh>
    <rPh sb="31" eb="34">
      <t>カンセンショウ</t>
    </rPh>
    <rPh sb="35" eb="37">
      <t>ゼンスウ</t>
    </rPh>
    <rPh sb="37" eb="39">
      <t>ホウコク</t>
    </rPh>
    <rPh sb="39" eb="41">
      <t>タイショウ</t>
    </rPh>
    <rPh sb="43" eb="45">
      <t>ハッセイ</t>
    </rPh>
    <rPh sb="45" eb="46">
      <t>ナ</t>
    </rPh>
    <rPh sb="50" eb="52">
      <t>ケイジョウ</t>
    </rPh>
    <phoneticPr fontId="3"/>
  </si>
  <si>
    <t xml:space="preserve">    30年</t>
    <phoneticPr fontId="3"/>
  </si>
  <si>
    <t xml:space="preserve">- </t>
  </si>
  <si>
    <t>8
(1)</t>
  </si>
  <si>
    <t>0.4
(0.1)</t>
  </si>
  <si>
    <t>-</t>
  </si>
  <si>
    <t>6
(1)</t>
  </si>
  <si>
    <t>0.3
(0.1)</t>
  </si>
  <si>
    <t>1</t>
  </si>
  <si>
    <t>0.1</t>
  </si>
  <si>
    <t>87
(30)</t>
  </si>
  <si>
    <t>4.8
(1.7)</t>
  </si>
  <si>
    <t>27
（-）</t>
    <phoneticPr fontId="3"/>
  </si>
  <si>
    <t>1.5
（-）</t>
  </si>
  <si>
    <t>11</t>
  </si>
  <si>
    <t>0.6</t>
  </si>
  <si>
    <t>4
（-）</t>
  </si>
  <si>
    <t>0.2
（-）</t>
  </si>
  <si>
    <t>0.2</t>
    <phoneticPr fontId="3"/>
  </si>
  <si>
    <t>0.2</t>
  </si>
  <si>
    <t>11
(7)</t>
  </si>
  <si>
    <t>0.6
(0.4)</t>
  </si>
  <si>
    <t>-
(1)</t>
  </si>
  <si>
    <t>-
(0.1)</t>
  </si>
  <si>
    <t>10
(5)</t>
  </si>
  <si>
    <t>0.5
(0.3)</t>
  </si>
  <si>
    <t>1
(1)</t>
  </si>
  <si>
    <t>0.1
(0.1)</t>
  </si>
  <si>
    <t>16
(8)</t>
  </si>
  <si>
    <t>0.9
(0.4)</t>
  </si>
  <si>
    <t>33
(11)</t>
  </si>
  <si>
    <t>1.8
(0.6)</t>
  </si>
  <si>
    <t>0.3</t>
  </si>
  <si>
    <t>0.4</t>
  </si>
  <si>
    <t>4
(3)</t>
  </si>
  <si>
    <t>0.2
(0.2)</t>
  </si>
  <si>
    <t>14
(3)</t>
  </si>
  <si>
    <t>0.8
(0.2)</t>
  </si>
  <si>
    <t>11
(2)</t>
  </si>
  <si>
    <t>0.6
(0.1)</t>
  </si>
  <si>
    <t>2
(1)</t>
  </si>
  <si>
    <t>30
(14)</t>
  </si>
  <si>
    <t>1.6
(0.8)</t>
  </si>
  <si>
    <t>25
（-）</t>
    <phoneticPr fontId="3"/>
  </si>
  <si>
    <t>1.4
（-）</t>
  </si>
  <si>
    <t>3
（-）</t>
  </si>
  <si>
    <t>14</t>
  </si>
  <si>
    <t>0.8</t>
  </si>
  <si>
    <t>77
(34)</t>
  </si>
  <si>
    <t>4.2
(1.8)</t>
  </si>
  <si>
    <t>57
(4)</t>
  </si>
  <si>
    <t>3.1
(0.2)</t>
  </si>
  <si>
    <t>15</t>
  </si>
  <si>
    <t>10</t>
  </si>
  <si>
    <t>0.5</t>
  </si>
  <si>
    <t>11
(4)</t>
  </si>
  <si>
    <t>0.6
(0.2)</t>
  </si>
  <si>
    <t>10
(3)</t>
  </si>
  <si>
    <t>0.5
(0.2)</t>
  </si>
  <si>
    <t>33
(5)</t>
  </si>
  <si>
    <t>1.8
(0.3)</t>
  </si>
  <si>
    <t>7
(5)</t>
  </si>
  <si>
    <t>0.4
(0.3)</t>
  </si>
  <si>
    <t xml:space="preserve"> - </t>
  </si>
  <si>
    <t>22
(14)</t>
  </si>
  <si>
    <t>1.2
(0.7)</t>
  </si>
  <si>
    <t>24</t>
  </si>
  <si>
    <t>19
(7)</t>
  </si>
  <si>
    <t>1.0
(0.4)</t>
  </si>
  <si>
    <t>平成20年度より全数報告対象</t>
  </si>
  <si>
    <t>23
（8）</t>
  </si>
  <si>
    <t>1.2
（0.4）</t>
    <phoneticPr fontId="3"/>
  </si>
  <si>
    <t>13</t>
  </si>
  <si>
    <t>19
(8)</t>
  </si>
  <si>
    <t>43
（11）</t>
  </si>
  <si>
    <t>2.3
（0.6）</t>
  </si>
  <si>
    <t>13
(1)</t>
  </si>
  <si>
    <t>24
(17)</t>
  </si>
  <si>
    <t>1.3
(0.9)</t>
  </si>
  <si>
    <t>30
(5)</t>
  </si>
  <si>
    <t>1.6
(0.3)</t>
  </si>
  <si>
    <t>2.0</t>
    <phoneticPr fontId="3"/>
  </si>
  <si>
    <t>16</t>
  </si>
  <si>
    <t>-</t>
    <phoneticPr fontId="3"/>
  </si>
  <si>
    <t>9
(0)</t>
  </si>
  <si>
    <t>24
(7)</t>
  </si>
  <si>
    <t>1.2
(0.4)</t>
  </si>
  <si>
    <t>67</t>
  </si>
  <si>
    <t>24
(9)</t>
  </si>
  <si>
    <t>1.2
(0.5)</t>
  </si>
  <si>
    <t>127
（22）</t>
  </si>
  <si>
    <t>6.6
（1.1）</t>
  </si>
  <si>
    <t>1.0</t>
    <phoneticPr fontId="3"/>
  </si>
  <si>
    <t>平成26年度よりその他の項目を追加</t>
  </si>
  <si>
    <t>76</t>
  </si>
  <si>
    <t>18
(5)</t>
  </si>
  <si>
    <t>0.9
(0.3)</t>
  </si>
  <si>
    <t>平成25年度より全数報告対象</t>
  </si>
  <si>
    <t>平成26年度より全数報告対象</t>
  </si>
  <si>
    <t>74
(1)</t>
  </si>
  <si>
    <t>3.8
(0.1)</t>
  </si>
  <si>
    <t>72
(20)</t>
  </si>
  <si>
    <t>3.7
(1.0)</t>
  </si>
  <si>
    <t>130</t>
  </si>
  <si>
    <t>23
(10)</t>
  </si>
  <si>
    <t>1.1
(0.5)</t>
  </si>
  <si>
    <t>17</t>
  </si>
  <si>
    <t>50
(14)</t>
  </si>
  <si>
    <t>2.6
(0.7)</t>
  </si>
  <si>
    <t>121</t>
  </si>
  <si>
    <t>19
(6)</t>
  </si>
  <si>
    <t>1.0
(0.3)</t>
  </si>
  <si>
    <t>69
(21)</t>
  </si>
  <si>
    <t>3.5
(1.1)</t>
  </si>
  <si>
    <t>208</t>
  </si>
  <si>
    <t>12</t>
  </si>
  <si>
    <t>37
(9)</t>
  </si>
  <si>
    <t>1.9
(0.5)</t>
  </si>
  <si>
    <t>70
(39)</t>
  </si>
  <si>
    <t>3.6
(2.0)</t>
  </si>
  <si>
    <t>240</t>
  </si>
  <si>
    <t>平成30年より全数報告対象</t>
    <phoneticPr fontId="3"/>
  </si>
  <si>
    <t>33
(18)</t>
  </si>
  <si>
    <t>1.7
(0.9)</t>
  </si>
  <si>
    <t>8.0</t>
    <phoneticPr fontId="3"/>
  </si>
  <si>
    <t>87
（39）</t>
  </si>
  <si>
    <t>4.4
（2.0）</t>
  </si>
  <si>
    <t>64</t>
  </si>
  <si>
    <t>235</t>
  </si>
  <si>
    <t>12.0</t>
    <phoneticPr fontId="3"/>
  </si>
  <si>
    <t>17
(6)</t>
  </si>
  <si>
    <t>3.6</t>
    <phoneticPr fontId="3"/>
  </si>
  <si>
    <t>3</t>
    <phoneticPr fontId="3"/>
  </si>
  <si>
    <t>67
(27)</t>
    <phoneticPr fontId="3"/>
  </si>
  <si>
    <t>3.4
(1.4)</t>
    <phoneticPr fontId="3"/>
  </si>
  <si>
    <t>0.1</t>
    <phoneticPr fontId="3"/>
  </si>
  <si>
    <t>54</t>
    <phoneticPr fontId="3"/>
  </si>
  <si>
    <t>2</t>
    <phoneticPr fontId="3"/>
  </si>
  <si>
    <t>387</t>
    <phoneticPr fontId="3"/>
  </si>
  <si>
    <t>5</t>
    <phoneticPr fontId="3"/>
  </si>
  <si>
    <t>0.3</t>
    <phoneticPr fontId="3"/>
  </si>
  <si>
    <t>9</t>
    <phoneticPr fontId="3"/>
  </si>
  <si>
    <t>6</t>
    <phoneticPr fontId="3"/>
  </si>
  <si>
    <t>0.5</t>
    <phoneticPr fontId="3"/>
  </si>
  <si>
    <t>2.3</t>
    <phoneticPr fontId="3"/>
  </si>
  <si>
    <t>6.1</t>
    <phoneticPr fontId="3"/>
  </si>
  <si>
    <t>3.2
(1.3)</t>
    <phoneticPr fontId="3"/>
  </si>
  <si>
    <t>66</t>
    <phoneticPr fontId="3"/>
  </si>
  <si>
    <t>4</t>
    <phoneticPr fontId="3"/>
  </si>
  <si>
    <t>0.6</t>
    <phoneticPr fontId="3"/>
  </si>
  <si>
    <t>25</t>
    <phoneticPr fontId="3"/>
  </si>
  <si>
    <t>29
(8)</t>
    <phoneticPr fontId="3"/>
  </si>
  <si>
    <t>1.5
(0.4)</t>
    <phoneticPr fontId="3"/>
  </si>
  <si>
    <t>2.7</t>
    <phoneticPr fontId="3"/>
  </si>
  <si>
    <t>10</t>
    <phoneticPr fontId="3"/>
  </si>
  <si>
    <t>96</t>
    <phoneticPr fontId="3"/>
  </si>
  <si>
    <t>13.4</t>
    <phoneticPr fontId="3"/>
  </si>
  <si>
    <t>6.8</t>
    <phoneticPr fontId="3"/>
  </si>
  <si>
    <t>30</t>
    <phoneticPr fontId="3"/>
  </si>
  <si>
    <t>13</t>
    <phoneticPr fontId="3"/>
  </si>
  <si>
    <t>18
(4)</t>
    <phoneticPr fontId="3"/>
  </si>
  <si>
    <t>77</t>
    <phoneticPr fontId="3"/>
  </si>
  <si>
    <t>2
（2）</t>
  </si>
  <si>
    <t>0.1
（0.1）</t>
  </si>
  <si>
    <t>18
(4)</t>
  </si>
  <si>
    <t>1.0
(0.2)</t>
  </si>
  <si>
    <t>0.9</t>
  </si>
  <si>
    <t>47</t>
  </si>
  <si>
    <t>2.5</t>
  </si>
  <si>
    <t>13
(7)</t>
  </si>
  <si>
    <t>0.7
(0.4)</t>
  </si>
  <si>
    <t>60
(16)</t>
  </si>
  <si>
    <t>3.2
(0.8)</t>
  </si>
  <si>
    <t>28</t>
  </si>
  <si>
    <t>1.5</t>
  </si>
  <si>
    <t>41</t>
  </si>
  <si>
    <t>2.2</t>
  </si>
  <si>
    <t>13
(2)</t>
  </si>
  <si>
    <t>0.7
(0.1)</t>
  </si>
  <si>
    <t>0.7</t>
  </si>
  <si>
    <t>59</t>
  </si>
  <si>
    <t>3.1</t>
  </si>
  <si>
    <t>22
(6)</t>
  </si>
  <si>
    <t>1.2
(0.3)</t>
  </si>
  <si>
    <t>回帰熱</t>
    <rPh sb="0" eb="2">
      <t>カイキ</t>
    </rPh>
    <rPh sb="2" eb="3">
      <t>ネツ</t>
    </rPh>
    <phoneticPr fontId="3"/>
  </si>
  <si>
    <t>急性弛緩性麻痺</t>
    <rPh sb="0" eb="2">
      <t>キュウセイ</t>
    </rPh>
    <rPh sb="2" eb="5">
      <t>シカンセイ</t>
    </rPh>
    <rPh sb="5" eb="7">
      <t>マヒ</t>
    </rPh>
    <phoneticPr fontId="3"/>
  </si>
  <si>
    <t>百日咳</t>
    <rPh sb="0" eb="3">
      <t>ヒャクニチゼキ</t>
    </rPh>
    <phoneticPr fontId="3"/>
  </si>
  <si>
    <t xml:space="preserve">   令和元年</t>
    <rPh sb="3" eb="4">
      <t>レイ</t>
    </rPh>
    <rPh sb="4" eb="5">
      <t>ワ</t>
    </rPh>
    <rPh sb="5" eb="6">
      <t>ガン</t>
    </rPh>
    <phoneticPr fontId="3"/>
  </si>
  <si>
    <t>3 類 感 染 症</t>
    <rPh sb="2" eb="3">
      <t>ルイ</t>
    </rPh>
    <rPh sb="4" eb="5">
      <t>カン</t>
    </rPh>
    <rPh sb="6" eb="7">
      <t>ソメ</t>
    </rPh>
    <rPh sb="8" eb="9">
      <t>ショウ</t>
    </rPh>
    <phoneticPr fontId="3"/>
  </si>
  <si>
    <t>4　類　感　染　症　</t>
    <phoneticPr fontId="3"/>
  </si>
  <si>
    <t>5　　　　類　　　　感　　　　染　　　　症</t>
    <phoneticPr fontId="3"/>
  </si>
  <si>
    <t>ウイルス性肝炎</t>
    <rPh sb="4" eb="5">
      <t>セイ</t>
    </rPh>
    <rPh sb="5" eb="7">
      <t>カンエン</t>
    </rPh>
    <phoneticPr fontId="3"/>
  </si>
  <si>
    <t>カルバペネム耐性腸内細菌科細菌感染症</t>
    <rPh sb="12" eb="13">
      <t>カ</t>
    </rPh>
    <rPh sb="13" eb="15">
      <t>サイキン</t>
    </rPh>
    <phoneticPr fontId="3"/>
  </si>
  <si>
    <t>急性
脳炎</t>
    <phoneticPr fontId="3"/>
  </si>
  <si>
    <t>侵襲性
肺炎球菌
感染症</t>
    <phoneticPr fontId="3"/>
  </si>
  <si>
    <t>水痘
（入院例）</t>
    <phoneticPr fontId="3"/>
  </si>
  <si>
    <t>播種性クリプトコックス症</t>
    <phoneticPr fontId="3"/>
  </si>
  <si>
    <t>破傷風</t>
    <rPh sb="0" eb="3">
      <t>ハショウフウ</t>
    </rPh>
    <phoneticPr fontId="3"/>
  </si>
  <si>
    <t>百日咳</t>
    <phoneticPr fontId="3"/>
  </si>
  <si>
    <t>ウイルス性肝炎</t>
    <phoneticPr fontId="3"/>
  </si>
  <si>
    <t>感染症
腸内細菌科細菌
カルバペネム耐性</t>
    <rPh sb="8" eb="9">
      <t>カ</t>
    </rPh>
    <rPh sb="9" eb="11">
      <t>サイキン</t>
    </rPh>
    <phoneticPr fontId="3"/>
  </si>
  <si>
    <t>ザ菌感染症
侵襲性インフルエン</t>
    <phoneticPr fontId="3"/>
  </si>
  <si>
    <t>コックス症
播種性クリプト</t>
    <rPh sb="6" eb="8">
      <t>ハシュ</t>
    </rPh>
    <rPh sb="8" eb="9">
      <t>セイ</t>
    </rPh>
    <phoneticPr fontId="3"/>
  </si>
  <si>
    <t>コレラ</t>
    <phoneticPr fontId="3"/>
  </si>
  <si>
    <t>腸管出血性大腸菌感染症</t>
    <phoneticPr fontId="3"/>
  </si>
  <si>
    <t>マラリア</t>
    <phoneticPr fontId="3"/>
  </si>
  <si>
    <t>　メチシリン耐性黄色ブドウ球菌感染症等</t>
    <phoneticPr fontId="3"/>
  </si>
  <si>
    <t>コレラ</t>
    <phoneticPr fontId="3"/>
  </si>
  <si>
    <t>腸管出血性大腸菌感染症</t>
    <phoneticPr fontId="3"/>
  </si>
  <si>
    <t>ライム病</t>
    <phoneticPr fontId="3"/>
  </si>
  <si>
    <t>Q熱</t>
    <phoneticPr fontId="3"/>
  </si>
  <si>
    <t>ﾚｼﾞｵﾈﾗ症</t>
    <phoneticPr fontId="3"/>
  </si>
  <si>
    <t>年次</t>
    <phoneticPr fontId="3"/>
  </si>
  <si>
    <t>4　類　感　染　症</t>
    <phoneticPr fontId="3"/>
  </si>
  <si>
    <t>総　数</t>
    <phoneticPr fontId="3"/>
  </si>
  <si>
    <t>ダニ媒介脳炎</t>
    <phoneticPr fontId="3"/>
  </si>
  <si>
    <t>マラリア</t>
    <phoneticPr fontId="3"/>
  </si>
  <si>
    <t>11.0</t>
    <phoneticPr fontId="3"/>
  </si>
  <si>
    <t>2.0</t>
    <phoneticPr fontId="3"/>
  </si>
  <si>
    <t>-</t>
    <phoneticPr fontId="3"/>
  </si>
  <si>
    <t>1.0</t>
    <phoneticPr fontId="3"/>
  </si>
  <si>
    <t>平成26年度より全数報告対象</t>
    <phoneticPr fontId="3"/>
  </si>
  <si>
    <t xml:space="preserve">    27年</t>
    <phoneticPr fontId="3"/>
  </si>
  <si>
    <t xml:space="preserve">    28年</t>
    <phoneticPr fontId="3"/>
  </si>
  <si>
    <t>平成30年より全数報告対象</t>
    <phoneticPr fontId="3"/>
  </si>
  <si>
    <t xml:space="preserve">    29年</t>
    <phoneticPr fontId="3"/>
  </si>
  <si>
    <t>8.0</t>
    <phoneticPr fontId="3"/>
  </si>
  <si>
    <t>3.3</t>
    <phoneticPr fontId="3"/>
  </si>
  <si>
    <t>3.0</t>
    <phoneticPr fontId="3"/>
  </si>
  <si>
    <t>54</t>
    <phoneticPr fontId="3"/>
  </si>
  <si>
    <t>2.8</t>
    <phoneticPr fontId="3"/>
  </si>
  <si>
    <t>2</t>
    <phoneticPr fontId="3"/>
  </si>
  <si>
    <t>1.2</t>
    <phoneticPr fontId="3"/>
  </si>
  <si>
    <t>6</t>
    <phoneticPr fontId="3"/>
  </si>
  <si>
    <t>9</t>
    <phoneticPr fontId="3"/>
  </si>
  <si>
    <t>0.5</t>
    <phoneticPr fontId="3"/>
  </si>
  <si>
    <t>24
(6)</t>
    <phoneticPr fontId="3"/>
  </si>
  <si>
    <t>1.2
(0.3)</t>
    <phoneticPr fontId="3"/>
  </si>
  <si>
    <t>0.1</t>
    <phoneticPr fontId="3"/>
  </si>
  <si>
    <t>4.6</t>
    <phoneticPr fontId="3"/>
  </si>
  <si>
    <t>0.2</t>
    <phoneticPr fontId="3"/>
  </si>
  <si>
    <t>0.8</t>
    <phoneticPr fontId="3"/>
  </si>
  <si>
    <t>135</t>
    <phoneticPr fontId="3"/>
  </si>
  <si>
    <t>6.9</t>
    <phoneticPr fontId="3"/>
  </si>
  <si>
    <t>70</t>
    <phoneticPr fontId="3"/>
  </si>
  <si>
    <t>3.6</t>
    <phoneticPr fontId="3"/>
  </si>
  <si>
    <t>0.3</t>
    <phoneticPr fontId="3"/>
  </si>
  <si>
    <t>62
(25)</t>
    <phoneticPr fontId="3"/>
  </si>
  <si>
    <t>3.4</t>
    <phoneticPr fontId="3"/>
  </si>
  <si>
    <t>32</t>
    <phoneticPr fontId="3"/>
  </si>
  <si>
    <t>1.6</t>
    <phoneticPr fontId="3"/>
  </si>
  <si>
    <t>21</t>
    <phoneticPr fontId="3"/>
  </si>
  <si>
    <t>1.1</t>
    <phoneticPr fontId="3"/>
  </si>
  <si>
    <t>569</t>
    <phoneticPr fontId="3"/>
  </si>
  <si>
    <t>28.9</t>
    <phoneticPr fontId="3"/>
  </si>
  <si>
    <t>11</t>
    <phoneticPr fontId="3"/>
  </si>
  <si>
    <t>4</t>
    <phoneticPr fontId="3"/>
  </si>
  <si>
    <t>1.3</t>
    <phoneticPr fontId="3"/>
  </si>
  <si>
    <t>12</t>
    <phoneticPr fontId="3"/>
  </si>
  <si>
    <t>0.6</t>
    <phoneticPr fontId="3"/>
  </si>
  <si>
    <t>5</t>
    <phoneticPr fontId="3"/>
  </si>
  <si>
    <t>22</t>
    <phoneticPr fontId="3"/>
  </si>
  <si>
    <t>4.9</t>
    <phoneticPr fontId="3"/>
  </si>
  <si>
    <t>264</t>
    <phoneticPr fontId="3"/>
  </si>
  <si>
    <t>19</t>
    <phoneticPr fontId="3"/>
  </si>
  <si>
    <t>3</t>
    <phoneticPr fontId="3"/>
  </si>
  <si>
    <t>6.8</t>
    <phoneticPr fontId="3"/>
  </si>
  <si>
    <t>40</t>
    <phoneticPr fontId="3"/>
  </si>
  <si>
    <t>40
(18)</t>
    <phoneticPr fontId="3"/>
  </si>
  <si>
    <t>2.0
(0.9)</t>
    <phoneticPr fontId="3"/>
  </si>
  <si>
    <t>298</t>
    <phoneticPr fontId="3"/>
  </si>
  <si>
    <t>44</t>
    <phoneticPr fontId="3"/>
  </si>
  <si>
    <t>17</t>
    <phoneticPr fontId="3"/>
  </si>
  <si>
    <t>0.9
(0.2)</t>
    <phoneticPr fontId="3"/>
  </si>
  <si>
    <t>25</t>
    <phoneticPr fontId="3"/>
  </si>
  <si>
    <t>1</t>
    <phoneticPr fontId="3"/>
  </si>
  <si>
    <t>85</t>
    <phoneticPr fontId="3"/>
  </si>
  <si>
    <t xml:space="preserve">   　　2年</t>
    <phoneticPr fontId="3"/>
  </si>
  <si>
    <t xml:space="preserve">   　　3年</t>
    <phoneticPr fontId="3"/>
  </si>
  <si>
    <t>令和3年</t>
    <rPh sb="0" eb="1">
      <t>レイ</t>
    </rPh>
    <rPh sb="1" eb="2">
      <t>ワ</t>
    </rPh>
    <phoneticPr fontId="3"/>
  </si>
  <si>
    <t>-</t>
    <phoneticPr fontId="3"/>
  </si>
  <si>
    <t>15</t>
    <phoneticPr fontId="3"/>
  </si>
  <si>
    <t>2</t>
    <phoneticPr fontId="3"/>
  </si>
  <si>
    <t>5</t>
    <phoneticPr fontId="3"/>
  </si>
  <si>
    <t>20</t>
    <phoneticPr fontId="3"/>
  </si>
  <si>
    <t>-</t>
    <phoneticPr fontId="3"/>
  </si>
  <si>
    <t>6</t>
    <phoneticPr fontId="3"/>
  </si>
  <si>
    <t>2</t>
    <phoneticPr fontId="3"/>
  </si>
  <si>
    <t>49</t>
    <phoneticPr fontId="3"/>
  </si>
  <si>
    <t>1</t>
    <phoneticPr fontId="3"/>
  </si>
  <si>
    <t>4</t>
    <phoneticPr fontId="3"/>
  </si>
  <si>
    <t>14</t>
    <phoneticPr fontId="3"/>
  </si>
  <si>
    <t>1.1
(0.3)</t>
    <phoneticPr fontId="3"/>
  </si>
  <si>
    <t>22</t>
    <phoneticPr fontId="3"/>
  </si>
  <si>
    <t>119</t>
    <phoneticPr fontId="3"/>
  </si>
  <si>
    <t>7</t>
    <phoneticPr fontId="3"/>
  </si>
  <si>
    <t>15</t>
    <phoneticPr fontId="3"/>
  </si>
  <si>
    <t>104
(64)</t>
    <phoneticPr fontId="3"/>
  </si>
  <si>
    <t>104</t>
    <phoneticPr fontId="3"/>
  </si>
  <si>
    <t>5.3
(3.2)</t>
    <phoneticPr fontId="3"/>
  </si>
  <si>
    <t>※　本表には令和3年に届出のあったもののみを計上している。</t>
    <rPh sb="2" eb="3">
      <t>ホン</t>
    </rPh>
    <rPh sb="3" eb="4">
      <t>ヒョウ</t>
    </rPh>
    <rPh sb="6" eb="8">
      <t>レイワ</t>
    </rPh>
    <rPh sb="9" eb="10">
      <t>ネン</t>
    </rPh>
    <rPh sb="11" eb="12">
      <t>トドケ</t>
    </rPh>
    <rPh sb="12" eb="13">
      <t>デ</t>
    </rPh>
    <rPh sb="22" eb="24">
      <t>ケイジョウ</t>
    </rPh>
    <phoneticPr fontId="3"/>
  </si>
  <si>
    <t>急性弛緩性麻痺</t>
    <phoneticPr fontId="3"/>
  </si>
  <si>
    <t>ジアルジア症</t>
    <rPh sb="5" eb="6">
      <t>ショウ</t>
    </rPh>
    <phoneticPr fontId="3"/>
  </si>
  <si>
    <t>ジアルジア症</t>
    <phoneticPr fontId="3"/>
  </si>
  <si>
    <t>※　本表には、令和3年に届出のあったもののみを計上している。</t>
    <rPh sb="2" eb="3">
      <t>ホン</t>
    </rPh>
    <rPh sb="3" eb="4">
      <t>ヒョウ</t>
    </rPh>
    <rPh sb="7" eb="9">
      <t>レイワ</t>
    </rPh>
    <phoneticPr fontId="3"/>
  </si>
  <si>
    <t>111</t>
  </si>
  <si>
    <t>5.6</t>
  </si>
  <si>
    <t>22
(6)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</si>
</sst>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0\)"/>
    <numFmt numFmtId="177" formatCode="0.0_ "/>
    <numFmt numFmtId="178" formatCode="0.0_);\(0.0\)"/>
    <numFmt numFmtId="179" formatCode="0;[Red]0"/>
    <numFmt numFmtId="180" formatCode="0.0_);[Red]\(0.0\)"/>
    <numFmt numFmtId="181" formatCode="#,##0;_ * \-#,##0_ ;&quot;-&quot;;_ @_ "/>
  </numFmts>
  <fonts count="33">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4"/>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b/>
      <sz val="12"/>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10"/>
      <color indexed="8"/>
      <name val="ＭＳ Ｐ明朝"/>
      <family val="1"/>
      <charset val="128"/>
    </font>
    <font>
      <sz val="9"/>
      <color indexed="8"/>
      <name val="ＭＳ Ｐ明朝"/>
      <family val="1"/>
      <charset val="128"/>
    </font>
    <font>
      <sz val="11"/>
      <color indexed="8"/>
      <name val="ＭＳ Ｐゴシック"/>
      <family val="3"/>
      <charset val="128"/>
    </font>
    <font>
      <sz val="11"/>
      <color indexed="8"/>
      <name val="ＭＳ Ｐ明朝"/>
      <family val="1"/>
      <charset val="128"/>
    </font>
    <font>
      <sz val="9"/>
      <color indexed="81"/>
      <name val="ＭＳ Ｐゴシック"/>
      <family val="3"/>
      <charset val="128"/>
    </font>
    <font>
      <b/>
      <sz val="9"/>
      <color indexed="81"/>
      <name val="ＭＳ Ｐゴシック"/>
      <family val="3"/>
      <charset val="128"/>
    </font>
    <font>
      <sz val="7"/>
      <name val="ＭＳ Ｐゴシック"/>
      <family val="3"/>
      <charset val="128"/>
    </font>
    <font>
      <sz val="7.5"/>
      <name val="ＭＳ Ｐ明朝"/>
      <family val="1"/>
      <charset val="128"/>
    </font>
    <font>
      <sz val="16"/>
      <name val="ＭＳ Ｐゴシック"/>
      <family val="3"/>
      <charset val="128"/>
    </font>
    <font>
      <sz val="13"/>
      <name val="ＭＳ Ｐゴシック"/>
      <family val="3"/>
      <charset val="128"/>
    </font>
    <font>
      <sz val="10"/>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8"/>
      <color theme="1"/>
      <name val="ＭＳ Ｐゴシック"/>
      <family val="3"/>
      <charset val="128"/>
    </font>
    <font>
      <sz val="7.5"/>
      <color theme="1"/>
      <name val="ＭＳ Ｐ明朝"/>
      <family val="1"/>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4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376">
    <xf numFmtId="0" fontId="0" fillId="0" borderId="0" xfId="0"/>
    <xf numFmtId="0" fontId="5" fillId="0" borderId="0" xfId="0" applyFont="1" applyAlignment="1">
      <alignment horizontal="left" vertical="center"/>
    </xf>
    <xf numFmtId="0" fontId="6" fillId="0" borderId="0" xfId="0" applyFont="1" applyAlignment="1">
      <alignment horizontal="left"/>
    </xf>
    <xf numFmtId="0" fontId="6" fillId="0" borderId="0" xfId="0" applyFont="1"/>
    <xf numFmtId="178" fontId="6" fillId="0" borderId="0" xfId="0" applyNumberFormat="1" applyFont="1"/>
    <xf numFmtId="0" fontId="7" fillId="0" borderId="0" xfId="0" applyFont="1"/>
    <xf numFmtId="0" fontId="8" fillId="0" borderId="0" xfId="0" applyFont="1"/>
    <xf numFmtId="178" fontId="0" fillId="0" borderId="0" xfId="0" applyNumberFormat="1"/>
    <xf numFmtId="0" fontId="6"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178" fontId="0" fillId="0" borderId="0" xfId="0" applyNumberFormat="1" applyAlignment="1">
      <alignment vertical="center"/>
    </xf>
    <xf numFmtId="0" fontId="10" fillId="0" borderId="0" xfId="0" applyFont="1" applyAlignment="1">
      <alignment vertical="center"/>
    </xf>
    <xf numFmtId="0" fontId="10" fillId="0" borderId="0" xfId="0" applyFont="1"/>
    <xf numFmtId="178" fontId="10" fillId="0" borderId="0" xfId="0" applyNumberFormat="1" applyFont="1"/>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8" fillId="0" borderId="0" xfId="0" applyFont="1" applyAlignment="1">
      <alignment horizontal="center" vertical="center" wrapText="1"/>
    </xf>
    <xf numFmtId="178" fontId="11" fillId="0" borderId="2" xfId="0" applyNumberFormat="1" applyFont="1" applyBorder="1" applyAlignment="1">
      <alignment horizontal="center" vertical="center" shrinkToFit="1"/>
    </xf>
    <xf numFmtId="178" fontId="11" fillId="0" borderId="3" xfId="0" applyNumberFormat="1" applyFont="1" applyBorder="1" applyAlignment="1">
      <alignment horizontal="center" vertical="center" shrinkToFit="1"/>
    </xf>
    <xf numFmtId="0" fontId="11" fillId="0" borderId="0" xfId="0" applyFont="1" applyAlignment="1">
      <alignment horizontal="center" vertical="center" textRotation="255"/>
    </xf>
    <xf numFmtId="0" fontId="11" fillId="0" borderId="1" xfId="0" applyFont="1" applyBorder="1" applyAlignment="1">
      <alignment horizontal="center" vertical="center" shrinkToFit="1"/>
    </xf>
    <xf numFmtId="178" fontId="8" fillId="0" borderId="0" xfId="0" applyNumberFormat="1" applyFont="1" applyAlignment="1">
      <alignment horizontal="center" vertical="center"/>
    </xf>
    <xf numFmtId="178" fontId="11" fillId="0" borderId="4" xfId="0" applyNumberFormat="1" applyFont="1" applyBorder="1" applyAlignment="1">
      <alignment horizontal="right"/>
    </xf>
    <xf numFmtId="179" fontId="11" fillId="0" borderId="0" xfId="0" applyNumberFormat="1" applyFont="1" applyAlignment="1">
      <alignment horizontal="right" vertical="center"/>
    </xf>
    <xf numFmtId="178" fontId="11" fillId="0" borderId="6" xfId="0" applyNumberFormat="1" applyFont="1" applyBorder="1" applyAlignment="1">
      <alignment horizontal="right"/>
    </xf>
    <xf numFmtId="0" fontId="11" fillId="0" borderId="0" xfId="0" applyFont="1"/>
    <xf numFmtId="176" fontId="11" fillId="0" borderId="4" xfId="0" applyNumberFormat="1" applyFont="1" applyBorder="1" applyAlignment="1">
      <alignment horizontal="right" vertical="top"/>
    </xf>
    <xf numFmtId="178" fontId="11" fillId="0" borderId="4" xfId="0" applyNumberFormat="1" applyFont="1" applyBorder="1" applyAlignment="1">
      <alignment horizontal="right" vertical="top"/>
    </xf>
    <xf numFmtId="176" fontId="11" fillId="0" borderId="5" xfId="0" applyNumberFormat="1" applyFont="1" applyBorder="1" applyAlignment="1">
      <alignment horizontal="right" vertical="top"/>
    </xf>
    <xf numFmtId="178" fontId="11" fillId="0" borderId="6" xfId="0" applyNumberFormat="1" applyFont="1" applyBorder="1" applyAlignment="1">
      <alignment horizontal="right" vertical="top"/>
    </xf>
    <xf numFmtId="0" fontId="11" fillId="0" borderId="0" xfId="0" applyFont="1" applyAlignment="1">
      <alignment horizontal="right" vertical="top"/>
    </xf>
    <xf numFmtId="0" fontId="0" fillId="0" borderId="0" xfId="0" applyAlignment="1">
      <alignment horizontal="right" vertical="top"/>
    </xf>
    <xf numFmtId="176" fontId="11" fillId="0" borderId="0" xfId="0" applyNumberFormat="1" applyFont="1" applyAlignment="1">
      <alignment horizontal="right" vertical="center"/>
    </xf>
    <xf numFmtId="178"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179" fontId="10" fillId="0" borderId="0" xfId="0" applyNumberFormat="1" applyFont="1" applyAlignment="1">
      <alignment horizontal="right" vertical="center"/>
    </xf>
    <xf numFmtId="178" fontId="10" fillId="0" borderId="0" xfId="0" applyNumberFormat="1" applyFont="1" applyAlignment="1">
      <alignment horizontal="right" vertical="center"/>
    </xf>
    <xf numFmtId="176" fontId="10" fillId="0" borderId="0" xfId="0" applyNumberFormat="1" applyFont="1" applyAlignment="1">
      <alignment horizontal="right" vertical="top"/>
    </xf>
    <xf numFmtId="178" fontId="10" fillId="0" borderId="0" xfId="0" applyNumberFormat="1" applyFont="1" applyAlignment="1">
      <alignment horizontal="right" vertical="top"/>
    </xf>
    <xf numFmtId="179" fontId="0" fillId="0" borderId="0" xfId="0" applyNumberFormat="1" applyAlignment="1">
      <alignment horizontal="right" vertical="center"/>
    </xf>
    <xf numFmtId="178" fontId="0" fillId="0" borderId="0" xfId="0" applyNumberFormat="1" applyAlignment="1">
      <alignment horizontal="right" vertical="center"/>
    </xf>
    <xf numFmtId="178" fontId="11" fillId="0" borderId="0" xfId="0" applyNumberFormat="1" applyFont="1"/>
    <xf numFmtId="0" fontId="12" fillId="0" borderId="2" xfId="0" applyFont="1" applyBorder="1" applyAlignment="1">
      <alignment horizontal="center" vertical="distributed" textRotation="255" justifyLastLine="1"/>
    </xf>
    <xf numFmtId="178" fontId="12" fillId="0" borderId="2" xfId="0" applyNumberFormat="1" applyFont="1" applyBorder="1" applyAlignment="1">
      <alignment horizontal="center" vertical="distributed" textRotation="255" justifyLastLine="1" shrinkToFit="1"/>
    </xf>
    <xf numFmtId="0" fontId="12" fillId="0" borderId="2" xfId="0" applyFont="1" applyBorder="1" applyAlignment="1">
      <alignment horizontal="center" vertical="distributed" textRotation="255" justifyLastLine="1" shrinkToFit="1"/>
    </xf>
    <xf numFmtId="0" fontId="12" fillId="0" borderId="2" xfId="0" applyFont="1" applyBorder="1" applyAlignment="1">
      <alignment horizontal="center" vertical="distributed" textRotation="255" wrapText="1"/>
    </xf>
    <xf numFmtId="0" fontId="12" fillId="0" borderId="3" xfId="0" applyFont="1" applyBorder="1" applyAlignment="1">
      <alignment horizontal="center" vertical="distributed" textRotation="255" justifyLastLine="1" shrinkToFit="1"/>
    </xf>
    <xf numFmtId="178" fontId="12" fillId="0" borderId="3" xfId="0" applyNumberFormat="1" applyFont="1" applyBorder="1" applyAlignment="1">
      <alignment horizontal="center" vertical="distributed" textRotation="255" justifyLastLine="1" shrinkToFit="1"/>
    </xf>
    <xf numFmtId="178" fontId="12" fillId="0" borderId="1" xfId="0" applyNumberFormat="1" applyFont="1" applyBorder="1" applyAlignment="1">
      <alignment horizontal="center" vertical="distributed" textRotation="255" justifyLastLine="1" shrinkToFit="1"/>
    </xf>
    <xf numFmtId="49" fontId="11" fillId="0" borderId="0" xfId="0" applyNumberFormat="1" applyFont="1" applyAlignment="1">
      <alignment horizontal="center" vertical="center"/>
    </xf>
    <xf numFmtId="0" fontId="10" fillId="0" borderId="0" xfId="0" applyFont="1" applyAlignment="1">
      <alignment horizontal="right"/>
    </xf>
    <xf numFmtId="49" fontId="11"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0" fontId="6" fillId="0" borderId="0" xfId="0" applyFont="1" applyAlignment="1">
      <alignment horizontal="left" vertical="center"/>
    </xf>
    <xf numFmtId="0" fontId="2" fillId="0" borderId="0" xfId="0" applyFont="1"/>
    <xf numFmtId="0" fontId="11" fillId="0" borderId="2" xfId="0" applyFont="1" applyBorder="1" applyAlignment="1">
      <alignment horizontal="distributed" vertical="center" justifyLastLine="1"/>
    </xf>
    <xf numFmtId="0" fontId="11" fillId="0" borderId="2" xfId="0" applyFont="1" applyBorder="1" applyAlignment="1">
      <alignment horizontal="center" vertical="center" wrapText="1" shrinkToFit="1"/>
    </xf>
    <xf numFmtId="0" fontId="2" fillId="0" borderId="0" xfId="0" applyFont="1" applyAlignment="1">
      <alignment horizontal="right" vertical="center"/>
    </xf>
    <xf numFmtId="0" fontId="7" fillId="0" borderId="8" xfId="0" applyFont="1" applyBorder="1" applyAlignment="1">
      <alignment horizontal="right" vertical="center" justifyLastLine="1"/>
    </xf>
    <xf numFmtId="0" fontId="7" fillId="0" borderId="5" xfId="0" applyFont="1" applyBorder="1" applyAlignment="1">
      <alignment horizontal="right" vertical="center" justifyLastLine="1"/>
    </xf>
    <xf numFmtId="0" fontId="7" fillId="0" borderId="5"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Alignment="1">
      <alignment horizontal="right" vertical="center" justifyLastLine="1"/>
    </xf>
    <xf numFmtId="0" fontId="5" fillId="0" borderId="0" xfId="0" applyFont="1"/>
    <xf numFmtId="0" fontId="14" fillId="0" borderId="0" xfId="0" applyFont="1" applyAlignment="1">
      <alignment horizontal="left"/>
    </xf>
    <xf numFmtId="0" fontId="10" fillId="0" borderId="0" xfId="0" applyFont="1" applyAlignment="1">
      <alignment horizontal="left"/>
    </xf>
    <xf numFmtId="0" fontId="11" fillId="0" borderId="2" xfId="0" applyFont="1" applyBorder="1" applyAlignment="1">
      <alignment horizontal="center" vertical="distributed" textRotation="255" wrapText="1"/>
    </xf>
    <xf numFmtId="0" fontId="11" fillId="0" borderId="3" xfId="0" applyFont="1" applyBorder="1" applyAlignment="1">
      <alignment horizontal="center" vertical="distributed" textRotation="255" wrapText="1"/>
    </xf>
    <xf numFmtId="0" fontId="12" fillId="0" borderId="2" xfId="0" applyFont="1" applyBorder="1" applyAlignment="1">
      <alignment horizontal="center" vertical="distributed" textRotation="255"/>
    </xf>
    <xf numFmtId="0" fontId="11" fillId="0" borderId="2" xfId="0" applyFont="1" applyBorder="1" applyAlignment="1">
      <alignment horizontal="center" vertical="distributed" textRotation="255"/>
    </xf>
    <xf numFmtId="0" fontId="11" fillId="0" borderId="7" xfId="0" applyFont="1" applyBorder="1" applyAlignment="1">
      <alignment horizontal="center" vertical="distributed" textRotation="255"/>
    </xf>
    <xf numFmtId="0" fontId="12" fillId="0" borderId="7" xfId="0" applyFont="1" applyBorder="1" applyAlignment="1">
      <alignment horizontal="center" vertical="distributed" textRotation="255" wrapText="1"/>
    </xf>
    <xf numFmtId="41" fontId="18" fillId="0" borderId="0" xfId="0" applyNumberFormat="1" applyFont="1" applyAlignment="1">
      <alignment horizontal="right" vertical="center"/>
    </xf>
    <xf numFmtId="0" fontId="17" fillId="0" borderId="0" xfId="0" applyFont="1" applyAlignment="1">
      <alignment horizontal="right" vertical="center"/>
    </xf>
    <xf numFmtId="0" fontId="16" fillId="0" borderId="0" xfId="0" applyFont="1"/>
    <xf numFmtId="178" fontId="16" fillId="0" borderId="0" xfId="0" applyNumberFormat="1" applyFont="1"/>
    <xf numFmtId="49" fontId="11" fillId="0" borderId="10"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11"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distributed" textRotation="255" justifyLastLine="1" shrinkToFit="1"/>
    </xf>
    <xf numFmtId="178" fontId="12" fillId="0" borderId="0" xfId="0" applyNumberFormat="1" applyFont="1" applyAlignment="1">
      <alignment horizontal="center" vertical="distributed" textRotation="255" justifyLastLine="1" shrinkToFit="1"/>
    </xf>
    <xf numFmtId="0" fontId="22" fillId="0" borderId="0" xfId="0" applyFont="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49" fontId="11" fillId="0" borderId="12" xfId="0" applyNumberFormat="1" applyFont="1" applyBorder="1" applyAlignment="1">
      <alignment horizontal="center" vertical="center" wrapText="1"/>
    </xf>
    <xf numFmtId="49" fontId="11" fillId="0" borderId="13" xfId="0"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vertical="distributed" textRotation="255" justifyLastLine="1"/>
    </xf>
    <xf numFmtId="178" fontId="12" fillId="0" borderId="3" xfId="0" applyNumberFormat="1" applyFont="1" applyBorder="1" applyAlignment="1">
      <alignment vertical="distributed" textRotation="255" justifyLastLine="1" shrinkToFit="1"/>
    </xf>
    <xf numFmtId="0" fontId="12" fillId="0" borderId="3" xfId="0" applyFont="1" applyBorder="1" applyAlignment="1">
      <alignment horizontal="center" vertical="distributed" textRotation="255" justifyLastLine="1"/>
    </xf>
    <xf numFmtId="49" fontId="11" fillId="0" borderId="14"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12" fillId="0" borderId="1" xfId="0" applyFont="1" applyBorder="1" applyAlignment="1">
      <alignment horizontal="center" vertical="distributed" textRotation="255" wrapText="1"/>
    </xf>
    <xf numFmtId="178" fontId="12" fillId="0" borderId="2" xfId="0" applyNumberFormat="1" applyFont="1" applyBorder="1" applyAlignment="1">
      <alignment horizontal="center" vertical="distributed" textRotation="255" wrapText="1"/>
    </xf>
    <xf numFmtId="0" fontId="12" fillId="0" borderId="1" xfId="0" applyFont="1" applyBorder="1" applyAlignment="1">
      <alignment horizontal="center" vertical="distributed" textRotation="255" justifyLastLine="1" shrinkToFit="1"/>
    </xf>
    <xf numFmtId="0" fontId="12" fillId="0" borderId="16" xfId="0" applyFont="1" applyBorder="1" applyAlignment="1">
      <alignment vertical="distributed" textRotation="255" wrapText="1"/>
    </xf>
    <xf numFmtId="0" fontId="11" fillId="0" borderId="16" xfId="0" applyFont="1" applyBorder="1" applyAlignment="1">
      <alignment horizontal="center" vertical="distributed" textRotation="255"/>
    </xf>
    <xf numFmtId="0" fontId="4" fillId="0" borderId="0" xfId="0" applyFont="1" applyAlignment="1">
      <alignment horizontal="center" vertical="center"/>
    </xf>
    <xf numFmtId="0" fontId="11" fillId="0" borderId="11" xfId="0" applyFont="1" applyBorder="1" applyAlignment="1">
      <alignment horizontal="center" vertical="center"/>
    </xf>
    <xf numFmtId="0" fontId="0" fillId="0" borderId="0" xfId="0" applyAlignment="1">
      <alignment horizontal="center" vertical="center"/>
    </xf>
    <xf numFmtId="49" fontId="0" fillId="0" borderId="0" xfId="0" applyNumberFormat="1"/>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0" fillId="0" borderId="19" xfId="0" applyBorder="1"/>
    <xf numFmtId="0" fontId="11" fillId="0" borderId="0" xfId="0" applyFont="1" applyAlignment="1">
      <alignment horizontal="right"/>
    </xf>
    <xf numFmtId="177" fontId="11" fillId="0" borderId="0" xfId="0" applyNumberFormat="1" applyFont="1"/>
    <xf numFmtId="0" fontId="12" fillId="0" borderId="3" xfId="0" applyFont="1" applyBorder="1" applyAlignment="1">
      <alignment horizontal="center" vertical="distributed" textRotation="255"/>
    </xf>
    <xf numFmtId="0" fontId="11" fillId="0" borderId="0" xfId="0" applyFont="1" applyAlignment="1">
      <alignment horizontal="distributed" vertical="distributed" textRotation="255"/>
    </xf>
    <xf numFmtId="0" fontId="11" fillId="0" borderId="20" xfId="0" applyFont="1" applyBorder="1" applyAlignment="1">
      <alignment horizontal="center" vertical="distributed" textRotation="255"/>
    </xf>
    <xf numFmtId="0" fontId="12" fillId="0" borderId="21" xfId="0" applyFont="1" applyBorder="1" applyAlignment="1">
      <alignment horizontal="center" vertical="center" wrapText="1" shrinkToFit="1"/>
    </xf>
    <xf numFmtId="0" fontId="11" fillId="0" borderId="3" xfId="0" applyFont="1" applyBorder="1" applyAlignment="1">
      <alignment horizontal="center" vertical="center" wrapText="1"/>
    </xf>
    <xf numFmtId="0" fontId="11" fillId="0" borderId="1" xfId="0" applyFont="1" applyBorder="1" applyAlignment="1">
      <alignment horizontal="center" vertical="distributed" textRotation="255"/>
    </xf>
    <xf numFmtId="0" fontId="23" fillId="0" borderId="0" xfId="0" applyFont="1" applyAlignment="1">
      <alignment vertical="center"/>
    </xf>
    <xf numFmtId="0" fontId="11" fillId="0" borderId="7" xfId="0" applyFont="1" applyBorder="1" applyAlignment="1">
      <alignment horizontal="center" vertical="center" wrapText="1" shrinkToFit="1"/>
    </xf>
    <xf numFmtId="0" fontId="11" fillId="0" borderId="2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49" fontId="7" fillId="0" borderId="25" xfId="0" applyNumberFormat="1"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2" fillId="0" borderId="0" xfId="0" applyFont="1" applyAlignment="1">
      <alignment horizontal="distributed" vertical="distributed" textRotation="255" wrapText="1"/>
    </xf>
    <xf numFmtId="0" fontId="24" fillId="0" borderId="0" xfId="0" applyFont="1" applyAlignment="1">
      <alignment horizontal="left" vertical="center"/>
    </xf>
    <xf numFmtId="0" fontId="24" fillId="0" borderId="0" xfId="0" applyFont="1"/>
    <xf numFmtId="0" fontId="1" fillId="0" borderId="0" xfId="0" applyFont="1" applyAlignment="1">
      <alignment horizontal="right"/>
    </xf>
    <xf numFmtId="0" fontId="0" fillId="0" borderId="0" xfId="0" applyAlignment="1">
      <alignment horizontal="right"/>
    </xf>
    <xf numFmtId="0" fontId="11" fillId="0" borderId="1" xfId="0" applyFont="1" applyBorder="1" applyAlignment="1">
      <alignment horizontal="center" vertical="distributed" textRotation="255" wrapText="1"/>
    </xf>
    <xf numFmtId="0" fontId="12" fillId="0" borderId="3" xfId="0" applyFont="1" applyBorder="1" applyAlignment="1">
      <alignment horizontal="center" vertical="distributed" textRotation="255" wrapText="1"/>
    </xf>
    <xf numFmtId="41" fontId="0" fillId="0" borderId="15" xfId="0" applyNumberFormat="1" applyBorder="1" applyAlignment="1">
      <alignment horizontal="right" vertical="center"/>
    </xf>
    <xf numFmtId="41" fontId="0" fillId="0" borderId="3" xfId="0" applyNumberFormat="1" applyBorder="1" applyAlignment="1">
      <alignment horizontal="right" vertical="center"/>
    </xf>
    <xf numFmtId="41" fontId="0" fillId="0" borderId="2" xfId="0" applyNumberFormat="1" applyBorder="1" applyAlignment="1">
      <alignment horizontal="right" vertical="center"/>
    </xf>
    <xf numFmtId="41" fontId="0" fillId="0" borderId="18" xfId="0" applyNumberFormat="1" applyBorder="1" applyAlignment="1">
      <alignment horizontal="right" vertical="center"/>
    </xf>
    <xf numFmtId="41" fontId="10" fillId="0" borderId="15" xfId="0" applyNumberFormat="1" applyFont="1" applyBorder="1" applyAlignment="1">
      <alignment horizontal="right" vertical="center"/>
    </xf>
    <xf numFmtId="41" fontId="10" fillId="0" borderId="18" xfId="0" applyNumberFormat="1" applyFont="1" applyBorder="1" applyAlignment="1">
      <alignment horizontal="right" vertical="center"/>
    </xf>
    <xf numFmtId="41" fontId="10" fillId="0" borderId="6" xfId="0" applyNumberFormat="1" applyFont="1" applyBorder="1" applyAlignment="1">
      <alignment horizontal="right" vertical="center"/>
    </xf>
    <xf numFmtId="41" fontId="0" fillId="0" borderId="4" xfId="0" applyNumberFormat="1" applyBorder="1" applyAlignment="1">
      <alignment horizontal="right" vertical="center"/>
    </xf>
    <xf numFmtId="41" fontId="10" fillId="0" borderId="4" xfId="0" applyNumberFormat="1" applyFont="1" applyBorder="1" applyAlignment="1">
      <alignment horizontal="right" vertical="center"/>
    </xf>
    <xf numFmtId="41" fontId="10" fillId="0" borderId="27" xfId="0" applyNumberFormat="1" applyFont="1" applyBorder="1" applyAlignment="1">
      <alignment horizontal="right" vertical="center"/>
    </xf>
    <xf numFmtId="41" fontId="10" fillId="0" borderId="32" xfId="0" applyNumberFormat="1" applyFont="1" applyBorder="1" applyAlignment="1">
      <alignment horizontal="right" vertical="center"/>
    </xf>
    <xf numFmtId="41" fontId="0" fillId="0" borderId="27" xfId="0" applyNumberFormat="1" applyBorder="1" applyAlignment="1">
      <alignment horizontal="right" vertical="center"/>
    </xf>
    <xf numFmtId="181" fontId="25" fillId="0" borderId="1" xfId="0" applyNumberFormat="1" applyFont="1" applyBorder="1" applyAlignment="1">
      <alignment horizontal="right" vertical="center" wrapText="1"/>
    </xf>
    <xf numFmtId="181" fontId="25" fillId="0" borderId="7" xfId="0" applyNumberFormat="1" applyFont="1" applyBorder="1" applyAlignment="1">
      <alignment horizontal="right" vertical="center" wrapText="1"/>
    </xf>
    <xf numFmtId="181" fontId="25" fillId="0" borderId="16" xfId="0" applyNumberFormat="1" applyFont="1" applyBorder="1" applyAlignment="1">
      <alignment horizontal="right" vertical="center" wrapText="1"/>
    </xf>
    <xf numFmtId="181" fontId="25" fillId="0" borderId="2" xfId="0" applyNumberFormat="1" applyFont="1" applyBorder="1" applyAlignment="1">
      <alignment horizontal="right" vertical="center" wrapText="1"/>
    </xf>
    <xf numFmtId="181" fontId="25" fillId="0" borderId="3" xfId="0" applyNumberFormat="1" applyFont="1" applyBorder="1" applyAlignment="1">
      <alignment horizontal="right" vertical="center" wrapText="1"/>
    </xf>
    <xf numFmtId="181" fontId="7" fillId="0" borderId="5" xfId="0" applyNumberFormat="1" applyFont="1" applyBorder="1" applyAlignment="1">
      <alignment horizontal="right" vertical="center"/>
    </xf>
    <xf numFmtId="181" fontId="7" fillId="0" borderId="15" xfId="0" applyNumberFormat="1" applyFont="1" applyBorder="1" applyAlignment="1">
      <alignment horizontal="right" vertical="center"/>
    </xf>
    <xf numFmtId="181" fontId="7" fillId="0" borderId="29" xfId="0" applyNumberFormat="1" applyFont="1" applyBorder="1" applyAlignment="1">
      <alignment horizontal="right" vertical="center"/>
    </xf>
    <xf numFmtId="181" fontId="7" fillId="0" borderId="4" xfId="0" applyNumberFormat="1" applyFont="1" applyBorder="1" applyAlignment="1">
      <alignment horizontal="right" vertical="center"/>
    </xf>
    <xf numFmtId="181" fontId="7" fillId="0" borderId="6" xfId="0" applyNumberFormat="1" applyFont="1" applyBorder="1" applyAlignment="1">
      <alignment horizontal="right" vertical="center"/>
    </xf>
    <xf numFmtId="181" fontId="7" fillId="0" borderId="9" xfId="0" applyNumberFormat="1" applyFont="1" applyBorder="1" applyAlignment="1">
      <alignment horizontal="right" vertical="center"/>
    </xf>
    <xf numFmtId="181" fontId="7" fillId="0" borderId="27" xfId="0" applyNumberFormat="1" applyFont="1" applyBorder="1" applyAlignment="1">
      <alignment horizontal="right" vertical="center"/>
    </xf>
    <xf numFmtId="181" fontId="7" fillId="0" borderId="30" xfId="0" applyNumberFormat="1" applyFont="1" applyBorder="1" applyAlignment="1">
      <alignment horizontal="right" vertical="center"/>
    </xf>
    <xf numFmtId="181" fontId="7" fillId="0" borderId="32" xfId="0" applyNumberFormat="1" applyFont="1" applyBorder="1" applyAlignment="1">
      <alignment horizontal="right" vertical="center"/>
    </xf>
    <xf numFmtId="0" fontId="0" fillId="0" borderId="0" xfId="0" applyAlignment="1">
      <alignment horizontal="left"/>
    </xf>
    <xf numFmtId="176" fontId="11" fillId="0" borderId="4" xfId="0" applyNumberFormat="1" applyFont="1" applyBorder="1" applyAlignment="1">
      <alignment horizontal="right" vertical="center"/>
    </xf>
    <xf numFmtId="0" fontId="12" fillId="0" borderId="3" xfId="0" applyFont="1" applyBorder="1" applyAlignment="1">
      <alignment horizontal="center" vertical="center" wrapText="1"/>
    </xf>
    <xf numFmtId="0" fontId="11" fillId="0" borderId="22" xfId="0" applyFont="1" applyBorder="1" applyAlignment="1">
      <alignment horizontal="center" vertical="center" wrapText="1" shrinkToFit="1"/>
    </xf>
    <xf numFmtId="0" fontId="12" fillId="0" borderId="7" xfId="0" applyFont="1" applyBorder="1" applyAlignment="1">
      <alignment horizontal="center" vertical="center" wrapText="1"/>
    </xf>
    <xf numFmtId="0" fontId="7" fillId="0" borderId="1"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1" xfId="0" applyFont="1" applyBorder="1" applyAlignment="1">
      <alignment horizontal="distributed" vertical="center" justifyLastLine="1"/>
    </xf>
    <xf numFmtId="176" fontId="11" fillId="0" borderId="4" xfId="0" applyNumberFormat="1" applyFont="1" applyBorder="1" applyAlignment="1">
      <alignment horizontal="right"/>
    </xf>
    <xf numFmtId="176" fontId="11" fillId="0" borderId="5" xfId="0" applyNumberFormat="1" applyFont="1" applyBorder="1" applyAlignment="1">
      <alignment horizontal="right"/>
    </xf>
    <xf numFmtId="49" fontId="11" fillId="0" borderId="14" xfId="0" applyNumberFormat="1" applyFont="1" applyBorder="1" applyAlignment="1">
      <alignment horizontal="center" vertical="center" wrapText="1"/>
    </xf>
    <xf numFmtId="49" fontId="26" fillId="0" borderId="1" xfId="0" applyNumberFormat="1" applyFont="1" applyBorder="1" applyAlignment="1">
      <alignment horizontal="center" vertical="center" shrinkToFit="1"/>
    </xf>
    <xf numFmtId="49" fontId="26" fillId="0" borderId="2" xfId="0" applyNumberFormat="1" applyFont="1" applyBorder="1" applyAlignment="1">
      <alignment horizontal="center" vertical="center" shrinkToFit="1"/>
    </xf>
    <xf numFmtId="49" fontId="26" fillId="0" borderId="3" xfId="0" applyNumberFormat="1" applyFont="1" applyBorder="1" applyAlignment="1" applyProtection="1">
      <alignment horizontal="center" vertical="center" wrapText="1"/>
      <protection locked="0"/>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shrinkToFit="1"/>
    </xf>
    <xf numFmtId="49" fontId="26" fillId="0" borderId="2" xfId="0" applyNumberFormat="1" applyFont="1" applyBorder="1" applyAlignment="1" applyProtection="1">
      <alignment horizontal="center" vertical="center" wrapText="1"/>
      <protection locked="0"/>
    </xf>
    <xf numFmtId="49" fontId="26" fillId="0" borderId="1" xfId="0" applyNumberFormat="1" applyFont="1" applyBorder="1" applyAlignment="1" applyProtection="1">
      <alignment horizontal="center" vertical="center"/>
      <protection locked="0"/>
    </xf>
    <xf numFmtId="49" fontId="26" fillId="0" borderId="13" xfId="0" applyNumberFormat="1" applyFont="1" applyBorder="1" applyAlignment="1" applyProtection="1">
      <alignment horizontal="center" vertical="center" wrapText="1"/>
      <protection locked="0"/>
    </xf>
    <xf numFmtId="49" fontId="26" fillId="0" borderId="2" xfId="0" applyNumberFormat="1"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shrinkToFit="1"/>
      <protection locked="0"/>
    </xf>
    <xf numFmtId="49" fontId="26" fillId="0" borderId="2" xfId="0" applyNumberFormat="1" applyFont="1" applyBorder="1" applyAlignment="1" applyProtection="1">
      <alignment horizontal="center" vertical="center" shrinkToFit="1"/>
      <protection locked="0"/>
    </xf>
    <xf numFmtId="49" fontId="26" fillId="0" borderId="2" xfId="0" applyNumberFormat="1" applyFont="1" applyBorder="1" applyAlignment="1">
      <alignment horizontal="center" vertical="center" wrapText="1"/>
    </xf>
    <xf numFmtId="49" fontId="26" fillId="0" borderId="1" xfId="0" applyNumberFormat="1" applyFont="1" applyBorder="1" applyAlignment="1">
      <alignment horizontal="center" vertical="center"/>
    </xf>
    <xf numFmtId="49" fontId="26" fillId="0" borderId="8" xfId="0" applyNumberFormat="1" applyFont="1" applyBorder="1" applyAlignment="1">
      <alignment horizontal="center" vertical="center" shrinkToFit="1"/>
    </xf>
    <xf numFmtId="49" fontId="26" fillId="0" borderId="15" xfId="0" applyNumberFormat="1" applyFont="1" applyBorder="1" applyAlignment="1">
      <alignment horizontal="center" vertical="center" shrinkToFit="1"/>
    </xf>
    <xf numFmtId="49" fontId="26" fillId="0" borderId="18" xfId="0" applyNumberFormat="1" applyFont="1" applyBorder="1" applyAlignment="1" applyProtection="1">
      <alignment horizontal="center" vertical="center" wrapText="1"/>
      <protection locked="0"/>
    </xf>
    <xf numFmtId="49" fontId="26" fillId="0" borderId="15" xfId="0" applyNumberFormat="1" applyFont="1" applyBorder="1" applyAlignment="1">
      <alignment horizontal="center" vertical="center"/>
    </xf>
    <xf numFmtId="49" fontId="26" fillId="0" borderId="18" xfId="0" applyNumberFormat="1" applyFont="1" applyBorder="1" applyAlignment="1">
      <alignment horizontal="center" vertical="center" shrinkToFit="1"/>
    </xf>
    <xf numFmtId="49" fontId="26" fillId="0" borderId="15"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protection locked="0"/>
    </xf>
    <xf numFmtId="49" fontId="26" fillId="0" borderId="18" xfId="0" applyNumberFormat="1" applyFont="1" applyBorder="1" applyAlignment="1">
      <alignment horizontal="center" vertical="center"/>
    </xf>
    <xf numFmtId="49" fontId="26" fillId="0" borderId="8" xfId="0" applyNumberFormat="1" applyFont="1" applyBorder="1" applyAlignment="1" applyProtection="1">
      <alignment horizontal="center" vertical="center"/>
      <protection locked="0"/>
    </xf>
    <xf numFmtId="49" fontId="26" fillId="0" borderId="15" xfId="0" applyNumberFormat="1" applyFont="1" applyBorder="1" applyAlignment="1">
      <alignment horizontal="center" vertical="center" wrapText="1"/>
    </xf>
    <xf numFmtId="49" fontId="26" fillId="0" borderId="3" xfId="0" applyNumberFormat="1" applyFont="1" applyBorder="1" applyAlignment="1">
      <alignment horizontal="center" vertical="center"/>
    </xf>
    <xf numFmtId="49" fontId="26" fillId="0" borderId="5" xfId="0" applyNumberFormat="1" applyFont="1" applyBorder="1" applyAlignment="1">
      <alignment horizontal="center" vertical="center" shrinkToFit="1"/>
    </xf>
    <xf numFmtId="49" fontId="26" fillId="0" borderId="4" xfId="0" applyNumberFormat="1" applyFont="1" applyBorder="1" applyAlignment="1">
      <alignment horizontal="center" vertical="center" shrinkToFit="1"/>
    </xf>
    <xf numFmtId="49" fontId="26" fillId="0" borderId="6" xfId="0" applyNumberFormat="1" applyFont="1" applyBorder="1" applyAlignment="1" applyProtection="1">
      <alignment horizontal="center" vertical="center" wrapText="1"/>
      <protection locked="0"/>
    </xf>
    <xf numFmtId="49" fontId="26" fillId="0" borderId="6" xfId="0" applyNumberFormat="1" applyFont="1" applyBorder="1" applyAlignment="1">
      <alignment horizontal="center" vertical="center" wrapText="1"/>
    </xf>
    <xf numFmtId="49" fontId="26" fillId="0" borderId="4" xfId="0" applyNumberFormat="1" applyFont="1" applyBorder="1" applyAlignment="1">
      <alignment horizontal="center" vertical="center" wrapText="1"/>
    </xf>
    <xf numFmtId="49" fontId="26" fillId="0" borderId="4" xfId="0" applyNumberFormat="1" applyFont="1" applyBorder="1" applyAlignment="1">
      <alignment horizontal="center" vertical="center" wrapText="1" shrinkToFit="1"/>
    </xf>
    <xf numFmtId="49" fontId="26" fillId="0" borderId="4" xfId="0" applyNumberFormat="1" applyFont="1" applyBorder="1" applyAlignment="1">
      <alignment horizontal="center" vertical="center"/>
    </xf>
    <xf numFmtId="49" fontId="26" fillId="0" borderId="4" xfId="0" applyNumberFormat="1" applyFont="1" applyBorder="1" applyAlignment="1" applyProtection="1">
      <alignment horizontal="center" vertical="center" wrapText="1"/>
      <protection locked="0"/>
    </xf>
    <xf numFmtId="49" fontId="26" fillId="0" borderId="4" xfId="0" applyNumberFormat="1" applyFont="1" applyBorder="1" applyAlignment="1" applyProtection="1">
      <alignment horizontal="center" vertical="center"/>
      <protection locked="0"/>
    </xf>
    <xf numFmtId="49" fontId="26" fillId="0" borderId="6" xfId="0" applyNumberFormat="1" applyFont="1" applyBorder="1" applyAlignment="1">
      <alignment horizontal="center" vertical="center"/>
    </xf>
    <xf numFmtId="49" fontId="26" fillId="0" borderId="6" xfId="0" applyNumberFormat="1" applyFont="1" applyBorder="1" applyAlignment="1">
      <alignment horizontal="center" vertical="center" shrinkToFit="1"/>
    </xf>
    <xf numFmtId="49" fontId="26" fillId="0" borderId="7" xfId="0" applyNumberFormat="1" applyFont="1" applyBorder="1" applyAlignment="1">
      <alignment horizontal="center" vertical="center" shrinkToFit="1"/>
    </xf>
    <xf numFmtId="49" fontId="26" fillId="0" borderId="5" xfId="0" applyNumberFormat="1" applyFont="1" applyBorder="1" applyAlignment="1" applyProtection="1">
      <alignment horizontal="center" vertical="center"/>
      <protection locked="0"/>
    </xf>
    <xf numFmtId="49" fontId="26" fillId="0" borderId="15" xfId="0" applyNumberFormat="1" applyFont="1" applyBorder="1" applyAlignment="1">
      <alignment horizontal="center" vertical="center" wrapText="1" shrinkToFit="1"/>
    </xf>
    <xf numFmtId="49" fontId="26" fillId="0" borderId="2" xfId="0" applyNumberFormat="1" applyFont="1" applyBorder="1" applyAlignment="1">
      <alignment horizontal="center" vertical="center" wrapText="1" shrinkToFit="1"/>
    </xf>
    <xf numFmtId="49" fontId="26" fillId="0" borderId="8" xfId="0" applyNumberFormat="1" applyFont="1" applyBorder="1" applyAlignment="1" applyProtection="1">
      <alignment horizontal="center" vertical="center" shrinkToFit="1"/>
      <protection locked="0"/>
    </xf>
    <xf numFmtId="49" fontId="26" fillId="0" borderId="6" xfId="0" applyNumberFormat="1" applyFont="1" applyBorder="1" applyAlignment="1" applyProtection="1">
      <alignment horizontal="center" vertical="center" shrinkToFit="1"/>
      <protection locked="0"/>
    </xf>
    <xf numFmtId="49" fontId="26" fillId="0" borderId="4" xfId="0" applyNumberFormat="1" applyFont="1" applyBorder="1" applyAlignment="1" applyProtection="1">
      <alignment horizontal="center" vertical="center" shrinkToFit="1"/>
      <protection locked="0"/>
    </xf>
    <xf numFmtId="49" fontId="26" fillId="0" borderId="1" xfId="0" applyNumberFormat="1" applyFont="1" applyBorder="1" applyAlignment="1" applyProtection="1">
      <alignment horizontal="center" vertical="center" shrinkToFit="1"/>
      <protection locked="0"/>
    </xf>
    <xf numFmtId="0" fontId="26" fillId="0" borderId="2" xfId="0" applyFont="1" applyBorder="1" applyAlignment="1">
      <alignment horizontal="center" vertical="center" wrapText="1"/>
    </xf>
    <xf numFmtId="49" fontId="26" fillId="0" borderId="11" xfId="0" applyNumberFormat="1" applyFont="1" applyBorder="1" applyAlignment="1">
      <alignment horizontal="center" vertical="center" shrinkToFit="1"/>
    </xf>
    <xf numFmtId="177" fontId="26" fillId="0" borderId="11" xfId="0" applyNumberFormat="1" applyFont="1" applyBorder="1" applyAlignment="1">
      <alignment horizontal="center" vertical="center" shrinkToFit="1"/>
    </xf>
    <xf numFmtId="49" fontId="26" fillId="0" borderId="11" xfId="0" applyNumberFormat="1" applyFont="1" applyBorder="1" applyAlignment="1">
      <alignment horizontal="center" vertical="center" wrapText="1" shrinkToFit="1"/>
    </xf>
    <xf numFmtId="49" fontId="26" fillId="0" borderId="11" xfId="0" applyNumberFormat="1" applyFont="1" applyBorder="1" applyAlignment="1">
      <alignment horizontal="center" vertical="center"/>
    </xf>
    <xf numFmtId="49" fontId="26" fillId="0" borderId="10" xfId="0" applyNumberFormat="1" applyFont="1" applyBorder="1" applyAlignment="1">
      <alignment horizontal="center" vertical="center" shrinkToFit="1"/>
    </xf>
    <xf numFmtId="0" fontId="28" fillId="0" borderId="2" xfId="0" applyFont="1" applyBorder="1" applyAlignment="1">
      <alignment horizontal="center" vertical="distributed" textRotation="255" justifyLastLine="1"/>
    </xf>
    <xf numFmtId="178" fontId="28" fillId="0" borderId="2" xfId="0" applyNumberFormat="1" applyFont="1" applyBorder="1" applyAlignment="1">
      <alignment horizontal="center" vertical="distributed" textRotation="255" justifyLastLine="1" shrinkToFit="1"/>
    </xf>
    <xf numFmtId="0" fontId="28" fillId="0" borderId="3" xfId="0" applyFont="1" applyBorder="1" applyAlignment="1">
      <alignment horizontal="center" vertical="distributed" textRotation="255" justifyLastLine="1"/>
    </xf>
    <xf numFmtId="178" fontId="30" fillId="0" borderId="3" xfId="0" applyNumberFormat="1" applyFont="1" applyBorder="1" applyAlignment="1">
      <alignment horizontal="center" vertical="distributed" textRotation="255" justifyLastLine="1" shrinkToFit="1"/>
    </xf>
    <xf numFmtId="178" fontId="28" fillId="0" borderId="2" xfId="0" applyNumberFormat="1" applyFont="1" applyBorder="1" applyAlignment="1">
      <alignment horizontal="center" vertical="distributed" textRotation="255" wrapText="1" justifyLastLine="1" shrinkToFit="1"/>
    </xf>
    <xf numFmtId="0" fontId="28" fillId="0" borderId="2" xfId="0" applyFont="1" applyBorder="1" applyAlignment="1">
      <alignment horizontal="center" vertical="distributed" textRotation="255" justifyLastLine="1" shrinkToFit="1"/>
    </xf>
    <xf numFmtId="178" fontId="28" fillId="0" borderId="3" xfId="0" applyNumberFormat="1" applyFont="1" applyBorder="1" applyAlignment="1">
      <alignment horizontal="center" vertical="distributed" textRotation="255" justifyLastLine="1" shrinkToFit="1"/>
    </xf>
    <xf numFmtId="0" fontId="28" fillId="0" borderId="1" xfId="0" applyFont="1" applyBorder="1" applyAlignment="1">
      <alignment horizontal="center" vertical="distributed" textRotation="255" justifyLastLine="1" shrinkToFit="1"/>
    </xf>
    <xf numFmtId="178" fontId="28" fillId="0" borderId="1" xfId="0" applyNumberFormat="1" applyFont="1" applyBorder="1" applyAlignment="1">
      <alignment horizontal="center" vertical="distributed" textRotation="255" justifyLastLine="1" shrinkToFit="1"/>
    </xf>
    <xf numFmtId="0" fontId="28" fillId="0" borderId="3" xfId="0" applyFont="1" applyBorder="1" applyAlignment="1">
      <alignment horizontal="center" vertical="distributed" textRotation="255" justifyLastLine="1" shrinkToFit="1"/>
    </xf>
    <xf numFmtId="49" fontId="26" fillId="0" borderId="0" xfId="0" applyNumberFormat="1" applyFont="1" applyAlignment="1">
      <alignment horizontal="center" vertical="center" wrapText="1"/>
    </xf>
    <xf numFmtId="49" fontId="26" fillId="0" borderId="10" xfId="0" applyNumberFormat="1" applyFont="1" applyBorder="1" applyAlignment="1">
      <alignment horizontal="center" vertical="center" wrapText="1"/>
    </xf>
    <xf numFmtId="0" fontId="11" fillId="0" borderId="3" xfId="0" applyFont="1" applyBorder="1" applyAlignment="1">
      <alignment horizontal="center" vertical="center"/>
    </xf>
    <xf numFmtId="49" fontId="26" fillId="0" borderId="18" xfId="0" applyNumberFormat="1" applyFont="1" applyBorder="1" applyAlignment="1">
      <alignment horizontal="center" vertical="center" wrapText="1"/>
    </xf>
    <xf numFmtId="49" fontId="26" fillId="0" borderId="17"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0" fontId="11" fillId="0" borderId="33" xfId="0" applyFont="1" applyBorder="1" applyAlignment="1">
      <alignment horizontal="center" vertical="center"/>
    </xf>
    <xf numFmtId="0" fontId="12" fillId="0" borderId="3" xfId="0" applyFont="1" applyBorder="1" applyAlignment="1">
      <alignment horizontal="center" vertical="center"/>
    </xf>
    <xf numFmtId="0" fontId="11" fillId="0" borderId="7" xfId="0" applyFont="1" applyBorder="1" applyAlignment="1">
      <alignment horizontal="center" vertical="distributed" textRotation="255" wrapText="1"/>
    </xf>
    <xf numFmtId="177" fontId="26" fillId="0" borderId="15" xfId="0" applyNumberFormat="1" applyFont="1" applyBorder="1" applyAlignment="1">
      <alignment horizontal="center" vertical="center" shrinkToFit="1"/>
    </xf>
    <xf numFmtId="0" fontId="26" fillId="0" borderId="15" xfId="0" applyFont="1" applyBorder="1" applyAlignment="1">
      <alignment horizontal="center" vertical="center" shrinkToFit="1"/>
    </xf>
    <xf numFmtId="180" fontId="26" fillId="0" borderId="15" xfId="0" applyNumberFormat="1" applyFont="1" applyBorder="1" applyAlignment="1">
      <alignment horizontal="center" vertical="center" shrinkToFit="1"/>
    </xf>
    <xf numFmtId="0" fontId="11" fillId="0" borderId="34"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4" xfId="0" applyNumberFormat="1" applyFont="1" applyBorder="1" applyAlignment="1">
      <alignment horizontal="right" vertical="center"/>
    </xf>
    <xf numFmtId="176" fontId="11" fillId="0" borderId="8" xfId="0" applyNumberFormat="1" applyFont="1" applyBorder="1" applyAlignment="1">
      <alignment horizontal="right" vertical="center"/>
    </xf>
    <xf numFmtId="176" fontId="11" fillId="0" borderId="5" xfId="0" applyNumberFormat="1" applyFont="1" applyBorder="1" applyAlignment="1">
      <alignment horizontal="right" vertical="center"/>
    </xf>
    <xf numFmtId="178" fontId="11" fillId="0" borderId="4" xfId="0" applyNumberFormat="1" applyFont="1" applyBorder="1" applyAlignment="1">
      <alignment horizontal="right" vertical="center"/>
    </xf>
    <xf numFmtId="0" fontId="12" fillId="0" borderId="34" xfId="0" applyFont="1" applyBorder="1" applyAlignment="1">
      <alignment horizontal="center" vertical="center"/>
    </xf>
    <xf numFmtId="0" fontId="12" fillId="0" borderId="35" xfId="0" applyFont="1" applyBorder="1"/>
    <xf numFmtId="0" fontId="11" fillId="0" borderId="34"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176" fontId="11" fillId="0" borderId="18" xfId="0" applyNumberFormat="1" applyFont="1" applyBorder="1" applyAlignment="1">
      <alignment horizontal="right" vertical="center"/>
    </xf>
    <xf numFmtId="176" fontId="11" fillId="0" borderId="6" xfId="0" applyNumberFormat="1" applyFont="1" applyBorder="1" applyAlignment="1">
      <alignment horizontal="right" vertical="center"/>
    </xf>
    <xf numFmtId="178" fontId="11" fillId="0" borderId="18" xfId="0" applyNumberFormat="1" applyFont="1" applyBorder="1" applyAlignment="1">
      <alignment horizontal="right" vertical="center"/>
    </xf>
    <xf numFmtId="178" fontId="11" fillId="0" borderId="6" xfId="0" applyNumberFormat="1" applyFont="1" applyBorder="1" applyAlignment="1">
      <alignment horizontal="right" vertical="center"/>
    </xf>
    <xf numFmtId="0" fontId="11" fillId="0" borderId="3" xfId="0" applyFont="1" applyBorder="1" applyAlignment="1">
      <alignment horizontal="center" vertical="center"/>
    </xf>
    <xf numFmtId="179" fontId="11" fillId="0" borderId="0" xfId="0" applyNumberFormat="1" applyFont="1" applyAlignment="1">
      <alignment horizontal="right" vertical="center"/>
    </xf>
    <xf numFmtId="0" fontId="13" fillId="0" borderId="13" xfId="0" applyFont="1" applyBorder="1" applyAlignment="1">
      <alignment horizontal="center" vertical="center" wrapText="1"/>
    </xf>
    <xf numFmtId="0" fontId="21" fillId="0" borderId="13" xfId="0" applyFont="1" applyBorder="1"/>
    <xf numFmtId="0" fontId="11" fillId="0" borderId="2" xfId="0" applyFont="1" applyBorder="1" applyAlignment="1">
      <alignment horizontal="center" vertical="center" wrapText="1"/>
    </xf>
    <xf numFmtId="176" fontId="11" fillId="0" borderId="5" xfId="0" applyNumberFormat="1" applyFont="1" applyBorder="1" applyAlignment="1">
      <alignment horizontal="center" vertical="center" wrapText="1"/>
    </xf>
    <xf numFmtId="0" fontId="11" fillId="0" borderId="9" xfId="0" applyFont="1" applyBorder="1"/>
    <xf numFmtId="176" fontId="11" fillId="0" borderId="27" xfId="0" applyNumberFormat="1" applyFont="1" applyBorder="1" applyAlignment="1">
      <alignment horizontal="right" vertical="center"/>
    </xf>
    <xf numFmtId="176" fontId="11" fillId="0" borderId="41" xfId="0" applyNumberFormat="1" applyFont="1" applyBorder="1" applyAlignment="1">
      <alignment horizontal="right" vertical="center"/>
    </xf>
    <xf numFmtId="178" fontId="11" fillId="0" borderId="27" xfId="0" applyNumberFormat="1" applyFont="1" applyBorder="1" applyAlignment="1">
      <alignment horizontal="right" vertical="center"/>
    </xf>
    <xf numFmtId="0" fontId="12" fillId="0" borderId="3" xfId="0" applyFont="1" applyBorder="1" applyAlignment="1">
      <alignment horizontal="center" vertical="center" wrapText="1" shrinkToFit="1"/>
    </xf>
    <xf numFmtId="0" fontId="12" fillId="0" borderId="13" xfId="0" applyFont="1" applyBorder="1" applyAlignment="1">
      <alignment horizontal="center" vertical="center" wrapText="1" shrinkToFit="1"/>
    </xf>
    <xf numFmtId="176" fontId="11" fillId="0" borderId="32" xfId="0" applyNumberFormat="1" applyFont="1" applyBorder="1" applyAlignment="1">
      <alignment horizontal="right" vertical="center"/>
    </xf>
    <xf numFmtId="176" fontId="11" fillId="0" borderId="42" xfId="0" applyNumberFormat="1" applyFont="1" applyBorder="1" applyAlignment="1">
      <alignment horizontal="right" vertical="center"/>
    </xf>
    <xf numFmtId="20" fontId="11" fillId="0" borderId="27" xfId="0" applyNumberFormat="1" applyFont="1" applyBorder="1" applyAlignment="1">
      <alignment horizontal="right" vertical="center"/>
    </xf>
    <xf numFmtId="20" fontId="11" fillId="0" borderId="41" xfId="0" applyNumberFormat="1" applyFont="1" applyBorder="1" applyAlignment="1">
      <alignment horizontal="right" vertical="center"/>
    </xf>
    <xf numFmtId="176" fontId="11" fillId="0" borderId="9" xfId="0" applyNumberFormat="1" applyFont="1" applyBorder="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11" fillId="0" borderId="5" xfId="0" applyFont="1" applyBorder="1"/>
    <xf numFmtId="178" fontId="11" fillId="0" borderId="15" xfId="0" applyNumberFormat="1" applyFont="1" applyBorder="1" applyAlignment="1">
      <alignment horizontal="right" vertical="center"/>
    </xf>
    <xf numFmtId="178" fontId="11" fillId="0" borderId="32" xfId="0" applyNumberFormat="1" applyFont="1" applyBorder="1" applyAlignment="1">
      <alignment horizontal="right" vertical="center"/>
    </xf>
    <xf numFmtId="178" fontId="11" fillId="0" borderId="42" xfId="0" applyNumberFormat="1" applyFont="1" applyBorder="1" applyAlignment="1">
      <alignment horizontal="right" vertical="center"/>
    </xf>
    <xf numFmtId="176" fontId="11" fillId="0" borderId="43" xfId="0" applyNumberFormat="1" applyFont="1" applyBorder="1" applyAlignment="1">
      <alignment horizontal="right" vertical="center"/>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0" fillId="0" borderId="33" xfId="0" applyBorder="1" applyAlignment="1">
      <alignment horizontal="center" vertical="center"/>
    </xf>
    <xf numFmtId="49" fontId="26" fillId="0" borderId="18"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12" fillId="0" borderId="0" xfId="0" applyFont="1" applyAlignment="1">
      <alignment horizontal="center" vertical="center"/>
    </xf>
    <xf numFmtId="0" fontId="28" fillId="0" borderId="13" xfId="0" applyFont="1" applyBorder="1" applyAlignment="1">
      <alignment horizontal="center" vertical="center" wrapText="1"/>
    </xf>
    <xf numFmtId="0" fontId="12" fillId="0" borderId="0" xfId="0" applyFont="1" applyAlignment="1">
      <alignment horizontal="center" vertical="center" wrapText="1"/>
    </xf>
    <xf numFmtId="49" fontId="26" fillId="0" borderId="36" xfId="0" applyNumberFormat="1" applyFont="1" applyBorder="1" applyAlignment="1">
      <alignment horizontal="center" vertical="center" wrapText="1"/>
    </xf>
    <xf numFmtId="49" fontId="26" fillId="0" borderId="5" xfId="0" applyNumberFormat="1" applyFont="1" applyBorder="1" applyAlignment="1">
      <alignment horizontal="center" vertical="center" wrapText="1"/>
    </xf>
    <xf numFmtId="0" fontId="26" fillId="0" borderId="35"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6" fillId="0" borderId="33"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28" fillId="0" borderId="3" xfId="0" applyFont="1" applyBorder="1" applyAlignment="1">
      <alignment horizontal="center" vertical="center" wrapText="1" shrinkToFit="1"/>
    </xf>
    <xf numFmtId="0" fontId="28" fillId="0" borderId="1" xfId="0" applyFont="1" applyBorder="1" applyAlignment="1">
      <alignment horizontal="center" vertical="center" wrapText="1" shrinkToFit="1"/>
    </xf>
    <xf numFmtId="0" fontId="27" fillId="0" borderId="1" xfId="0" applyFont="1" applyBorder="1" applyAlignment="1">
      <alignment horizontal="center" vertical="center" wrapText="1" shrinkToFit="1"/>
    </xf>
    <xf numFmtId="0" fontId="28"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justifyLastLine="1"/>
    </xf>
    <xf numFmtId="0" fontId="12" fillId="0" borderId="1" xfId="0" applyFont="1" applyBorder="1" applyAlignment="1">
      <alignment horizontal="center" vertical="center" wrapText="1" justifyLastLine="1"/>
    </xf>
    <xf numFmtId="0" fontId="12" fillId="0" borderId="13" xfId="0" applyFont="1" applyBorder="1" applyAlignment="1">
      <alignment horizontal="center" vertical="center" wrapText="1"/>
    </xf>
    <xf numFmtId="0" fontId="12" fillId="0" borderId="3"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1" fillId="0" borderId="33" xfId="0" applyFont="1" applyBorder="1" applyAlignment="1">
      <alignment horizontal="center" vertical="center"/>
    </xf>
    <xf numFmtId="0" fontId="12" fillId="0" borderId="1" xfId="0" applyFont="1" applyBorder="1" applyAlignment="1">
      <alignment horizontal="center" vertical="center" wrapText="1" shrinkToFi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3" xfId="0" applyFont="1" applyBorder="1" applyAlignment="1">
      <alignment horizontal="center" vertical="center" wrapText="1" justifyLastLine="1"/>
    </xf>
    <xf numFmtId="49" fontId="26" fillId="0" borderId="17" xfId="0" applyNumberFormat="1" applyFont="1" applyBorder="1" applyAlignment="1">
      <alignment horizontal="center" vertical="center" wrapText="1"/>
    </xf>
    <xf numFmtId="49" fontId="26" fillId="0" borderId="28"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0" fontId="28" fillId="0" borderId="13" xfId="0" applyFont="1" applyBorder="1" applyAlignment="1">
      <alignment horizontal="center" vertical="center"/>
    </xf>
    <xf numFmtId="0" fontId="27" fillId="0" borderId="13" xfId="0" applyFont="1" applyBorder="1" applyAlignment="1">
      <alignment horizontal="center" vertical="center"/>
    </xf>
    <xf numFmtId="0" fontId="28" fillId="0" borderId="3" xfId="0" applyFont="1" applyBorder="1" applyAlignment="1">
      <alignment horizontal="center" vertical="center" wrapText="1" justifyLastLine="1"/>
    </xf>
    <xf numFmtId="0" fontId="28" fillId="0" borderId="1" xfId="0" applyFont="1" applyBorder="1" applyAlignment="1">
      <alignment horizontal="center" vertical="center" wrapText="1" justifyLastLine="1"/>
    </xf>
    <xf numFmtId="41" fontId="10" fillId="0" borderId="32" xfId="0" applyNumberFormat="1" applyFont="1" applyBorder="1" applyAlignment="1">
      <alignment horizontal="center" vertical="center"/>
    </xf>
    <xf numFmtId="41" fontId="10" fillId="0" borderId="9" xfId="0" applyNumberFormat="1" applyFont="1" applyBorder="1" applyAlignment="1">
      <alignment horizontal="center" vertical="center"/>
    </xf>
    <xf numFmtId="41" fontId="10" fillId="0" borderId="18" xfId="0" applyNumberFormat="1" applyFont="1" applyBorder="1" applyAlignment="1">
      <alignment horizontal="center" vertical="center"/>
    </xf>
    <xf numFmtId="41" fontId="10" fillId="0" borderId="8" xfId="0" applyNumberFormat="1" applyFont="1" applyBorder="1" applyAlignment="1">
      <alignment horizontal="center" vertical="center"/>
    </xf>
    <xf numFmtId="41" fontId="10" fillId="0" borderId="6" xfId="0" applyNumberFormat="1" applyFont="1" applyBorder="1" applyAlignment="1">
      <alignment horizontal="center" vertical="center"/>
    </xf>
    <xf numFmtId="41" fontId="10" fillId="0" borderId="5" xfId="0" applyNumberFormat="1" applyFont="1"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11" fillId="0" borderId="15" xfId="0" applyFont="1" applyBorder="1" applyAlignment="1">
      <alignment horizontal="distributed" vertical="center" wrapText="1" justifyLastLine="1" shrinkToFit="1"/>
    </xf>
    <xf numFmtId="0" fontId="11" fillId="0" borderId="4" xfId="0" applyFont="1" applyBorder="1" applyAlignment="1">
      <alignment horizontal="distributed" vertical="center" wrapText="1" justifyLastLine="1" shrinkToFit="1"/>
    </xf>
    <xf numFmtId="0" fontId="11" fillId="0" borderId="15"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2" fillId="0" borderId="7" xfId="0" applyFont="1" applyBorder="1" applyAlignment="1">
      <alignment horizontal="center" vertical="center" wrapText="1"/>
    </xf>
    <xf numFmtId="41" fontId="0" fillId="0" borderId="3" xfId="0" applyNumberFormat="1" applyBorder="1" applyAlignment="1">
      <alignment horizontal="center" vertical="center"/>
    </xf>
    <xf numFmtId="41" fontId="0" fillId="0" borderId="1" xfId="0" applyNumberFormat="1" applyBorder="1" applyAlignment="1">
      <alignment horizontal="center" vertical="center"/>
    </xf>
    <xf numFmtId="0" fontId="7" fillId="0" borderId="33" xfId="0" applyFont="1" applyBorder="1" applyAlignment="1">
      <alignment horizontal="distributed" vertical="center" wrapText="1" justifyLastLine="1"/>
    </xf>
    <xf numFmtId="0" fontId="7" fillId="0" borderId="1" xfId="0" applyFont="1" applyBorder="1" applyAlignment="1">
      <alignment horizontal="distributed" vertical="center" justifyLastLine="1"/>
    </xf>
    <xf numFmtId="0" fontId="11" fillId="0" borderId="21" xfId="0" applyFont="1" applyBorder="1" applyAlignment="1">
      <alignment horizontal="distributed" vertical="center" justifyLastLine="1"/>
    </xf>
    <xf numFmtId="0" fontId="11" fillId="0" borderId="22" xfId="0" applyFont="1" applyBorder="1" applyAlignment="1">
      <alignment horizontal="distributed" vertical="center" justifyLastLine="1"/>
    </xf>
    <xf numFmtId="0" fontId="11" fillId="0" borderId="3"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21" xfId="0" applyFont="1" applyBorder="1" applyAlignment="1">
      <alignment horizontal="distributed" vertical="center" wrapText="1" justifyLastLine="1"/>
    </xf>
    <xf numFmtId="0" fontId="11" fillId="0" borderId="28" xfId="0" applyFont="1" applyBorder="1" applyAlignment="1">
      <alignment horizontal="distributed" vertical="center" wrapText="1" justifyLastLine="1"/>
    </xf>
    <xf numFmtId="0" fontId="7" fillId="0" borderId="37" xfId="0" applyFont="1" applyBorder="1" applyAlignment="1">
      <alignment horizontal="distributed" vertical="center" wrapText="1" justifyLastLine="1"/>
    </xf>
    <xf numFmtId="0" fontId="7" fillId="0" borderId="25" xfId="0" applyFont="1" applyBorder="1" applyAlignment="1">
      <alignment horizontal="distributed" vertical="center" wrapText="1" justifyLastLine="1"/>
    </xf>
    <xf numFmtId="0" fontId="7" fillId="0" borderId="38" xfId="0" applyFont="1" applyBorder="1" applyAlignment="1">
      <alignment horizontal="distributed" vertical="center" wrapText="1" justifyLastLine="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3" xfId="0" applyFont="1" applyBorder="1" applyAlignment="1">
      <alignment horizontal="center" vertical="center"/>
    </xf>
    <xf numFmtId="0" fontId="0" fillId="0" borderId="33" xfId="0" applyBorder="1" applyAlignment="1">
      <alignment vertical="center"/>
    </xf>
    <xf numFmtId="0" fontId="11" fillId="0" borderId="13" xfId="0" applyFont="1" applyBorder="1" applyAlignment="1">
      <alignment horizontal="center" vertical="distributed" textRotation="255" wrapText="1"/>
    </xf>
    <xf numFmtId="0" fontId="11" fillId="0" borderId="3" xfId="0" applyFont="1" applyBorder="1" applyAlignment="1">
      <alignment vertical="distributed" textRotation="255" wrapText="1"/>
    </xf>
    <xf numFmtId="0" fontId="11" fillId="0" borderId="1" xfId="0" applyFont="1" applyBorder="1" applyAlignment="1">
      <alignment vertical="distributed" textRotation="255" wrapText="1"/>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7"/>
  <sheetViews>
    <sheetView view="pageBreakPreview" zoomScaleNormal="85" zoomScaleSheetLayoutView="100" workbookViewId="0">
      <selection activeCell="AE29" sqref="AE29"/>
    </sheetView>
  </sheetViews>
  <sheetFormatPr defaultColWidth="8.75" defaultRowHeight="13.5"/>
  <cols>
    <col min="1" max="1" width="5.875" customWidth="1"/>
    <col min="2" max="2" width="4.5" customWidth="1"/>
    <col min="3" max="3" width="4.5" style="7" customWidth="1"/>
    <col min="4" max="4" width="4.5" customWidth="1"/>
    <col min="5" max="5" width="4.5" style="7" customWidth="1"/>
    <col min="6" max="6" width="4.5" customWidth="1"/>
    <col min="7" max="7" width="4.5" style="7" customWidth="1"/>
    <col min="8" max="8" width="4.5" customWidth="1"/>
    <col min="9" max="9" width="4.5" style="7" customWidth="1"/>
    <col min="10" max="10" width="4.5" customWidth="1"/>
    <col min="11" max="11" width="4.5" style="7" customWidth="1"/>
    <col min="12" max="12" width="4.5" customWidth="1"/>
    <col min="13" max="13" width="4.5" style="7" customWidth="1"/>
    <col min="14" max="14" width="4.5" customWidth="1"/>
    <col min="15" max="15" width="4.5" style="7" customWidth="1"/>
    <col min="16" max="16" width="4.5" customWidth="1"/>
    <col min="17" max="17" width="4.5" style="7" customWidth="1"/>
    <col min="18" max="18" width="4.5" customWidth="1"/>
    <col min="19" max="19" width="4.75" style="7" customWidth="1"/>
    <col min="20" max="20" width="4.5" customWidth="1"/>
    <col min="21" max="21" width="4.5" style="7" customWidth="1"/>
    <col min="22" max="22" width="4.5" customWidth="1"/>
    <col min="23" max="23" width="4.5" style="7" customWidth="1"/>
    <col min="24" max="24" width="4.5" customWidth="1"/>
    <col min="25" max="25" width="4.5" style="7" customWidth="1"/>
    <col min="26" max="26" width="4.5" customWidth="1"/>
    <col min="27" max="27" width="4.5" style="7" customWidth="1"/>
    <col min="28" max="28" width="4.5" customWidth="1"/>
    <col min="29" max="29" width="4.5" style="7" customWidth="1"/>
    <col min="30" max="30" width="4.5" customWidth="1"/>
    <col min="31" max="31" width="4.5" style="7" customWidth="1"/>
    <col min="32" max="32" width="1.875" customWidth="1"/>
    <col min="33" max="33" width="5.5" style="7" customWidth="1"/>
    <col min="34" max="34" width="5.5" customWidth="1"/>
    <col min="35" max="35" width="1.875" customWidth="1"/>
    <col min="36" max="39" width="4.5" customWidth="1"/>
  </cols>
  <sheetData>
    <row r="1" spans="1:39" ht="26.25" customHeight="1">
      <c r="A1" s="288" t="s">
        <v>144</v>
      </c>
      <c r="B1" s="289"/>
      <c r="C1" s="289"/>
      <c r="D1" s="289"/>
      <c r="E1" s="289"/>
      <c r="F1" s="289"/>
      <c r="G1" s="289"/>
      <c r="H1" s="289"/>
      <c r="I1" s="289"/>
      <c r="J1" s="289"/>
      <c r="K1" s="289"/>
      <c r="L1" s="289"/>
      <c r="M1" s="289"/>
      <c r="N1" s="289"/>
      <c r="O1" s="289"/>
      <c r="P1" s="289"/>
      <c r="Q1" s="289"/>
      <c r="R1" s="289"/>
      <c r="S1" s="289"/>
      <c r="T1" s="109"/>
      <c r="U1" s="109"/>
      <c r="V1" s="109"/>
      <c r="W1" s="109"/>
      <c r="X1" s="109"/>
      <c r="Y1" s="109"/>
      <c r="Z1" s="109"/>
      <c r="AA1" s="109"/>
      <c r="AB1" s="109"/>
      <c r="AC1" s="109"/>
      <c r="AD1" s="109"/>
      <c r="AE1" s="109"/>
      <c r="AF1" s="109"/>
      <c r="AG1" s="109"/>
      <c r="AH1" s="109"/>
      <c r="AI1" s="109"/>
      <c r="AJ1" s="109"/>
      <c r="AK1" s="109"/>
      <c r="AL1" s="109"/>
      <c r="AM1" s="109"/>
    </row>
    <row r="2" spans="1:39" s="3" customFormat="1" ht="18.75" customHeight="1">
      <c r="A2" s="1" t="s">
        <v>2</v>
      </c>
      <c r="B2" s="2"/>
      <c r="C2" s="2"/>
      <c r="D2" s="2"/>
      <c r="E2" s="2"/>
      <c r="F2" s="2"/>
      <c r="G2" s="2"/>
      <c r="H2" s="2"/>
      <c r="I2" s="2"/>
      <c r="J2" s="2"/>
      <c r="K2" s="2"/>
      <c r="L2" s="2"/>
      <c r="M2" s="2"/>
      <c r="N2" s="2"/>
      <c r="O2" s="2"/>
      <c r="P2" s="2"/>
      <c r="Q2" s="2"/>
      <c r="S2" s="4"/>
      <c r="U2" s="4"/>
      <c r="W2" s="4"/>
      <c r="Y2" s="4"/>
      <c r="AA2" s="4"/>
      <c r="AC2" s="4"/>
      <c r="AE2" s="4"/>
      <c r="AG2" s="4"/>
    </row>
    <row r="3" spans="1:39" ht="12" customHeight="1">
      <c r="B3" s="5" t="s">
        <v>143</v>
      </c>
      <c r="C3" s="6"/>
      <c r="D3" s="6"/>
      <c r="E3" s="6"/>
      <c r="F3" s="6"/>
      <c r="G3" s="6"/>
      <c r="H3" s="6"/>
      <c r="I3" s="6"/>
      <c r="J3" s="6"/>
      <c r="K3" s="6"/>
      <c r="L3" s="6"/>
      <c r="M3" s="6"/>
      <c r="N3" s="6"/>
      <c r="O3" s="6"/>
      <c r="P3" s="6"/>
      <c r="Q3" s="6"/>
      <c r="R3" s="6"/>
      <c r="S3" s="6"/>
    </row>
    <row r="4" spans="1:39" ht="7.5" customHeight="1"/>
    <row r="5" spans="1:39" s="10" customFormat="1" ht="18.75" customHeight="1">
      <c r="A5" s="8" t="s">
        <v>3</v>
      </c>
      <c r="B5" s="9"/>
      <c r="C5" s="9"/>
      <c r="D5" s="9"/>
      <c r="E5" s="9"/>
      <c r="F5" s="9"/>
      <c r="G5" s="9"/>
      <c r="H5" s="9"/>
      <c r="I5" s="9"/>
      <c r="J5" s="9"/>
      <c r="K5" s="9"/>
      <c r="L5" s="9"/>
      <c r="M5" s="9"/>
      <c r="N5" s="9"/>
      <c r="O5" s="9"/>
      <c r="P5" s="9"/>
      <c r="Q5" s="9"/>
      <c r="R5" s="9"/>
      <c r="S5" s="9"/>
      <c r="T5" s="9"/>
      <c r="U5" s="9"/>
      <c r="W5" s="11"/>
      <c r="Y5" s="11"/>
      <c r="AA5" s="11"/>
      <c r="AC5" s="11"/>
      <c r="AE5" s="11"/>
      <c r="AG5" s="11"/>
    </row>
    <row r="6" spans="1:39" ht="13.5" customHeight="1">
      <c r="A6" s="12"/>
      <c r="B6" s="13"/>
      <c r="C6" s="14"/>
      <c r="D6" s="13"/>
      <c r="E6" s="14"/>
      <c r="F6" s="13"/>
      <c r="G6" s="14"/>
      <c r="H6" s="13"/>
      <c r="I6" s="14"/>
      <c r="J6" s="13"/>
      <c r="K6" s="14"/>
      <c r="L6" s="13"/>
      <c r="M6" s="14"/>
      <c r="N6" s="13"/>
      <c r="O6" s="14"/>
      <c r="P6" s="13"/>
      <c r="Q6" s="14"/>
      <c r="R6" s="13"/>
      <c r="S6" s="14"/>
      <c r="T6" s="13"/>
      <c r="U6" s="14"/>
      <c r="V6" s="13"/>
      <c r="W6" s="14"/>
      <c r="X6" s="13"/>
      <c r="Y6" s="14"/>
      <c r="Z6" s="13"/>
      <c r="AA6" s="14"/>
      <c r="AB6" s="13"/>
      <c r="AC6" s="14"/>
      <c r="AD6" s="13"/>
      <c r="AE6" s="14"/>
      <c r="AF6" s="13"/>
      <c r="AG6" s="14"/>
      <c r="AH6" s="13"/>
    </row>
    <row r="7" spans="1:39" s="6" customFormat="1" ht="18" customHeight="1">
      <c r="A7" s="252" t="s">
        <v>4</v>
      </c>
      <c r="B7" s="253" t="s">
        <v>5</v>
      </c>
      <c r="C7" s="253"/>
      <c r="D7" s="253"/>
      <c r="E7" s="253"/>
      <c r="F7" s="253"/>
      <c r="G7" s="253"/>
      <c r="H7" s="253"/>
      <c r="I7" s="253"/>
      <c r="J7" s="253"/>
      <c r="K7" s="253"/>
      <c r="L7" s="253"/>
      <c r="M7" s="253"/>
      <c r="N7" s="253"/>
      <c r="O7" s="253"/>
      <c r="P7" s="253" t="s">
        <v>6</v>
      </c>
      <c r="Q7" s="253"/>
      <c r="R7" s="253"/>
      <c r="S7" s="254"/>
      <c r="T7" s="262" t="s">
        <v>7</v>
      </c>
      <c r="U7" s="263"/>
      <c r="V7" s="263"/>
      <c r="W7" s="263"/>
      <c r="X7" s="263"/>
      <c r="Y7" s="263"/>
      <c r="Z7" s="263"/>
      <c r="AA7" s="263"/>
      <c r="AB7" s="263"/>
      <c r="AC7" s="263"/>
      <c r="AD7" s="263"/>
      <c r="AE7" s="264"/>
      <c r="AF7" s="15"/>
      <c r="AG7" s="260" t="s">
        <v>142</v>
      </c>
      <c r="AH7" s="261"/>
      <c r="AJ7" s="252" t="s">
        <v>8</v>
      </c>
      <c r="AK7" s="253"/>
      <c r="AL7" s="253"/>
      <c r="AM7" s="254"/>
    </row>
    <row r="8" spans="1:39" s="6" customFormat="1" ht="27.95" customHeight="1">
      <c r="A8" s="265"/>
      <c r="B8" s="266" t="s">
        <v>9</v>
      </c>
      <c r="C8" s="266"/>
      <c r="D8" s="266" t="s">
        <v>10</v>
      </c>
      <c r="E8" s="266"/>
      <c r="F8" s="266" t="s">
        <v>11</v>
      </c>
      <c r="G8" s="266"/>
      <c r="H8" s="266" t="s">
        <v>12</v>
      </c>
      <c r="I8" s="266"/>
      <c r="J8" s="266" t="s">
        <v>13</v>
      </c>
      <c r="K8" s="266"/>
      <c r="L8" s="266" t="s">
        <v>14</v>
      </c>
      <c r="M8" s="266"/>
      <c r="N8" s="266" t="s">
        <v>15</v>
      </c>
      <c r="O8" s="266"/>
      <c r="P8" s="266" t="s">
        <v>9</v>
      </c>
      <c r="Q8" s="266"/>
      <c r="R8" s="281" t="s">
        <v>16</v>
      </c>
      <c r="S8" s="282"/>
      <c r="T8" s="265" t="s">
        <v>9</v>
      </c>
      <c r="U8" s="266"/>
      <c r="V8" s="266" t="s">
        <v>17</v>
      </c>
      <c r="W8" s="266"/>
      <c r="X8" s="266" t="s">
        <v>18</v>
      </c>
      <c r="Y8" s="266"/>
      <c r="Z8" s="275" t="s">
        <v>19</v>
      </c>
      <c r="AA8" s="266"/>
      <c r="AB8" s="266" t="s">
        <v>20</v>
      </c>
      <c r="AC8" s="266"/>
      <c r="AD8" s="266" t="s">
        <v>145</v>
      </c>
      <c r="AE8" s="271"/>
      <c r="AF8" s="15" t="s">
        <v>21</v>
      </c>
      <c r="AG8" s="273" t="s">
        <v>22</v>
      </c>
      <c r="AH8" s="274"/>
      <c r="AI8" s="18"/>
      <c r="AJ8" s="265" t="s">
        <v>23</v>
      </c>
      <c r="AK8" s="266"/>
      <c r="AL8" s="266" t="s">
        <v>24</v>
      </c>
      <c r="AM8" s="271"/>
    </row>
    <row r="9" spans="1:39" s="6" customFormat="1" ht="20.100000000000001" customHeight="1">
      <c r="A9" s="265"/>
      <c r="B9" s="17" t="s">
        <v>25</v>
      </c>
      <c r="C9" s="19" t="s">
        <v>26</v>
      </c>
      <c r="D9" s="17" t="s">
        <v>25</v>
      </c>
      <c r="E9" s="19" t="s">
        <v>26</v>
      </c>
      <c r="F9" s="17" t="s">
        <v>25</v>
      </c>
      <c r="G9" s="19" t="s">
        <v>26</v>
      </c>
      <c r="H9" s="17" t="s">
        <v>25</v>
      </c>
      <c r="I9" s="19" t="s">
        <v>26</v>
      </c>
      <c r="J9" s="17" t="s">
        <v>25</v>
      </c>
      <c r="K9" s="19" t="s">
        <v>26</v>
      </c>
      <c r="L9" s="17" t="s">
        <v>25</v>
      </c>
      <c r="M9" s="19" t="s">
        <v>26</v>
      </c>
      <c r="N9" s="17" t="s">
        <v>25</v>
      </c>
      <c r="O9" s="19" t="s">
        <v>26</v>
      </c>
      <c r="P9" s="17" t="s">
        <v>25</v>
      </c>
      <c r="Q9" s="19" t="s">
        <v>26</v>
      </c>
      <c r="R9" s="17" t="s">
        <v>25</v>
      </c>
      <c r="S9" s="20" t="s">
        <v>26</v>
      </c>
      <c r="T9" s="16" t="s">
        <v>25</v>
      </c>
      <c r="U9" s="19" t="s">
        <v>26</v>
      </c>
      <c r="V9" s="17" t="s">
        <v>25</v>
      </c>
      <c r="W9" s="19" t="s">
        <v>26</v>
      </c>
      <c r="X9" s="17" t="s">
        <v>25</v>
      </c>
      <c r="Y9" s="19" t="s">
        <v>26</v>
      </c>
      <c r="Z9" s="17" t="s">
        <v>25</v>
      </c>
      <c r="AA9" s="19" t="s">
        <v>26</v>
      </c>
      <c r="AB9" s="17" t="s">
        <v>25</v>
      </c>
      <c r="AC9" s="19" t="s">
        <v>26</v>
      </c>
      <c r="AD9" s="17" t="s">
        <v>25</v>
      </c>
      <c r="AE9" s="20" t="s">
        <v>26</v>
      </c>
      <c r="AF9" s="21" t="s">
        <v>21</v>
      </c>
      <c r="AG9" s="22" t="s">
        <v>27</v>
      </c>
      <c r="AH9" s="20" t="s">
        <v>26</v>
      </c>
      <c r="AI9" s="23"/>
      <c r="AJ9" s="16" t="s">
        <v>25</v>
      </c>
      <c r="AK9" s="19" t="s">
        <v>26</v>
      </c>
      <c r="AL9" s="17" t="s">
        <v>25</v>
      </c>
      <c r="AM9" s="20" t="s">
        <v>26</v>
      </c>
    </row>
    <row r="10" spans="1:39" ht="14.25" customHeight="1">
      <c r="A10" s="276" t="s">
        <v>28</v>
      </c>
      <c r="B10" s="174">
        <v>10</v>
      </c>
      <c r="C10" s="24">
        <v>0.6</v>
      </c>
      <c r="D10" s="255" t="s">
        <v>190</v>
      </c>
      <c r="E10" s="255" t="s">
        <v>190</v>
      </c>
      <c r="F10" s="174">
        <v>9</v>
      </c>
      <c r="G10" s="24">
        <v>0.5</v>
      </c>
      <c r="H10" s="255">
        <v>1</v>
      </c>
      <c r="I10" s="291">
        <v>0.1</v>
      </c>
      <c r="J10" s="255" t="s">
        <v>190</v>
      </c>
      <c r="K10" s="255" t="s">
        <v>190</v>
      </c>
      <c r="L10" s="167" t="s">
        <v>190</v>
      </c>
      <c r="M10" s="167" t="s">
        <v>190</v>
      </c>
      <c r="N10" s="255" t="s">
        <v>190</v>
      </c>
      <c r="O10" s="255" t="s">
        <v>190</v>
      </c>
      <c r="P10" s="256">
        <v>15</v>
      </c>
      <c r="Q10" s="259">
        <v>0.8</v>
      </c>
      <c r="R10" s="256">
        <v>15</v>
      </c>
      <c r="S10" s="269">
        <v>0.8</v>
      </c>
      <c r="T10" s="257">
        <v>4</v>
      </c>
      <c r="U10" s="259">
        <v>0.2</v>
      </c>
      <c r="V10" s="256">
        <v>1</v>
      </c>
      <c r="W10" s="259">
        <v>0.1</v>
      </c>
      <c r="X10" s="256">
        <v>3</v>
      </c>
      <c r="Y10" s="259">
        <v>0.2</v>
      </c>
      <c r="Z10" s="255" t="s">
        <v>190</v>
      </c>
      <c r="AA10" s="255" t="s">
        <v>190</v>
      </c>
      <c r="AB10" s="255" t="s">
        <v>190</v>
      </c>
      <c r="AC10" s="255" t="s">
        <v>190</v>
      </c>
      <c r="AD10" s="255" t="s">
        <v>190</v>
      </c>
      <c r="AE10" s="267" t="s">
        <v>190</v>
      </c>
      <c r="AF10" s="272"/>
      <c r="AG10" s="175">
        <v>7</v>
      </c>
      <c r="AH10" s="26">
        <v>0.4</v>
      </c>
      <c r="AI10" s="27"/>
      <c r="AJ10" s="257">
        <v>5</v>
      </c>
      <c r="AK10" s="259">
        <v>0.3</v>
      </c>
      <c r="AL10" s="255">
        <v>169</v>
      </c>
      <c r="AM10" s="269">
        <v>9.4</v>
      </c>
    </row>
    <row r="11" spans="1:39" s="33" customFormat="1" ht="14.25" customHeight="1">
      <c r="A11" s="290"/>
      <c r="B11" s="28">
        <v>-10</v>
      </c>
      <c r="C11" s="29">
        <v>-0.6</v>
      </c>
      <c r="D11" s="256"/>
      <c r="E11" s="256"/>
      <c r="F11" s="28">
        <v>-9</v>
      </c>
      <c r="G11" s="29">
        <v>-0.5</v>
      </c>
      <c r="H11" s="256"/>
      <c r="I11" s="259"/>
      <c r="J11" s="256"/>
      <c r="K11" s="256"/>
      <c r="L11" s="28">
        <v>-1</v>
      </c>
      <c r="M11" s="29">
        <v>-0.1</v>
      </c>
      <c r="N11" s="256"/>
      <c r="O11" s="256"/>
      <c r="P11" s="256"/>
      <c r="Q11" s="259"/>
      <c r="R11" s="256"/>
      <c r="S11" s="270"/>
      <c r="T11" s="258"/>
      <c r="U11" s="259"/>
      <c r="V11" s="256"/>
      <c r="W11" s="259"/>
      <c r="X11" s="256"/>
      <c r="Y11" s="259"/>
      <c r="Z11" s="256"/>
      <c r="AA11" s="256"/>
      <c r="AB11" s="256"/>
      <c r="AC11" s="256"/>
      <c r="AD11" s="256"/>
      <c r="AE11" s="268"/>
      <c r="AF11" s="272"/>
      <c r="AG11" s="30">
        <v>-4</v>
      </c>
      <c r="AH11" s="31">
        <v>-0.2</v>
      </c>
      <c r="AI11" s="32"/>
      <c r="AJ11" s="258"/>
      <c r="AK11" s="259"/>
      <c r="AL11" s="256"/>
      <c r="AM11" s="270"/>
    </row>
    <row r="12" spans="1:39" ht="14.25" customHeight="1">
      <c r="A12" s="276" t="s">
        <v>29</v>
      </c>
      <c r="B12" s="256">
        <v>3</v>
      </c>
      <c r="C12" s="259">
        <v>0.2</v>
      </c>
      <c r="D12" s="278" t="s">
        <v>190</v>
      </c>
      <c r="E12" s="278" t="s">
        <v>190</v>
      </c>
      <c r="F12" s="256">
        <v>2</v>
      </c>
      <c r="G12" s="259">
        <v>0.1</v>
      </c>
      <c r="H12" s="278" t="s">
        <v>190</v>
      </c>
      <c r="I12" s="278" t="s">
        <v>190</v>
      </c>
      <c r="J12" s="256">
        <v>1</v>
      </c>
      <c r="K12" s="259">
        <v>0.1</v>
      </c>
      <c r="L12" s="278" t="s">
        <v>190</v>
      </c>
      <c r="M12" s="278" t="s">
        <v>190</v>
      </c>
      <c r="N12" s="278" t="s">
        <v>190</v>
      </c>
      <c r="O12" s="278" t="s">
        <v>190</v>
      </c>
      <c r="P12" s="278" t="s">
        <v>190</v>
      </c>
      <c r="Q12" s="278" t="s">
        <v>190</v>
      </c>
      <c r="R12" s="278" t="s">
        <v>190</v>
      </c>
      <c r="S12" s="283" t="s">
        <v>190</v>
      </c>
      <c r="T12" s="258">
        <v>76</v>
      </c>
      <c r="U12" s="259">
        <v>4.2</v>
      </c>
      <c r="V12" s="278" t="s">
        <v>190</v>
      </c>
      <c r="W12" s="278" t="s">
        <v>190</v>
      </c>
      <c r="X12" s="278" t="s">
        <v>190</v>
      </c>
      <c r="Y12" s="285" t="s">
        <v>190</v>
      </c>
      <c r="Z12" s="256">
        <v>76</v>
      </c>
      <c r="AA12" s="259">
        <v>4.2</v>
      </c>
      <c r="AB12" s="278" t="s">
        <v>190</v>
      </c>
      <c r="AC12" s="278" t="s">
        <v>190</v>
      </c>
      <c r="AD12" s="278" t="s">
        <v>190</v>
      </c>
      <c r="AE12" s="283" t="s">
        <v>190</v>
      </c>
      <c r="AF12" s="272"/>
      <c r="AG12" s="287" t="s">
        <v>190</v>
      </c>
      <c r="AH12" s="283" t="s">
        <v>190</v>
      </c>
      <c r="AI12" s="27"/>
      <c r="AJ12" s="287" t="s">
        <v>190</v>
      </c>
      <c r="AK12" s="278" t="s">
        <v>190</v>
      </c>
      <c r="AL12" s="278">
        <v>24</v>
      </c>
      <c r="AM12" s="292">
        <v>1.3</v>
      </c>
    </row>
    <row r="13" spans="1:39" s="33" customFormat="1" ht="14.25" customHeight="1">
      <c r="A13" s="277"/>
      <c r="B13" s="278"/>
      <c r="C13" s="280"/>
      <c r="D13" s="279"/>
      <c r="E13" s="279"/>
      <c r="F13" s="278"/>
      <c r="G13" s="280"/>
      <c r="H13" s="279"/>
      <c r="I13" s="279"/>
      <c r="J13" s="278"/>
      <c r="K13" s="280"/>
      <c r="L13" s="279"/>
      <c r="M13" s="279"/>
      <c r="N13" s="279"/>
      <c r="O13" s="279"/>
      <c r="P13" s="279"/>
      <c r="Q13" s="279"/>
      <c r="R13" s="279"/>
      <c r="S13" s="284"/>
      <c r="T13" s="287"/>
      <c r="U13" s="280"/>
      <c r="V13" s="279"/>
      <c r="W13" s="279"/>
      <c r="X13" s="279"/>
      <c r="Y13" s="286"/>
      <c r="Z13" s="278"/>
      <c r="AA13" s="280"/>
      <c r="AB13" s="279"/>
      <c r="AC13" s="279"/>
      <c r="AD13" s="279"/>
      <c r="AE13" s="284"/>
      <c r="AF13" s="272"/>
      <c r="AG13" s="294"/>
      <c r="AH13" s="284"/>
      <c r="AI13" s="32"/>
      <c r="AJ13" s="294"/>
      <c r="AK13" s="279"/>
      <c r="AL13" s="279"/>
      <c r="AM13" s="293"/>
    </row>
    <row r="14" spans="1:39" s="33" customFormat="1" ht="7.5" customHeight="1">
      <c r="A14" s="27"/>
      <c r="B14" s="34"/>
      <c r="C14" s="35"/>
      <c r="D14" s="36"/>
      <c r="E14" s="35"/>
      <c r="F14" s="34"/>
      <c r="G14" s="35"/>
      <c r="H14" s="36"/>
      <c r="I14" s="35"/>
      <c r="J14" s="34"/>
      <c r="K14" s="35"/>
      <c r="L14" s="36"/>
      <c r="M14" s="35"/>
      <c r="N14" s="36"/>
      <c r="O14" s="35"/>
      <c r="P14" s="36"/>
      <c r="Q14" s="35"/>
      <c r="R14" s="36"/>
      <c r="S14" s="35"/>
      <c r="T14" s="25"/>
      <c r="U14" s="35"/>
      <c r="V14" s="36"/>
      <c r="W14" s="35"/>
      <c r="X14" s="36"/>
      <c r="Y14" s="35"/>
      <c r="Z14" s="25"/>
      <c r="AA14" s="35"/>
      <c r="AB14" s="36"/>
      <c r="AC14" s="35"/>
      <c r="AD14" s="36"/>
      <c r="AE14" s="35"/>
      <c r="AF14" s="25"/>
      <c r="AG14" s="35"/>
      <c r="AH14" s="36"/>
      <c r="AI14" s="32"/>
      <c r="AJ14" s="25"/>
      <c r="AK14" s="35"/>
      <c r="AL14" s="25"/>
      <c r="AM14" s="35"/>
    </row>
    <row r="15" spans="1:39" ht="13.5" customHeight="1">
      <c r="A15" s="37" t="s">
        <v>30</v>
      </c>
      <c r="B15" s="13"/>
      <c r="C15" s="14"/>
      <c r="D15" s="13"/>
      <c r="E15" s="14"/>
      <c r="F15" s="13"/>
      <c r="G15" s="14"/>
      <c r="H15" s="13"/>
      <c r="I15" s="14"/>
      <c r="J15" s="13"/>
      <c r="K15" s="14"/>
      <c r="L15" s="13"/>
      <c r="M15" s="14"/>
      <c r="N15" s="13"/>
      <c r="O15" s="14"/>
      <c r="P15" s="13"/>
      <c r="Q15" s="14"/>
      <c r="R15" s="13"/>
      <c r="S15" s="14"/>
      <c r="T15" s="13"/>
      <c r="U15" s="14"/>
      <c r="V15" s="13"/>
      <c r="W15" s="14"/>
      <c r="X15" s="13"/>
      <c r="Y15" s="14"/>
      <c r="Z15" s="13"/>
      <c r="AA15" s="14"/>
      <c r="AB15" s="13"/>
      <c r="AC15" s="14"/>
      <c r="AD15" s="13"/>
      <c r="AE15" s="14"/>
      <c r="AF15" s="13"/>
      <c r="AG15" s="14"/>
      <c r="AH15" s="13"/>
      <c r="AM15" s="38" t="s">
        <v>115</v>
      </c>
    </row>
    <row r="16" spans="1:39" s="33" customFormat="1">
      <c r="A16" s="37" t="s">
        <v>0</v>
      </c>
      <c r="B16" s="39"/>
      <c r="C16" s="39"/>
      <c r="D16" s="39"/>
      <c r="E16" s="39"/>
      <c r="F16" s="39"/>
      <c r="G16" s="39"/>
      <c r="H16" s="39"/>
      <c r="I16" s="39"/>
      <c r="J16" s="39"/>
      <c r="K16" s="39"/>
      <c r="L16" s="39"/>
      <c r="M16" s="39"/>
      <c r="N16" s="39"/>
      <c r="O16" s="39"/>
      <c r="P16" s="39"/>
      <c r="Q16" s="39"/>
      <c r="R16" s="39"/>
      <c r="S16" s="39"/>
      <c r="T16" s="40"/>
      <c r="U16" s="41"/>
      <c r="V16" s="40"/>
      <c r="W16" s="41"/>
      <c r="X16" s="40"/>
      <c r="Y16" s="41"/>
      <c r="Z16" s="40"/>
      <c r="AA16" s="41"/>
      <c r="AB16" s="40"/>
      <c r="AC16" s="41"/>
      <c r="AD16" s="40"/>
      <c r="AE16" s="41"/>
      <c r="AF16" s="40"/>
      <c r="AG16" s="42"/>
      <c r="AH16" s="43"/>
      <c r="AJ16" s="44"/>
      <c r="AK16" s="45"/>
      <c r="AL16" s="44"/>
      <c r="AM16" s="45"/>
    </row>
    <row r="17" spans="1:37" s="6" customFormat="1" ht="13.5" customHeight="1">
      <c r="A17" s="37" t="s">
        <v>1</v>
      </c>
      <c r="B17" s="27"/>
      <c r="C17" s="27"/>
      <c r="D17" s="27"/>
      <c r="E17" s="27"/>
      <c r="F17" s="27"/>
      <c r="G17" s="27"/>
      <c r="H17" s="27"/>
      <c r="I17" s="27"/>
      <c r="J17" s="27"/>
      <c r="K17" s="27"/>
      <c r="L17" s="27"/>
      <c r="M17" s="27"/>
      <c r="N17" s="27"/>
      <c r="O17" s="27"/>
      <c r="P17" s="27"/>
      <c r="Q17" s="27"/>
      <c r="R17" s="27"/>
      <c r="S17" s="46"/>
      <c r="T17" s="27"/>
      <c r="U17" s="46"/>
      <c r="V17" s="27"/>
      <c r="W17" s="46"/>
      <c r="X17" s="27"/>
      <c r="Y17" s="46"/>
      <c r="Z17" s="27"/>
      <c r="AA17" s="27"/>
      <c r="AB17" s="27"/>
      <c r="AC17" s="27"/>
      <c r="AD17" s="27"/>
      <c r="AE17" s="27"/>
      <c r="AF17" s="27"/>
      <c r="AG17" s="27"/>
      <c r="AH17" s="27"/>
      <c r="AI17" s="27"/>
      <c r="AJ17" s="27"/>
      <c r="AK17" s="27"/>
    </row>
  </sheetData>
  <mergeCells count="93">
    <mergeCell ref="AM12:AM13"/>
    <mergeCell ref="AG12:AG13"/>
    <mergeCell ref="AH12:AH13"/>
    <mergeCell ref="AJ12:AJ13"/>
    <mergeCell ref="AK12:AK13"/>
    <mergeCell ref="AL12:AL13"/>
    <mergeCell ref="L12:L13"/>
    <mergeCell ref="I12:I13"/>
    <mergeCell ref="M12:M13"/>
    <mergeCell ref="A1:S1"/>
    <mergeCell ref="A10:A11"/>
    <mergeCell ref="D10:D11"/>
    <mergeCell ref="H8:I8"/>
    <mergeCell ref="L8:M8"/>
    <mergeCell ref="I10:I11"/>
    <mergeCell ref="N10:N11"/>
    <mergeCell ref="P7:S7"/>
    <mergeCell ref="B12:B13"/>
    <mergeCell ref="C12:C13"/>
    <mergeCell ref="J12:J13"/>
    <mergeCell ref="K12:K13"/>
    <mergeCell ref="H12:H13"/>
    <mergeCell ref="V12:V13"/>
    <mergeCell ref="O12:O13"/>
    <mergeCell ref="AC12:AC13"/>
    <mergeCell ref="W12:W13"/>
    <mergeCell ref="Q10:Q11"/>
    <mergeCell ref="U10:U11"/>
    <mergeCell ref="V10:V11"/>
    <mergeCell ref="P10:P11"/>
    <mergeCell ref="Q12:Q13"/>
    <mergeCell ref="R12:R13"/>
    <mergeCell ref="P12:P13"/>
    <mergeCell ref="P8:Q8"/>
    <mergeCell ref="R8:S8"/>
    <mergeCell ref="R10:R11"/>
    <mergeCell ref="T10:T11"/>
    <mergeCell ref="AF12:AF13"/>
    <mergeCell ref="AD12:AD13"/>
    <mergeCell ref="AE12:AE13"/>
    <mergeCell ref="AA12:AA13"/>
    <mergeCell ref="S10:S11"/>
    <mergeCell ref="Y12:Y13"/>
    <mergeCell ref="Z12:Z13"/>
    <mergeCell ref="X12:X13"/>
    <mergeCell ref="AB12:AB13"/>
    <mergeCell ref="U12:U13"/>
    <mergeCell ref="S12:S13"/>
    <mergeCell ref="T12:T13"/>
    <mergeCell ref="A12:A13"/>
    <mergeCell ref="D12:D13"/>
    <mergeCell ref="A7:A9"/>
    <mergeCell ref="B7:O7"/>
    <mergeCell ref="B8:C8"/>
    <mergeCell ref="D8:E8"/>
    <mergeCell ref="O10:O11"/>
    <mergeCell ref="E10:E11"/>
    <mergeCell ref="N8:O8"/>
    <mergeCell ref="H10:H11"/>
    <mergeCell ref="F8:G8"/>
    <mergeCell ref="J8:K8"/>
    <mergeCell ref="N12:N13"/>
    <mergeCell ref="E12:E13"/>
    <mergeCell ref="F12:F13"/>
    <mergeCell ref="G12:G13"/>
    <mergeCell ref="AM10:AM11"/>
    <mergeCell ref="AJ8:AK8"/>
    <mergeCell ref="AL8:AM8"/>
    <mergeCell ref="V8:W8"/>
    <mergeCell ref="AF10:AF11"/>
    <mergeCell ref="AG8:AH8"/>
    <mergeCell ref="X10:X11"/>
    <mergeCell ref="AC10:AC11"/>
    <mergeCell ref="X8:Y8"/>
    <mergeCell ref="W10:W11"/>
    <mergeCell ref="AD8:AE8"/>
    <mergeCell ref="Z8:AA8"/>
    <mergeCell ref="AJ7:AM7"/>
    <mergeCell ref="J10:J11"/>
    <mergeCell ref="K10:K11"/>
    <mergeCell ref="AJ10:AJ11"/>
    <mergeCell ref="AK10:AK11"/>
    <mergeCell ref="AL10:AL11"/>
    <mergeCell ref="AG7:AH7"/>
    <mergeCell ref="AA10:AA11"/>
    <mergeCell ref="Y10:Y11"/>
    <mergeCell ref="Z10:Z11"/>
    <mergeCell ref="T7:AE7"/>
    <mergeCell ref="T8:U8"/>
    <mergeCell ref="AB8:AC8"/>
    <mergeCell ref="AD10:AD11"/>
    <mergeCell ref="AE10:AE11"/>
    <mergeCell ref="AB10:AB11"/>
  </mergeCells>
  <phoneticPr fontId="3"/>
  <printOptions horizontalCentered="1"/>
  <pageMargins left="0.74803149606299213" right="0.74803149606299213" top="0.74803149606299213" bottom="0.78740157480314965" header="0.39370078740157483" footer="0.19685039370078741"/>
  <pageSetup paperSize="9" fitToWidth="0" fitToHeight="0" orientation="portrait" r:id="rId1"/>
  <headerFooter alignWithMargins="0"/>
  <colBreaks count="1" manualBreakCount="1">
    <brk id="19" max="1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K56"/>
  <sheetViews>
    <sheetView view="pageBreakPreview" topLeftCell="AY33" zoomScale="175" zoomScaleNormal="100" zoomScaleSheetLayoutView="175" zoomScalePageLayoutView="40" workbookViewId="0">
      <selection activeCell="BH56" activeCellId="1" sqref="BH51 BH56"/>
    </sheetView>
  </sheetViews>
  <sheetFormatPr defaultColWidth="8.75" defaultRowHeight="13.5"/>
  <cols>
    <col min="1" max="1" width="8.125" customWidth="1"/>
    <col min="2" max="2" width="3.75" customWidth="1"/>
    <col min="3" max="3" width="4.375" style="7" customWidth="1"/>
    <col min="4" max="4" width="3.75" style="7" customWidth="1"/>
    <col min="5" max="5" width="4.375" style="7" customWidth="1"/>
    <col min="6" max="6" width="3.75" style="7" customWidth="1"/>
    <col min="7" max="7" width="3.875" style="7" customWidth="1"/>
    <col min="8" max="8" width="3.125" style="7" customWidth="1"/>
    <col min="9" max="9" width="3.875" style="7" customWidth="1"/>
    <col min="10" max="10" width="2.625" style="7" customWidth="1"/>
    <col min="11" max="11" width="3.375" style="7" customWidth="1"/>
    <col min="12" max="12" width="4" style="7" customWidth="1"/>
    <col min="13" max="13" width="4.5" style="7" customWidth="1"/>
    <col min="14" max="14" width="3.75" style="7" customWidth="1"/>
    <col min="15" max="15" width="4.125" style="7" customWidth="1"/>
    <col min="16" max="16" width="3.75" customWidth="1"/>
    <col min="17" max="17" width="4.375" style="7" customWidth="1"/>
    <col min="18" max="18" width="3.125" customWidth="1"/>
    <col min="19" max="19" width="3.375" style="7" customWidth="1"/>
    <col min="20" max="20" width="3.125" customWidth="1"/>
    <col min="21" max="21" width="3.375" style="7" customWidth="1"/>
    <col min="22" max="22" width="3" customWidth="1"/>
    <col min="23" max="23" width="3.375" style="7" customWidth="1"/>
    <col min="24" max="24" width="2.75" customWidth="1"/>
    <col min="25" max="25" width="3.375" style="7" customWidth="1"/>
    <col min="26" max="26" width="2.625" customWidth="1"/>
    <col min="27" max="27" width="3.375" style="7" customWidth="1"/>
    <col min="28" max="28" width="3.375" customWidth="1"/>
    <col min="29" max="29" width="3.875" style="7" customWidth="1"/>
    <col min="30" max="30" width="3.5" customWidth="1"/>
    <col min="31" max="31" width="3.875" style="7" customWidth="1"/>
    <col min="32" max="32" width="3.25" customWidth="1"/>
    <col min="33" max="33" width="3.25" style="7" customWidth="1"/>
    <col min="34" max="34" width="3.125" customWidth="1"/>
    <col min="35" max="35" width="3.125" style="7" customWidth="1"/>
    <col min="36" max="36" width="2.875" customWidth="1"/>
    <col min="37" max="37" width="3.125" style="7" customWidth="1"/>
    <col min="38" max="39" width="3.125" customWidth="1"/>
    <col min="40" max="40" width="3.625" customWidth="1"/>
    <col min="41" max="41" width="3.875" customWidth="1"/>
    <col min="42" max="45" width="3.625" customWidth="1"/>
    <col min="46" max="47" width="3.875" customWidth="1"/>
    <col min="48" max="56" width="3.625" customWidth="1"/>
    <col min="57" max="57" width="3.875" customWidth="1"/>
    <col min="58" max="89" width="3.625" customWidth="1"/>
  </cols>
  <sheetData>
    <row r="1" spans="1:61" ht="26.1" customHeight="1">
      <c r="A1" s="124" t="s">
        <v>126</v>
      </c>
      <c r="C1"/>
      <c r="D1"/>
      <c r="E1"/>
      <c r="F1"/>
      <c r="G1"/>
      <c r="H1"/>
      <c r="I1"/>
      <c r="J1"/>
      <c r="K1"/>
      <c r="L1"/>
      <c r="M1"/>
      <c r="N1"/>
      <c r="O1"/>
      <c r="Q1"/>
      <c r="S1"/>
      <c r="U1"/>
      <c r="W1"/>
      <c r="Y1"/>
      <c r="AA1"/>
      <c r="AC1"/>
      <c r="AE1"/>
      <c r="AG1"/>
      <c r="AI1"/>
      <c r="AK1"/>
    </row>
    <row r="2" spans="1:61" ht="18.75" customHeight="1">
      <c r="A2" s="12"/>
      <c r="B2" s="13"/>
      <c r="C2" s="14"/>
      <c r="D2" s="14"/>
      <c r="E2" s="14"/>
      <c r="F2" s="14"/>
      <c r="G2" s="14"/>
      <c r="H2" s="14"/>
      <c r="I2" s="14"/>
      <c r="J2" s="14"/>
      <c r="K2" s="14"/>
      <c r="L2" s="14"/>
      <c r="M2" s="14"/>
      <c r="N2" s="14"/>
      <c r="O2" s="14"/>
      <c r="P2" s="13"/>
      <c r="Q2" s="14"/>
      <c r="R2" s="13"/>
      <c r="S2" s="14"/>
      <c r="T2" s="13"/>
      <c r="U2" s="14"/>
      <c r="V2" s="13"/>
      <c r="W2" s="14"/>
      <c r="X2" s="13"/>
      <c r="Y2" s="14"/>
      <c r="Z2" s="13"/>
      <c r="AA2" s="14"/>
      <c r="AB2" s="13"/>
      <c r="AC2" s="14"/>
      <c r="AD2" s="13"/>
      <c r="AE2" s="14"/>
      <c r="AF2" s="13"/>
      <c r="AG2" s="14"/>
      <c r="AH2" s="13"/>
      <c r="AI2" s="14"/>
      <c r="AJ2" s="13"/>
      <c r="AK2" s="14"/>
      <c r="AL2" s="13"/>
      <c r="AM2" s="13"/>
      <c r="AN2" s="13"/>
      <c r="AO2" s="13"/>
      <c r="AP2" s="13"/>
      <c r="AQ2" s="13"/>
      <c r="AR2" s="13"/>
      <c r="AS2" s="13"/>
      <c r="AT2" s="13"/>
      <c r="AU2" s="13"/>
      <c r="AV2" s="13"/>
      <c r="AW2" s="13"/>
      <c r="AX2" s="13"/>
      <c r="AY2" s="13"/>
    </row>
    <row r="3" spans="1:61" ht="18" customHeight="1">
      <c r="A3" s="252" t="s">
        <v>4</v>
      </c>
      <c r="B3" s="254" t="s">
        <v>58</v>
      </c>
      <c r="C3" s="329"/>
      <c r="D3" s="329"/>
      <c r="E3" s="329"/>
      <c r="F3" s="329"/>
      <c r="G3" s="329"/>
      <c r="H3" s="329"/>
      <c r="I3" s="329"/>
      <c r="J3" s="329"/>
      <c r="K3" s="329"/>
      <c r="L3" s="254" t="s">
        <v>166</v>
      </c>
      <c r="M3" s="329"/>
      <c r="N3" s="329"/>
      <c r="O3" s="252"/>
      <c r="P3" s="254" t="s">
        <v>167</v>
      </c>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7"/>
      <c r="AY3" s="37"/>
      <c r="AZ3" s="37"/>
      <c r="BA3" s="37"/>
      <c r="BH3" s="37"/>
      <c r="BI3" s="37"/>
    </row>
    <row r="4" spans="1:61" s="111" customFormat="1" ht="45" customHeight="1">
      <c r="A4" s="265"/>
      <c r="B4" s="326" t="s">
        <v>9</v>
      </c>
      <c r="C4" s="328"/>
      <c r="D4" s="327" t="s">
        <v>391</v>
      </c>
      <c r="E4" s="327"/>
      <c r="F4" s="315" t="s">
        <v>168</v>
      </c>
      <c r="G4" s="328"/>
      <c r="H4" s="326" t="s">
        <v>169</v>
      </c>
      <c r="I4" s="328"/>
      <c r="J4" s="315" t="s">
        <v>170</v>
      </c>
      <c r="K4" s="316"/>
      <c r="L4" s="326" t="s">
        <v>9</v>
      </c>
      <c r="M4" s="328"/>
      <c r="N4" s="315" t="s">
        <v>392</v>
      </c>
      <c r="O4" s="316"/>
      <c r="P4" s="326" t="s">
        <v>9</v>
      </c>
      <c r="Q4" s="328"/>
      <c r="R4" s="315" t="s">
        <v>40</v>
      </c>
      <c r="S4" s="316"/>
      <c r="T4" s="331" t="s">
        <v>133</v>
      </c>
      <c r="U4" s="332"/>
      <c r="V4" s="315" t="s">
        <v>41</v>
      </c>
      <c r="W4" s="316"/>
      <c r="X4" s="281" t="s">
        <v>42</v>
      </c>
      <c r="Y4" s="330"/>
      <c r="Z4" s="315" t="s">
        <v>43</v>
      </c>
      <c r="AA4" s="325"/>
      <c r="AB4" s="322" t="s">
        <v>134</v>
      </c>
      <c r="AC4" s="315"/>
      <c r="AD4" s="322" t="s">
        <v>130</v>
      </c>
      <c r="AE4" s="322"/>
      <c r="AF4" s="315" t="s">
        <v>44</v>
      </c>
      <c r="AG4" s="325"/>
      <c r="AH4" s="315" t="s">
        <v>45</v>
      </c>
      <c r="AI4" s="316"/>
      <c r="AJ4" s="315" t="s">
        <v>46</v>
      </c>
      <c r="AK4" s="316"/>
      <c r="AL4" s="315" t="s">
        <v>17</v>
      </c>
      <c r="AM4" s="325"/>
      <c r="AN4" s="323" t="s">
        <v>136</v>
      </c>
      <c r="AO4" s="333"/>
      <c r="AP4" s="325" t="s">
        <v>393</v>
      </c>
      <c r="AQ4" s="316"/>
      <c r="AR4" s="315" t="s">
        <v>47</v>
      </c>
      <c r="AS4" s="316"/>
      <c r="AT4" s="315" t="s">
        <v>48</v>
      </c>
      <c r="AU4" s="316"/>
      <c r="AV4" s="315" t="s">
        <v>49</v>
      </c>
      <c r="AW4" s="325"/>
      <c r="AX4" s="303"/>
      <c r="AY4" s="303"/>
      <c r="AZ4" s="305"/>
      <c r="BA4" s="305"/>
      <c r="BH4" s="90"/>
      <c r="BI4" s="90"/>
    </row>
    <row r="5" spans="1:61" ht="35.25" customHeight="1">
      <c r="A5" s="265"/>
      <c r="B5" s="101" t="s">
        <v>25</v>
      </c>
      <c r="C5" s="52" t="s">
        <v>26</v>
      </c>
      <c r="D5" s="47" t="s">
        <v>25</v>
      </c>
      <c r="E5" s="48" t="s">
        <v>26</v>
      </c>
      <c r="F5" s="47" t="s">
        <v>25</v>
      </c>
      <c r="G5" s="48" t="s">
        <v>26</v>
      </c>
      <c r="H5" s="47" t="s">
        <v>25</v>
      </c>
      <c r="I5" s="48" t="s">
        <v>26</v>
      </c>
      <c r="J5" s="47" t="s">
        <v>25</v>
      </c>
      <c r="K5" s="48" t="s">
        <v>26</v>
      </c>
      <c r="L5" s="47" t="s">
        <v>25</v>
      </c>
      <c r="M5" s="48" t="s">
        <v>26</v>
      </c>
      <c r="N5" s="47" t="s">
        <v>25</v>
      </c>
      <c r="O5" s="48" t="s">
        <v>26</v>
      </c>
      <c r="P5" s="47" t="s">
        <v>25</v>
      </c>
      <c r="Q5" s="48" t="s">
        <v>26</v>
      </c>
      <c r="R5" s="49" t="s">
        <v>25</v>
      </c>
      <c r="S5" s="48" t="s">
        <v>26</v>
      </c>
      <c r="T5" s="49" t="s">
        <v>25</v>
      </c>
      <c r="U5" s="48" t="s">
        <v>26</v>
      </c>
      <c r="V5" s="50" t="s">
        <v>25</v>
      </c>
      <c r="W5" s="105" t="s">
        <v>26</v>
      </c>
      <c r="X5" s="104" t="s">
        <v>25</v>
      </c>
      <c r="Y5" s="49" t="s">
        <v>26</v>
      </c>
      <c r="Z5" s="49" t="s">
        <v>25</v>
      </c>
      <c r="AA5" s="52" t="s">
        <v>26</v>
      </c>
      <c r="AB5" s="50" t="s">
        <v>25</v>
      </c>
      <c r="AC5" s="52" t="s">
        <v>26</v>
      </c>
      <c r="AD5" s="49" t="s">
        <v>27</v>
      </c>
      <c r="AE5" s="48" t="s">
        <v>26</v>
      </c>
      <c r="AF5" s="49" t="s">
        <v>25</v>
      </c>
      <c r="AG5" s="52" t="s">
        <v>26</v>
      </c>
      <c r="AH5" s="49" t="s">
        <v>25</v>
      </c>
      <c r="AI5" s="48" t="s">
        <v>26</v>
      </c>
      <c r="AJ5" s="49" t="s">
        <v>25</v>
      </c>
      <c r="AK5" s="48" t="s">
        <v>26</v>
      </c>
      <c r="AL5" s="47" t="s">
        <v>25</v>
      </c>
      <c r="AM5" s="52" t="s">
        <v>26</v>
      </c>
      <c r="AN5" s="50" t="s">
        <v>25</v>
      </c>
      <c r="AO5" s="51" t="s">
        <v>26</v>
      </c>
      <c r="AP5" s="106" t="s">
        <v>25</v>
      </c>
      <c r="AQ5" s="52" t="s">
        <v>26</v>
      </c>
      <c r="AR5" s="49" t="s">
        <v>25</v>
      </c>
      <c r="AS5" s="48" t="s">
        <v>26</v>
      </c>
      <c r="AT5" s="49" t="s">
        <v>25</v>
      </c>
      <c r="AU5" s="53" t="s">
        <v>26</v>
      </c>
      <c r="AV5" s="49" t="s">
        <v>25</v>
      </c>
      <c r="AW5" s="52" t="s">
        <v>26</v>
      </c>
      <c r="AX5" s="91"/>
      <c r="AY5" s="92"/>
      <c r="AZ5" s="91"/>
      <c r="BA5" s="92"/>
      <c r="BH5" s="91"/>
      <c r="BI5" s="92"/>
    </row>
    <row r="6" spans="1:61" s="112" customFormat="1" ht="31.5" customHeight="1">
      <c r="A6" s="56" t="s">
        <v>50</v>
      </c>
      <c r="B6" s="97" t="s">
        <v>191</v>
      </c>
      <c r="C6" s="60" t="s">
        <v>192</v>
      </c>
      <c r="D6" s="57" t="s">
        <v>193</v>
      </c>
      <c r="E6" s="57" t="s">
        <v>193</v>
      </c>
      <c r="F6" s="58" t="s">
        <v>194</v>
      </c>
      <c r="G6" s="58" t="s">
        <v>195</v>
      </c>
      <c r="H6" s="57" t="s">
        <v>196</v>
      </c>
      <c r="I6" s="57" t="s">
        <v>197</v>
      </c>
      <c r="J6" s="57" t="s">
        <v>196</v>
      </c>
      <c r="K6" s="57" t="s">
        <v>197</v>
      </c>
      <c r="L6" s="58" t="s">
        <v>198</v>
      </c>
      <c r="M6" s="58" t="s">
        <v>199</v>
      </c>
      <c r="N6" s="58" t="s">
        <v>198</v>
      </c>
      <c r="O6" s="58" t="s">
        <v>199</v>
      </c>
      <c r="P6" s="58" t="s">
        <v>200</v>
      </c>
      <c r="Q6" s="58" t="s">
        <v>201</v>
      </c>
      <c r="R6" s="57" t="s">
        <v>196</v>
      </c>
      <c r="S6" s="57" t="s">
        <v>197</v>
      </c>
      <c r="T6" s="57" t="s">
        <v>202</v>
      </c>
      <c r="U6" s="57" t="s">
        <v>203</v>
      </c>
      <c r="V6" s="58" t="s">
        <v>34</v>
      </c>
      <c r="W6" s="58" t="s">
        <v>197</v>
      </c>
      <c r="X6" s="61" t="s">
        <v>193</v>
      </c>
      <c r="Y6" s="57" t="s">
        <v>193</v>
      </c>
      <c r="Z6" s="57" t="s">
        <v>196</v>
      </c>
      <c r="AA6" s="59" t="s">
        <v>197</v>
      </c>
      <c r="AB6" s="58" t="s">
        <v>193</v>
      </c>
      <c r="AC6" s="60" t="s">
        <v>193</v>
      </c>
      <c r="AD6" s="58" t="s">
        <v>204</v>
      </c>
      <c r="AE6" s="58" t="s">
        <v>205</v>
      </c>
      <c r="AF6" s="57" t="s">
        <v>193</v>
      </c>
      <c r="AG6" s="59" t="s">
        <v>193</v>
      </c>
      <c r="AH6" s="57" t="s">
        <v>193</v>
      </c>
      <c r="AI6" s="57" t="s">
        <v>193</v>
      </c>
      <c r="AJ6" s="57" t="s">
        <v>33</v>
      </c>
      <c r="AK6" s="57" t="s">
        <v>206</v>
      </c>
      <c r="AL6" s="57" t="s">
        <v>196</v>
      </c>
      <c r="AM6" s="59" t="s">
        <v>197</v>
      </c>
      <c r="AN6" s="57" t="s">
        <v>193</v>
      </c>
      <c r="AO6" s="57" t="s">
        <v>193</v>
      </c>
      <c r="AP6" s="57" t="s">
        <v>35</v>
      </c>
      <c r="AQ6" s="59" t="s">
        <v>207</v>
      </c>
      <c r="AR6" s="61" t="s">
        <v>193</v>
      </c>
      <c r="AS6" s="57" t="s">
        <v>193</v>
      </c>
      <c r="AT6" s="57" t="s">
        <v>193</v>
      </c>
      <c r="AU6" s="61" t="s">
        <v>193</v>
      </c>
      <c r="AV6" s="57" t="s">
        <v>193</v>
      </c>
      <c r="AW6" s="103" t="s">
        <v>193</v>
      </c>
      <c r="AX6" s="54"/>
      <c r="AY6" s="54"/>
      <c r="AZ6" s="54"/>
      <c r="BA6" s="54"/>
      <c r="BH6" s="15"/>
      <c r="BI6" s="54"/>
    </row>
    <row r="7" spans="1:61" s="112" customFormat="1" ht="31.5" customHeight="1">
      <c r="A7" s="56" t="s">
        <v>51</v>
      </c>
      <c r="B7" s="97" t="s">
        <v>208</v>
      </c>
      <c r="C7" s="60" t="s">
        <v>209</v>
      </c>
      <c r="D7" s="58" t="s">
        <v>210</v>
      </c>
      <c r="E7" s="58" t="s">
        <v>211</v>
      </c>
      <c r="F7" s="58" t="s">
        <v>212</v>
      </c>
      <c r="G7" s="58" t="s">
        <v>213</v>
      </c>
      <c r="H7" s="58" t="s">
        <v>214</v>
      </c>
      <c r="I7" s="58" t="s">
        <v>215</v>
      </c>
      <c r="J7" s="57" t="s">
        <v>193</v>
      </c>
      <c r="K7" s="57" t="s">
        <v>193</v>
      </c>
      <c r="L7" s="58" t="s">
        <v>216</v>
      </c>
      <c r="M7" s="58" t="s">
        <v>217</v>
      </c>
      <c r="N7" s="58" t="s">
        <v>216</v>
      </c>
      <c r="O7" s="58" t="s">
        <v>217</v>
      </c>
      <c r="P7" s="58" t="s">
        <v>218</v>
      </c>
      <c r="Q7" s="58" t="s">
        <v>219</v>
      </c>
      <c r="R7" s="57" t="s">
        <v>31</v>
      </c>
      <c r="S7" s="57" t="s">
        <v>220</v>
      </c>
      <c r="T7" s="57" t="s">
        <v>31</v>
      </c>
      <c r="U7" s="57" t="s">
        <v>220</v>
      </c>
      <c r="V7" s="58" t="s">
        <v>32</v>
      </c>
      <c r="W7" s="58" t="s">
        <v>221</v>
      </c>
      <c r="X7" s="61" t="s">
        <v>193</v>
      </c>
      <c r="Y7" s="57" t="s">
        <v>193</v>
      </c>
      <c r="Z7" s="57" t="s">
        <v>196</v>
      </c>
      <c r="AA7" s="59" t="s">
        <v>197</v>
      </c>
      <c r="AB7" s="58" t="s">
        <v>193</v>
      </c>
      <c r="AC7" s="60" t="s">
        <v>193</v>
      </c>
      <c r="AD7" s="58" t="s">
        <v>222</v>
      </c>
      <c r="AE7" s="58" t="s">
        <v>223</v>
      </c>
      <c r="AF7" s="57" t="s">
        <v>196</v>
      </c>
      <c r="AG7" s="59" t="s">
        <v>197</v>
      </c>
      <c r="AH7" s="57" t="s">
        <v>193</v>
      </c>
      <c r="AI7" s="57" t="s">
        <v>193</v>
      </c>
      <c r="AJ7" s="57" t="s">
        <v>33</v>
      </c>
      <c r="AK7" s="57" t="s">
        <v>207</v>
      </c>
      <c r="AL7" s="57" t="s">
        <v>34</v>
      </c>
      <c r="AM7" s="59" t="s">
        <v>197</v>
      </c>
      <c r="AN7" s="57" t="s">
        <v>193</v>
      </c>
      <c r="AO7" s="57" t="s">
        <v>193</v>
      </c>
      <c r="AP7" s="57" t="s">
        <v>35</v>
      </c>
      <c r="AQ7" s="59" t="s">
        <v>207</v>
      </c>
      <c r="AR7" s="61" t="s">
        <v>193</v>
      </c>
      <c r="AS7" s="57" t="s">
        <v>193</v>
      </c>
      <c r="AT7" s="57" t="s">
        <v>193</v>
      </c>
      <c r="AU7" s="61" t="s">
        <v>193</v>
      </c>
      <c r="AV7" s="57" t="s">
        <v>193</v>
      </c>
      <c r="AW7" s="103" t="s">
        <v>193</v>
      </c>
      <c r="AX7" s="54"/>
      <c r="AY7" s="54"/>
      <c r="AZ7" s="54"/>
      <c r="BA7" s="54"/>
      <c r="BH7" s="15"/>
      <c r="BI7" s="54"/>
    </row>
    <row r="8" spans="1:61" s="112" customFormat="1" ht="31.5" customHeight="1">
      <c r="A8" s="56" t="s">
        <v>171</v>
      </c>
      <c r="B8" s="97" t="s">
        <v>224</v>
      </c>
      <c r="C8" s="60" t="s">
        <v>225</v>
      </c>
      <c r="D8" s="58" t="s">
        <v>196</v>
      </c>
      <c r="E8" s="58" t="s">
        <v>197</v>
      </c>
      <c r="F8" s="58" t="s">
        <v>226</v>
      </c>
      <c r="G8" s="58" t="s">
        <v>227</v>
      </c>
      <c r="H8" s="58" t="s">
        <v>228</v>
      </c>
      <c r="I8" s="58" t="s">
        <v>215</v>
      </c>
      <c r="J8" s="58" t="s">
        <v>193</v>
      </c>
      <c r="K8" s="58" t="s">
        <v>193</v>
      </c>
      <c r="L8" s="58" t="s">
        <v>229</v>
      </c>
      <c r="M8" s="58" t="s">
        <v>230</v>
      </c>
      <c r="N8" s="58" t="s">
        <v>229</v>
      </c>
      <c r="O8" s="58" t="s">
        <v>230</v>
      </c>
      <c r="P8" s="58" t="s">
        <v>231</v>
      </c>
      <c r="Q8" s="58" t="s">
        <v>232</v>
      </c>
      <c r="R8" s="58" t="s">
        <v>32</v>
      </c>
      <c r="S8" s="58" t="s">
        <v>221</v>
      </c>
      <c r="T8" s="58" t="s">
        <v>34</v>
      </c>
      <c r="U8" s="58" t="s">
        <v>197</v>
      </c>
      <c r="V8" s="58" t="s">
        <v>34</v>
      </c>
      <c r="W8" s="58" t="s">
        <v>197</v>
      </c>
      <c r="X8" s="61" t="s">
        <v>193</v>
      </c>
      <c r="Y8" s="57" t="s">
        <v>193</v>
      </c>
      <c r="Z8" s="58" t="s">
        <v>35</v>
      </c>
      <c r="AA8" s="60" t="s">
        <v>207</v>
      </c>
      <c r="AB8" s="58" t="s">
        <v>196</v>
      </c>
      <c r="AC8" s="60" t="s">
        <v>197</v>
      </c>
      <c r="AD8" s="58" t="s">
        <v>233</v>
      </c>
      <c r="AE8" s="58" t="s">
        <v>205</v>
      </c>
      <c r="AF8" s="58" t="s">
        <v>193</v>
      </c>
      <c r="AG8" s="60" t="s">
        <v>193</v>
      </c>
      <c r="AH8" s="58" t="s">
        <v>196</v>
      </c>
      <c r="AI8" s="58" t="s">
        <v>197</v>
      </c>
      <c r="AJ8" s="58" t="s">
        <v>34</v>
      </c>
      <c r="AK8" s="58" t="s">
        <v>197</v>
      </c>
      <c r="AL8" s="58" t="s">
        <v>193</v>
      </c>
      <c r="AM8" s="60" t="s">
        <v>193</v>
      </c>
      <c r="AN8" s="57" t="s">
        <v>193</v>
      </c>
      <c r="AO8" s="57" t="s">
        <v>193</v>
      </c>
      <c r="AP8" s="58" t="s">
        <v>34</v>
      </c>
      <c r="AQ8" s="60" t="s">
        <v>197</v>
      </c>
      <c r="AR8" s="56" t="s">
        <v>196</v>
      </c>
      <c r="AS8" s="58" t="s">
        <v>197</v>
      </c>
      <c r="AT8" s="57" t="s">
        <v>193</v>
      </c>
      <c r="AU8" s="61" t="s">
        <v>193</v>
      </c>
      <c r="AV8" s="57" t="s">
        <v>193</v>
      </c>
      <c r="AW8" s="103" t="s">
        <v>193</v>
      </c>
      <c r="AX8" s="54"/>
      <c r="AY8" s="54"/>
      <c r="AZ8" s="54"/>
      <c r="BA8" s="54"/>
      <c r="BH8" s="15"/>
      <c r="BI8" s="54"/>
    </row>
    <row r="9" spans="1:61" s="112" customFormat="1" ht="31.5" customHeight="1">
      <c r="A9" s="56" t="s">
        <v>52</v>
      </c>
      <c r="B9" s="97" t="s">
        <v>234</v>
      </c>
      <c r="C9" s="60" t="s">
        <v>235</v>
      </c>
      <c r="D9" s="58" t="s">
        <v>196</v>
      </c>
      <c r="E9" s="58" t="s">
        <v>197</v>
      </c>
      <c r="F9" s="58" t="s">
        <v>202</v>
      </c>
      <c r="G9" s="58" t="s">
        <v>203</v>
      </c>
      <c r="H9" s="58" t="s">
        <v>196</v>
      </c>
      <c r="I9" s="58" t="s">
        <v>197</v>
      </c>
      <c r="J9" s="58" t="s">
        <v>196</v>
      </c>
      <c r="K9" s="58" t="s">
        <v>197</v>
      </c>
      <c r="L9" s="58" t="s">
        <v>236</v>
      </c>
      <c r="M9" s="58" t="s">
        <v>237</v>
      </c>
      <c r="N9" s="58" t="s">
        <v>236</v>
      </c>
      <c r="O9" s="58" t="s">
        <v>237</v>
      </c>
      <c r="P9" s="58" t="s">
        <v>238</v>
      </c>
      <c r="Q9" s="58" t="s">
        <v>239</v>
      </c>
      <c r="R9" s="58" t="s">
        <v>240</v>
      </c>
      <c r="S9" s="58" t="s">
        <v>235</v>
      </c>
      <c r="T9" s="58" t="s">
        <v>241</v>
      </c>
      <c r="U9" s="58" t="s">
        <v>242</v>
      </c>
      <c r="V9" s="58" t="s">
        <v>196</v>
      </c>
      <c r="W9" s="58" t="s">
        <v>197</v>
      </c>
      <c r="X9" s="61" t="s">
        <v>91</v>
      </c>
      <c r="Y9" s="57" t="s">
        <v>221</v>
      </c>
      <c r="Z9" s="58" t="s">
        <v>34</v>
      </c>
      <c r="AA9" s="60" t="s">
        <v>197</v>
      </c>
      <c r="AB9" s="58" t="s">
        <v>34</v>
      </c>
      <c r="AC9" s="60" t="s">
        <v>197</v>
      </c>
      <c r="AD9" s="58" t="s">
        <v>243</v>
      </c>
      <c r="AE9" s="58" t="s">
        <v>244</v>
      </c>
      <c r="AF9" s="58" t="s">
        <v>193</v>
      </c>
      <c r="AG9" s="60" t="s">
        <v>193</v>
      </c>
      <c r="AH9" s="58" t="s">
        <v>196</v>
      </c>
      <c r="AI9" s="58" t="s">
        <v>197</v>
      </c>
      <c r="AJ9" s="58" t="s">
        <v>241</v>
      </c>
      <c r="AK9" s="58" t="s">
        <v>242</v>
      </c>
      <c r="AL9" s="58" t="s">
        <v>34</v>
      </c>
      <c r="AM9" s="60" t="s">
        <v>197</v>
      </c>
      <c r="AN9" s="57" t="s">
        <v>196</v>
      </c>
      <c r="AO9" s="57" t="s">
        <v>197</v>
      </c>
      <c r="AP9" s="58" t="s">
        <v>34</v>
      </c>
      <c r="AQ9" s="60" t="s">
        <v>197</v>
      </c>
      <c r="AR9" s="56" t="s">
        <v>193</v>
      </c>
      <c r="AS9" s="58" t="s">
        <v>193</v>
      </c>
      <c r="AT9" s="57" t="s">
        <v>193</v>
      </c>
      <c r="AU9" s="61" t="s">
        <v>193</v>
      </c>
      <c r="AV9" s="57" t="s">
        <v>193</v>
      </c>
      <c r="AW9" s="103" t="s">
        <v>193</v>
      </c>
      <c r="AX9" s="54"/>
      <c r="AY9" s="54"/>
      <c r="AZ9" s="54"/>
      <c r="BA9" s="54"/>
      <c r="BH9" s="15"/>
      <c r="BI9" s="54"/>
    </row>
    <row r="10" spans="1:61" s="112" customFormat="1" ht="33" customHeight="1">
      <c r="A10" s="89" t="s">
        <v>53</v>
      </c>
      <c r="B10" s="176" t="s">
        <v>31</v>
      </c>
      <c r="C10" s="96" t="s">
        <v>220</v>
      </c>
      <c r="D10" s="88" t="s">
        <v>193</v>
      </c>
      <c r="E10" s="88" t="s">
        <v>193</v>
      </c>
      <c r="F10" s="88" t="s">
        <v>34</v>
      </c>
      <c r="G10" s="88" t="s">
        <v>197</v>
      </c>
      <c r="H10" s="88" t="s">
        <v>196</v>
      </c>
      <c r="I10" s="88" t="s">
        <v>197</v>
      </c>
      <c r="J10" s="88" t="s">
        <v>34</v>
      </c>
      <c r="K10" s="88" t="s">
        <v>197</v>
      </c>
      <c r="L10" s="88" t="s">
        <v>245</v>
      </c>
      <c r="M10" s="88" t="s">
        <v>246</v>
      </c>
      <c r="N10" s="88" t="s">
        <v>245</v>
      </c>
      <c r="O10" s="88" t="s">
        <v>246</v>
      </c>
      <c r="P10" s="88" t="s">
        <v>247</v>
      </c>
      <c r="Q10" s="88" t="s">
        <v>248</v>
      </c>
      <c r="R10" s="88" t="s">
        <v>31</v>
      </c>
      <c r="S10" s="88" t="s">
        <v>220</v>
      </c>
      <c r="T10" s="88" t="s">
        <v>91</v>
      </c>
      <c r="U10" s="88" t="s">
        <v>221</v>
      </c>
      <c r="V10" s="88" t="s">
        <v>33</v>
      </c>
      <c r="W10" s="88" t="s">
        <v>207</v>
      </c>
      <c r="X10" s="85" t="s">
        <v>193</v>
      </c>
      <c r="Y10" s="86" t="s">
        <v>193</v>
      </c>
      <c r="Z10" s="88" t="s">
        <v>33</v>
      </c>
      <c r="AA10" s="96" t="s">
        <v>207</v>
      </c>
      <c r="AB10" s="88" t="s">
        <v>196</v>
      </c>
      <c r="AC10" s="96" t="s">
        <v>197</v>
      </c>
      <c r="AD10" s="88" t="s">
        <v>249</v>
      </c>
      <c r="AE10" s="88" t="s">
        <v>250</v>
      </c>
      <c r="AF10" s="88" t="s">
        <v>193</v>
      </c>
      <c r="AG10" s="96" t="s">
        <v>193</v>
      </c>
      <c r="AH10" s="88" t="s">
        <v>193</v>
      </c>
      <c r="AI10" s="88" t="s">
        <v>193</v>
      </c>
      <c r="AJ10" s="88" t="s">
        <v>196</v>
      </c>
      <c r="AK10" s="88" t="s">
        <v>197</v>
      </c>
      <c r="AL10" s="88" t="s">
        <v>196</v>
      </c>
      <c r="AM10" s="96" t="s">
        <v>197</v>
      </c>
      <c r="AN10" s="86" t="s">
        <v>196</v>
      </c>
      <c r="AO10" s="86" t="s">
        <v>197</v>
      </c>
      <c r="AP10" s="88" t="s">
        <v>193</v>
      </c>
      <c r="AQ10" s="96" t="s">
        <v>193</v>
      </c>
      <c r="AR10" s="89" t="s">
        <v>193</v>
      </c>
      <c r="AS10" s="88" t="s">
        <v>193</v>
      </c>
      <c r="AT10" s="86" t="s">
        <v>196</v>
      </c>
      <c r="AU10" s="85" t="s">
        <v>197</v>
      </c>
      <c r="AV10" s="86" t="s">
        <v>196</v>
      </c>
      <c r="AW10" s="102" t="s">
        <v>197</v>
      </c>
      <c r="AX10" s="54"/>
      <c r="AY10" s="54"/>
      <c r="AZ10" s="54"/>
      <c r="BA10" s="54"/>
      <c r="BH10" s="15"/>
      <c r="BI10" s="54"/>
    </row>
    <row r="11" spans="1:61" ht="7.5" customHeight="1">
      <c r="A11" s="12"/>
      <c r="B11" s="12"/>
      <c r="C11" s="12"/>
      <c r="D11" s="12"/>
      <c r="E11" s="12"/>
      <c r="F11" s="12"/>
      <c r="G11" s="12"/>
      <c r="H11" s="12"/>
      <c r="I11" s="12"/>
      <c r="J11" s="12"/>
      <c r="K11" s="12"/>
      <c r="L11" s="12"/>
      <c r="M11" s="12"/>
      <c r="N11" s="12"/>
      <c r="O11" s="12"/>
      <c r="P11" s="12"/>
      <c r="Q11" s="12"/>
      <c r="R11" s="12"/>
      <c r="S11" s="14"/>
      <c r="T11" s="13"/>
      <c r="U11" s="14"/>
      <c r="V11" s="13"/>
      <c r="W11" s="14"/>
      <c r="X11" s="13"/>
      <c r="Y11" s="14"/>
      <c r="Z11" s="13"/>
      <c r="AA11" s="13"/>
      <c r="AB11" s="13"/>
      <c r="AC11" s="13"/>
      <c r="AD11" s="13"/>
      <c r="AE11" s="13"/>
      <c r="AF11" s="13"/>
      <c r="AG11" s="13"/>
      <c r="AI11" s="55"/>
      <c r="AJ11" s="55"/>
      <c r="AK11" s="55"/>
      <c r="AL11" s="55"/>
      <c r="AM11" s="55"/>
    </row>
    <row r="12" spans="1:61" s="33" customFormat="1" ht="7.5" hidden="1" customHeight="1">
      <c r="A12" s="37" t="s">
        <v>36</v>
      </c>
      <c r="B12"/>
      <c r="C12" s="37" t="s">
        <v>54</v>
      </c>
      <c r="D12" s="37"/>
      <c r="E12" s="37"/>
      <c r="F12" s="37"/>
      <c r="G12" s="37"/>
      <c r="H12" s="13"/>
      <c r="I12" s="14"/>
      <c r="J12" s="13"/>
      <c r="K12" s="14"/>
      <c r="L12" s="13"/>
      <c r="M12" s="14"/>
      <c r="N12" s="13"/>
      <c r="O12" s="14"/>
      <c r="P12" s="13"/>
      <c r="Q12" s="14"/>
      <c r="R12" s="13"/>
      <c r="S12" s="14"/>
      <c r="T12" s="13"/>
      <c r="U12" s="14"/>
      <c r="V12" s="13"/>
      <c r="W12" s="14"/>
      <c r="X12" s="13"/>
      <c r="Y12" s="14"/>
      <c r="Z12" s="13"/>
      <c r="AA12" s="13"/>
      <c r="AB12" s="13"/>
      <c r="AC12" s="13"/>
      <c r="AD12" s="13"/>
      <c r="AE12" s="13"/>
      <c r="AF12" s="13"/>
      <c r="AG12" s="13"/>
      <c r="AH12" s="13"/>
      <c r="AI12" s="13"/>
      <c r="AJ12" s="13"/>
      <c r="AK12" s="13"/>
      <c r="AL12" s="13"/>
      <c r="AM12" s="13"/>
      <c r="AN12"/>
      <c r="AO12"/>
      <c r="AP12"/>
      <c r="AQ12"/>
      <c r="AR12"/>
      <c r="AS12"/>
      <c r="AT12"/>
      <c r="AU12"/>
      <c r="AV12"/>
      <c r="AW12"/>
      <c r="AX12"/>
      <c r="AY12"/>
    </row>
    <row r="13" spans="1:61" s="6" customFormat="1" ht="7.5" hidden="1" customHeight="1">
      <c r="A13" s="27" t="s">
        <v>55</v>
      </c>
      <c r="B13"/>
      <c r="C13" s="37" t="s">
        <v>37</v>
      </c>
      <c r="D13" s="37"/>
      <c r="E13" s="37"/>
      <c r="F13" s="37"/>
      <c r="G13" s="37"/>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c r="AO13"/>
      <c r="AP13"/>
      <c r="AQ13"/>
      <c r="AR13"/>
      <c r="AS13"/>
      <c r="AT13"/>
      <c r="AU13"/>
      <c r="AV13"/>
      <c r="AW13"/>
      <c r="AX13"/>
      <c r="AY13"/>
    </row>
    <row r="14" spans="1:61" s="6" customFormat="1" ht="7.5" hidden="1" customHeight="1">
      <c r="A14" s="27"/>
      <c r="B14"/>
      <c r="C14" s="37" t="s">
        <v>38</v>
      </c>
      <c r="D14" s="37"/>
      <c r="E14" s="37"/>
      <c r="F14" s="37"/>
      <c r="G14" s="37"/>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c r="AO14"/>
      <c r="AP14"/>
      <c r="AQ14"/>
      <c r="AR14"/>
      <c r="AS14"/>
      <c r="AT14"/>
      <c r="AU14"/>
      <c r="AV14"/>
      <c r="AW14"/>
      <c r="AX14"/>
      <c r="AY14"/>
    </row>
    <row r="15" spans="1:61" s="6" customFormat="1" ht="7.5" hidden="1" customHeight="1">
      <c r="A15"/>
      <c r="B15"/>
      <c r="C15" s="37" t="s">
        <v>56</v>
      </c>
      <c r="D15" s="37"/>
      <c r="E15" s="37"/>
      <c r="F15" s="37"/>
      <c r="G15" s="37"/>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c r="AO15"/>
      <c r="AP15"/>
      <c r="AQ15"/>
      <c r="AR15"/>
      <c r="AS15"/>
      <c r="AT15"/>
      <c r="AU15"/>
      <c r="AV15"/>
      <c r="AW15"/>
      <c r="AX15"/>
      <c r="AY15"/>
    </row>
    <row r="16" spans="1:61" ht="7.5" hidden="1" customHeight="1">
      <c r="C16" s="37" t="s">
        <v>57</v>
      </c>
      <c r="D16" s="37"/>
      <c r="E16" s="37"/>
      <c r="F16" s="37"/>
      <c r="G16" s="37"/>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67" ht="7.5" hidden="1" customHeight="1">
      <c r="C17" s="37"/>
      <c r="D17" s="37"/>
      <c r="E17" s="37"/>
      <c r="F17" s="37"/>
      <c r="G17" s="37"/>
      <c r="H17" s="13"/>
      <c r="I17" s="13"/>
      <c r="J17" s="13"/>
      <c r="K17" s="13"/>
      <c r="L17" s="27" t="s">
        <v>394</v>
      </c>
      <c r="M17" s="27"/>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row>
    <row r="18" spans="1:67" ht="7.5" customHeight="1">
      <c r="A18" s="12"/>
      <c r="B18" s="13"/>
      <c r="C18" s="14"/>
      <c r="D18" s="14"/>
      <c r="E18" s="14"/>
      <c r="F18" s="14"/>
      <c r="G18" s="14"/>
      <c r="H18" s="13"/>
      <c r="I18" s="14"/>
      <c r="J18" s="13"/>
      <c r="K18" s="14"/>
      <c r="L18" s="13"/>
      <c r="M18" s="14"/>
      <c r="N18" s="13"/>
      <c r="O18" s="14"/>
      <c r="P18" s="13"/>
      <c r="Q18" s="14"/>
      <c r="R18" s="13"/>
      <c r="S18" s="14"/>
      <c r="T18" s="13"/>
      <c r="U18" s="14"/>
      <c r="V18" s="13"/>
      <c r="W18" s="14"/>
      <c r="X18" s="13"/>
      <c r="Y18" s="14"/>
      <c r="Z18" s="13"/>
      <c r="AA18" s="13"/>
      <c r="AB18" s="13"/>
      <c r="AC18" s="13"/>
      <c r="AD18" s="13"/>
      <c r="AE18" s="13"/>
      <c r="AF18" s="13"/>
      <c r="AG18" s="13"/>
      <c r="AH18" s="13"/>
      <c r="AI18" s="13"/>
      <c r="AJ18" s="13"/>
      <c r="AK18" s="13"/>
      <c r="AL18" s="13"/>
      <c r="AM18" s="13"/>
    </row>
    <row r="19" spans="1:67">
      <c r="A19" s="252" t="s">
        <v>4</v>
      </c>
      <c r="B19" s="254" t="s">
        <v>58</v>
      </c>
      <c r="C19" s="329"/>
      <c r="D19" s="329"/>
      <c r="E19" s="329"/>
      <c r="F19" s="329"/>
      <c r="G19" s="329"/>
      <c r="H19" s="329"/>
      <c r="I19" s="329"/>
      <c r="J19" s="329"/>
      <c r="K19" s="329"/>
      <c r="L19" s="254" t="s">
        <v>166</v>
      </c>
      <c r="M19" s="329"/>
      <c r="N19" s="329"/>
      <c r="O19" s="252"/>
      <c r="P19" s="254" t="s">
        <v>132</v>
      </c>
      <c r="Q19" s="329"/>
      <c r="R19" s="329"/>
      <c r="S19" s="329"/>
      <c r="T19" s="329"/>
      <c r="U19" s="329"/>
      <c r="V19" s="329"/>
      <c r="W19" s="329"/>
      <c r="X19" s="329"/>
      <c r="Y19" s="329"/>
      <c r="Z19" s="329"/>
      <c r="AA19" s="329"/>
      <c r="AB19" s="329"/>
      <c r="AC19" s="329"/>
      <c r="AD19" s="329"/>
      <c r="AE19" s="329"/>
      <c r="AF19" s="254" t="s">
        <v>187</v>
      </c>
      <c r="AG19" s="297"/>
      <c r="AH19" s="297"/>
      <c r="AI19" s="297"/>
      <c r="AJ19" s="297"/>
      <c r="AK19" s="297"/>
      <c r="AL19" s="297"/>
      <c r="AM19" s="297"/>
      <c r="AN19" s="297"/>
      <c r="AO19" s="297"/>
      <c r="AP19" s="297"/>
      <c r="AQ19" s="297"/>
      <c r="AR19" s="297"/>
      <c r="AS19" s="297"/>
      <c r="AT19" s="297"/>
      <c r="AU19" s="297"/>
      <c r="AV19" s="297"/>
      <c r="AW19" s="297"/>
      <c r="AX19" s="297"/>
      <c r="AY19" s="297"/>
      <c r="AZ19" s="246"/>
      <c r="BA19" s="246"/>
      <c r="BB19" s="37"/>
      <c r="BC19" s="37"/>
      <c r="BD19" s="37"/>
      <c r="BE19" s="37"/>
      <c r="BF19" s="37"/>
      <c r="BG19" s="37"/>
      <c r="BJ19" s="37"/>
      <c r="BK19" s="37"/>
      <c r="BL19" s="37"/>
      <c r="BM19" s="37"/>
      <c r="BN19" s="37"/>
      <c r="BO19" s="37"/>
    </row>
    <row r="20" spans="1:67" ht="42.75" customHeight="1">
      <c r="A20" s="265"/>
      <c r="B20" s="326" t="s">
        <v>9</v>
      </c>
      <c r="C20" s="328"/>
      <c r="D20" s="327" t="s">
        <v>395</v>
      </c>
      <c r="E20" s="327"/>
      <c r="F20" s="315" t="s">
        <v>177</v>
      </c>
      <c r="G20" s="328"/>
      <c r="H20" s="326" t="s">
        <v>169</v>
      </c>
      <c r="I20" s="328"/>
      <c r="J20" s="315" t="s">
        <v>170</v>
      </c>
      <c r="K20" s="316"/>
      <c r="L20" s="326" t="s">
        <v>9</v>
      </c>
      <c r="M20" s="328"/>
      <c r="N20" s="315" t="s">
        <v>396</v>
      </c>
      <c r="O20" s="316"/>
      <c r="P20" s="326" t="s">
        <v>9</v>
      </c>
      <c r="Q20" s="328"/>
      <c r="R20" s="315" t="s">
        <v>60</v>
      </c>
      <c r="S20" s="316"/>
      <c r="T20" s="315" t="s">
        <v>41</v>
      </c>
      <c r="U20" s="316"/>
      <c r="V20" s="281" t="s">
        <v>45</v>
      </c>
      <c r="W20" s="330"/>
      <c r="X20" s="315" t="s">
        <v>18</v>
      </c>
      <c r="Y20" s="316"/>
      <c r="Z20" s="315" t="s">
        <v>397</v>
      </c>
      <c r="AA20" s="325"/>
      <c r="AB20" s="322" t="s">
        <v>398</v>
      </c>
      <c r="AC20" s="315"/>
      <c r="AD20" s="322" t="s">
        <v>399</v>
      </c>
      <c r="AE20" s="322"/>
      <c r="AF20" s="326" t="s">
        <v>9</v>
      </c>
      <c r="AG20" s="327"/>
      <c r="AH20" s="315" t="s">
        <v>179</v>
      </c>
      <c r="AI20" s="328"/>
      <c r="AJ20" s="315" t="s">
        <v>43</v>
      </c>
      <c r="AK20" s="316"/>
      <c r="AL20" s="315" t="s">
        <v>129</v>
      </c>
      <c r="AM20" s="325"/>
      <c r="AN20" s="315" t="s">
        <v>130</v>
      </c>
      <c r="AO20" s="325"/>
      <c r="AP20" s="325" t="s">
        <v>44</v>
      </c>
      <c r="AQ20" s="316"/>
      <c r="AR20" s="315" t="s">
        <v>46</v>
      </c>
      <c r="AS20" s="316"/>
      <c r="AT20" s="315" t="s">
        <v>17</v>
      </c>
      <c r="AU20" s="316"/>
      <c r="AV20" s="323" t="s">
        <v>135</v>
      </c>
      <c r="AW20" s="324"/>
      <c r="AX20" s="315" t="s">
        <v>131</v>
      </c>
      <c r="AY20" s="316"/>
      <c r="AZ20" s="315" t="s">
        <v>61</v>
      </c>
      <c r="BA20" s="325"/>
      <c r="BD20" s="305"/>
      <c r="BE20" s="305"/>
      <c r="BF20" s="303"/>
      <c r="BG20" s="303"/>
      <c r="BJ20" s="93"/>
      <c r="BK20" s="93"/>
      <c r="BL20" s="90"/>
      <c r="BM20" s="90"/>
      <c r="BN20" s="94"/>
      <c r="BO20" s="94"/>
    </row>
    <row r="21" spans="1:67" ht="36" customHeight="1">
      <c r="A21" s="265"/>
      <c r="B21" s="99" t="s">
        <v>25</v>
      </c>
      <c r="C21" s="100" t="s">
        <v>26</v>
      </c>
      <c r="D21" s="47" t="s">
        <v>25</v>
      </c>
      <c r="E21" s="48" t="s">
        <v>26</v>
      </c>
      <c r="F21" s="47" t="s">
        <v>25</v>
      </c>
      <c r="G21" s="48" t="s">
        <v>26</v>
      </c>
      <c r="H21" s="47" t="s">
        <v>25</v>
      </c>
      <c r="I21" s="48" t="s">
        <v>26</v>
      </c>
      <c r="J21" s="47" t="s">
        <v>25</v>
      </c>
      <c r="K21" s="48" t="s">
        <v>26</v>
      </c>
      <c r="L21" s="47" t="s">
        <v>25</v>
      </c>
      <c r="M21" s="48" t="s">
        <v>26</v>
      </c>
      <c r="N21" s="47" t="s">
        <v>25</v>
      </c>
      <c r="O21" s="48" t="s">
        <v>26</v>
      </c>
      <c r="P21" s="47" t="s">
        <v>25</v>
      </c>
      <c r="Q21" s="48" t="s">
        <v>26</v>
      </c>
      <c r="R21" s="49" t="s">
        <v>25</v>
      </c>
      <c r="S21" s="48" t="s">
        <v>26</v>
      </c>
      <c r="T21" s="49" t="s">
        <v>25</v>
      </c>
      <c r="U21" s="52" t="s">
        <v>26</v>
      </c>
      <c r="V21" s="49" t="s">
        <v>25</v>
      </c>
      <c r="W21" s="48" t="s">
        <v>26</v>
      </c>
      <c r="X21" s="106" t="s">
        <v>25</v>
      </c>
      <c r="Y21" s="48" t="s">
        <v>26</v>
      </c>
      <c r="Z21" s="49" t="s">
        <v>25</v>
      </c>
      <c r="AA21" s="52" t="s">
        <v>26</v>
      </c>
      <c r="AB21" s="47" t="s">
        <v>25</v>
      </c>
      <c r="AC21" s="52" t="s">
        <v>26</v>
      </c>
      <c r="AD21" s="47" t="s">
        <v>25</v>
      </c>
      <c r="AE21" s="48" t="s">
        <v>26</v>
      </c>
      <c r="AF21" s="49" t="s">
        <v>25</v>
      </c>
      <c r="AG21" s="52" t="s">
        <v>26</v>
      </c>
      <c r="AH21" s="49" t="s">
        <v>25</v>
      </c>
      <c r="AI21" s="49" t="s">
        <v>26</v>
      </c>
      <c r="AJ21" s="49" t="s">
        <v>25</v>
      </c>
      <c r="AK21" s="48" t="s">
        <v>26</v>
      </c>
      <c r="AL21" s="49" t="s">
        <v>25</v>
      </c>
      <c r="AM21" s="52" t="s">
        <v>26</v>
      </c>
      <c r="AN21" s="49" t="s">
        <v>27</v>
      </c>
      <c r="AO21" s="52" t="s">
        <v>26</v>
      </c>
      <c r="AP21" s="106" t="s">
        <v>25</v>
      </c>
      <c r="AQ21" s="48" t="s">
        <v>26</v>
      </c>
      <c r="AR21" s="47" t="s">
        <v>25</v>
      </c>
      <c r="AS21" s="48" t="s">
        <v>26</v>
      </c>
      <c r="AT21" s="49" t="s">
        <v>25</v>
      </c>
      <c r="AU21" s="49" t="s">
        <v>26</v>
      </c>
      <c r="AV21" s="49" t="s">
        <v>25</v>
      </c>
      <c r="AW21" s="49" t="s">
        <v>26</v>
      </c>
      <c r="AX21" s="49" t="s">
        <v>25</v>
      </c>
      <c r="AY21" s="51" t="s">
        <v>26</v>
      </c>
      <c r="AZ21" s="49" t="s">
        <v>25</v>
      </c>
      <c r="BA21" s="51" t="s">
        <v>26</v>
      </c>
      <c r="BD21" s="91"/>
      <c r="BE21" s="91"/>
      <c r="BF21" s="91"/>
      <c r="BG21" s="91"/>
      <c r="BJ21" s="91"/>
      <c r="BK21" s="91"/>
      <c r="BL21" s="91"/>
      <c r="BM21" s="91"/>
      <c r="BN21" s="91"/>
      <c r="BO21" s="91"/>
    </row>
    <row r="22" spans="1:67" ht="33" customHeight="1">
      <c r="A22" s="56" t="s">
        <v>62</v>
      </c>
      <c r="B22" s="97" t="s">
        <v>196</v>
      </c>
      <c r="C22" s="60" t="s">
        <v>197</v>
      </c>
      <c r="D22" s="57" t="s">
        <v>196</v>
      </c>
      <c r="E22" s="57" t="s">
        <v>197</v>
      </c>
      <c r="F22" s="58" t="s">
        <v>193</v>
      </c>
      <c r="G22" s="58" t="s">
        <v>193</v>
      </c>
      <c r="H22" s="57" t="s">
        <v>193</v>
      </c>
      <c r="I22" s="57" t="s">
        <v>193</v>
      </c>
      <c r="J22" s="57" t="s">
        <v>193</v>
      </c>
      <c r="K22" s="57" t="s">
        <v>193</v>
      </c>
      <c r="L22" s="57" t="s">
        <v>193</v>
      </c>
      <c r="M22" s="57" t="s">
        <v>193</v>
      </c>
      <c r="N22" s="58" t="s">
        <v>193</v>
      </c>
      <c r="O22" s="58" t="s">
        <v>193</v>
      </c>
      <c r="P22" s="58" t="s">
        <v>196</v>
      </c>
      <c r="Q22" s="58" t="s">
        <v>197</v>
      </c>
      <c r="R22" s="57" t="s">
        <v>193</v>
      </c>
      <c r="S22" s="57" t="s">
        <v>193</v>
      </c>
      <c r="T22" s="57" t="s">
        <v>193</v>
      </c>
      <c r="U22" s="59" t="s">
        <v>193</v>
      </c>
      <c r="V22" s="57" t="s">
        <v>193</v>
      </c>
      <c r="W22" s="57" t="s">
        <v>193</v>
      </c>
      <c r="X22" s="56" t="s">
        <v>193</v>
      </c>
      <c r="Y22" s="58" t="s">
        <v>193</v>
      </c>
      <c r="Z22" s="57" t="s">
        <v>193</v>
      </c>
      <c r="AA22" s="59" t="s">
        <v>193</v>
      </c>
      <c r="AB22" s="57" t="s">
        <v>196</v>
      </c>
      <c r="AC22" s="59" t="s">
        <v>197</v>
      </c>
      <c r="AD22" s="57" t="s">
        <v>193</v>
      </c>
      <c r="AE22" s="57" t="s">
        <v>193</v>
      </c>
      <c r="AF22" s="57" t="s">
        <v>31</v>
      </c>
      <c r="AG22" s="59" t="s">
        <v>220</v>
      </c>
      <c r="AH22" s="57" t="s">
        <v>196</v>
      </c>
      <c r="AI22" s="57" t="s">
        <v>197</v>
      </c>
      <c r="AJ22" s="57" t="s">
        <v>196</v>
      </c>
      <c r="AK22" s="57" t="s">
        <v>197</v>
      </c>
      <c r="AL22" s="57" t="s">
        <v>193</v>
      </c>
      <c r="AM22" s="59" t="s">
        <v>193</v>
      </c>
      <c r="AN22" s="58" t="s">
        <v>350</v>
      </c>
      <c r="AO22" s="58" t="s">
        <v>351</v>
      </c>
      <c r="AP22" s="58" t="s">
        <v>193</v>
      </c>
      <c r="AQ22" s="60" t="s">
        <v>193</v>
      </c>
      <c r="AR22" s="61" t="s">
        <v>193</v>
      </c>
      <c r="AS22" s="57" t="s">
        <v>193</v>
      </c>
      <c r="AT22" s="57" t="s">
        <v>193</v>
      </c>
      <c r="AU22" s="57" t="s">
        <v>193</v>
      </c>
      <c r="AV22" s="17" t="s">
        <v>193</v>
      </c>
      <c r="AW22" s="16" t="s">
        <v>193</v>
      </c>
      <c r="AX22" s="239">
        <v>1</v>
      </c>
      <c r="AY22" s="239">
        <v>0.1</v>
      </c>
      <c r="AZ22" s="98" t="s">
        <v>193</v>
      </c>
      <c r="BA22" s="247" t="s">
        <v>193</v>
      </c>
      <c r="BD22" s="15"/>
      <c r="BE22" s="15"/>
      <c r="BF22" s="111"/>
      <c r="BG22" s="111"/>
      <c r="BJ22" s="15"/>
      <c r="BK22" s="15"/>
      <c r="BL22" s="15"/>
      <c r="BM22" s="15"/>
      <c r="BN22" s="111"/>
      <c r="BO22" s="111"/>
    </row>
    <row r="23" spans="1:67" ht="33" customHeight="1">
      <c r="A23" s="56" t="s">
        <v>63</v>
      </c>
      <c r="B23" s="97" t="s">
        <v>241</v>
      </c>
      <c r="C23" s="60" t="s">
        <v>242</v>
      </c>
      <c r="D23" s="57" t="s">
        <v>193</v>
      </c>
      <c r="E23" s="57" t="s">
        <v>193</v>
      </c>
      <c r="F23" s="58" t="s">
        <v>90</v>
      </c>
      <c r="G23" s="58" t="s">
        <v>220</v>
      </c>
      <c r="H23" s="57" t="s">
        <v>196</v>
      </c>
      <c r="I23" s="57" t="s">
        <v>197</v>
      </c>
      <c r="J23" s="57" t="s">
        <v>35</v>
      </c>
      <c r="K23" s="57" t="s">
        <v>207</v>
      </c>
      <c r="L23" s="58" t="s">
        <v>352</v>
      </c>
      <c r="M23" s="58" t="s">
        <v>353</v>
      </c>
      <c r="N23" s="58" t="s">
        <v>352</v>
      </c>
      <c r="O23" s="58" t="s">
        <v>353</v>
      </c>
      <c r="P23" s="58" t="s">
        <v>270</v>
      </c>
      <c r="Q23" s="58" t="s">
        <v>354</v>
      </c>
      <c r="R23" s="57" t="s">
        <v>32</v>
      </c>
      <c r="S23" s="57" t="s">
        <v>221</v>
      </c>
      <c r="T23" s="57" t="s">
        <v>32</v>
      </c>
      <c r="U23" s="59" t="s">
        <v>221</v>
      </c>
      <c r="V23" s="57" t="s">
        <v>193</v>
      </c>
      <c r="W23" s="57" t="s">
        <v>193</v>
      </c>
      <c r="X23" s="61" t="s">
        <v>193</v>
      </c>
      <c r="Y23" s="57" t="s">
        <v>193</v>
      </c>
      <c r="Z23" s="57" t="s">
        <v>193</v>
      </c>
      <c r="AA23" s="59" t="s">
        <v>193</v>
      </c>
      <c r="AB23" s="57" t="s">
        <v>193</v>
      </c>
      <c r="AC23" s="59" t="s">
        <v>193</v>
      </c>
      <c r="AD23" s="57" t="s">
        <v>193</v>
      </c>
      <c r="AE23" s="57" t="s">
        <v>193</v>
      </c>
      <c r="AF23" s="57" t="s">
        <v>355</v>
      </c>
      <c r="AG23" s="59" t="s">
        <v>356</v>
      </c>
      <c r="AH23" s="57" t="s">
        <v>303</v>
      </c>
      <c r="AI23" s="57" t="s">
        <v>203</v>
      </c>
      <c r="AJ23" s="57" t="s">
        <v>35</v>
      </c>
      <c r="AK23" s="57" t="s">
        <v>207</v>
      </c>
      <c r="AL23" s="57" t="s">
        <v>196</v>
      </c>
      <c r="AM23" s="59" t="s">
        <v>197</v>
      </c>
      <c r="AN23" s="58" t="s">
        <v>357</v>
      </c>
      <c r="AO23" s="58" t="s">
        <v>358</v>
      </c>
      <c r="AP23" s="58" t="s">
        <v>34</v>
      </c>
      <c r="AQ23" s="60" t="s">
        <v>197</v>
      </c>
      <c r="AR23" s="61" t="s">
        <v>90</v>
      </c>
      <c r="AS23" s="57" t="s">
        <v>220</v>
      </c>
      <c r="AT23" s="57" t="s">
        <v>196</v>
      </c>
      <c r="AU23" s="57" t="s">
        <v>197</v>
      </c>
      <c r="AV23" s="57" t="s">
        <v>193</v>
      </c>
      <c r="AW23" s="57" t="s">
        <v>193</v>
      </c>
      <c r="AX23" s="239">
        <v>7</v>
      </c>
      <c r="AY23" s="239">
        <v>0.4</v>
      </c>
      <c r="AZ23" s="17">
        <v>2</v>
      </c>
      <c r="BA23" s="239">
        <v>0.1</v>
      </c>
      <c r="BD23" s="15"/>
      <c r="BE23" s="15"/>
      <c r="BF23" s="95"/>
      <c r="BG23" s="95"/>
      <c r="BJ23" s="15"/>
      <c r="BK23" s="54"/>
      <c r="BL23" s="15"/>
      <c r="BM23" s="15"/>
      <c r="BN23" s="95"/>
      <c r="BO23" s="95"/>
    </row>
    <row r="24" spans="1:67" ht="33" customHeight="1">
      <c r="A24" s="56" t="s">
        <v>64</v>
      </c>
      <c r="B24" s="97" t="s">
        <v>31</v>
      </c>
      <c r="C24" s="60" t="s">
        <v>220</v>
      </c>
      <c r="D24" s="57" t="s">
        <v>193</v>
      </c>
      <c r="E24" s="57" t="s">
        <v>193</v>
      </c>
      <c r="F24" s="58" t="s">
        <v>35</v>
      </c>
      <c r="G24" s="58" t="s">
        <v>207</v>
      </c>
      <c r="H24" s="57" t="s">
        <v>34</v>
      </c>
      <c r="I24" s="57" t="s">
        <v>197</v>
      </c>
      <c r="J24" s="57" t="s">
        <v>193</v>
      </c>
      <c r="K24" s="57" t="s">
        <v>193</v>
      </c>
      <c r="L24" s="58" t="s">
        <v>359</v>
      </c>
      <c r="M24" s="58" t="s">
        <v>360</v>
      </c>
      <c r="N24" s="58" t="s">
        <v>359</v>
      </c>
      <c r="O24" s="58" t="s">
        <v>360</v>
      </c>
      <c r="P24" s="58" t="s">
        <v>361</v>
      </c>
      <c r="Q24" s="58" t="s">
        <v>362</v>
      </c>
      <c r="R24" s="57" t="s">
        <v>303</v>
      </c>
      <c r="S24" s="57" t="s">
        <v>203</v>
      </c>
      <c r="T24" s="57" t="s">
        <v>90</v>
      </c>
      <c r="U24" s="59" t="s">
        <v>220</v>
      </c>
      <c r="V24" s="57" t="s">
        <v>34</v>
      </c>
      <c r="W24" s="57" t="s">
        <v>197</v>
      </c>
      <c r="X24" s="61" t="s">
        <v>196</v>
      </c>
      <c r="Y24" s="57" t="s">
        <v>197</v>
      </c>
      <c r="Z24" s="57" t="s">
        <v>196</v>
      </c>
      <c r="AA24" s="59" t="s">
        <v>197</v>
      </c>
      <c r="AB24" s="57" t="s">
        <v>193</v>
      </c>
      <c r="AC24" s="59" t="s">
        <v>193</v>
      </c>
      <c r="AD24" s="57" t="s">
        <v>90</v>
      </c>
      <c r="AE24" s="57" t="s">
        <v>220</v>
      </c>
      <c r="AF24" s="57" t="s">
        <v>363</v>
      </c>
      <c r="AG24" s="59" t="s">
        <v>364</v>
      </c>
      <c r="AH24" s="57" t="s">
        <v>241</v>
      </c>
      <c r="AI24" s="57" t="s">
        <v>242</v>
      </c>
      <c r="AJ24" s="57" t="s">
        <v>35</v>
      </c>
      <c r="AK24" s="57" t="s">
        <v>207</v>
      </c>
      <c r="AL24" s="57" t="s">
        <v>196</v>
      </c>
      <c r="AM24" s="59" t="s">
        <v>197</v>
      </c>
      <c r="AN24" s="58" t="s">
        <v>365</v>
      </c>
      <c r="AO24" s="58" t="s">
        <v>366</v>
      </c>
      <c r="AP24" s="58" t="s">
        <v>34</v>
      </c>
      <c r="AQ24" s="60" t="s">
        <v>197</v>
      </c>
      <c r="AR24" s="61" t="s">
        <v>35</v>
      </c>
      <c r="AS24" s="57" t="s">
        <v>207</v>
      </c>
      <c r="AT24" s="57" t="s">
        <v>196</v>
      </c>
      <c r="AU24" s="57" t="s">
        <v>197</v>
      </c>
      <c r="AV24" s="57" t="s">
        <v>193</v>
      </c>
      <c r="AW24" s="57" t="s">
        <v>193</v>
      </c>
      <c r="AX24" s="239">
        <v>6</v>
      </c>
      <c r="AY24" s="239">
        <v>0.3</v>
      </c>
      <c r="AZ24" s="17">
        <v>2</v>
      </c>
      <c r="BA24" s="239">
        <v>0.1</v>
      </c>
      <c r="BD24" s="15"/>
      <c r="BE24" s="15"/>
      <c r="BF24" s="95"/>
      <c r="BG24" s="95"/>
      <c r="BJ24" s="15"/>
      <c r="BK24" s="54"/>
      <c r="BL24" s="15"/>
      <c r="BM24" s="15"/>
      <c r="BN24" s="95"/>
      <c r="BO24" s="95"/>
    </row>
    <row r="25" spans="1:67" ht="30.75" customHeight="1">
      <c r="A25" s="89" t="s">
        <v>65</v>
      </c>
      <c r="B25" s="102" t="s">
        <v>35</v>
      </c>
      <c r="C25" s="87" t="s">
        <v>207</v>
      </c>
      <c r="D25" s="86" t="s">
        <v>193</v>
      </c>
      <c r="E25" s="86" t="s">
        <v>193</v>
      </c>
      <c r="F25" s="88" t="s">
        <v>193</v>
      </c>
      <c r="G25" s="88" t="s">
        <v>193</v>
      </c>
      <c r="H25" s="86" t="s">
        <v>35</v>
      </c>
      <c r="I25" s="86" t="s">
        <v>207</v>
      </c>
      <c r="J25" s="86" t="s">
        <v>193</v>
      </c>
      <c r="K25" s="86" t="s">
        <v>193</v>
      </c>
      <c r="L25" s="88" t="s">
        <v>318</v>
      </c>
      <c r="M25" s="88" t="s">
        <v>284</v>
      </c>
      <c r="N25" s="88" t="s">
        <v>318</v>
      </c>
      <c r="O25" s="88" t="s">
        <v>284</v>
      </c>
      <c r="P25" s="88" t="s">
        <v>361</v>
      </c>
      <c r="Q25" s="88" t="s">
        <v>362</v>
      </c>
      <c r="R25" s="86" t="s">
        <v>234</v>
      </c>
      <c r="S25" s="86" t="s">
        <v>367</v>
      </c>
      <c r="T25" s="86" t="s">
        <v>35</v>
      </c>
      <c r="U25" s="87" t="s">
        <v>207</v>
      </c>
      <c r="V25" s="86" t="s">
        <v>196</v>
      </c>
      <c r="W25" s="86" t="s">
        <v>197</v>
      </c>
      <c r="X25" s="89" t="s">
        <v>193</v>
      </c>
      <c r="Y25" s="88" t="s">
        <v>193</v>
      </c>
      <c r="Z25" s="86" t="s">
        <v>193</v>
      </c>
      <c r="AA25" s="87" t="s">
        <v>193</v>
      </c>
      <c r="AB25" s="86" t="s">
        <v>193</v>
      </c>
      <c r="AC25" s="87" t="s">
        <v>193</v>
      </c>
      <c r="AD25" s="86" t="s">
        <v>241</v>
      </c>
      <c r="AE25" s="86" t="s">
        <v>242</v>
      </c>
      <c r="AF25" s="86" t="s">
        <v>368</v>
      </c>
      <c r="AG25" s="87" t="s">
        <v>369</v>
      </c>
      <c r="AH25" s="86" t="s">
        <v>234</v>
      </c>
      <c r="AI25" s="86" t="s">
        <v>367</v>
      </c>
      <c r="AJ25" s="86" t="s">
        <v>35</v>
      </c>
      <c r="AK25" s="86" t="s">
        <v>207</v>
      </c>
      <c r="AL25" s="86" t="s">
        <v>33</v>
      </c>
      <c r="AM25" s="87" t="s">
        <v>207</v>
      </c>
      <c r="AN25" s="88" t="s">
        <v>370</v>
      </c>
      <c r="AO25" s="88" t="s">
        <v>371</v>
      </c>
      <c r="AP25" s="88" t="s">
        <v>196</v>
      </c>
      <c r="AQ25" s="96" t="s">
        <v>197</v>
      </c>
      <c r="AR25" s="85" t="s">
        <v>31</v>
      </c>
      <c r="AS25" s="86" t="s">
        <v>220</v>
      </c>
      <c r="AT25" s="86" t="s">
        <v>34</v>
      </c>
      <c r="AU25" s="86" t="s">
        <v>197</v>
      </c>
      <c r="AV25" s="110">
        <v>1</v>
      </c>
      <c r="AW25" s="113">
        <v>0.1</v>
      </c>
      <c r="AX25" s="114">
        <v>1</v>
      </c>
      <c r="AY25" s="114">
        <v>0.1</v>
      </c>
      <c r="AZ25" s="110">
        <v>6</v>
      </c>
      <c r="BA25" s="114">
        <v>0.3</v>
      </c>
      <c r="BD25" s="15"/>
      <c r="BE25" s="15"/>
      <c r="BF25" s="95"/>
      <c r="BG25" s="95"/>
      <c r="BJ25" s="15"/>
      <c r="BK25" s="15"/>
      <c r="BL25" s="15"/>
      <c r="BM25" s="15"/>
      <c r="BN25" s="95"/>
      <c r="BO25" s="95"/>
    </row>
    <row r="26" spans="1:67" ht="7.5" customHeight="1">
      <c r="A26" s="12"/>
      <c r="B26" s="12"/>
      <c r="C26" s="12"/>
      <c r="D26" s="12"/>
      <c r="E26" s="12"/>
      <c r="F26" s="12"/>
      <c r="G26" s="12"/>
      <c r="H26" s="12"/>
      <c r="I26" s="12"/>
      <c r="J26" s="12"/>
      <c r="K26" s="12"/>
      <c r="L26" s="12"/>
      <c r="M26" s="12"/>
      <c r="N26" s="12"/>
      <c r="O26" s="12"/>
      <c r="P26" s="12"/>
      <c r="Q26" s="12"/>
      <c r="R26" s="12"/>
      <c r="S26" s="14"/>
      <c r="T26" s="13"/>
      <c r="U26" s="14"/>
      <c r="V26" s="13"/>
      <c r="W26" s="14"/>
      <c r="X26" s="13"/>
      <c r="Y26" s="14"/>
      <c r="Z26" s="13"/>
      <c r="AA26" s="13"/>
      <c r="AB26" s="13"/>
      <c r="AC26" s="13"/>
      <c r="AD26" s="13"/>
      <c r="AE26" s="13"/>
      <c r="AF26" s="13"/>
      <c r="AG26" s="13"/>
      <c r="AI26" s="55"/>
      <c r="AJ26" s="55"/>
      <c r="AK26" s="55"/>
      <c r="AL26" s="55"/>
      <c r="AM26" s="55"/>
    </row>
    <row r="27" spans="1:67" s="33" customFormat="1" ht="7.5" hidden="1" customHeight="1">
      <c r="A27" s="37" t="s">
        <v>36</v>
      </c>
      <c r="B27"/>
      <c r="C27" s="37" t="s">
        <v>54</v>
      </c>
      <c r="D27" s="37"/>
      <c r="E27" s="37"/>
      <c r="F27" s="37"/>
      <c r="G27" s="37"/>
      <c r="H27" s="13"/>
      <c r="I27" s="14"/>
      <c r="J27" s="13"/>
      <c r="K27" s="14"/>
      <c r="L27" s="13"/>
      <c r="M27" s="14"/>
      <c r="N27" s="13"/>
      <c r="O27" s="14"/>
      <c r="P27" s="13"/>
      <c r="Q27" s="14"/>
      <c r="R27" s="13"/>
      <c r="S27" s="14"/>
      <c r="T27" s="13"/>
      <c r="U27" s="14"/>
      <c r="V27" s="13"/>
      <c r="W27" s="14"/>
      <c r="X27" s="13"/>
      <c r="Y27" s="14"/>
      <c r="Z27" s="13"/>
      <c r="AA27" s="13"/>
      <c r="AB27" s="13"/>
      <c r="AC27" s="13"/>
      <c r="AD27" s="13"/>
      <c r="AE27" s="13"/>
      <c r="AF27" s="13"/>
      <c r="AG27" s="13"/>
      <c r="AH27" s="13"/>
      <c r="AI27" s="13"/>
      <c r="AJ27" s="13"/>
      <c r="AK27" s="13"/>
      <c r="AL27" s="13"/>
      <c r="AM27" s="13"/>
      <c r="AN27"/>
      <c r="AO27"/>
      <c r="AP27"/>
      <c r="AQ27"/>
      <c r="AR27"/>
      <c r="AS27"/>
      <c r="AT27"/>
      <c r="AU27"/>
      <c r="AV27"/>
      <c r="AW27"/>
      <c r="AX27"/>
      <c r="AY27"/>
    </row>
    <row r="28" spans="1:67" s="6" customFormat="1" ht="7.5" hidden="1" customHeight="1">
      <c r="A28" s="27" t="s">
        <v>55</v>
      </c>
      <c r="B28"/>
      <c r="C28" s="37" t="s">
        <v>37</v>
      </c>
      <c r="D28" s="37"/>
      <c r="E28" s="37"/>
      <c r="F28" s="37"/>
      <c r="G28" s="37"/>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c r="AO28"/>
      <c r="AP28"/>
      <c r="AQ28"/>
      <c r="AR28"/>
      <c r="AS28"/>
      <c r="AT28"/>
      <c r="AU28"/>
      <c r="AV28"/>
      <c r="AW28"/>
      <c r="AX28"/>
      <c r="AY28"/>
    </row>
    <row r="29" spans="1:67" s="6" customFormat="1" ht="7.5" hidden="1" customHeight="1">
      <c r="A29" s="27"/>
      <c r="B29"/>
      <c r="C29" s="37" t="s">
        <v>38</v>
      </c>
      <c r="D29" s="37"/>
      <c r="E29" s="37"/>
      <c r="F29" s="37"/>
      <c r="G29" s="37"/>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c r="AO29"/>
      <c r="AP29"/>
      <c r="AQ29"/>
      <c r="AR29"/>
      <c r="AS29"/>
      <c r="AT29"/>
      <c r="AU29"/>
      <c r="AV29"/>
      <c r="AW29"/>
      <c r="AX29"/>
      <c r="AY29"/>
    </row>
    <row r="30" spans="1:67" s="6" customFormat="1" ht="7.5" hidden="1" customHeight="1">
      <c r="A30"/>
      <c r="B30"/>
      <c r="C30" s="37" t="s">
        <v>56</v>
      </c>
      <c r="D30" s="37"/>
      <c r="E30" s="37"/>
      <c r="F30" s="37"/>
      <c r="G30" s="37"/>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c r="AO30"/>
      <c r="AP30"/>
      <c r="AQ30"/>
      <c r="AR30"/>
      <c r="AS30"/>
      <c r="AT30"/>
      <c r="AU30"/>
      <c r="AV30"/>
      <c r="AW30"/>
      <c r="AX30"/>
      <c r="AY30"/>
    </row>
    <row r="31" spans="1:67" ht="7.5" hidden="1" customHeight="1">
      <c r="C31" s="37" t="s">
        <v>57</v>
      </c>
      <c r="D31" s="37"/>
      <c r="E31" s="37"/>
      <c r="F31" s="37"/>
      <c r="G31" s="37"/>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row>
    <row r="32" spans="1:67" ht="7.5" hidden="1" customHeight="1">
      <c r="C32" s="37"/>
      <c r="D32" s="37"/>
      <c r="E32" s="37"/>
      <c r="F32" s="37"/>
      <c r="G32" s="37"/>
      <c r="H32" s="13"/>
      <c r="I32" s="13"/>
      <c r="J32" s="13"/>
      <c r="K32" s="13"/>
      <c r="L32" s="27" t="s">
        <v>394</v>
      </c>
      <c r="M32" s="27"/>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row>
    <row r="33" spans="1:89" ht="7.5" customHeight="1">
      <c r="A33" s="12"/>
      <c r="B33" s="13"/>
      <c r="C33" s="14"/>
      <c r="D33" s="14"/>
      <c r="E33" s="14"/>
      <c r="F33" s="14"/>
      <c r="G33" s="14"/>
      <c r="H33" s="13"/>
      <c r="I33" s="14"/>
      <c r="J33" s="13"/>
      <c r="K33" s="14"/>
      <c r="L33" s="13"/>
      <c r="M33" s="14"/>
      <c r="N33" s="13"/>
      <c r="O33" s="14"/>
      <c r="P33" s="13"/>
      <c r="Q33" s="14"/>
      <c r="R33" s="13"/>
      <c r="S33" s="14"/>
      <c r="T33" s="13"/>
      <c r="U33" s="14"/>
      <c r="V33" s="13"/>
      <c r="W33" s="14"/>
      <c r="X33" s="13"/>
      <c r="Y33" s="14"/>
      <c r="Z33" s="13"/>
      <c r="AA33" s="13"/>
      <c r="AB33" s="13"/>
      <c r="AC33" s="13"/>
      <c r="AD33" s="13"/>
      <c r="AE33" s="13"/>
      <c r="AF33" s="13"/>
      <c r="AG33" s="13"/>
      <c r="AH33" s="13"/>
      <c r="AI33" s="13"/>
      <c r="AJ33" s="13"/>
      <c r="AK33" s="13"/>
      <c r="AL33" s="13"/>
      <c r="AM33" s="13"/>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row>
    <row r="34" spans="1:89" ht="18" customHeight="1">
      <c r="A34" s="306" t="s">
        <v>400</v>
      </c>
      <c r="B34" s="308" t="s">
        <v>39</v>
      </c>
      <c r="C34" s="309"/>
      <c r="D34" s="309"/>
      <c r="E34" s="310"/>
      <c r="F34" s="308" t="s">
        <v>114</v>
      </c>
      <c r="G34" s="311"/>
      <c r="H34" s="311"/>
      <c r="I34" s="311"/>
      <c r="J34" s="311"/>
      <c r="K34" s="311"/>
      <c r="L34" s="311"/>
      <c r="M34" s="311"/>
      <c r="N34" s="311"/>
      <c r="O34" s="311"/>
      <c r="P34" s="311"/>
      <c r="Q34" s="311"/>
      <c r="R34" s="308" t="s">
        <v>401</v>
      </c>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P34" s="311" t="s">
        <v>148</v>
      </c>
      <c r="AQ34" s="311"/>
      <c r="AR34" s="311"/>
      <c r="AS34" s="311"/>
      <c r="AT34" s="311"/>
      <c r="AU34" s="311"/>
      <c r="AV34" s="311"/>
      <c r="AW34" s="311"/>
      <c r="AX34" s="311"/>
      <c r="AY34" s="311"/>
      <c r="AZ34" s="311"/>
      <c r="BA34" s="311"/>
      <c r="BB34" s="311"/>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row>
    <row r="35" spans="1:89" ht="48" customHeight="1">
      <c r="A35" s="307"/>
      <c r="B35" s="312" t="s">
        <v>9</v>
      </c>
      <c r="C35" s="312"/>
      <c r="D35" s="313" t="s">
        <v>123</v>
      </c>
      <c r="E35" s="314"/>
      <c r="F35" s="313" t="s">
        <v>9</v>
      </c>
      <c r="G35" s="314"/>
      <c r="H35" s="313" t="s">
        <v>391</v>
      </c>
      <c r="I35" s="314"/>
      <c r="J35" s="295" t="s">
        <v>59</v>
      </c>
      <c r="K35" s="296"/>
      <c r="L35" s="295" t="s">
        <v>140</v>
      </c>
      <c r="M35" s="304"/>
      <c r="N35" s="313" t="s">
        <v>12</v>
      </c>
      <c r="O35" s="314"/>
      <c r="P35" s="295" t="s">
        <v>170</v>
      </c>
      <c r="Q35" s="296"/>
      <c r="R35" s="295" t="s">
        <v>402</v>
      </c>
      <c r="S35" s="296"/>
      <c r="T35" s="295" t="s">
        <v>117</v>
      </c>
      <c r="U35" s="296"/>
      <c r="V35" s="317" t="s">
        <v>41</v>
      </c>
      <c r="W35" s="318"/>
      <c r="X35" s="317" t="s">
        <v>372</v>
      </c>
      <c r="Y35" s="318"/>
      <c r="Z35" s="317" t="s">
        <v>403</v>
      </c>
      <c r="AA35" s="319"/>
      <c r="AB35" s="295" t="s">
        <v>45</v>
      </c>
      <c r="AC35" s="304"/>
      <c r="AD35" s="295" t="s">
        <v>404</v>
      </c>
      <c r="AE35" s="304"/>
      <c r="AF35" s="320" t="s">
        <v>172</v>
      </c>
      <c r="AG35" s="295"/>
      <c r="AH35" s="320" t="s">
        <v>137</v>
      </c>
      <c r="AI35" s="320"/>
      <c r="AJ35" s="313" t="s">
        <v>178</v>
      </c>
      <c r="AK35" s="339"/>
      <c r="AL35" s="295" t="s">
        <v>162</v>
      </c>
      <c r="AM35" s="302"/>
      <c r="AN35" s="304" t="s">
        <v>149</v>
      </c>
      <c r="AO35" s="340"/>
      <c r="AP35" s="313" t="s">
        <v>9</v>
      </c>
      <c r="AQ35" s="339"/>
      <c r="AR35" s="304" t="s">
        <v>40</v>
      </c>
      <c r="AS35" s="296"/>
      <c r="AT35" s="295" t="s">
        <v>165</v>
      </c>
      <c r="AU35" s="296"/>
      <c r="AV35" s="295" t="s">
        <v>186</v>
      </c>
      <c r="AW35" s="321"/>
      <c r="AX35" s="295" t="s">
        <v>373</v>
      </c>
      <c r="AY35" s="296"/>
      <c r="AZ35" s="295" t="s">
        <v>173</v>
      </c>
      <c r="BA35" s="304"/>
      <c r="BB35" s="295" t="s">
        <v>42</v>
      </c>
      <c r="BC35" s="296"/>
      <c r="BD35" s="295" t="s">
        <v>43</v>
      </c>
      <c r="BE35" s="296"/>
      <c r="BF35" s="295" t="s">
        <v>129</v>
      </c>
      <c r="BG35" s="296"/>
      <c r="BH35" s="295" t="s">
        <v>130</v>
      </c>
      <c r="BI35" s="296"/>
      <c r="BJ35" s="295" t="s">
        <v>44</v>
      </c>
      <c r="BK35" s="296"/>
      <c r="BL35" s="295" t="s">
        <v>163</v>
      </c>
      <c r="BM35" s="302"/>
      <c r="BN35" s="295" t="s">
        <v>174</v>
      </c>
      <c r="BO35" s="302"/>
      <c r="BP35" s="304" t="s">
        <v>180</v>
      </c>
      <c r="BQ35" s="302"/>
      <c r="BR35" s="295" t="s">
        <v>181</v>
      </c>
      <c r="BS35" s="296"/>
      <c r="BT35" s="295" t="s">
        <v>46</v>
      </c>
      <c r="BU35" s="296"/>
      <c r="BV35" s="295" t="s">
        <v>164</v>
      </c>
      <c r="BW35" s="302"/>
      <c r="BX35" s="341" t="s">
        <v>17</v>
      </c>
      <c r="BY35" s="342"/>
      <c r="BZ35" s="295" t="s">
        <v>136</v>
      </c>
      <c r="CA35" s="296"/>
      <c r="CB35" s="295" t="s">
        <v>374</v>
      </c>
      <c r="CC35" s="296"/>
      <c r="CD35" s="295" t="s">
        <v>138</v>
      </c>
      <c r="CE35" s="304"/>
      <c r="CF35" s="295" t="s">
        <v>139</v>
      </c>
      <c r="CG35" s="304"/>
      <c r="CH35" s="295" t="s">
        <v>182</v>
      </c>
      <c r="CI35" s="296"/>
      <c r="CJ35" s="295" t="s">
        <v>150</v>
      </c>
      <c r="CK35" s="304"/>
    </row>
    <row r="36" spans="1:89" ht="36" customHeight="1">
      <c r="A36" s="301"/>
      <c r="B36" s="227" t="s">
        <v>25</v>
      </c>
      <c r="C36" s="228" t="s">
        <v>26</v>
      </c>
      <c r="D36" s="227" t="s">
        <v>25</v>
      </c>
      <c r="E36" s="228" t="s">
        <v>26</v>
      </c>
      <c r="F36" s="227" t="s">
        <v>25</v>
      </c>
      <c r="G36" s="228" t="s">
        <v>26</v>
      </c>
      <c r="H36" s="227" t="s">
        <v>25</v>
      </c>
      <c r="I36" s="228" t="s">
        <v>26</v>
      </c>
      <c r="J36" s="227" t="s">
        <v>25</v>
      </c>
      <c r="K36" s="228" t="s">
        <v>26</v>
      </c>
      <c r="L36" s="229" t="s">
        <v>25</v>
      </c>
      <c r="M36" s="230" t="s">
        <v>26</v>
      </c>
      <c r="N36" s="227" t="s">
        <v>25</v>
      </c>
      <c r="O36" s="228" t="s">
        <v>26</v>
      </c>
      <c r="P36" s="227" t="s">
        <v>25</v>
      </c>
      <c r="Q36" s="231" t="s">
        <v>26</v>
      </c>
      <c r="R36" s="227" t="s">
        <v>25</v>
      </c>
      <c r="S36" s="228" t="s">
        <v>26</v>
      </c>
      <c r="T36" s="232" t="s">
        <v>25</v>
      </c>
      <c r="U36" s="228" t="s">
        <v>26</v>
      </c>
      <c r="V36" s="232" t="s">
        <v>25</v>
      </c>
      <c r="W36" s="233" t="s">
        <v>26</v>
      </c>
      <c r="X36" s="232" t="s">
        <v>25</v>
      </c>
      <c r="Y36" s="233" t="s">
        <v>26</v>
      </c>
      <c r="Z36" s="232" t="s">
        <v>25</v>
      </c>
      <c r="AA36" s="228" t="s">
        <v>26</v>
      </c>
      <c r="AB36" s="234" t="s">
        <v>25</v>
      </c>
      <c r="AC36" s="233" t="s">
        <v>26</v>
      </c>
      <c r="AD36" s="232" t="s">
        <v>25</v>
      </c>
      <c r="AE36" s="233" t="s">
        <v>26</v>
      </c>
      <c r="AF36" s="227" t="s">
        <v>25</v>
      </c>
      <c r="AG36" s="228" t="s">
        <v>26</v>
      </c>
      <c r="AH36" s="227" t="s">
        <v>25</v>
      </c>
      <c r="AI36" s="233" t="s">
        <v>26</v>
      </c>
      <c r="AJ36" s="227" t="s">
        <v>25</v>
      </c>
      <c r="AK36" s="228" t="s">
        <v>26</v>
      </c>
      <c r="AL36" s="235" t="s">
        <v>25</v>
      </c>
      <c r="AM36" s="233" t="s">
        <v>26</v>
      </c>
      <c r="AN36" s="232" t="s">
        <v>25</v>
      </c>
      <c r="AO36" s="233" t="s">
        <v>26</v>
      </c>
      <c r="AP36" s="232" t="s">
        <v>25</v>
      </c>
      <c r="AQ36" s="233" t="s">
        <v>26</v>
      </c>
      <c r="AR36" s="234" t="s">
        <v>25</v>
      </c>
      <c r="AS36" s="232" t="s">
        <v>26</v>
      </c>
      <c r="AT36" s="232" t="s">
        <v>25</v>
      </c>
      <c r="AU36" s="236" t="s">
        <v>26</v>
      </c>
      <c r="AV36" s="232" t="s">
        <v>25</v>
      </c>
      <c r="AW36" s="236" t="s">
        <v>26</v>
      </c>
      <c r="AX36" s="232" t="s">
        <v>25</v>
      </c>
      <c r="AY36" s="236" t="s">
        <v>26</v>
      </c>
      <c r="AZ36" s="232" t="s">
        <v>25</v>
      </c>
      <c r="BA36" s="236" t="s">
        <v>26</v>
      </c>
      <c r="BB36" s="232" t="s">
        <v>25</v>
      </c>
      <c r="BC36" s="236" t="s">
        <v>26</v>
      </c>
      <c r="BD36" s="232" t="s">
        <v>25</v>
      </c>
      <c r="BE36" s="228" t="s">
        <v>26</v>
      </c>
      <c r="BF36" s="232" t="s">
        <v>25</v>
      </c>
      <c r="BG36" s="228" t="s">
        <v>26</v>
      </c>
      <c r="BH36" s="232" t="s">
        <v>27</v>
      </c>
      <c r="BI36" s="228" t="s">
        <v>26</v>
      </c>
      <c r="BJ36" s="232" t="s">
        <v>25</v>
      </c>
      <c r="BK36" s="228" t="s">
        <v>26</v>
      </c>
      <c r="BL36" s="232" t="s">
        <v>25</v>
      </c>
      <c r="BM36" s="228" t="s">
        <v>26</v>
      </c>
      <c r="BN36" s="228" t="s">
        <v>25</v>
      </c>
      <c r="BO36" s="228" t="s">
        <v>26</v>
      </c>
      <c r="BP36" s="228" t="s">
        <v>25</v>
      </c>
      <c r="BQ36" s="228" t="s">
        <v>26</v>
      </c>
      <c r="BR36" s="228" t="s">
        <v>25</v>
      </c>
      <c r="BS36" s="228" t="s">
        <v>26</v>
      </c>
      <c r="BT36" s="227" t="s">
        <v>25</v>
      </c>
      <c r="BU36" s="228" t="s">
        <v>26</v>
      </c>
      <c r="BV36" s="227" t="s">
        <v>25</v>
      </c>
      <c r="BW36" s="228" t="s">
        <v>26</v>
      </c>
      <c r="BX36" s="232" t="s">
        <v>25</v>
      </c>
      <c r="BY36" s="232" t="s">
        <v>26</v>
      </c>
      <c r="BZ36" s="232" t="s">
        <v>25</v>
      </c>
      <c r="CA36" s="232" t="s">
        <v>26</v>
      </c>
      <c r="CB36" s="232" t="s">
        <v>25</v>
      </c>
      <c r="CC36" s="236" t="s">
        <v>26</v>
      </c>
      <c r="CD36" s="232" t="s">
        <v>25</v>
      </c>
      <c r="CE36" s="236" t="s">
        <v>26</v>
      </c>
      <c r="CF36" s="232" t="s">
        <v>25</v>
      </c>
      <c r="CG36" s="236" t="s">
        <v>26</v>
      </c>
      <c r="CH36" s="232" t="s">
        <v>25</v>
      </c>
      <c r="CI36" s="236" t="s">
        <v>26</v>
      </c>
      <c r="CJ36" s="232" t="s">
        <v>25</v>
      </c>
      <c r="CK36" s="236" t="s">
        <v>26</v>
      </c>
    </row>
    <row r="37" spans="1:89" ht="33" customHeight="1">
      <c r="A37" s="244" t="s">
        <v>113</v>
      </c>
      <c r="B37" s="177">
        <v>245</v>
      </c>
      <c r="C37" s="178">
        <v>12.9</v>
      </c>
      <c r="D37" s="178">
        <v>245</v>
      </c>
      <c r="E37" s="178">
        <v>12.9</v>
      </c>
      <c r="F37" s="179">
        <v>27</v>
      </c>
      <c r="G37" s="179">
        <v>1.4</v>
      </c>
      <c r="H37" s="180" t="s">
        <v>251</v>
      </c>
      <c r="I37" s="180" t="s">
        <v>251</v>
      </c>
      <c r="J37" s="243" t="s">
        <v>33</v>
      </c>
      <c r="K37" s="179">
        <v>0.2</v>
      </c>
      <c r="L37" s="243" t="s">
        <v>252</v>
      </c>
      <c r="M37" s="179" t="s">
        <v>253</v>
      </c>
      <c r="N37" s="181" t="s">
        <v>196</v>
      </c>
      <c r="O37" s="178">
        <v>0.1</v>
      </c>
      <c r="P37" s="180" t="s">
        <v>251</v>
      </c>
      <c r="Q37" s="180" t="s">
        <v>251</v>
      </c>
      <c r="R37" s="182">
        <v>40</v>
      </c>
      <c r="S37" s="182">
        <v>2.1</v>
      </c>
      <c r="T37" s="183" t="s">
        <v>91</v>
      </c>
      <c r="U37" s="184">
        <v>0.4</v>
      </c>
      <c r="V37" s="185" t="s">
        <v>91</v>
      </c>
      <c r="W37" s="179">
        <v>0.4</v>
      </c>
      <c r="X37" s="179" t="s">
        <v>193</v>
      </c>
      <c r="Y37" s="179" t="s">
        <v>193</v>
      </c>
      <c r="Z37" s="179" t="s">
        <v>193</v>
      </c>
      <c r="AA37" s="179" t="s">
        <v>193</v>
      </c>
      <c r="AB37" s="180" t="s">
        <v>251</v>
      </c>
      <c r="AC37" s="180" t="s">
        <v>251</v>
      </c>
      <c r="AD37" s="186" t="s">
        <v>196</v>
      </c>
      <c r="AE37" s="179">
        <v>0.1</v>
      </c>
      <c r="AF37" s="180" t="s">
        <v>196</v>
      </c>
      <c r="AG37" s="179">
        <v>0.1</v>
      </c>
      <c r="AH37" s="178" t="s">
        <v>251</v>
      </c>
      <c r="AI37" s="178" t="s">
        <v>251</v>
      </c>
      <c r="AJ37" s="178" t="s">
        <v>254</v>
      </c>
      <c r="AK37" s="187">
        <v>1.3</v>
      </c>
      <c r="AL37" s="187" t="s">
        <v>193</v>
      </c>
      <c r="AM37" s="188" t="s">
        <v>193</v>
      </c>
      <c r="AN37" s="186"/>
      <c r="AO37" s="179"/>
      <c r="AP37" s="188">
        <v>64</v>
      </c>
      <c r="AQ37" s="188">
        <v>3.4</v>
      </c>
      <c r="AR37" s="245" t="s">
        <v>234</v>
      </c>
      <c r="AS37" s="182">
        <v>0.7</v>
      </c>
      <c r="AT37" s="180">
        <v>5</v>
      </c>
      <c r="AU37" s="182">
        <v>0.3</v>
      </c>
      <c r="AV37" s="182"/>
      <c r="AW37" s="182"/>
      <c r="AX37" s="179"/>
      <c r="AY37" s="179"/>
      <c r="AZ37" s="180">
        <v>9</v>
      </c>
      <c r="BA37" s="179">
        <v>0.5</v>
      </c>
      <c r="BB37" s="180" t="s">
        <v>193</v>
      </c>
      <c r="BC37" s="189" t="s">
        <v>193</v>
      </c>
      <c r="BD37" s="180" t="s">
        <v>196</v>
      </c>
      <c r="BE37" s="182">
        <v>0.1</v>
      </c>
      <c r="BF37" s="180" t="s">
        <v>90</v>
      </c>
      <c r="BG37" s="182">
        <v>0.3</v>
      </c>
      <c r="BH37" s="189" t="s">
        <v>255</v>
      </c>
      <c r="BI37" s="182" t="s">
        <v>256</v>
      </c>
      <c r="BJ37" s="189" t="s">
        <v>196</v>
      </c>
      <c r="BK37" s="182">
        <v>0.1</v>
      </c>
      <c r="BL37" s="182"/>
      <c r="BM37" s="182"/>
      <c r="BN37" s="182"/>
      <c r="BO37" s="182"/>
      <c r="BP37" s="182"/>
      <c r="BQ37" s="182"/>
      <c r="BR37" s="182"/>
      <c r="BS37" s="182"/>
      <c r="BT37" s="180" t="s">
        <v>91</v>
      </c>
      <c r="BU37" s="182">
        <v>0.4</v>
      </c>
      <c r="BV37" s="182"/>
      <c r="BW37" s="182"/>
      <c r="BX37" s="180" t="s">
        <v>196</v>
      </c>
      <c r="BY37" s="182">
        <v>0.1</v>
      </c>
      <c r="BZ37" s="180">
        <v>1</v>
      </c>
      <c r="CA37" s="182">
        <v>0.1</v>
      </c>
      <c r="CB37" s="179"/>
      <c r="CC37" s="179"/>
      <c r="CD37" s="336" t="s">
        <v>257</v>
      </c>
      <c r="CE37" s="337"/>
      <c r="CF37" s="337"/>
      <c r="CG37" s="338"/>
      <c r="CH37" s="189"/>
      <c r="CI37" s="189"/>
      <c r="CJ37" s="180"/>
      <c r="CK37" s="179"/>
    </row>
    <row r="38" spans="1:89" ht="33" customHeight="1">
      <c r="A38" s="244" t="s">
        <v>116</v>
      </c>
      <c r="B38" s="177">
        <v>209</v>
      </c>
      <c r="C38" s="178" t="s">
        <v>405</v>
      </c>
      <c r="D38" s="178">
        <v>209</v>
      </c>
      <c r="E38" s="178" t="s">
        <v>405</v>
      </c>
      <c r="F38" s="179">
        <v>28</v>
      </c>
      <c r="G38" s="179">
        <v>1.5</v>
      </c>
      <c r="H38" s="180" t="s">
        <v>251</v>
      </c>
      <c r="I38" s="180" t="s">
        <v>251</v>
      </c>
      <c r="J38" s="243" t="s">
        <v>35</v>
      </c>
      <c r="K38" s="243">
        <v>0.2</v>
      </c>
      <c r="L38" s="243" t="s">
        <v>258</v>
      </c>
      <c r="M38" s="179" t="s">
        <v>259</v>
      </c>
      <c r="N38" s="181" t="s">
        <v>34</v>
      </c>
      <c r="O38" s="178">
        <v>0.1</v>
      </c>
      <c r="P38" s="180" t="s">
        <v>251</v>
      </c>
      <c r="Q38" s="180" t="s">
        <v>251</v>
      </c>
      <c r="R38" s="182">
        <v>32</v>
      </c>
      <c r="S38" s="189">
        <v>1.7</v>
      </c>
      <c r="T38" s="183" t="s">
        <v>241</v>
      </c>
      <c r="U38" s="243">
        <v>0.5</v>
      </c>
      <c r="V38" s="185" t="s">
        <v>32</v>
      </c>
      <c r="W38" s="179">
        <v>0.4</v>
      </c>
      <c r="X38" s="179" t="s">
        <v>193</v>
      </c>
      <c r="Y38" s="179" t="s">
        <v>193</v>
      </c>
      <c r="Z38" s="179" t="s">
        <v>193</v>
      </c>
      <c r="AA38" s="179" t="s">
        <v>193</v>
      </c>
      <c r="AB38" s="180" t="s">
        <v>251</v>
      </c>
      <c r="AC38" s="180" t="s">
        <v>251</v>
      </c>
      <c r="AD38" s="190" t="s">
        <v>251</v>
      </c>
      <c r="AE38" s="243" t="s">
        <v>251</v>
      </c>
      <c r="AF38" s="180" t="s">
        <v>196</v>
      </c>
      <c r="AG38" s="243">
        <v>0.1</v>
      </c>
      <c r="AH38" s="178" t="s">
        <v>251</v>
      </c>
      <c r="AI38" s="178" t="s">
        <v>251</v>
      </c>
      <c r="AJ38" s="178" t="s">
        <v>260</v>
      </c>
      <c r="AK38" s="181">
        <v>0.7</v>
      </c>
      <c r="AL38" s="181" t="s">
        <v>193</v>
      </c>
      <c r="AM38" s="178" t="s">
        <v>193</v>
      </c>
      <c r="AN38" s="245"/>
      <c r="AO38" s="243"/>
      <c r="AP38" s="188">
        <v>683</v>
      </c>
      <c r="AQ38" s="188">
        <v>35.9</v>
      </c>
      <c r="AR38" s="245" t="s">
        <v>234</v>
      </c>
      <c r="AS38" s="243">
        <v>0.7</v>
      </c>
      <c r="AT38" s="180">
        <v>2</v>
      </c>
      <c r="AU38" s="243">
        <v>0.1</v>
      </c>
      <c r="AV38" s="243"/>
      <c r="AW38" s="243"/>
      <c r="AX38" s="179"/>
      <c r="AY38" s="179"/>
      <c r="AZ38" s="180">
        <v>9</v>
      </c>
      <c r="BA38" s="243">
        <v>0.5</v>
      </c>
      <c r="BB38" s="180" t="s">
        <v>193</v>
      </c>
      <c r="BC38" s="189" t="s">
        <v>193</v>
      </c>
      <c r="BD38" s="180" t="s">
        <v>33</v>
      </c>
      <c r="BE38" s="243">
        <v>0.2</v>
      </c>
      <c r="BF38" s="180" t="s">
        <v>196</v>
      </c>
      <c r="BG38" s="243">
        <v>0.1</v>
      </c>
      <c r="BH38" s="189" t="s">
        <v>261</v>
      </c>
      <c r="BI38" s="243" t="s">
        <v>256</v>
      </c>
      <c r="BJ38" s="189" t="s">
        <v>196</v>
      </c>
      <c r="BK38" s="243">
        <v>0.1</v>
      </c>
      <c r="BL38" s="243"/>
      <c r="BM38" s="243"/>
      <c r="BN38" s="243"/>
      <c r="BO38" s="243"/>
      <c r="BP38" s="243"/>
      <c r="BQ38" s="243"/>
      <c r="BR38" s="243"/>
      <c r="BS38" s="243"/>
      <c r="BT38" s="180" t="s">
        <v>92</v>
      </c>
      <c r="BU38" s="243">
        <v>0.5</v>
      </c>
      <c r="BV38" s="243"/>
      <c r="BW38" s="243"/>
      <c r="BX38" s="180" t="s">
        <v>34</v>
      </c>
      <c r="BY38" s="243">
        <v>0.1</v>
      </c>
      <c r="BZ38" s="180">
        <v>2</v>
      </c>
      <c r="CA38" s="181">
        <v>0.1</v>
      </c>
      <c r="CB38" s="181"/>
      <c r="CC38" s="181"/>
      <c r="CD38" s="178">
        <v>5</v>
      </c>
      <c r="CE38" s="188">
        <v>0.3</v>
      </c>
      <c r="CF38" s="178">
        <v>615</v>
      </c>
      <c r="CG38" s="187">
        <v>32.4</v>
      </c>
      <c r="CH38" s="187"/>
      <c r="CI38" s="187"/>
      <c r="CJ38" s="180"/>
      <c r="CK38" s="243"/>
    </row>
    <row r="39" spans="1:89" ht="33" customHeight="1">
      <c r="A39" s="244" t="s">
        <v>121</v>
      </c>
      <c r="B39" s="177">
        <v>239</v>
      </c>
      <c r="C39" s="178">
        <v>12.6</v>
      </c>
      <c r="D39" s="178">
        <v>239</v>
      </c>
      <c r="E39" s="178">
        <v>12.6</v>
      </c>
      <c r="F39" s="179">
        <v>45</v>
      </c>
      <c r="G39" s="179">
        <v>2.4</v>
      </c>
      <c r="H39" s="180" t="s">
        <v>251</v>
      </c>
      <c r="I39" s="180" t="s">
        <v>251</v>
      </c>
      <c r="J39" s="243" t="s">
        <v>34</v>
      </c>
      <c r="K39" s="243">
        <v>0.1</v>
      </c>
      <c r="L39" s="243" t="s">
        <v>262</v>
      </c>
      <c r="M39" s="179" t="s">
        <v>263</v>
      </c>
      <c r="N39" s="181" t="s">
        <v>193</v>
      </c>
      <c r="O39" s="178" t="s">
        <v>251</v>
      </c>
      <c r="P39" s="180" t="s">
        <v>251</v>
      </c>
      <c r="Q39" s="180" t="s">
        <v>251</v>
      </c>
      <c r="R39" s="182">
        <v>26</v>
      </c>
      <c r="S39" s="189">
        <v>1.4</v>
      </c>
      <c r="T39" s="186" t="s">
        <v>264</v>
      </c>
      <c r="U39" s="243">
        <v>0.7</v>
      </c>
      <c r="V39" s="185" t="s">
        <v>31</v>
      </c>
      <c r="W39" s="179">
        <v>0.3</v>
      </c>
      <c r="X39" s="179" t="s">
        <v>193</v>
      </c>
      <c r="Y39" s="179" t="s">
        <v>193</v>
      </c>
      <c r="Z39" s="179" t="s">
        <v>193</v>
      </c>
      <c r="AA39" s="179" t="s">
        <v>193</v>
      </c>
      <c r="AB39" s="180" t="s">
        <v>251</v>
      </c>
      <c r="AC39" s="180" t="s">
        <v>251</v>
      </c>
      <c r="AD39" s="190" t="s">
        <v>251</v>
      </c>
      <c r="AE39" s="243" t="s">
        <v>251</v>
      </c>
      <c r="AF39" s="180" t="s">
        <v>196</v>
      </c>
      <c r="AG39" s="243">
        <v>0.1</v>
      </c>
      <c r="AH39" s="178" t="s">
        <v>251</v>
      </c>
      <c r="AI39" s="178" t="s">
        <v>251</v>
      </c>
      <c r="AJ39" s="178" t="s">
        <v>91</v>
      </c>
      <c r="AK39" s="181">
        <v>0.4</v>
      </c>
      <c r="AL39" s="181" t="s">
        <v>193</v>
      </c>
      <c r="AM39" s="178" t="s">
        <v>193</v>
      </c>
      <c r="AN39" s="245"/>
      <c r="AO39" s="243"/>
      <c r="AP39" s="188">
        <v>75</v>
      </c>
      <c r="AQ39" s="188">
        <v>3.9</v>
      </c>
      <c r="AR39" s="245" t="s">
        <v>241</v>
      </c>
      <c r="AS39" s="243">
        <v>0.5</v>
      </c>
      <c r="AT39" s="180">
        <v>4</v>
      </c>
      <c r="AU39" s="243">
        <v>0.2</v>
      </c>
      <c r="AV39" s="243"/>
      <c r="AW39" s="243"/>
      <c r="AX39" s="179"/>
      <c r="AY39" s="179"/>
      <c r="AZ39" s="180">
        <v>9</v>
      </c>
      <c r="BA39" s="243">
        <v>0.5</v>
      </c>
      <c r="BB39" s="180" t="s">
        <v>193</v>
      </c>
      <c r="BC39" s="189" t="s">
        <v>193</v>
      </c>
      <c r="BD39" s="180" t="s">
        <v>193</v>
      </c>
      <c r="BE39" s="243" t="s">
        <v>193</v>
      </c>
      <c r="BF39" s="180" t="s">
        <v>33</v>
      </c>
      <c r="BG39" s="243">
        <v>0.2</v>
      </c>
      <c r="BH39" s="189" t="s">
        <v>265</v>
      </c>
      <c r="BI39" s="243" t="s">
        <v>266</v>
      </c>
      <c r="BJ39" s="189" t="s">
        <v>193</v>
      </c>
      <c r="BK39" s="243" t="s">
        <v>193</v>
      </c>
      <c r="BL39" s="243"/>
      <c r="BM39" s="243"/>
      <c r="BN39" s="243"/>
      <c r="BO39" s="243"/>
      <c r="BP39" s="243"/>
      <c r="BQ39" s="243"/>
      <c r="BR39" s="243"/>
      <c r="BS39" s="243"/>
      <c r="BT39" s="180" t="s">
        <v>260</v>
      </c>
      <c r="BU39" s="182">
        <v>0.7</v>
      </c>
      <c r="BV39" s="182"/>
      <c r="BW39" s="182"/>
      <c r="BX39" s="180" t="s">
        <v>35</v>
      </c>
      <c r="BY39" s="243">
        <v>0.2</v>
      </c>
      <c r="BZ39" s="180">
        <v>1</v>
      </c>
      <c r="CA39" s="181">
        <v>0.1</v>
      </c>
      <c r="CB39" s="181"/>
      <c r="CC39" s="181"/>
      <c r="CD39" s="178">
        <v>2</v>
      </c>
      <c r="CE39" s="188">
        <v>0.1</v>
      </c>
      <c r="CF39" s="178">
        <v>5</v>
      </c>
      <c r="CG39" s="187">
        <v>0.3</v>
      </c>
      <c r="CH39" s="187"/>
      <c r="CI39" s="187"/>
      <c r="CJ39" s="180"/>
      <c r="CK39" s="243"/>
    </row>
    <row r="40" spans="1:89" ht="33" customHeight="1">
      <c r="A40" s="244" t="s">
        <v>122</v>
      </c>
      <c r="B40" s="177">
        <v>225</v>
      </c>
      <c r="C40" s="178">
        <v>11.9</v>
      </c>
      <c r="D40" s="178">
        <v>225</v>
      </c>
      <c r="E40" s="178">
        <v>11.9</v>
      </c>
      <c r="F40" s="179">
        <v>31</v>
      </c>
      <c r="G40" s="243">
        <v>1.6</v>
      </c>
      <c r="H40" s="180" t="s">
        <v>251</v>
      </c>
      <c r="I40" s="180" t="s">
        <v>251</v>
      </c>
      <c r="J40" s="243" t="s">
        <v>196</v>
      </c>
      <c r="K40" s="243">
        <v>0.1</v>
      </c>
      <c r="L40" s="243" t="s">
        <v>267</v>
      </c>
      <c r="M40" s="179" t="s">
        <v>268</v>
      </c>
      <c r="N40" s="181" t="s">
        <v>193</v>
      </c>
      <c r="O40" s="178" t="s">
        <v>251</v>
      </c>
      <c r="P40" s="180" t="s">
        <v>251</v>
      </c>
      <c r="Q40" s="180" t="s">
        <v>251</v>
      </c>
      <c r="R40" s="182">
        <v>38</v>
      </c>
      <c r="S40" s="189" t="s">
        <v>406</v>
      </c>
      <c r="T40" s="186" t="s">
        <v>270</v>
      </c>
      <c r="U40" s="243">
        <v>0.8</v>
      </c>
      <c r="V40" s="185" t="s">
        <v>32</v>
      </c>
      <c r="W40" s="179">
        <v>0.4</v>
      </c>
      <c r="X40" s="179" t="s">
        <v>193</v>
      </c>
      <c r="Y40" s="179" t="s">
        <v>193</v>
      </c>
      <c r="Z40" s="179" t="s">
        <v>407</v>
      </c>
      <c r="AA40" s="179" t="s">
        <v>193</v>
      </c>
      <c r="AB40" s="180" t="s">
        <v>251</v>
      </c>
      <c r="AC40" s="180" t="s">
        <v>251</v>
      </c>
      <c r="AD40" s="190">
        <v>1</v>
      </c>
      <c r="AE40" s="243">
        <v>0.1</v>
      </c>
      <c r="AF40" s="180" t="s">
        <v>193</v>
      </c>
      <c r="AG40" s="243" t="s">
        <v>193</v>
      </c>
      <c r="AH40" s="178" t="s">
        <v>251</v>
      </c>
      <c r="AI40" s="178" t="s">
        <v>251</v>
      </c>
      <c r="AJ40" s="178" t="s">
        <v>260</v>
      </c>
      <c r="AK40" s="181">
        <v>0.7</v>
      </c>
      <c r="AL40" s="181" t="s">
        <v>193</v>
      </c>
      <c r="AM40" s="178" t="s">
        <v>193</v>
      </c>
      <c r="AN40" s="245"/>
      <c r="AO40" s="243"/>
      <c r="AP40" s="188">
        <v>41</v>
      </c>
      <c r="AQ40" s="178">
        <v>2.1</v>
      </c>
      <c r="AR40" s="245" t="s">
        <v>260</v>
      </c>
      <c r="AS40" s="243">
        <v>0.7</v>
      </c>
      <c r="AT40" s="180">
        <v>1</v>
      </c>
      <c r="AU40" s="243">
        <v>0.1</v>
      </c>
      <c r="AV40" s="243"/>
      <c r="AW40" s="243"/>
      <c r="AX40" s="179"/>
      <c r="AY40" s="179"/>
      <c r="AZ40" s="180">
        <v>2</v>
      </c>
      <c r="BA40" s="243">
        <v>0.1</v>
      </c>
      <c r="BB40" s="180" t="s">
        <v>193</v>
      </c>
      <c r="BC40" s="189" t="s">
        <v>193</v>
      </c>
      <c r="BD40" s="180" t="s">
        <v>33</v>
      </c>
      <c r="BE40" s="243">
        <v>0.2</v>
      </c>
      <c r="BF40" s="180" t="s">
        <v>196</v>
      </c>
      <c r="BG40" s="243">
        <v>0.1</v>
      </c>
      <c r="BH40" s="189" t="s">
        <v>272</v>
      </c>
      <c r="BI40" s="243">
        <v>0.5</v>
      </c>
      <c r="BJ40" s="189" t="s">
        <v>193</v>
      </c>
      <c r="BK40" s="243" t="s">
        <v>193</v>
      </c>
      <c r="BL40" s="243"/>
      <c r="BM40" s="243"/>
      <c r="BN40" s="243"/>
      <c r="BO40" s="243"/>
      <c r="BP40" s="243"/>
      <c r="BQ40" s="243"/>
      <c r="BR40" s="243"/>
      <c r="BS40" s="243"/>
      <c r="BT40" s="180" t="s">
        <v>31</v>
      </c>
      <c r="BU40" s="243">
        <v>0.3</v>
      </c>
      <c r="BV40" s="243"/>
      <c r="BW40" s="243"/>
      <c r="BX40" s="180" t="s">
        <v>196</v>
      </c>
      <c r="BY40" s="243">
        <v>0.1</v>
      </c>
      <c r="BZ40" s="180">
        <v>1</v>
      </c>
      <c r="CA40" s="181">
        <v>0.1</v>
      </c>
      <c r="CB40" s="181"/>
      <c r="CC40" s="181"/>
      <c r="CD40" s="178" t="s">
        <v>193</v>
      </c>
      <c r="CE40" s="181" t="s">
        <v>193</v>
      </c>
      <c r="CF40" s="178">
        <v>4</v>
      </c>
      <c r="CG40" s="181">
        <v>0.2</v>
      </c>
      <c r="CH40" s="181"/>
      <c r="CI40" s="181"/>
      <c r="CJ40" s="180"/>
      <c r="CK40" s="243"/>
    </row>
    <row r="41" spans="1:89" ht="32.25" customHeight="1">
      <c r="A41" s="241" t="s">
        <v>128</v>
      </c>
      <c r="B41" s="191">
        <v>195</v>
      </c>
      <c r="C41" s="192">
        <v>10.199999999999999</v>
      </c>
      <c r="D41" s="192">
        <v>195</v>
      </c>
      <c r="E41" s="192">
        <v>10.199999999999999</v>
      </c>
      <c r="F41" s="193">
        <v>24</v>
      </c>
      <c r="G41" s="240">
        <v>1.2</v>
      </c>
      <c r="H41" s="194" t="s">
        <v>251</v>
      </c>
      <c r="I41" s="194" t="s">
        <v>251</v>
      </c>
      <c r="J41" s="240" t="s">
        <v>193</v>
      </c>
      <c r="K41" s="240" t="s">
        <v>193</v>
      </c>
      <c r="L41" s="240" t="s">
        <v>273</v>
      </c>
      <c r="M41" s="193" t="s">
        <v>274</v>
      </c>
      <c r="N41" s="195" t="s">
        <v>193</v>
      </c>
      <c r="O41" s="192" t="s">
        <v>251</v>
      </c>
      <c r="P41" s="194" t="s">
        <v>251</v>
      </c>
      <c r="Q41" s="194" t="s">
        <v>251</v>
      </c>
      <c r="R41" s="196">
        <v>29</v>
      </c>
      <c r="S41" s="240">
        <v>1.5</v>
      </c>
      <c r="T41" s="196">
        <v>6</v>
      </c>
      <c r="U41" s="240">
        <v>0.3</v>
      </c>
      <c r="V41" s="196" t="s">
        <v>32</v>
      </c>
      <c r="W41" s="240">
        <v>0.4</v>
      </c>
      <c r="X41" s="179" t="s">
        <v>193</v>
      </c>
      <c r="Y41" s="179" t="s">
        <v>193</v>
      </c>
      <c r="Z41" s="240" t="s">
        <v>193</v>
      </c>
      <c r="AA41" s="240" t="s">
        <v>193</v>
      </c>
      <c r="AB41" s="197" t="s">
        <v>91</v>
      </c>
      <c r="AC41" s="240">
        <v>0.4</v>
      </c>
      <c r="AD41" s="194">
        <v>1</v>
      </c>
      <c r="AE41" s="240">
        <v>0.1</v>
      </c>
      <c r="AF41" s="194" t="s">
        <v>251</v>
      </c>
      <c r="AG41" s="198" t="s">
        <v>251</v>
      </c>
      <c r="AH41" s="192" t="s">
        <v>196</v>
      </c>
      <c r="AI41" s="192">
        <v>0.1</v>
      </c>
      <c r="AJ41" s="192">
        <v>6</v>
      </c>
      <c r="AK41" s="195">
        <v>0.3</v>
      </c>
      <c r="AL41" s="187" t="s">
        <v>193</v>
      </c>
      <c r="AM41" s="188" t="s">
        <v>193</v>
      </c>
      <c r="AN41" s="242"/>
      <c r="AO41" s="243"/>
      <c r="AP41" s="192" t="s">
        <v>275</v>
      </c>
      <c r="AQ41" s="192">
        <v>3.5</v>
      </c>
      <c r="AR41" s="199">
        <v>7</v>
      </c>
      <c r="AS41" s="240">
        <v>0.4</v>
      </c>
      <c r="AT41" s="194">
        <v>2</v>
      </c>
      <c r="AU41" s="240">
        <v>0.1</v>
      </c>
      <c r="AV41" s="240"/>
      <c r="AW41" s="240"/>
      <c r="AX41" s="179"/>
      <c r="AY41" s="179"/>
      <c r="AZ41" s="194">
        <v>5</v>
      </c>
      <c r="BA41" s="240">
        <v>0.3</v>
      </c>
      <c r="BB41" s="180" t="s">
        <v>193</v>
      </c>
      <c r="BC41" s="189" t="s">
        <v>193</v>
      </c>
      <c r="BD41" s="200" t="s">
        <v>33</v>
      </c>
      <c r="BE41" s="240">
        <v>0.2</v>
      </c>
      <c r="BF41" s="194" t="s">
        <v>33</v>
      </c>
      <c r="BG41" s="240">
        <v>0.2</v>
      </c>
      <c r="BH41" s="200" t="s">
        <v>276</v>
      </c>
      <c r="BI41" s="240" t="s">
        <v>277</v>
      </c>
      <c r="BJ41" s="200" t="s">
        <v>196</v>
      </c>
      <c r="BK41" s="240">
        <v>0.1</v>
      </c>
      <c r="BL41" s="240"/>
      <c r="BM41" s="240"/>
      <c r="BN41" s="240"/>
      <c r="BO41" s="240"/>
      <c r="BP41" s="240"/>
      <c r="BQ41" s="240"/>
      <c r="BR41" s="240"/>
      <c r="BS41" s="240"/>
      <c r="BT41" s="200" t="s">
        <v>234</v>
      </c>
      <c r="BU41" s="240">
        <v>0.7</v>
      </c>
      <c r="BV41" s="240"/>
      <c r="BW41" s="240"/>
      <c r="BX41" s="194" t="s">
        <v>196</v>
      </c>
      <c r="BY41" s="240">
        <v>0.1</v>
      </c>
      <c r="BZ41" s="194" t="s">
        <v>196</v>
      </c>
      <c r="CA41" s="195">
        <v>0.1</v>
      </c>
      <c r="CB41" s="195"/>
      <c r="CC41" s="195"/>
      <c r="CD41" s="192">
        <v>3</v>
      </c>
      <c r="CE41" s="195">
        <v>0.2</v>
      </c>
      <c r="CF41" s="192">
        <v>1</v>
      </c>
      <c r="CG41" s="195">
        <v>0.1</v>
      </c>
      <c r="CH41" s="195"/>
      <c r="CI41" s="195"/>
      <c r="CJ41" s="194"/>
      <c r="CK41" s="240"/>
    </row>
    <row r="42" spans="1:89" ht="32.25" customHeight="1">
      <c r="A42" s="244" t="s">
        <v>146</v>
      </c>
      <c r="B42" s="177">
        <v>180</v>
      </c>
      <c r="C42" s="178">
        <v>9.3000000000000007</v>
      </c>
      <c r="D42" s="178">
        <v>180</v>
      </c>
      <c r="E42" s="178">
        <v>9.3000000000000007</v>
      </c>
      <c r="F42" s="179">
        <v>128</v>
      </c>
      <c r="G42" s="243">
        <v>6.6</v>
      </c>
      <c r="H42" s="180" t="s">
        <v>251</v>
      </c>
      <c r="I42" s="180" t="s">
        <v>251</v>
      </c>
      <c r="J42" s="243" t="s">
        <v>196</v>
      </c>
      <c r="K42" s="243">
        <v>0.1</v>
      </c>
      <c r="L42" s="243" t="s">
        <v>278</v>
      </c>
      <c r="M42" s="179" t="s">
        <v>279</v>
      </c>
      <c r="N42" s="181" t="s">
        <v>193</v>
      </c>
      <c r="O42" s="178" t="s">
        <v>251</v>
      </c>
      <c r="P42" s="180" t="s">
        <v>251</v>
      </c>
      <c r="Q42" s="180" t="s">
        <v>251</v>
      </c>
      <c r="R42" s="182">
        <v>52</v>
      </c>
      <c r="S42" s="243">
        <v>2.6</v>
      </c>
      <c r="T42" s="182">
        <v>26</v>
      </c>
      <c r="U42" s="243">
        <v>1.3</v>
      </c>
      <c r="V42" s="182" t="s">
        <v>34</v>
      </c>
      <c r="W42" s="243">
        <v>0.1</v>
      </c>
      <c r="X42" s="179" t="s">
        <v>193</v>
      </c>
      <c r="Y42" s="179" t="s">
        <v>193</v>
      </c>
      <c r="Z42" s="243" t="s">
        <v>193</v>
      </c>
      <c r="AA42" s="243" t="s">
        <v>193</v>
      </c>
      <c r="AB42" s="185" t="s">
        <v>34</v>
      </c>
      <c r="AC42" s="243">
        <v>0.1</v>
      </c>
      <c r="AD42" s="180">
        <v>3</v>
      </c>
      <c r="AE42" s="243">
        <v>0.2</v>
      </c>
      <c r="AF42" s="180" t="s">
        <v>251</v>
      </c>
      <c r="AG42" s="201" t="s">
        <v>251</v>
      </c>
      <c r="AH42" s="178" t="s">
        <v>193</v>
      </c>
      <c r="AI42" s="178" t="s">
        <v>193</v>
      </c>
      <c r="AJ42" s="178">
        <v>19</v>
      </c>
      <c r="AK42" s="181" t="s">
        <v>408</v>
      </c>
      <c r="AL42" s="181" t="s">
        <v>193</v>
      </c>
      <c r="AM42" s="178" t="s">
        <v>193</v>
      </c>
      <c r="AN42" s="298" t="s">
        <v>281</v>
      </c>
      <c r="AO42" s="299"/>
      <c r="AP42" s="178" t="s">
        <v>282</v>
      </c>
      <c r="AQ42" s="178">
        <v>3.9</v>
      </c>
      <c r="AR42" s="183">
        <v>15</v>
      </c>
      <c r="AS42" s="243">
        <v>0.8</v>
      </c>
      <c r="AT42" s="180">
        <v>1</v>
      </c>
      <c r="AU42" s="243">
        <v>0.1</v>
      </c>
      <c r="AV42" s="298" t="s">
        <v>409</v>
      </c>
      <c r="AW42" s="299"/>
      <c r="AX42" s="179"/>
      <c r="AY42" s="179"/>
      <c r="AZ42" s="180">
        <v>7</v>
      </c>
      <c r="BA42" s="243">
        <v>0.4</v>
      </c>
      <c r="BB42" s="180" t="s">
        <v>193</v>
      </c>
      <c r="BC42" s="189" t="s">
        <v>193</v>
      </c>
      <c r="BD42" s="189" t="s">
        <v>33</v>
      </c>
      <c r="BE42" s="243">
        <v>0.2</v>
      </c>
      <c r="BF42" s="180" t="s">
        <v>35</v>
      </c>
      <c r="BG42" s="243">
        <v>0.2</v>
      </c>
      <c r="BH42" s="189" t="s">
        <v>283</v>
      </c>
      <c r="BI42" s="243" t="s">
        <v>284</v>
      </c>
      <c r="BJ42" s="189" t="s">
        <v>196</v>
      </c>
      <c r="BK42" s="243">
        <v>0.1</v>
      </c>
      <c r="BL42" s="336" t="s">
        <v>285</v>
      </c>
      <c r="BM42" s="337"/>
      <c r="BN42" s="337"/>
      <c r="BO42" s="337"/>
      <c r="BP42" s="337"/>
      <c r="BQ42" s="338"/>
      <c r="BR42" s="298" t="s">
        <v>286</v>
      </c>
      <c r="BS42" s="299"/>
      <c r="BT42" s="189" t="s">
        <v>234</v>
      </c>
      <c r="BU42" s="243">
        <v>0.7</v>
      </c>
      <c r="BV42" s="298" t="s">
        <v>286</v>
      </c>
      <c r="BW42" s="299"/>
      <c r="BX42" s="180" t="s">
        <v>33</v>
      </c>
      <c r="BY42" s="243">
        <v>0.2</v>
      </c>
      <c r="BZ42" s="180" t="s">
        <v>193</v>
      </c>
      <c r="CA42" s="181" t="s">
        <v>193</v>
      </c>
      <c r="CB42" s="181"/>
      <c r="CC42" s="181"/>
      <c r="CD42" s="178">
        <v>9</v>
      </c>
      <c r="CE42" s="181">
        <v>0.5</v>
      </c>
      <c r="CF42" s="178" t="s">
        <v>193</v>
      </c>
      <c r="CG42" s="181" t="s">
        <v>193</v>
      </c>
      <c r="CH42" s="298" t="s">
        <v>286</v>
      </c>
      <c r="CI42" s="299"/>
      <c r="CJ42" s="298" t="s">
        <v>281</v>
      </c>
      <c r="CK42" s="334"/>
    </row>
    <row r="43" spans="1:89" ht="32.25" customHeight="1">
      <c r="A43" s="237" t="s">
        <v>147</v>
      </c>
      <c r="B43" s="202">
        <v>188</v>
      </c>
      <c r="C43" s="203">
        <v>9.6999999999999993</v>
      </c>
      <c r="D43" s="203">
        <v>188</v>
      </c>
      <c r="E43" s="203">
        <v>9.6999999999999993</v>
      </c>
      <c r="F43" s="204" t="s">
        <v>287</v>
      </c>
      <c r="G43" s="205" t="s">
        <v>288</v>
      </c>
      <c r="H43" s="206" t="s">
        <v>210</v>
      </c>
      <c r="I43" s="207" t="s">
        <v>211</v>
      </c>
      <c r="J43" s="206" t="s">
        <v>196</v>
      </c>
      <c r="K43" s="205">
        <v>0.1</v>
      </c>
      <c r="L43" s="205" t="s">
        <v>289</v>
      </c>
      <c r="M43" s="205" t="s">
        <v>290</v>
      </c>
      <c r="N43" s="203" t="s">
        <v>251</v>
      </c>
      <c r="O43" s="203" t="s">
        <v>251</v>
      </c>
      <c r="P43" s="208">
        <v>1</v>
      </c>
      <c r="Q43" s="205">
        <v>0.1</v>
      </c>
      <c r="R43" s="209">
        <v>29</v>
      </c>
      <c r="S43" s="205">
        <v>1.5</v>
      </c>
      <c r="T43" s="209">
        <v>11</v>
      </c>
      <c r="U43" s="205">
        <v>0.6</v>
      </c>
      <c r="V43" s="209" t="s">
        <v>35</v>
      </c>
      <c r="W43" s="205">
        <v>0.2</v>
      </c>
      <c r="X43" s="179" t="s">
        <v>193</v>
      </c>
      <c r="Y43" s="179" t="s">
        <v>193</v>
      </c>
      <c r="Z43" s="205" t="s">
        <v>193</v>
      </c>
      <c r="AA43" s="205" t="s">
        <v>193</v>
      </c>
      <c r="AB43" s="210" t="s">
        <v>34</v>
      </c>
      <c r="AC43" s="205">
        <v>0.1</v>
      </c>
      <c r="AD43" s="208">
        <v>2</v>
      </c>
      <c r="AE43" s="205">
        <v>0.1</v>
      </c>
      <c r="AF43" s="208" t="s">
        <v>251</v>
      </c>
      <c r="AG43" s="211" t="s">
        <v>251</v>
      </c>
      <c r="AH43" s="203" t="s">
        <v>251</v>
      </c>
      <c r="AI43" s="203" t="s">
        <v>193</v>
      </c>
      <c r="AJ43" s="203">
        <v>11</v>
      </c>
      <c r="AK43" s="212">
        <v>0.6</v>
      </c>
      <c r="AL43" s="181" t="s">
        <v>193</v>
      </c>
      <c r="AM43" s="178" t="s">
        <v>193</v>
      </c>
      <c r="AN43" s="300"/>
      <c r="AO43" s="301"/>
      <c r="AP43" s="213" t="s">
        <v>291</v>
      </c>
      <c r="AQ43" s="203">
        <v>6.7</v>
      </c>
      <c r="AR43" s="214">
        <v>18</v>
      </c>
      <c r="AS43" s="205">
        <v>0.9</v>
      </c>
      <c r="AT43" s="208" t="s">
        <v>193</v>
      </c>
      <c r="AU43" s="205" t="s">
        <v>193</v>
      </c>
      <c r="AV43" s="300"/>
      <c r="AW43" s="301"/>
      <c r="AX43" s="179"/>
      <c r="AY43" s="179"/>
      <c r="AZ43" s="208">
        <v>7</v>
      </c>
      <c r="BA43" s="205">
        <v>0.4</v>
      </c>
      <c r="BB43" s="180" t="s">
        <v>193</v>
      </c>
      <c r="BC43" s="189" t="s">
        <v>193</v>
      </c>
      <c r="BD43" s="206" t="s">
        <v>34</v>
      </c>
      <c r="BE43" s="205">
        <v>0.1</v>
      </c>
      <c r="BF43" s="208" t="s">
        <v>33</v>
      </c>
      <c r="BG43" s="205">
        <v>0.2</v>
      </c>
      <c r="BH43" s="206" t="s">
        <v>292</v>
      </c>
      <c r="BI43" s="205" t="s">
        <v>293</v>
      </c>
      <c r="BJ43" s="206" t="s">
        <v>196</v>
      </c>
      <c r="BK43" s="205">
        <v>0.1</v>
      </c>
      <c r="BL43" s="200" t="s">
        <v>193</v>
      </c>
      <c r="BM43" s="200" t="s">
        <v>193</v>
      </c>
      <c r="BN43" s="205" t="s">
        <v>193</v>
      </c>
      <c r="BO43" s="205" t="s">
        <v>193</v>
      </c>
      <c r="BP43" s="205">
        <v>13</v>
      </c>
      <c r="BQ43" s="205">
        <v>0.7</v>
      </c>
      <c r="BR43" s="300"/>
      <c r="BS43" s="301"/>
      <c r="BT43" s="206" t="s">
        <v>294</v>
      </c>
      <c r="BU43" s="205">
        <v>0.9</v>
      </c>
      <c r="BV43" s="300"/>
      <c r="BW43" s="301"/>
      <c r="BX43" s="208" t="s">
        <v>35</v>
      </c>
      <c r="BY43" s="205">
        <v>0.2</v>
      </c>
      <c r="BZ43" s="208" t="s">
        <v>193</v>
      </c>
      <c r="CA43" s="212" t="s">
        <v>193</v>
      </c>
      <c r="CB43" s="212"/>
      <c r="CC43" s="212"/>
      <c r="CD43" s="203">
        <v>41</v>
      </c>
      <c r="CE43" s="212">
        <v>2.1</v>
      </c>
      <c r="CF43" s="203">
        <v>1</v>
      </c>
      <c r="CG43" s="212">
        <v>0.1</v>
      </c>
      <c r="CH43" s="300"/>
      <c r="CI43" s="301"/>
      <c r="CJ43" s="300"/>
      <c r="CK43" s="335"/>
    </row>
    <row r="44" spans="1:89" s="27" customFormat="1" ht="31.5" customHeight="1">
      <c r="A44" s="242" t="s">
        <v>151</v>
      </c>
      <c r="B44" s="191">
        <v>190</v>
      </c>
      <c r="C44" s="192">
        <v>9.8000000000000007</v>
      </c>
      <c r="D44" s="192">
        <v>190</v>
      </c>
      <c r="E44" s="192">
        <v>9.8000000000000007</v>
      </c>
      <c r="F44" s="196">
        <v>50</v>
      </c>
      <c r="G44" s="200">
        <v>2.6</v>
      </c>
      <c r="H44" s="200" t="s">
        <v>193</v>
      </c>
      <c r="I44" s="215" t="s">
        <v>193</v>
      </c>
      <c r="J44" s="200" t="s">
        <v>193</v>
      </c>
      <c r="K44" s="200" t="s">
        <v>193</v>
      </c>
      <c r="L44" s="200" t="s">
        <v>295</v>
      </c>
      <c r="M44" s="200" t="s">
        <v>296</v>
      </c>
      <c r="N44" s="192" t="s">
        <v>251</v>
      </c>
      <c r="O44" s="192" t="s">
        <v>251</v>
      </c>
      <c r="P44" s="194" t="s">
        <v>251</v>
      </c>
      <c r="Q44" s="200" t="s">
        <v>193</v>
      </c>
      <c r="R44" s="196">
        <v>28</v>
      </c>
      <c r="S44" s="200">
        <v>1.4</v>
      </c>
      <c r="T44" s="196">
        <v>9</v>
      </c>
      <c r="U44" s="200">
        <v>0.5</v>
      </c>
      <c r="V44" s="196" t="s">
        <v>202</v>
      </c>
      <c r="W44" s="200">
        <v>0.6</v>
      </c>
      <c r="X44" s="179" t="s">
        <v>193</v>
      </c>
      <c r="Y44" s="179" t="s">
        <v>193</v>
      </c>
      <c r="Z44" s="200" t="s">
        <v>193</v>
      </c>
      <c r="AA44" s="200" t="s">
        <v>193</v>
      </c>
      <c r="AB44" s="197" t="s">
        <v>35</v>
      </c>
      <c r="AC44" s="200">
        <v>0.2</v>
      </c>
      <c r="AD44" s="194">
        <v>2</v>
      </c>
      <c r="AE44" s="200">
        <v>0.1</v>
      </c>
      <c r="AF44" s="194">
        <v>1</v>
      </c>
      <c r="AG44" s="198">
        <v>0.1</v>
      </c>
      <c r="AH44" s="192" t="s">
        <v>251</v>
      </c>
      <c r="AI44" s="192" t="s">
        <v>193</v>
      </c>
      <c r="AJ44" s="192">
        <v>2</v>
      </c>
      <c r="AK44" s="195">
        <v>0.1</v>
      </c>
      <c r="AL44" s="181" t="s">
        <v>193</v>
      </c>
      <c r="AM44" s="178" t="s">
        <v>193</v>
      </c>
      <c r="AN44" s="242" t="s">
        <v>193</v>
      </c>
      <c r="AO44" s="240" t="s">
        <v>193</v>
      </c>
      <c r="AP44" s="192" t="s">
        <v>297</v>
      </c>
      <c r="AQ44" s="192">
        <v>6.2</v>
      </c>
      <c r="AR44" s="199">
        <v>14</v>
      </c>
      <c r="AS44" s="200">
        <v>0.7</v>
      </c>
      <c r="AT44" s="200" t="s">
        <v>193</v>
      </c>
      <c r="AU44" s="200" t="s">
        <v>193</v>
      </c>
      <c r="AV44" s="200" t="s">
        <v>193</v>
      </c>
      <c r="AW44" s="200" t="s">
        <v>193</v>
      </c>
      <c r="AX44" s="179"/>
      <c r="AY44" s="179"/>
      <c r="AZ44" s="194" t="s">
        <v>241</v>
      </c>
      <c r="BA44" s="200">
        <v>0.5</v>
      </c>
      <c r="BB44" s="180" t="s">
        <v>193</v>
      </c>
      <c r="BC44" s="189" t="s">
        <v>193</v>
      </c>
      <c r="BD44" s="200" t="s">
        <v>35</v>
      </c>
      <c r="BE44" s="200">
        <v>0.2</v>
      </c>
      <c r="BF44" s="200" t="s">
        <v>35</v>
      </c>
      <c r="BG44" s="200">
        <v>0.2</v>
      </c>
      <c r="BH44" s="200" t="s">
        <v>298</v>
      </c>
      <c r="BI44" s="200" t="s">
        <v>299</v>
      </c>
      <c r="BJ44" s="194" t="s">
        <v>196</v>
      </c>
      <c r="BK44" s="200">
        <v>0.1</v>
      </c>
      <c r="BL44" s="200" t="s">
        <v>193</v>
      </c>
      <c r="BM44" s="200" t="s">
        <v>193</v>
      </c>
      <c r="BN44" s="194" t="s">
        <v>196</v>
      </c>
      <c r="BO44" s="200">
        <v>0.1</v>
      </c>
      <c r="BP44" s="194">
        <v>30</v>
      </c>
      <c r="BQ44" s="200">
        <v>1.5</v>
      </c>
      <c r="BR44" s="194">
        <v>4</v>
      </c>
      <c r="BS44" s="200">
        <v>0.2</v>
      </c>
      <c r="BT44" s="194">
        <v>27</v>
      </c>
      <c r="BU44" s="200">
        <v>1.4</v>
      </c>
      <c r="BV44" s="200" t="s">
        <v>193</v>
      </c>
      <c r="BW44" s="200" t="s">
        <v>193</v>
      </c>
      <c r="BX44" s="194">
        <v>2</v>
      </c>
      <c r="BY44" s="200">
        <v>0.1</v>
      </c>
      <c r="BZ44" s="200" t="s">
        <v>193</v>
      </c>
      <c r="CA44" s="192" t="s">
        <v>193</v>
      </c>
      <c r="CB44" s="192"/>
      <c r="CC44" s="192"/>
      <c r="CD44" s="192">
        <v>2</v>
      </c>
      <c r="CE44" s="192">
        <v>0.1</v>
      </c>
      <c r="CF44" s="192">
        <v>5</v>
      </c>
      <c r="CG44" s="192">
        <v>0.3</v>
      </c>
      <c r="CH44" s="200" t="s">
        <v>193</v>
      </c>
      <c r="CI44" s="189" t="s">
        <v>193</v>
      </c>
      <c r="CJ44" s="200" t="s">
        <v>193</v>
      </c>
      <c r="CK44" s="240" t="s">
        <v>193</v>
      </c>
    </row>
    <row r="45" spans="1:89" s="27" customFormat="1" ht="32.25" customHeight="1">
      <c r="A45" s="242" t="s">
        <v>410</v>
      </c>
      <c r="B45" s="177">
        <v>183</v>
      </c>
      <c r="C45" s="178">
        <v>9.4</v>
      </c>
      <c r="D45" s="178">
        <v>183</v>
      </c>
      <c r="E45" s="178">
        <v>9.4</v>
      </c>
      <c r="F45" s="182">
        <v>70</v>
      </c>
      <c r="G45" s="189">
        <v>3.6</v>
      </c>
      <c r="H45" s="200" t="s">
        <v>193</v>
      </c>
      <c r="I45" s="216" t="s">
        <v>193</v>
      </c>
      <c r="J45" s="200" t="s">
        <v>196</v>
      </c>
      <c r="K45" s="200">
        <v>0.1</v>
      </c>
      <c r="L45" s="200" t="s">
        <v>300</v>
      </c>
      <c r="M45" s="189" t="s">
        <v>301</v>
      </c>
      <c r="N45" s="178" t="s">
        <v>251</v>
      </c>
      <c r="O45" s="192" t="s">
        <v>251</v>
      </c>
      <c r="P45" s="180" t="s">
        <v>251</v>
      </c>
      <c r="Q45" s="189" t="s">
        <v>193</v>
      </c>
      <c r="R45" s="182">
        <v>38</v>
      </c>
      <c r="S45" s="189">
        <v>1.9</v>
      </c>
      <c r="T45" s="196">
        <v>25</v>
      </c>
      <c r="U45" s="189">
        <v>1.3</v>
      </c>
      <c r="V45" s="196" t="s">
        <v>90</v>
      </c>
      <c r="W45" s="200">
        <v>0.3</v>
      </c>
      <c r="X45" s="179" t="s">
        <v>193</v>
      </c>
      <c r="Y45" s="179" t="s">
        <v>193</v>
      </c>
      <c r="Z45" s="189" t="s">
        <v>193</v>
      </c>
      <c r="AA45" s="189" t="s">
        <v>193</v>
      </c>
      <c r="AB45" s="185" t="s">
        <v>90</v>
      </c>
      <c r="AC45" s="200">
        <v>0.3</v>
      </c>
      <c r="AD45" s="194" t="s">
        <v>251</v>
      </c>
      <c r="AE45" s="200" t="s">
        <v>193</v>
      </c>
      <c r="AF45" s="180">
        <v>1</v>
      </c>
      <c r="AG45" s="198">
        <v>0.1</v>
      </c>
      <c r="AH45" s="192" t="s">
        <v>251</v>
      </c>
      <c r="AI45" s="192" t="s">
        <v>193</v>
      </c>
      <c r="AJ45" s="192">
        <v>12</v>
      </c>
      <c r="AK45" s="195">
        <v>0.6</v>
      </c>
      <c r="AL45" s="187" t="s">
        <v>193</v>
      </c>
      <c r="AM45" s="188" t="s">
        <v>193</v>
      </c>
      <c r="AN45" s="177" t="s">
        <v>193</v>
      </c>
      <c r="AO45" s="181" t="s">
        <v>193</v>
      </c>
      <c r="AP45" s="192" t="s">
        <v>302</v>
      </c>
      <c r="AQ45" s="178">
        <v>10.6</v>
      </c>
      <c r="AR45" s="217">
        <v>25</v>
      </c>
      <c r="AS45" s="178">
        <v>1.3</v>
      </c>
      <c r="AT45" s="178" t="s">
        <v>196</v>
      </c>
      <c r="AU45" s="178">
        <v>0.1</v>
      </c>
      <c r="AV45" s="178">
        <v>22</v>
      </c>
      <c r="AW45" s="178">
        <v>1.1000000000000001</v>
      </c>
      <c r="AX45" s="179"/>
      <c r="AY45" s="179"/>
      <c r="AZ45" s="178" t="s">
        <v>303</v>
      </c>
      <c r="BA45" s="178">
        <v>0.6</v>
      </c>
      <c r="BB45" s="180" t="s">
        <v>193</v>
      </c>
      <c r="BC45" s="189" t="s">
        <v>193</v>
      </c>
      <c r="BD45" s="178" t="s">
        <v>241</v>
      </c>
      <c r="BE45" s="192">
        <v>0.5</v>
      </c>
      <c r="BF45" s="192" t="s">
        <v>33</v>
      </c>
      <c r="BG45" s="192">
        <v>0.2</v>
      </c>
      <c r="BH45" s="200" t="s">
        <v>304</v>
      </c>
      <c r="BI45" s="200" t="s">
        <v>305</v>
      </c>
      <c r="BJ45" s="180" t="s">
        <v>34</v>
      </c>
      <c r="BK45" s="200">
        <v>0.1</v>
      </c>
      <c r="BL45" s="189">
        <v>7</v>
      </c>
      <c r="BM45" s="189">
        <v>0.4</v>
      </c>
      <c r="BN45" s="180" t="s">
        <v>193</v>
      </c>
      <c r="BO45" s="200" t="s">
        <v>193</v>
      </c>
      <c r="BP45" s="180">
        <v>51</v>
      </c>
      <c r="BQ45" s="200">
        <v>2.6</v>
      </c>
      <c r="BR45" s="180">
        <v>3</v>
      </c>
      <c r="BS45" s="189">
        <v>0.2</v>
      </c>
      <c r="BT45" s="194">
        <v>30</v>
      </c>
      <c r="BU45" s="200">
        <v>1.5</v>
      </c>
      <c r="BV45" s="200" t="s">
        <v>193</v>
      </c>
      <c r="BW45" s="200" t="s">
        <v>193</v>
      </c>
      <c r="BX45" s="180">
        <v>1</v>
      </c>
      <c r="BY45" s="189">
        <v>0.1</v>
      </c>
      <c r="BZ45" s="200" t="s">
        <v>193</v>
      </c>
      <c r="CA45" s="200" t="s">
        <v>193</v>
      </c>
      <c r="CB45" s="200"/>
      <c r="CC45" s="200"/>
      <c r="CD45" s="200" t="s">
        <v>193</v>
      </c>
      <c r="CE45" s="189" t="s">
        <v>193</v>
      </c>
      <c r="CF45" s="189">
        <v>1</v>
      </c>
      <c r="CG45" s="189">
        <v>0.1</v>
      </c>
      <c r="CH45" s="200">
        <v>1</v>
      </c>
      <c r="CI45" s="240">
        <v>0.1</v>
      </c>
      <c r="CJ45" s="200" t="s">
        <v>193</v>
      </c>
      <c r="CK45" s="240" t="s">
        <v>193</v>
      </c>
    </row>
    <row r="46" spans="1:89" s="27" customFormat="1" ht="32.25" customHeight="1">
      <c r="A46" s="242" t="s">
        <v>411</v>
      </c>
      <c r="B46" s="202">
        <v>160</v>
      </c>
      <c r="C46" s="203">
        <v>8.1999999999999993</v>
      </c>
      <c r="D46" s="203">
        <v>160</v>
      </c>
      <c r="E46" s="203">
        <v>8.1999999999999993</v>
      </c>
      <c r="F46" s="209">
        <v>70</v>
      </c>
      <c r="G46" s="206">
        <v>3.6</v>
      </c>
      <c r="H46" s="200" t="s">
        <v>193</v>
      </c>
      <c r="I46" s="216" t="s">
        <v>193</v>
      </c>
      <c r="J46" s="200" t="s">
        <v>193</v>
      </c>
      <c r="K46" s="200" t="s">
        <v>193</v>
      </c>
      <c r="L46" s="200" t="s">
        <v>306</v>
      </c>
      <c r="M46" s="206" t="s">
        <v>307</v>
      </c>
      <c r="N46" s="192" t="s">
        <v>251</v>
      </c>
      <c r="O46" s="192" t="s">
        <v>251</v>
      </c>
      <c r="P46" s="208" t="s">
        <v>251</v>
      </c>
      <c r="Q46" s="206" t="s">
        <v>193</v>
      </c>
      <c r="R46" s="209">
        <v>65</v>
      </c>
      <c r="S46" s="206">
        <v>3.3</v>
      </c>
      <c r="T46" s="196">
        <v>40</v>
      </c>
      <c r="U46" s="206" t="s">
        <v>269</v>
      </c>
      <c r="V46" s="196" t="s">
        <v>92</v>
      </c>
      <c r="W46" s="200">
        <v>0.5</v>
      </c>
      <c r="X46" s="179" t="s">
        <v>193</v>
      </c>
      <c r="Y46" s="179" t="s">
        <v>193</v>
      </c>
      <c r="Z46" s="206">
        <v>1</v>
      </c>
      <c r="AA46" s="206">
        <v>0.1</v>
      </c>
      <c r="AB46" s="210" t="s">
        <v>196</v>
      </c>
      <c r="AC46" s="200">
        <v>0.1</v>
      </c>
      <c r="AD46" s="194">
        <v>2</v>
      </c>
      <c r="AE46" s="200">
        <v>0.1</v>
      </c>
      <c r="AF46" s="208">
        <v>1</v>
      </c>
      <c r="AG46" s="198">
        <v>0.1</v>
      </c>
      <c r="AH46" s="192" t="s">
        <v>251</v>
      </c>
      <c r="AI46" s="192" t="s">
        <v>193</v>
      </c>
      <c r="AJ46" s="192">
        <v>9</v>
      </c>
      <c r="AK46" s="195">
        <v>0.5</v>
      </c>
      <c r="AL46" s="218">
        <v>2</v>
      </c>
      <c r="AM46" s="219">
        <v>0.1</v>
      </c>
      <c r="AN46" s="202" t="s">
        <v>193</v>
      </c>
      <c r="AO46" s="212" t="s">
        <v>193</v>
      </c>
      <c r="AP46" s="192" t="s">
        <v>308</v>
      </c>
      <c r="AQ46" s="203">
        <v>12.3</v>
      </c>
      <c r="AR46" s="217">
        <v>19</v>
      </c>
      <c r="AS46" s="203" t="s">
        <v>408</v>
      </c>
      <c r="AT46" s="203" t="s">
        <v>196</v>
      </c>
      <c r="AU46" s="203">
        <v>0.1</v>
      </c>
      <c r="AV46" s="203">
        <v>18</v>
      </c>
      <c r="AW46" s="203">
        <v>0.9</v>
      </c>
      <c r="AX46" s="298" t="s">
        <v>309</v>
      </c>
      <c r="AY46" s="299"/>
      <c r="AZ46" s="203" t="s">
        <v>303</v>
      </c>
      <c r="BA46" s="203">
        <v>0.6</v>
      </c>
      <c r="BB46" s="180" t="s">
        <v>193</v>
      </c>
      <c r="BC46" s="189" t="s">
        <v>193</v>
      </c>
      <c r="BD46" s="203" t="s">
        <v>31</v>
      </c>
      <c r="BE46" s="192">
        <v>0.3</v>
      </c>
      <c r="BF46" s="192" t="s">
        <v>234</v>
      </c>
      <c r="BG46" s="192">
        <v>0.7</v>
      </c>
      <c r="BH46" s="200" t="s">
        <v>310</v>
      </c>
      <c r="BI46" s="200" t="s">
        <v>311</v>
      </c>
      <c r="BJ46" s="180" t="s">
        <v>193</v>
      </c>
      <c r="BK46" s="189" t="s">
        <v>193</v>
      </c>
      <c r="BL46" s="206">
        <v>5</v>
      </c>
      <c r="BM46" s="206">
        <v>0.3</v>
      </c>
      <c r="BN46" s="208" t="s">
        <v>196</v>
      </c>
      <c r="BO46" s="200">
        <v>0.1</v>
      </c>
      <c r="BP46" s="208">
        <v>60</v>
      </c>
      <c r="BQ46" s="200">
        <v>3.1</v>
      </c>
      <c r="BR46" s="208">
        <v>6</v>
      </c>
      <c r="BS46" s="206">
        <v>0.3</v>
      </c>
      <c r="BT46" s="194">
        <v>60</v>
      </c>
      <c r="BU46" s="200">
        <v>3.1</v>
      </c>
      <c r="BV46" s="200">
        <v>1</v>
      </c>
      <c r="BW46" s="200">
        <v>0.1</v>
      </c>
      <c r="BX46" s="208" t="s">
        <v>193</v>
      </c>
      <c r="BY46" s="206" t="s">
        <v>193</v>
      </c>
      <c r="BZ46" s="200">
        <v>4</v>
      </c>
      <c r="CA46" s="200">
        <v>0.2</v>
      </c>
      <c r="CB46" s="298" t="s">
        <v>412</v>
      </c>
      <c r="CC46" s="299"/>
      <c r="CD46" s="200" t="s">
        <v>193</v>
      </c>
      <c r="CE46" s="206" t="s">
        <v>193</v>
      </c>
      <c r="CF46" s="206">
        <v>1</v>
      </c>
      <c r="CG46" s="206">
        <v>0.1</v>
      </c>
      <c r="CH46" s="200" t="s">
        <v>193</v>
      </c>
      <c r="CI46" s="240" t="s">
        <v>193</v>
      </c>
      <c r="CJ46" s="192" t="s">
        <v>193</v>
      </c>
      <c r="CK46" s="240" t="s">
        <v>193</v>
      </c>
    </row>
    <row r="47" spans="1:89" s="27" customFormat="1" ht="32.25" customHeight="1">
      <c r="A47" s="242" t="s">
        <v>413</v>
      </c>
      <c r="B47" s="191">
        <v>158</v>
      </c>
      <c r="C47" s="178" t="s">
        <v>312</v>
      </c>
      <c r="D47" s="178">
        <v>158</v>
      </c>
      <c r="E47" s="178" t="s">
        <v>414</v>
      </c>
      <c r="F47" s="182">
        <v>89</v>
      </c>
      <c r="G47" s="189">
        <v>4.5</v>
      </c>
      <c r="H47" s="189" t="s">
        <v>193</v>
      </c>
      <c r="I47" s="216" t="s">
        <v>193</v>
      </c>
      <c r="J47" s="189" t="s">
        <v>34</v>
      </c>
      <c r="K47" s="189">
        <v>0.1</v>
      </c>
      <c r="L47" s="189" t="s">
        <v>313</v>
      </c>
      <c r="M47" s="189" t="s">
        <v>314</v>
      </c>
      <c r="N47" s="178">
        <v>1</v>
      </c>
      <c r="O47" s="178">
        <v>0.1</v>
      </c>
      <c r="P47" s="180" t="s">
        <v>251</v>
      </c>
      <c r="Q47" s="189" t="s">
        <v>193</v>
      </c>
      <c r="R47" s="182" t="s">
        <v>315</v>
      </c>
      <c r="S47" s="189" t="s">
        <v>415</v>
      </c>
      <c r="T47" s="182">
        <v>36</v>
      </c>
      <c r="U47" s="189">
        <v>1.8</v>
      </c>
      <c r="V47" s="182">
        <v>8</v>
      </c>
      <c r="W47" s="189">
        <v>0.4</v>
      </c>
      <c r="X47" s="179" t="s">
        <v>193</v>
      </c>
      <c r="Y47" s="179" t="s">
        <v>193</v>
      </c>
      <c r="Z47" s="189">
        <v>1</v>
      </c>
      <c r="AA47" s="189">
        <v>0.1</v>
      </c>
      <c r="AB47" s="185" t="s">
        <v>35</v>
      </c>
      <c r="AC47" s="189">
        <v>0.2</v>
      </c>
      <c r="AD47" s="180">
        <v>1</v>
      </c>
      <c r="AE47" s="189">
        <v>0.1</v>
      </c>
      <c r="AF47" s="180" t="s">
        <v>251</v>
      </c>
      <c r="AG47" s="180" t="s">
        <v>251</v>
      </c>
      <c r="AH47" s="178" t="s">
        <v>251</v>
      </c>
      <c r="AI47" s="178" t="s">
        <v>193</v>
      </c>
      <c r="AJ47" s="178">
        <v>15</v>
      </c>
      <c r="AK47" s="181">
        <v>0.8</v>
      </c>
      <c r="AL47" s="181" t="s">
        <v>193</v>
      </c>
      <c r="AM47" s="178" t="s">
        <v>193</v>
      </c>
      <c r="AN47" s="177" t="s">
        <v>193</v>
      </c>
      <c r="AO47" s="181" t="s">
        <v>193</v>
      </c>
      <c r="AP47" s="178" t="s">
        <v>316</v>
      </c>
      <c r="AQ47" s="178" t="s">
        <v>317</v>
      </c>
      <c r="AR47" s="220">
        <v>15</v>
      </c>
      <c r="AS47" s="178">
        <v>0.8</v>
      </c>
      <c r="AT47" s="178" t="s">
        <v>193</v>
      </c>
      <c r="AU47" s="178" t="s">
        <v>193</v>
      </c>
      <c r="AV47" s="178">
        <v>12</v>
      </c>
      <c r="AW47" s="178">
        <v>0.6</v>
      </c>
      <c r="AX47" s="300"/>
      <c r="AY47" s="301"/>
      <c r="AZ47" s="178" t="s">
        <v>294</v>
      </c>
      <c r="BA47" s="178">
        <v>0.9</v>
      </c>
      <c r="BB47" s="178">
        <v>6</v>
      </c>
      <c r="BC47" s="178">
        <v>0.3</v>
      </c>
      <c r="BD47" s="178" t="s">
        <v>33</v>
      </c>
      <c r="BE47" s="178">
        <v>0.2</v>
      </c>
      <c r="BF47" s="178" t="s">
        <v>32</v>
      </c>
      <c r="BG47" s="178">
        <v>0.4</v>
      </c>
      <c r="BH47" s="189" t="s">
        <v>318</v>
      </c>
      <c r="BI47" s="189" t="s">
        <v>284</v>
      </c>
      <c r="BJ47" s="180" t="s">
        <v>193</v>
      </c>
      <c r="BK47" s="189" t="s">
        <v>193</v>
      </c>
      <c r="BL47" s="189">
        <v>4</v>
      </c>
      <c r="BM47" s="189">
        <v>0.2</v>
      </c>
      <c r="BN47" s="180" t="s">
        <v>193</v>
      </c>
      <c r="BO47" s="189" t="s">
        <v>193</v>
      </c>
      <c r="BP47" s="180">
        <v>57</v>
      </c>
      <c r="BQ47" s="189" t="s">
        <v>416</v>
      </c>
      <c r="BR47" s="180">
        <v>11</v>
      </c>
      <c r="BS47" s="189">
        <v>0.6</v>
      </c>
      <c r="BT47" s="180">
        <v>74</v>
      </c>
      <c r="BU47" s="189">
        <v>3.8</v>
      </c>
      <c r="BV47" s="189" t="s">
        <v>193</v>
      </c>
      <c r="BW47" s="189" t="s">
        <v>193</v>
      </c>
      <c r="BX47" s="180">
        <v>5</v>
      </c>
      <c r="BY47" s="189">
        <v>0.3</v>
      </c>
      <c r="BZ47" s="189">
        <v>5</v>
      </c>
      <c r="CA47" s="189">
        <v>0.3</v>
      </c>
      <c r="CB47" s="300"/>
      <c r="CC47" s="301"/>
      <c r="CD47" s="189" t="s">
        <v>193</v>
      </c>
      <c r="CE47" s="189" t="s">
        <v>193</v>
      </c>
      <c r="CF47" s="189" t="s">
        <v>193</v>
      </c>
      <c r="CG47" s="189" t="s">
        <v>193</v>
      </c>
      <c r="CH47" s="189" t="s">
        <v>193</v>
      </c>
      <c r="CI47" s="189" t="s">
        <v>193</v>
      </c>
      <c r="CJ47" s="178" t="s">
        <v>193</v>
      </c>
      <c r="CK47" s="243" t="s">
        <v>193</v>
      </c>
    </row>
    <row r="48" spans="1:89" s="27" customFormat="1" ht="32.25" customHeight="1">
      <c r="A48" s="242" t="s">
        <v>189</v>
      </c>
      <c r="B48" s="177">
        <v>155</v>
      </c>
      <c r="C48" s="178">
        <v>7.9</v>
      </c>
      <c r="D48" s="178">
        <v>155</v>
      </c>
      <c r="E48" s="178">
        <v>7.9</v>
      </c>
      <c r="F48" s="182">
        <v>71</v>
      </c>
      <c r="G48" s="189" t="s">
        <v>319</v>
      </c>
      <c r="H48" s="189" t="s">
        <v>193</v>
      </c>
      <c r="I48" s="189" t="s">
        <v>193</v>
      </c>
      <c r="J48" s="189" t="s">
        <v>320</v>
      </c>
      <c r="K48" s="189">
        <f>J48*100000/1949947</f>
        <v>0.15385033541937293</v>
      </c>
      <c r="L48" s="189" t="s">
        <v>321</v>
      </c>
      <c r="M48" s="189" t="s">
        <v>322</v>
      </c>
      <c r="N48" s="178">
        <v>1</v>
      </c>
      <c r="O48" s="178" t="s">
        <v>323</v>
      </c>
      <c r="P48" s="180" t="s">
        <v>251</v>
      </c>
      <c r="Q48" s="189" t="s">
        <v>193</v>
      </c>
      <c r="R48" s="182" t="s">
        <v>417</v>
      </c>
      <c r="S48" s="189" t="s">
        <v>418</v>
      </c>
      <c r="T48" s="182">
        <v>35</v>
      </c>
      <c r="U48" s="221">
        <v>1.8</v>
      </c>
      <c r="V48" s="182">
        <v>10</v>
      </c>
      <c r="W48" s="221">
        <v>0.5</v>
      </c>
      <c r="X48" s="189">
        <v>1</v>
      </c>
      <c r="Y48" s="189">
        <v>0.1</v>
      </c>
      <c r="Z48" s="189" t="s">
        <v>193</v>
      </c>
      <c r="AA48" s="189" t="s">
        <v>193</v>
      </c>
      <c r="AB48" s="185" t="s">
        <v>419</v>
      </c>
      <c r="AC48" s="189">
        <v>0.1</v>
      </c>
      <c r="AD48" s="180" t="s">
        <v>251</v>
      </c>
      <c r="AE48" s="180" t="s">
        <v>251</v>
      </c>
      <c r="AF48" s="180" t="s">
        <v>251</v>
      </c>
      <c r="AG48" s="180" t="s">
        <v>251</v>
      </c>
      <c r="AH48" s="180" t="s">
        <v>251</v>
      </c>
      <c r="AI48" s="180" t="s">
        <v>251</v>
      </c>
      <c r="AJ48" s="178">
        <v>6</v>
      </c>
      <c r="AK48" s="181">
        <v>0.3</v>
      </c>
      <c r="AL48" s="181" t="s">
        <v>193</v>
      </c>
      <c r="AM48" s="178" t="s">
        <v>193</v>
      </c>
      <c r="AN48" s="177" t="s">
        <v>193</v>
      </c>
      <c r="AO48" s="181" t="s">
        <v>193</v>
      </c>
      <c r="AP48" s="178" t="s">
        <v>326</v>
      </c>
      <c r="AQ48" s="178">
        <v>19.8</v>
      </c>
      <c r="AR48" s="220">
        <v>9</v>
      </c>
      <c r="AS48" s="178">
        <v>0.5</v>
      </c>
      <c r="AT48" s="178" t="s">
        <v>327</v>
      </c>
      <c r="AU48" s="178" t="s">
        <v>328</v>
      </c>
      <c r="AV48" s="178">
        <v>24</v>
      </c>
      <c r="AW48" s="178" t="s">
        <v>420</v>
      </c>
      <c r="AX48" s="178">
        <v>2</v>
      </c>
      <c r="AY48" s="178">
        <v>0.1</v>
      </c>
      <c r="AZ48" s="178" t="s">
        <v>329</v>
      </c>
      <c r="BA48" s="178">
        <v>0.5</v>
      </c>
      <c r="BB48" s="180" t="s">
        <v>193</v>
      </c>
      <c r="BC48" s="189" t="s">
        <v>193</v>
      </c>
      <c r="BD48" s="178" t="s">
        <v>421</v>
      </c>
      <c r="BE48" s="178" t="s">
        <v>328</v>
      </c>
      <c r="BF48" s="178" t="s">
        <v>422</v>
      </c>
      <c r="BG48" s="178" t="s">
        <v>423</v>
      </c>
      <c r="BH48" s="189" t="s">
        <v>424</v>
      </c>
      <c r="BI48" s="189" t="s">
        <v>425</v>
      </c>
      <c r="BJ48" s="180" t="s">
        <v>325</v>
      </c>
      <c r="BK48" s="189" t="s">
        <v>426</v>
      </c>
      <c r="BL48" s="189">
        <v>10</v>
      </c>
      <c r="BM48" s="189" t="s">
        <v>423</v>
      </c>
      <c r="BN48" s="180" t="s">
        <v>98</v>
      </c>
      <c r="BO48" s="189" t="s">
        <v>323</v>
      </c>
      <c r="BP48" s="180">
        <v>44</v>
      </c>
      <c r="BQ48" s="189" t="s">
        <v>332</v>
      </c>
      <c r="BR48" s="180">
        <v>9</v>
      </c>
      <c r="BS48" s="189" t="s">
        <v>331</v>
      </c>
      <c r="BT48" s="180">
        <v>90</v>
      </c>
      <c r="BU48" s="189" t="s">
        <v>427</v>
      </c>
      <c r="BV48" s="189">
        <v>1</v>
      </c>
      <c r="BW48" s="189" t="s">
        <v>426</v>
      </c>
      <c r="BX48" s="180">
        <v>4</v>
      </c>
      <c r="BY48" s="189" t="s">
        <v>428</v>
      </c>
      <c r="BZ48" s="189">
        <v>3</v>
      </c>
      <c r="CA48" s="189" t="s">
        <v>428</v>
      </c>
      <c r="CB48" s="189">
        <v>119</v>
      </c>
      <c r="CC48" s="189" t="s">
        <v>333</v>
      </c>
      <c r="CD48" s="189">
        <v>15</v>
      </c>
      <c r="CE48" s="189" t="s">
        <v>429</v>
      </c>
      <c r="CF48" s="189">
        <v>1</v>
      </c>
      <c r="CG48" s="189" t="s">
        <v>426</v>
      </c>
      <c r="CH48" s="189" t="s">
        <v>193</v>
      </c>
      <c r="CI48" s="189" t="s">
        <v>193</v>
      </c>
      <c r="CJ48" s="178" t="s">
        <v>193</v>
      </c>
      <c r="CK48" s="243" t="s">
        <v>193</v>
      </c>
    </row>
    <row r="49" spans="1:89" s="27" customFormat="1" ht="32.25" customHeight="1">
      <c r="A49" s="242" t="s">
        <v>375</v>
      </c>
      <c r="B49" s="192" t="s">
        <v>430</v>
      </c>
      <c r="C49" s="192" t="s">
        <v>431</v>
      </c>
      <c r="D49" s="192" t="s">
        <v>430</v>
      </c>
      <c r="E49" s="192" t="s">
        <v>431</v>
      </c>
      <c r="F49" s="192" t="s">
        <v>432</v>
      </c>
      <c r="G49" s="192" t="s">
        <v>433</v>
      </c>
      <c r="H49" s="192" t="s">
        <v>407</v>
      </c>
      <c r="I49" s="192" t="s">
        <v>271</v>
      </c>
      <c r="J49" s="192" t="s">
        <v>330</v>
      </c>
      <c r="K49" s="192" t="s">
        <v>434</v>
      </c>
      <c r="L49" s="215" t="s">
        <v>435</v>
      </c>
      <c r="M49" s="215" t="s">
        <v>334</v>
      </c>
      <c r="N49" s="192" t="s">
        <v>419</v>
      </c>
      <c r="O49" s="192" t="s">
        <v>323</v>
      </c>
      <c r="P49" s="192" t="s">
        <v>407</v>
      </c>
      <c r="Q49" s="192" t="s">
        <v>271</v>
      </c>
      <c r="R49" s="192" t="s">
        <v>335</v>
      </c>
      <c r="S49" s="192" t="s">
        <v>436</v>
      </c>
      <c r="T49" s="192" t="s">
        <v>437</v>
      </c>
      <c r="U49" s="192" t="s">
        <v>438</v>
      </c>
      <c r="V49" s="192" t="s">
        <v>325</v>
      </c>
      <c r="W49" s="192" t="s">
        <v>426</v>
      </c>
      <c r="X49" s="192" t="s">
        <v>98</v>
      </c>
      <c r="Y49" s="192" t="s">
        <v>426</v>
      </c>
      <c r="Z49" s="192" t="s">
        <v>407</v>
      </c>
      <c r="AA49" s="192" t="s">
        <v>407</v>
      </c>
      <c r="AB49" s="192" t="s">
        <v>421</v>
      </c>
      <c r="AC49" s="192" t="s">
        <v>328</v>
      </c>
      <c r="AD49" s="192" t="s">
        <v>407</v>
      </c>
      <c r="AE49" s="192" t="s">
        <v>407</v>
      </c>
      <c r="AF49" s="192" t="s">
        <v>336</v>
      </c>
      <c r="AG49" s="192" t="s">
        <v>428</v>
      </c>
      <c r="AH49" s="192" t="s">
        <v>407</v>
      </c>
      <c r="AI49" s="192" t="s">
        <v>407</v>
      </c>
      <c r="AJ49" s="192" t="s">
        <v>439</v>
      </c>
      <c r="AK49" s="192" t="s">
        <v>440</v>
      </c>
      <c r="AL49" s="192" t="s">
        <v>407</v>
      </c>
      <c r="AM49" s="192" t="s">
        <v>407</v>
      </c>
      <c r="AN49" s="192" t="s">
        <v>407</v>
      </c>
      <c r="AO49" s="192" t="s">
        <v>271</v>
      </c>
      <c r="AP49" s="192" t="s">
        <v>441</v>
      </c>
      <c r="AQ49" s="192" t="s">
        <v>442</v>
      </c>
      <c r="AR49" s="191" t="s">
        <v>443</v>
      </c>
      <c r="AS49" s="192" t="s">
        <v>337</v>
      </c>
      <c r="AT49" s="192" t="s">
        <v>444</v>
      </c>
      <c r="AU49" s="192" t="s">
        <v>428</v>
      </c>
      <c r="AV49" s="192" t="s">
        <v>338</v>
      </c>
      <c r="AW49" s="192" t="s">
        <v>445</v>
      </c>
      <c r="AX49" s="192" t="s">
        <v>271</v>
      </c>
      <c r="AY49" s="192" t="s">
        <v>407</v>
      </c>
      <c r="AZ49" s="192" t="s">
        <v>446</v>
      </c>
      <c r="BA49" s="192" t="s">
        <v>447</v>
      </c>
      <c r="BB49" s="192" t="s">
        <v>271</v>
      </c>
      <c r="BC49" s="192" t="s">
        <v>407</v>
      </c>
      <c r="BD49" s="192" t="s">
        <v>448</v>
      </c>
      <c r="BE49" s="192" t="s">
        <v>434</v>
      </c>
      <c r="BF49" s="192" t="s">
        <v>449</v>
      </c>
      <c r="BG49" s="192" t="s">
        <v>440</v>
      </c>
      <c r="BH49" s="215" t="s">
        <v>339</v>
      </c>
      <c r="BI49" s="215" t="s">
        <v>340</v>
      </c>
      <c r="BJ49" s="192" t="s">
        <v>325</v>
      </c>
      <c r="BK49" s="192" t="s">
        <v>323</v>
      </c>
      <c r="BL49" s="192" t="s">
        <v>443</v>
      </c>
      <c r="BM49" s="192" t="s">
        <v>447</v>
      </c>
      <c r="BN49" s="192" t="s">
        <v>98</v>
      </c>
      <c r="BO49" s="192" t="s">
        <v>426</v>
      </c>
      <c r="BP49" s="192" t="s">
        <v>324</v>
      </c>
      <c r="BQ49" s="192" t="s">
        <v>341</v>
      </c>
      <c r="BR49" s="192" t="s">
        <v>342</v>
      </c>
      <c r="BS49" s="192" t="s">
        <v>423</v>
      </c>
      <c r="BT49" s="192" t="s">
        <v>343</v>
      </c>
      <c r="BU49" s="192" t="s">
        <v>450</v>
      </c>
      <c r="BV49" s="192" t="s">
        <v>271</v>
      </c>
      <c r="BW49" s="192" t="s">
        <v>407</v>
      </c>
      <c r="BX49" s="192" t="s">
        <v>98</v>
      </c>
      <c r="BY49" s="192" t="s">
        <v>426</v>
      </c>
      <c r="BZ49" s="192" t="s">
        <v>271</v>
      </c>
      <c r="CA49" s="192" t="s">
        <v>271</v>
      </c>
      <c r="CB49" s="192" t="s">
        <v>451</v>
      </c>
      <c r="CC49" s="192" t="s">
        <v>344</v>
      </c>
      <c r="CD49" s="192" t="s">
        <v>452</v>
      </c>
      <c r="CE49" s="192" t="s">
        <v>280</v>
      </c>
      <c r="CF49" s="192" t="s">
        <v>453</v>
      </c>
      <c r="CG49" s="192" t="s">
        <v>428</v>
      </c>
      <c r="CH49" s="192" t="s">
        <v>407</v>
      </c>
      <c r="CI49" s="192" t="s">
        <v>407</v>
      </c>
      <c r="CJ49" s="192" t="s">
        <v>271</v>
      </c>
      <c r="CK49" s="195" t="s">
        <v>407</v>
      </c>
    </row>
    <row r="50" spans="1:89" s="27" customFormat="1" ht="32.25" customHeight="1">
      <c r="A50" s="242" t="s">
        <v>465</v>
      </c>
      <c r="B50" s="192" t="s">
        <v>430</v>
      </c>
      <c r="C50" s="192" t="s">
        <v>454</v>
      </c>
      <c r="D50" s="192" t="s">
        <v>430</v>
      </c>
      <c r="E50" s="192" t="s">
        <v>345</v>
      </c>
      <c r="F50" s="192" t="s">
        <v>455</v>
      </c>
      <c r="G50" s="249">
        <f>F50*100000/1958408</f>
        <v>2.0424753166857981</v>
      </c>
      <c r="H50" s="192" t="s">
        <v>271</v>
      </c>
      <c r="I50" s="192" t="s">
        <v>271</v>
      </c>
      <c r="J50" s="192" t="s">
        <v>271</v>
      </c>
      <c r="K50" s="192" t="s">
        <v>407</v>
      </c>
      <c r="L50" s="215" t="s">
        <v>456</v>
      </c>
      <c r="M50" s="215" t="s">
        <v>457</v>
      </c>
      <c r="N50" s="192" t="s">
        <v>407</v>
      </c>
      <c r="O50" s="192" t="s">
        <v>271</v>
      </c>
      <c r="P50" s="192" t="s">
        <v>407</v>
      </c>
      <c r="Q50" s="192" t="s">
        <v>271</v>
      </c>
      <c r="R50" s="250">
        <v>51</v>
      </c>
      <c r="S50" s="249">
        <f>R50*100000/1958408</f>
        <v>2.6041560287743923</v>
      </c>
      <c r="T50" s="192" t="s">
        <v>346</v>
      </c>
      <c r="U50" s="251">
        <f>T50*100000/1958408</f>
        <v>1.5318564875143483</v>
      </c>
      <c r="V50" s="192" t="s">
        <v>444</v>
      </c>
      <c r="W50" s="251">
        <f>V50*100000/1958408</f>
        <v>0.20424753166857978</v>
      </c>
      <c r="X50" s="192" t="s">
        <v>419</v>
      </c>
      <c r="Y50" s="251">
        <f>X50*100000/1958408</f>
        <v>0.10212376583428989</v>
      </c>
      <c r="Z50" s="192" t="s">
        <v>407</v>
      </c>
      <c r="AA50" s="192" t="s">
        <v>407</v>
      </c>
      <c r="AB50" s="194" t="s">
        <v>251</v>
      </c>
      <c r="AC50" s="194" t="s">
        <v>251</v>
      </c>
      <c r="AD50" s="192" t="s">
        <v>407</v>
      </c>
      <c r="AE50" s="192" t="s">
        <v>271</v>
      </c>
      <c r="AF50" s="192" t="s">
        <v>419</v>
      </c>
      <c r="AG50" s="251">
        <f>AF50*100000/1958408</f>
        <v>0.10212376583428989</v>
      </c>
      <c r="AH50" s="192" t="s">
        <v>407</v>
      </c>
      <c r="AI50" s="192" t="s">
        <v>271</v>
      </c>
      <c r="AJ50" s="192" t="s">
        <v>347</v>
      </c>
      <c r="AK50" s="251">
        <f>AJ50*100000/1958408</f>
        <v>0.66380447792288433</v>
      </c>
      <c r="AL50" s="192" t="s">
        <v>271</v>
      </c>
      <c r="AM50" s="192" t="s">
        <v>407</v>
      </c>
      <c r="AN50" s="192" t="s">
        <v>407</v>
      </c>
      <c r="AO50" s="192" t="s">
        <v>407</v>
      </c>
      <c r="AP50" s="192" t="s">
        <v>458</v>
      </c>
      <c r="AQ50" s="251">
        <f>AP50*100000/1958408</f>
        <v>15.216441109309194</v>
      </c>
      <c r="AR50" s="191" t="s">
        <v>421</v>
      </c>
      <c r="AS50" s="251">
        <f>AR50*100000/1958408</f>
        <v>0.30637129750286968</v>
      </c>
      <c r="AT50" s="192" t="s">
        <v>453</v>
      </c>
      <c r="AU50" s="251">
        <f>AT50*100000/1958408</f>
        <v>0.15318564875143484</v>
      </c>
      <c r="AV50" s="192" t="s">
        <v>459</v>
      </c>
      <c r="AW50" s="251">
        <f>AV50*100000/1958408</f>
        <v>2.2467228483543775</v>
      </c>
      <c r="AX50" s="192" t="s">
        <v>407</v>
      </c>
      <c r="AY50" s="192" t="s">
        <v>271</v>
      </c>
      <c r="AZ50" s="192" t="s">
        <v>453</v>
      </c>
      <c r="BA50" s="251">
        <f>AZ50*100000/1958408</f>
        <v>0.15318564875143484</v>
      </c>
      <c r="BB50" s="192" t="s">
        <v>271</v>
      </c>
      <c r="BC50" s="192" t="s">
        <v>271</v>
      </c>
      <c r="BD50" s="192" t="s">
        <v>320</v>
      </c>
      <c r="BE50" s="251">
        <f>BD50*100000/1958408</f>
        <v>0.15318564875143484</v>
      </c>
      <c r="BF50" s="192" t="s">
        <v>460</v>
      </c>
      <c r="BG50" s="251">
        <f>BF50*100000/1958408</f>
        <v>0.86805200959146411</v>
      </c>
      <c r="BH50" s="215" t="s">
        <v>348</v>
      </c>
      <c r="BI50" s="215" t="s">
        <v>461</v>
      </c>
      <c r="BJ50" s="194" t="s">
        <v>193</v>
      </c>
      <c r="BK50" s="200" t="s">
        <v>193</v>
      </c>
      <c r="BL50" s="192" t="s">
        <v>444</v>
      </c>
      <c r="BM50" s="251">
        <f>BL50*100000/1958408</f>
        <v>0.20424753166857978</v>
      </c>
      <c r="BN50" s="194" t="s">
        <v>193</v>
      </c>
      <c r="BO50" s="200" t="s">
        <v>193</v>
      </c>
      <c r="BP50" s="192" t="s">
        <v>462</v>
      </c>
      <c r="BQ50" s="251">
        <f>BP50*100000/1958408</f>
        <v>1.2765470729286237</v>
      </c>
      <c r="BR50" s="192" t="s">
        <v>329</v>
      </c>
      <c r="BS50" s="251">
        <f>BR50*100000/1958408</f>
        <v>0.45955694625430454</v>
      </c>
      <c r="BT50" s="192" t="s">
        <v>349</v>
      </c>
      <c r="BU50" s="251">
        <f>BT50*100000/1958408</f>
        <v>3.9317649846201608</v>
      </c>
      <c r="BV50" s="192" t="s">
        <v>463</v>
      </c>
      <c r="BW50" s="251">
        <f>BV50*100000/1958408</f>
        <v>5.1061882917144946E-2</v>
      </c>
      <c r="BX50" s="192" t="s">
        <v>463</v>
      </c>
      <c r="BY50" s="251">
        <f>BX50*100000/1958408</f>
        <v>5.1061882917144946E-2</v>
      </c>
      <c r="BZ50" s="192" t="s">
        <v>407</v>
      </c>
      <c r="CA50" s="192" t="s">
        <v>407</v>
      </c>
      <c r="CB50" s="192" t="s">
        <v>464</v>
      </c>
      <c r="CC50" s="251">
        <f>CB50*100000/1958408</f>
        <v>4.3402600479573206</v>
      </c>
      <c r="CD50" s="192" t="s">
        <v>463</v>
      </c>
      <c r="CE50" s="251">
        <f>CD50*100000/1958408</f>
        <v>5.1061882917144946E-2</v>
      </c>
      <c r="CF50" s="192" t="s">
        <v>271</v>
      </c>
      <c r="CG50" s="192" t="s">
        <v>407</v>
      </c>
      <c r="CH50" s="192" t="s">
        <v>407</v>
      </c>
      <c r="CI50" s="192" t="s">
        <v>407</v>
      </c>
      <c r="CJ50" s="192" t="s">
        <v>463</v>
      </c>
      <c r="CK50" s="251">
        <f>CJ50*100000/1958408</f>
        <v>5.1061882917144946E-2</v>
      </c>
    </row>
    <row r="51" spans="1:89" s="27" customFormat="1" ht="32.25" customHeight="1">
      <c r="A51" s="238" t="s">
        <v>466</v>
      </c>
      <c r="B51" s="222" t="s">
        <v>493</v>
      </c>
      <c r="C51" s="222" t="s">
        <v>494</v>
      </c>
      <c r="D51" s="222" t="s">
        <v>493</v>
      </c>
      <c r="E51" s="222" t="s">
        <v>494</v>
      </c>
      <c r="F51" s="222" t="s">
        <v>486</v>
      </c>
      <c r="G51" s="223">
        <f>F51*100000/1972542</f>
        <v>5.27238456773037</v>
      </c>
      <c r="H51" s="222" t="s">
        <v>473</v>
      </c>
      <c r="I51" s="222" t="s">
        <v>473</v>
      </c>
      <c r="J51" s="222" t="s">
        <v>468</v>
      </c>
      <c r="K51" s="222" t="s">
        <v>468</v>
      </c>
      <c r="L51" s="224" t="s">
        <v>485</v>
      </c>
      <c r="M51" s="224" t="s">
        <v>487</v>
      </c>
      <c r="N51" s="222" t="s">
        <v>473</v>
      </c>
      <c r="O51" s="222" t="s">
        <v>473</v>
      </c>
      <c r="P51" s="222" t="s">
        <v>473</v>
      </c>
      <c r="Q51" s="223" t="s">
        <v>473</v>
      </c>
      <c r="R51" s="222">
        <f>T51+V51+AD51+AF51+AJ51</f>
        <v>59</v>
      </c>
      <c r="S51" s="223">
        <f>R51*100000/1972542</f>
        <v>2.9910643220778064</v>
      </c>
      <c r="T51" s="222" t="s">
        <v>460</v>
      </c>
      <c r="U51" s="223">
        <f>T51*100000/1972542</f>
        <v>0.86183209280207973</v>
      </c>
      <c r="V51" s="222" t="s">
        <v>469</v>
      </c>
      <c r="W51" s="223">
        <f>V51*100000/1972542</f>
        <v>0.76044008188418799</v>
      </c>
      <c r="X51" s="222" t="s">
        <v>468</v>
      </c>
      <c r="Y51" s="223" t="s">
        <v>468</v>
      </c>
      <c r="Z51" s="222" t="s">
        <v>468</v>
      </c>
      <c r="AA51" s="223" t="s">
        <v>468</v>
      </c>
      <c r="AB51" s="225" t="s">
        <v>468</v>
      </c>
      <c r="AC51" s="223" t="s">
        <v>468</v>
      </c>
      <c r="AD51" s="222" t="s">
        <v>470</v>
      </c>
      <c r="AE51" s="223">
        <f>AD51*100000/1972542</f>
        <v>0.10139201091789174</v>
      </c>
      <c r="AF51" s="222" t="s">
        <v>471</v>
      </c>
      <c r="AG51" s="223">
        <f>AF51*100000/1972542</f>
        <v>0.25348002729472935</v>
      </c>
      <c r="AH51" s="222" t="s">
        <v>468</v>
      </c>
      <c r="AI51" s="223" t="s">
        <v>468</v>
      </c>
      <c r="AJ51" s="222" t="s">
        <v>472</v>
      </c>
      <c r="AK51" s="223">
        <f>AJ51*100000/1972542</f>
        <v>1.0139201091789174</v>
      </c>
      <c r="AL51" s="222" t="s">
        <v>473</v>
      </c>
      <c r="AM51" s="223" t="s">
        <v>473</v>
      </c>
      <c r="AN51" s="222" t="s">
        <v>473</v>
      </c>
      <c r="AO51" s="223" t="s">
        <v>473</v>
      </c>
      <c r="AP51" s="222">
        <f>AR51+AT51+AV51+AX51+AZ51+BD51+BF51+21+BJ51+BL51+BP51+BR51+BT51+BV51+BX51+CB51</f>
        <v>274</v>
      </c>
      <c r="AQ51" s="223">
        <f>AP51*100000/1972542</f>
        <v>13.890705495751169</v>
      </c>
      <c r="AR51" s="226" t="s">
        <v>474</v>
      </c>
      <c r="AS51" s="223">
        <f>AR51*100000/1972542</f>
        <v>0.30417603275367522</v>
      </c>
      <c r="AT51" s="222" t="s">
        <v>475</v>
      </c>
      <c r="AU51" s="223">
        <f>AT51*100000/1972542</f>
        <v>0.10139201091789174</v>
      </c>
      <c r="AV51" s="222" t="s">
        <v>476</v>
      </c>
      <c r="AW51" s="223">
        <f>AV51*100000/1972542</f>
        <v>2.4841042674883473</v>
      </c>
      <c r="AX51" s="222" t="s">
        <v>477</v>
      </c>
      <c r="AY51" s="223">
        <f>AX51*100000/1972542</f>
        <v>5.069600545894587E-2</v>
      </c>
      <c r="AZ51" s="222" t="s">
        <v>478</v>
      </c>
      <c r="BA51" s="223">
        <f>AZ51*100000/1972542</f>
        <v>0.20278402183578348</v>
      </c>
      <c r="BB51" s="222" t="s">
        <v>473</v>
      </c>
      <c r="BC51" s="223" t="s">
        <v>473</v>
      </c>
      <c r="BD51" s="222" t="s">
        <v>475</v>
      </c>
      <c r="BE51" s="223">
        <f>BD51*100000/1972542</f>
        <v>0.10139201091789174</v>
      </c>
      <c r="BF51" s="222" t="s">
        <v>479</v>
      </c>
      <c r="BG51" s="223">
        <v>6</v>
      </c>
      <c r="BH51" s="224" t="s">
        <v>495</v>
      </c>
      <c r="BI51" s="224" t="s">
        <v>480</v>
      </c>
      <c r="BJ51" s="225" t="s">
        <v>477</v>
      </c>
      <c r="BK51" s="223">
        <f>BJ51*100000/1972542</f>
        <v>5.069600545894587E-2</v>
      </c>
      <c r="BL51" s="222" t="s">
        <v>478</v>
      </c>
      <c r="BM51" s="223">
        <f>BL51*100000/1972542</f>
        <v>0.20278402183578348</v>
      </c>
      <c r="BN51" s="225" t="s">
        <v>473</v>
      </c>
      <c r="BO51" s="223" t="s">
        <v>473</v>
      </c>
      <c r="BP51" s="222" t="s">
        <v>481</v>
      </c>
      <c r="BQ51" s="223">
        <f>BP51*100000/1972542</f>
        <v>1.115312120096809</v>
      </c>
      <c r="BR51" s="222" t="s">
        <v>474</v>
      </c>
      <c r="BS51" s="223">
        <f>BR51*100000/1972542</f>
        <v>0.30417603275367522</v>
      </c>
      <c r="BT51" s="222" t="s">
        <v>482</v>
      </c>
      <c r="BU51" s="223">
        <f>BT51*100000/1972542</f>
        <v>6.0328246496145583</v>
      </c>
      <c r="BV51" s="222" t="s">
        <v>477</v>
      </c>
      <c r="BW51" s="223">
        <f>BV51*100000/1972542</f>
        <v>5.069600545894587E-2</v>
      </c>
      <c r="BX51" s="222" t="s">
        <v>483</v>
      </c>
      <c r="BY51" s="223">
        <f>BX51*100000/1972542</f>
        <v>0.35487203821262109</v>
      </c>
      <c r="BZ51" s="222" t="s">
        <v>473</v>
      </c>
      <c r="CA51" s="223" t="s">
        <v>473</v>
      </c>
      <c r="CB51" s="222" t="s">
        <v>484</v>
      </c>
      <c r="CC51" s="223">
        <f>CB51*100000/1972542</f>
        <v>0.76044008188418799</v>
      </c>
      <c r="CD51" s="222" t="s">
        <v>473</v>
      </c>
      <c r="CE51" s="223" t="s">
        <v>473</v>
      </c>
      <c r="CF51" s="222" t="s">
        <v>473</v>
      </c>
      <c r="CG51" s="223" t="s">
        <v>473</v>
      </c>
      <c r="CH51" s="222" t="s">
        <v>473</v>
      </c>
      <c r="CI51" s="223" t="s">
        <v>473</v>
      </c>
      <c r="CJ51" s="222" t="s">
        <v>473</v>
      </c>
      <c r="CK51" s="223" t="s">
        <v>473</v>
      </c>
    </row>
    <row r="52" spans="1:89" s="27" customFormat="1" ht="13.5" customHeight="1">
      <c r="A52" s="37" t="s">
        <v>152</v>
      </c>
      <c r="AO52" s="32"/>
      <c r="AQ52" s="32"/>
      <c r="AR52" s="32"/>
      <c r="AS52" s="32"/>
      <c r="AT52" s="27" t="s">
        <v>188</v>
      </c>
      <c r="AU52" s="32"/>
      <c r="AV52" s="32"/>
      <c r="AW52" s="32"/>
      <c r="AX52" s="32"/>
      <c r="AY52" s="32"/>
      <c r="AZ52" s="32"/>
      <c r="BA52" s="32"/>
      <c r="BB52" s="32"/>
      <c r="BC52" s="32"/>
      <c r="BD52" s="32"/>
      <c r="BF52" s="32"/>
      <c r="BG52" s="32"/>
      <c r="BK52" s="116"/>
      <c r="BM52" s="36"/>
      <c r="BN52" s="32"/>
      <c r="BO52" s="32"/>
      <c r="BP52" s="32"/>
      <c r="BQ52" s="32"/>
      <c r="BR52" s="32"/>
      <c r="BS52" s="32"/>
      <c r="BY52" s="32"/>
      <c r="CI52" s="32" t="s">
        <v>175</v>
      </c>
    </row>
    <row r="53" spans="1:89" s="27" customFormat="1" ht="11.25">
      <c r="A53" s="37" t="s">
        <v>125</v>
      </c>
      <c r="AW53" s="117"/>
      <c r="AX53" s="117"/>
      <c r="AY53" s="117"/>
    </row>
    <row r="54" spans="1:89" s="27" customFormat="1" ht="13.5" customHeight="1">
      <c r="A54" s="37" t="s">
        <v>127</v>
      </c>
      <c r="AW54" s="117"/>
      <c r="AX54" s="117"/>
      <c r="AY54" s="117"/>
    </row>
    <row r="55" spans="1:89">
      <c r="A55" s="37" t="s">
        <v>176</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row>
    <row r="56" spans="1:89">
      <c r="A56" s="37" t="s">
        <v>124</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row>
  </sheetData>
  <mergeCells count="122">
    <mergeCell ref="CJ42:CK43"/>
    <mergeCell ref="AX46:AY47"/>
    <mergeCell ref="CB46:CC47"/>
    <mergeCell ref="R34:AO34"/>
    <mergeCell ref="AP34:CK34"/>
    <mergeCell ref="CF35:CG35"/>
    <mergeCell ref="CH35:CI35"/>
    <mergeCell ref="CJ35:CK35"/>
    <mergeCell ref="AN42:AO43"/>
    <mergeCell ref="CD37:CG37"/>
    <mergeCell ref="AV42:AW43"/>
    <mergeCell ref="BL42:BQ42"/>
    <mergeCell ref="BV42:BW43"/>
    <mergeCell ref="CH42:CI43"/>
    <mergeCell ref="AX35:AY35"/>
    <mergeCell ref="AZ35:BA35"/>
    <mergeCell ref="BB35:BC35"/>
    <mergeCell ref="BD35:BE35"/>
    <mergeCell ref="AH35:AI35"/>
    <mergeCell ref="AJ35:AK35"/>
    <mergeCell ref="AL35:AM35"/>
    <mergeCell ref="AN35:AO35"/>
    <mergeCell ref="AP35:AQ35"/>
    <mergeCell ref="BX35:BY35"/>
    <mergeCell ref="A3:A5"/>
    <mergeCell ref="B3:K3"/>
    <mergeCell ref="L3:O3"/>
    <mergeCell ref="P3:AW3"/>
    <mergeCell ref="B4:C4"/>
    <mergeCell ref="D4:E4"/>
    <mergeCell ref="F4:G4"/>
    <mergeCell ref="H4:I4"/>
    <mergeCell ref="J4:K4"/>
    <mergeCell ref="L4:M4"/>
    <mergeCell ref="AJ4:AK4"/>
    <mergeCell ref="N4:O4"/>
    <mergeCell ref="P4:Q4"/>
    <mergeCell ref="R4:S4"/>
    <mergeCell ref="T4:U4"/>
    <mergeCell ref="V4:W4"/>
    <mergeCell ref="X4:Y4"/>
    <mergeCell ref="AN4:AO4"/>
    <mergeCell ref="AP4:AQ4"/>
    <mergeCell ref="AR4:AS4"/>
    <mergeCell ref="AT4:AU4"/>
    <mergeCell ref="AV4:AW4"/>
    <mergeCell ref="Z4:AA4"/>
    <mergeCell ref="AB4:AC4"/>
    <mergeCell ref="AD4:AE4"/>
    <mergeCell ref="AF4:AG4"/>
    <mergeCell ref="AH4:AI4"/>
    <mergeCell ref="AX4:AY4"/>
    <mergeCell ref="AZ4:BA4"/>
    <mergeCell ref="A19:A21"/>
    <mergeCell ref="B19:K19"/>
    <mergeCell ref="L19:O19"/>
    <mergeCell ref="P19:AE19"/>
    <mergeCell ref="B20:C20"/>
    <mergeCell ref="D20:E20"/>
    <mergeCell ref="F20:G20"/>
    <mergeCell ref="AL4:AM4"/>
    <mergeCell ref="H20:I20"/>
    <mergeCell ref="J20:K20"/>
    <mergeCell ref="L20:M20"/>
    <mergeCell ref="N20:O20"/>
    <mergeCell ref="P20:Q20"/>
    <mergeCell ref="R20:S20"/>
    <mergeCell ref="T20:U20"/>
    <mergeCell ref="V20:W20"/>
    <mergeCell ref="X20:Y20"/>
    <mergeCell ref="Z20:AA20"/>
    <mergeCell ref="AB20:AC20"/>
    <mergeCell ref="AB35:AC35"/>
    <mergeCell ref="AD35:AE35"/>
    <mergeCell ref="AF35:AG35"/>
    <mergeCell ref="AV35:AW35"/>
    <mergeCell ref="AD20:AE20"/>
    <mergeCell ref="AV20:AW20"/>
    <mergeCell ref="AX20:AY20"/>
    <mergeCell ref="AZ20:BA20"/>
    <mergeCell ref="AF20:AG20"/>
    <mergeCell ref="AH20:AI20"/>
    <mergeCell ref="AJ20:AK20"/>
    <mergeCell ref="AL20:AM20"/>
    <mergeCell ref="AN20:AO20"/>
    <mergeCell ref="AP20:AQ20"/>
    <mergeCell ref="AT35:AU35"/>
    <mergeCell ref="CB35:CC35"/>
    <mergeCell ref="CD35:CE35"/>
    <mergeCell ref="BN35:BO35"/>
    <mergeCell ref="BP35:BQ35"/>
    <mergeCell ref="BD20:BE20"/>
    <mergeCell ref="A34:A36"/>
    <mergeCell ref="B34:E34"/>
    <mergeCell ref="F34:Q34"/>
    <mergeCell ref="B35:C35"/>
    <mergeCell ref="D35:E35"/>
    <mergeCell ref="F35:G35"/>
    <mergeCell ref="H35:I35"/>
    <mergeCell ref="AR20:AS20"/>
    <mergeCell ref="AT20:AU20"/>
    <mergeCell ref="J35:K35"/>
    <mergeCell ref="L35:M35"/>
    <mergeCell ref="N35:O35"/>
    <mergeCell ref="P35:Q35"/>
    <mergeCell ref="R35:S35"/>
    <mergeCell ref="T35:U35"/>
    <mergeCell ref="AR35:AS35"/>
    <mergeCell ref="V35:W35"/>
    <mergeCell ref="X35:Y35"/>
    <mergeCell ref="Z35:AA35"/>
    <mergeCell ref="BR35:BS35"/>
    <mergeCell ref="AF19:AY19"/>
    <mergeCell ref="BR42:BS43"/>
    <mergeCell ref="BT35:BU35"/>
    <mergeCell ref="BV35:BW35"/>
    <mergeCell ref="BZ35:CA35"/>
    <mergeCell ref="BF35:BG35"/>
    <mergeCell ref="BH35:BI35"/>
    <mergeCell ref="BJ35:BK35"/>
    <mergeCell ref="BL35:BM35"/>
    <mergeCell ref="BF20:BG20"/>
  </mergeCells>
  <phoneticPr fontId="3"/>
  <printOptions horizontalCentered="1"/>
  <pageMargins left="0.19685039370078741" right="0.19685039370078741" top="0.78740157480314965" bottom="0.74803149606299213" header="0.39370078740157483" footer="0.19685039370078741"/>
  <pageSetup paperSize="9" scale="62" fitToWidth="2" orientation="portrait" r:id="rId1"/>
  <headerFooter alignWithMargins="0"/>
  <colBreaks count="1" manualBreakCount="1">
    <brk id="4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K21"/>
  <sheetViews>
    <sheetView view="pageBreakPreview" zoomScale="160" zoomScaleNormal="90" zoomScaleSheetLayoutView="160" workbookViewId="0">
      <pane xSplit="1" ySplit="2" topLeftCell="N3" activePane="bottomRight" state="frozen"/>
      <selection activeCell="AE29" sqref="AE29"/>
      <selection pane="topRight" activeCell="AE29" sqref="AE29"/>
      <selection pane="bottomLeft" activeCell="AE29" sqref="AE29"/>
      <selection pane="bottomRight" activeCell="T9" sqref="T9"/>
    </sheetView>
  </sheetViews>
  <sheetFormatPr defaultRowHeight="13.5"/>
  <cols>
    <col min="1" max="1" width="7" style="63" customWidth="1"/>
    <col min="2" max="3" width="4.125" style="63" customWidth="1"/>
    <col min="4" max="14" width="7.5" style="63" customWidth="1"/>
    <col min="15" max="29" width="6.625" style="63" customWidth="1"/>
    <col min="30" max="30" width="4" style="63" customWidth="1"/>
    <col min="31" max="31" width="4.25" style="63" customWidth="1"/>
    <col min="32" max="33" width="6.625" style="63" customWidth="1"/>
    <col min="34" max="35" width="5.125" style="63" customWidth="1"/>
    <col min="36" max="37" width="4.625" style="63" customWidth="1"/>
    <col min="38" max="16384" width="9" style="63"/>
  </cols>
  <sheetData>
    <row r="1" spans="1:29" ht="20.85" customHeight="1">
      <c r="A1" s="134" t="s">
        <v>66</v>
      </c>
      <c r="B1" s="62"/>
      <c r="C1" s="62"/>
      <c r="D1" s="62"/>
      <c r="E1" s="62"/>
      <c r="F1" s="62"/>
      <c r="G1" s="62"/>
      <c r="H1" s="62"/>
      <c r="I1" s="62"/>
      <c r="J1" s="62"/>
      <c r="K1" s="62"/>
      <c r="L1" s="62"/>
      <c r="M1" s="62"/>
      <c r="N1" s="3"/>
      <c r="O1" s="3"/>
      <c r="P1"/>
      <c r="Q1"/>
      <c r="R1"/>
      <c r="S1"/>
      <c r="T1"/>
      <c r="U1"/>
      <c r="V1"/>
      <c r="W1"/>
      <c r="X1"/>
      <c r="Y1"/>
      <c r="Z1"/>
      <c r="AA1"/>
      <c r="AB1"/>
      <c r="AC1"/>
    </row>
    <row r="2" spans="1:29" ht="15" customHeight="1">
      <c r="A2" s="1"/>
      <c r="B2" s="1"/>
      <c r="C2" s="1"/>
      <c r="D2" s="1"/>
      <c r="E2" s="1"/>
      <c r="F2" s="1"/>
      <c r="G2" s="1"/>
      <c r="H2" s="1"/>
      <c r="I2" s="1"/>
      <c r="J2" s="1"/>
      <c r="K2" s="1"/>
      <c r="L2" s="1"/>
      <c r="M2" s="1"/>
      <c r="N2"/>
      <c r="O2"/>
      <c r="P2"/>
      <c r="Q2"/>
      <c r="R2"/>
      <c r="S2"/>
      <c r="T2"/>
      <c r="U2"/>
      <c r="V2"/>
      <c r="W2"/>
      <c r="X2"/>
      <c r="Y2"/>
      <c r="Z2"/>
      <c r="AA2"/>
      <c r="AB2"/>
      <c r="AC2" s="137" t="s">
        <v>467</v>
      </c>
    </row>
    <row r="3" spans="1:29" ht="18" customHeight="1">
      <c r="A3" s="358" t="s">
        <v>67</v>
      </c>
      <c r="B3" s="349" t="s">
        <v>376</v>
      </c>
      <c r="C3" s="349"/>
      <c r="D3" s="349"/>
      <c r="E3" s="349"/>
      <c r="F3" s="349" t="s">
        <v>377</v>
      </c>
      <c r="G3" s="349"/>
      <c r="H3" s="349"/>
      <c r="I3" s="349"/>
      <c r="J3" s="349"/>
      <c r="K3" s="350"/>
      <c r="L3" s="297" t="s">
        <v>378</v>
      </c>
      <c r="M3" s="297"/>
      <c r="N3" s="297"/>
      <c r="O3" s="297"/>
      <c r="P3" s="297"/>
      <c r="Q3" s="297"/>
      <c r="R3" s="297"/>
      <c r="S3" s="297"/>
      <c r="T3" s="297"/>
      <c r="U3" s="297"/>
      <c r="V3" s="297"/>
      <c r="W3" s="297"/>
      <c r="X3" s="297"/>
      <c r="Y3" s="297"/>
      <c r="Z3" s="297"/>
      <c r="AA3" s="297"/>
      <c r="AB3" s="297"/>
      <c r="AC3" s="297"/>
    </row>
    <row r="4" spans="1:29" ht="67.5" customHeight="1">
      <c r="A4" s="359"/>
      <c r="B4" s="360" t="s">
        <v>68</v>
      </c>
      <c r="C4" s="361"/>
      <c r="D4" s="364" t="s">
        <v>69</v>
      </c>
      <c r="E4" s="365"/>
      <c r="F4" s="351" t="s">
        <v>70</v>
      </c>
      <c r="G4" s="121" t="s">
        <v>118</v>
      </c>
      <c r="H4" s="125" t="s">
        <v>119</v>
      </c>
      <c r="I4" s="169" t="s">
        <v>18</v>
      </c>
      <c r="J4" s="126" t="s">
        <v>47</v>
      </c>
      <c r="K4" s="122" t="s">
        <v>184</v>
      </c>
      <c r="L4" s="353" t="s">
        <v>71</v>
      </c>
      <c r="M4" s="127" t="s">
        <v>72</v>
      </c>
      <c r="N4" s="127" t="s">
        <v>379</v>
      </c>
      <c r="O4" s="170" t="s">
        <v>380</v>
      </c>
      <c r="P4" s="170" t="s">
        <v>489</v>
      </c>
      <c r="Q4" s="170" t="s">
        <v>381</v>
      </c>
      <c r="R4" s="170" t="s">
        <v>141</v>
      </c>
      <c r="S4" s="170" t="s">
        <v>158</v>
      </c>
      <c r="T4" s="355" t="s">
        <v>73</v>
      </c>
      <c r="U4" s="355"/>
      <c r="V4" s="170" t="s">
        <v>490</v>
      </c>
      <c r="W4" s="170" t="s">
        <v>163</v>
      </c>
      <c r="X4" s="170" t="s">
        <v>382</v>
      </c>
      <c r="Y4" s="170" t="s">
        <v>383</v>
      </c>
      <c r="Z4" s="127" t="s">
        <v>74</v>
      </c>
      <c r="AA4" s="170" t="s">
        <v>384</v>
      </c>
      <c r="AB4" s="127" t="s">
        <v>385</v>
      </c>
      <c r="AC4" s="170" t="s">
        <v>386</v>
      </c>
    </row>
    <row r="5" spans="1:29" ht="35.25" customHeight="1">
      <c r="A5" s="359"/>
      <c r="B5" s="362" t="s">
        <v>75</v>
      </c>
      <c r="C5" s="363"/>
      <c r="D5" s="64" t="s">
        <v>75</v>
      </c>
      <c r="E5" s="168" t="s">
        <v>183</v>
      </c>
      <c r="F5" s="352"/>
      <c r="G5" s="172" t="s">
        <v>75</v>
      </c>
      <c r="H5" s="64" t="s">
        <v>75</v>
      </c>
      <c r="I5" s="64" t="s">
        <v>75</v>
      </c>
      <c r="J5" s="173" t="s">
        <v>75</v>
      </c>
      <c r="K5" s="172" t="s">
        <v>25</v>
      </c>
      <c r="L5" s="354"/>
      <c r="M5" s="64" t="s">
        <v>75</v>
      </c>
      <c r="N5" s="64" t="s">
        <v>75</v>
      </c>
      <c r="O5" s="64" t="s">
        <v>75</v>
      </c>
      <c r="P5" s="64" t="s">
        <v>75</v>
      </c>
      <c r="Q5" s="64" t="s">
        <v>75</v>
      </c>
      <c r="R5" s="64" t="s">
        <v>75</v>
      </c>
      <c r="S5" s="172" t="s">
        <v>75</v>
      </c>
      <c r="T5" s="17" t="s">
        <v>27</v>
      </c>
      <c r="U5" s="65" t="s">
        <v>76</v>
      </c>
      <c r="V5" s="64" t="s">
        <v>75</v>
      </c>
      <c r="W5" s="64" t="s">
        <v>75</v>
      </c>
      <c r="X5" s="64" t="s">
        <v>75</v>
      </c>
      <c r="Y5" s="64" t="s">
        <v>75</v>
      </c>
      <c r="Z5" s="64" t="s">
        <v>75</v>
      </c>
      <c r="AA5" s="64" t="s">
        <v>75</v>
      </c>
      <c r="AB5" s="64" t="s">
        <v>75</v>
      </c>
      <c r="AC5" s="64" t="s">
        <v>75</v>
      </c>
    </row>
    <row r="6" spans="1:29" s="66" customFormat="1" ht="18" customHeight="1">
      <c r="A6" s="171" t="s">
        <v>9</v>
      </c>
      <c r="B6" s="356">
        <f>SUM(B7:B18)</f>
        <v>104</v>
      </c>
      <c r="C6" s="357"/>
      <c r="D6" s="140">
        <f>SUM(D7:D18)</f>
        <v>104</v>
      </c>
      <c r="E6" s="141">
        <f>SUM(E7:E18)</f>
        <v>64</v>
      </c>
      <c r="F6" s="142">
        <f>SUM(F7:F18)</f>
        <v>59</v>
      </c>
      <c r="G6" s="140">
        <f t="shared" ref="G6:Z6" si="0">SUM(G7:G18)</f>
        <v>17</v>
      </c>
      <c r="H6" s="142">
        <f t="shared" si="0"/>
        <v>15</v>
      </c>
      <c r="I6" s="142">
        <f t="shared" si="0"/>
        <v>2</v>
      </c>
      <c r="J6" s="140">
        <f t="shared" si="0"/>
        <v>5</v>
      </c>
      <c r="K6" s="143">
        <f t="shared" si="0"/>
        <v>20</v>
      </c>
      <c r="L6" s="140">
        <f t="shared" ref="L6:Q6" si="1">SUM(L7:L18)</f>
        <v>275</v>
      </c>
      <c r="M6" s="140">
        <f t="shared" si="1"/>
        <v>6</v>
      </c>
      <c r="N6" s="140">
        <f t="shared" si="1"/>
        <v>2</v>
      </c>
      <c r="O6" s="140">
        <f t="shared" si="1"/>
        <v>49</v>
      </c>
      <c r="P6" s="142">
        <f t="shared" si="1"/>
        <v>1</v>
      </c>
      <c r="Q6" s="142">
        <f t="shared" si="1"/>
        <v>4</v>
      </c>
      <c r="R6" s="140">
        <f t="shared" si="0"/>
        <v>2</v>
      </c>
      <c r="S6" s="142">
        <f t="shared" si="0"/>
        <v>14</v>
      </c>
      <c r="T6" s="142">
        <f t="shared" si="0"/>
        <v>22</v>
      </c>
      <c r="U6" s="142">
        <f t="shared" si="0"/>
        <v>6</v>
      </c>
      <c r="V6" s="142">
        <f>SUM(V7:V18)</f>
        <v>1</v>
      </c>
      <c r="W6" s="142">
        <f>SUM(W7:W18)</f>
        <v>4</v>
      </c>
      <c r="X6" s="142">
        <f t="shared" si="0"/>
        <v>22</v>
      </c>
      <c r="Y6" s="142">
        <f t="shared" si="0"/>
        <v>6</v>
      </c>
      <c r="Z6" s="142">
        <f t="shared" si="0"/>
        <v>119</v>
      </c>
      <c r="AA6" s="142">
        <f>SUM(AA7:AA18)</f>
        <v>1</v>
      </c>
      <c r="AB6" s="142">
        <f>SUM(AB7:AB18)</f>
        <v>7</v>
      </c>
      <c r="AC6" s="142">
        <f>SUM(AC7:AC18)</f>
        <v>15</v>
      </c>
    </row>
    <row r="7" spans="1:29" s="66" customFormat="1" ht="18" customHeight="1">
      <c r="A7" s="67" t="s">
        <v>77</v>
      </c>
      <c r="B7" s="345">
        <f>D7</f>
        <v>1</v>
      </c>
      <c r="C7" s="346"/>
      <c r="D7" s="144">
        <v>1</v>
      </c>
      <c r="E7" s="144">
        <v>1</v>
      </c>
      <c r="F7" s="147">
        <f>SUM(G7:K7)</f>
        <v>8</v>
      </c>
      <c r="G7" s="144">
        <v>5</v>
      </c>
      <c r="H7" s="144">
        <v>1</v>
      </c>
      <c r="I7" s="144">
        <v>0</v>
      </c>
      <c r="J7" s="144">
        <v>1</v>
      </c>
      <c r="K7" s="145">
        <v>1</v>
      </c>
      <c r="L7" s="140">
        <f>SUM(M7:T7,V7:AC7)</f>
        <v>19</v>
      </c>
      <c r="M7" s="144">
        <v>1</v>
      </c>
      <c r="N7" s="144">
        <v>0</v>
      </c>
      <c r="O7" s="144">
        <v>3</v>
      </c>
      <c r="P7" s="144">
        <v>0</v>
      </c>
      <c r="Q7" s="144">
        <v>0</v>
      </c>
      <c r="R7" s="144">
        <v>0</v>
      </c>
      <c r="S7" s="144">
        <v>1</v>
      </c>
      <c r="T7" s="144">
        <v>3</v>
      </c>
      <c r="U7" s="144">
        <v>1</v>
      </c>
      <c r="V7" s="144"/>
      <c r="W7" s="144"/>
      <c r="X7" s="144">
        <v>1</v>
      </c>
      <c r="Y7" s="144">
        <v>0</v>
      </c>
      <c r="Z7" s="144">
        <v>8</v>
      </c>
      <c r="AA7" s="144">
        <v>1</v>
      </c>
      <c r="AB7" s="144">
        <v>0</v>
      </c>
      <c r="AC7" s="144">
        <v>1</v>
      </c>
    </row>
    <row r="8" spans="1:29" s="66" customFormat="1" ht="18" customHeight="1">
      <c r="A8" s="68" t="s">
        <v>78</v>
      </c>
      <c r="B8" s="347">
        <f t="shared" ref="B8:B18" si="2">D8</f>
        <v>3</v>
      </c>
      <c r="C8" s="348"/>
      <c r="D8" s="148">
        <v>3</v>
      </c>
      <c r="E8" s="148">
        <v>2</v>
      </c>
      <c r="F8" s="147">
        <f t="shared" ref="F8:F18" si="3">SUM(G8:K8)</f>
        <v>1</v>
      </c>
      <c r="G8" s="148">
        <v>1</v>
      </c>
      <c r="H8" s="148"/>
      <c r="I8" s="148">
        <v>0</v>
      </c>
      <c r="J8" s="148">
        <v>0</v>
      </c>
      <c r="K8" s="146">
        <v>0</v>
      </c>
      <c r="L8" s="147">
        <f t="shared" ref="L8:L18" si="4">SUM(M8:T8,V8:AC8)</f>
        <v>20</v>
      </c>
      <c r="M8" s="148">
        <v>0</v>
      </c>
      <c r="N8" s="148">
        <v>0</v>
      </c>
      <c r="O8" s="148">
        <v>7</v>
      </c>
      <c r="P8" s="148">
        <v>0</v>
      </c>
      <c r="Q8" s="148">
        <v>0</v>
      </c>
      <c r="R8" s="148">
        <v>0</v>
      </c>
      <c r="S8" s="148">
        <v>0</v>
      </c>
      <c r="T8" s="148">
        <v>1</v>
      </c>
      <c r="U8" s="148">
        <v>0</v>
      </c>
      <c r="V8" s="148">
        <v>0</v>
      </c>
      <c r="W8" s="148">
        <v>0</v>
      </c>
      <c r="X8" s="148">
        <v>1</v>
      </c>
      <c r="Y8" s="148">
        <v>1</v>
      </c>
      <c r="Z8" s="148">
        <v>9</v>
      </c>
      <c r="AA8" s="148">
        <v>0</v>
      </c>
      <c r="AB8" s="148">
        <v>0</v>
      </c>
      <c r="AC8" s="148">
        <v>1</v>
      </c>
    </row>
    <row r="9" spans="1:29" s="66" customFormat="1" ht="18" customHeight="1">
      <c r="A9" s="68" t="s">
        <v>79</v>
      </c>
      <c r="B9" s="347">
        <f t="shared" si="2"/>
        <v>1</v>
      </c>
      <c r="C9" s="348"/>
      <c r="D9" s="148">
        <v>1</v>
      </c>
      <c r="E9" s="148">
        <v>0</v>
      </c>
      <c r="F9" s="147">
        <f t="shared" si="3"/>
        <v>4</v>
      </c>
      <c r="G9" s="148">
        <v>1</v>
      </c>
      <c r="H9" s="148">
        <v>2</v>
      </c>
      <c r="I9" s="148">
        <v>0</v>
      </c>
      <c r="J9" s="148">
        <v>0</v>
      </c>
      <c r="K9" s="146">
        <v>1</v>
      </c>
      <c r="L9" s="147">
        <f t="shared" si="4"/>
        <v>16</v>
      </c>
      <c r="M9" s="148">
        <v>1</v>
      </c>
      <c r="N9" s="148">
        <v>0</v>
      </c>
      <c r="O9" s="148">
        <v>2</v>
      </c>
      <c r="P9" s="148">
        <v>0</v>
      </c>
      <c r="Q9" s="148">
        <v>0</v>
      </c>
      <c r="R9" s="148">
        <v>0</v>
      </c>
      <c r="S9" s="148">
        <v>1</v>
      </c>
      <c r="T9" s="148">
        <v>1</v>
      </c>
      <c r="U9" s="148">
        <v>0</v>
      </c>
      <c r="V9" s="148">
        <v>0</v>
      </c>
      <c r="W9" s="148">
        <v>0</v>
      </c>
      <c r="X9" s="148">
        <v>1</v>
      </c>
      <c r="Y9" s="148">
        <v>0</v>
      </c>
      <c r="Z9" s="148">
        <v>10</v>
      </c>
      <c r="AA9" s="148">
        <v>0</v>
      </c>
      <c r="AB9" s="148">
        <v>0</v>
      </c>
      <c r="AC9" s="148">
        <v>0</v>
      </c>
    </row>
    <row r="10" spans="1:29" s="66" customFormat="1" ht="18" customHeight="1">
      <c r="A10" s="68" t="s">
        <v>80</v>
      </c>
      <c r="B10" s="347">
        <f t="shared" si="2"/>
        <v>2</v>
      </c>
      <c r="C10" s="348"/>
      <c r="D10" s="148">
        <v>2</v>
      </c>
      <c r="E10" s="148">
        <v>2</v>
      </c>
      <c r="F10" s="147">
        <f t="shared" si="3"/>
        <v>4</v>
      </c>
      <c r="G10" s="148">
        <v>1</v>
      </c>
      <c r="H10" s="148">
        <v>3</v>
      </c>
      <c r="I10" s="148">
        <v>0</v>
      </c>
      <c r="J10" s="148">
        <v>0</v>
      </c>
      <c r="K10" s="146">
        <v>0</v>
      </c>
      <c r="L10" s="147">
        <f t="shared" si="4"/>
        <v>25</v>
      </c>
      <c r="M10" s="148">
        <v>0</v>
      </c>
      <c r="N10" s="148">
        <v>0</v>
      </c>
      <c r="O10" s="148">
        <v>2</v>
      </c>
      <c r="P10" s="148">
        <v>0</v>
      </c>
      <c r="Q10" s="148">
        <v>1</v>
      </c>
      <c r="R10" s="148">
        <v>0</v>
      </c>
      <c r="S10" s="148">
        <v>2</v>
      </c>
      <c r="T10" s="148">
        <v>3</v>
      </c>
      <c r="U10" s="148">
        <v>0</v>
      </c>
      <c r="V10" s="148">
        <v>0</v>
      </c>
      <c r="W10" s="148">
        <v>0</v>
      </c>
      <c r="X10" s="148">
        <v>1</v>
      </c>
      <c r="Y10" s="148">
        <v>4</v>
      </c>
      <c r="Z10" s="148">
        <v>9</v>
      </c>
      <c r="AA10" s="148">
        <v>0</v>
      </c>
      <c r="AB10" s="148">
        <v>1</v>
      </c>
      <c r="AC10" s="148">
        <v>2</v>
      </c>
    </row>
    <row r="11" spans="1:29" s="66" customFormat="1" ht="18" customHeight="1">
      <c r="A11" s="68" t="s">
        <v>81</v>
      </c>
      <c r="B11" s="347">
        <f t="shared" si="2"/>
        <v>9</v>
      </c>
      <c r="C11" s="348"/>
      <c r="D11" s="148">
        <v>9</v>
      </c>
      <c r="E11" s="148">
        <v>6</v>
      </c>
      <c r="F11" s="147">
        <f t="shared" si="3"/>
        <v>4</v>
      </c>
      <c r="G11" s="148">
        <v>1</v>
      </c>
      <c r="H11" s="148">
        <v>1</v>
      </c>
      <c r="I11" s="148">
        <v>0</v>
      </c>
      <c r="J11" s="148">
        <v>0</v>
      </c>
      <c r="K11" s="146">
        <v>2</v>
      </c>
      <c r="L11" s="147">
        <f t="shared" si="4"/>
        <v>24</v>
      </c>
      <c r="M11" s="148">
        <v>0</v>
      </c>
      <c r="N11" s="148">
        <v>0</v>
      </c>
      <c r="O11" s="148">
        <v>3</v>
      </c>
      <c r="P11" s="148">
        <v>0</v>
      </c>
      <c r="Q11" s="148">
        <v>1</v>
      </c>
      <c r="R11" s="148">
        <v>1</v>
      </c>
      <c r="S11" s="148">
        <v>1</v>
      </c>
      <c r="T11" s="148">
        <v>3</v>
      </c>
      <c r="U11" s="148">
        <v>0</v>
      </c>
      <c r="V11" s="148">
        <v>0</v>
      </c>
      <c r="W11" s="148">
        <v>0</v>
      </c>
      <c r="X11" s="148">
        <v>4</v>
      </c>
      <c r="Y11" s="148">
        <v>0</v>
      </c>
      <c r="Z11" s="148">
        <v>8</v>
      </c>
      <c r="AA11" s="148">
        <v>0</v>
      </c>
      <c r="AB11" s="148">
        <v>0</v>
      </c>
      <c r="AC11" s="148">
        <v>3</v>
      </c>
    </row>
    <row r="12" spans="1:29" s="66" customFormat="1" ht="18" customHeight="1">
      <c r="A12" s="68" t="s">
        <v>82</v>
      </c>
      <c r="B12" s="347">
        <f t="shared" si="2"/>
        <v>9</v>
      </c>
      <c r="C12" s="348"/>
      <c r="D12" s="148">
        <v>9</v>
      </c>
      <c r="E12" s="148">
        <v>4</v>
      </c>
      <c r="F12" s="147">
        <f t="shared" si="3"/>
        <v>2</v>
      </c>
      <c r="G12" s="148">
        <v>0</v>
      </c>
      <c r="H12" s="148">
        <v>1</v>
      </c>
      <c r="I12" s="148">
        <v>0</v>
      </c>
      <c r="J12" s="148">
        <v>1</v>
      </c>
      <c r="K12" s="146">
        <v>0</v>
      </c>
      <c r="L12" s="147">
        <f t="shared" si="4"/>
        <v>23</v>
      </c>
      <c r="M12" s="148">
        <v>0</v>
      </c>
      <c r="N12" s="148">
        <v>0</v>
      </c>
      <c r="O12" s="148">
        <v>6</v>
      </c>
      <c r="P12" s="148">
        <v>0</v>
      </c>
      <c r="Q12" s="148">
        <v>1</v>
      </c>
      <c r="R12" s="148">
        <v>0</v>
      </c>
      <c r="S12" s="148">
        <v>0</v>
      </c>
      <c r="T12" s="148">
        <v>2</v>
      </c>
      <c r="U12" s="148">
        <v>0</v>
      </c>
      <c r="V12" s="148">
        <v>0</v>
      </c>
      <c r="W12" s="148">
        <v>0</v>
      </c>
      <c r="X12" s="148">
        <v>5</v>
      </c>
      <c r="Y12" s="148">
        <v>0</v>
      </c>
      <c r="Z12" s="148">
        <v>7</v>
      </c>
      <c r="AA12" s="148">
        <v>0</v>
      </c>
      <c r="AB12" s="148">
        <v>1</v>
      </c>
      <c r="AC12" s="148">
        <v>1</v>
      </c>
    </row>
    <row r="13" spans="1:29" s="66" customFormat="1" ht="18" customHeight="1">
      <c r="A13" s="68" t="s">
        <v>83</v>
      </c>
      <c r="B13" s="347">
        <f t="shared" si="2"/>
        <v>13</v>
      </c>
      <c r="C13" s="348"/>
      <c r="D13" s="148">
        <v>13</v>
      </c>
      <c r="E13" s="148">
        <v>8</v>
      </c>
      <c r="F13" s="147">
        <f t="shared" si="3"/>
        <v>3</v>
      </c>
      <c r="G13" s="148">
        <v>1</v>
      </c>
      <c r="H13" s="148">
        <v>1</v>
      </c>
      <c r="I13" s="148">
        <v>0</v>
      </c>
      <c r="J13" s="148">
        <v>0</v>
      </c>
      <c r="K13" s="146">
        <v>1</v>
      </c>
      <c r="L13" s="147">
        <f t="shared" si="4"/>
        <v>13</v>
      </c>
      <c r="M13" s="148">
        <v>0</v>
      </c>
      <c r="N13" s="148">
        <v>0</v>
      </c>
      <c r="O13" s="148">
        <v>3</v>
      </c>
      <c r="P13" s="148">
        <v>0</v>
      </c>
      <c r="Q13" s="148">
        <v>0</v>
      </c>
      <c r="R13" s="148">
        <v>0</v>
      </c>
      <c r="S13" s="148">
        <v>3</v>
      </c>
      <c r="T13" s="148">
        <v>0</v>
      </c>
      <c r="U13" s="148">
        <v>0</v>
      </c>
      <c r="V13" s="148">
        <v>0</v>
      </c>
      <c r="W13" s="148">
        <v>1</v>
      </c>
      <c r="X13" s="148">
        <v>1</v>
      </c>
      <c r="Y13" s="148">
        <v>0</v>
      </c>
      <c r="Z13" s="148">
        <v>5</v>
      </c>
      <c r="AA13" s="148">
        <v>0</v>
      </c>
      <c r="AB13" s="148">
        <v>0</v>
      </c>
      <c r="AC13" s="148">
        <v>0</v>
      </c>
    </row>
    <row r="14" spans="1:29" s="66" customFormat="1" ht="18" customHeight="1">
      <c r="A14" s="68" t="s">
        <v>84</v>
      </c>
      <c r="B14" s="347">
        <f t="shared" si="2"/>
        <v>29</v>
      </c>
      <c r="C14" s="348"/>
      <c r="D14" s="148">
        <v>29</v>
      </c>
      <c r="E14" s="148">
        <v>21</v>
      </c>
      <c r="F14" s="147">
        <f t="shared" si="3"/>
        <v>5</v>
      </c>
      <c r="G14" s="148">
        <v>0</v>
      </c>
      <c r="H14" s="148">
        <v>2</v>
      </c>
      <c r="I14" s="148">
        <v>0</v>
      </c>
      <c r="J14" s="148">
        <v>1</v>
      </c>
      <c r="K14" s="146">
        <v>2</v>
      </c>
      <c r="L14" s="147">
        <f t="shared" si="4"/>
        <v>24</v>
      </c>
      <c r="M14" s="148">
        <v>2</v>
      </c>
      <c r="N14" s="148">
        <v>0</v>
      </c>
      <c r="O14" s="148">
        <v>5</v>
      </c>
      <c r="P14" s="148">
        <v>0</v>
      </c>
      <c r="Q14" s="148">
        <v>0</v>
      </c>
      <c r="R14" s="148">
        <v>0</v>
      </c>
      <c r="S14" s="148">
        <v>0</v>
      </c>
      <c r="T14" s="148">
        <v>3</v>
      </c>
      <c r="U14" s="148">
        <v>1</v>
      </c>
      <c r="V14" s="148">
        <v>0</v>
      </c>
      <c r="W14" s="148">
        <v>1</v>
      </c>
      <c r="X14" s="148">
        <v>0</v>
      </c>
      <c r="Y14" s="148">
        <v>1</v>
      </c>
      <c r="Z14" s="148">
        <v>10</v>
      </c>
      <c r="AA14" s="148">
        <v>0</v>
      </c>
      <c r="AB14" s="148">
        <v>2</v>
      </c>
      <c r="AC14" s="148">
        <v>0</v>
      </c>
    </row>
    <row r="15" spans="1:29" s="66" customFormat="1" ht="18" customHeight="1">
      <c r="A15" s="68" t="s">
        <v>85</v>
      </c>
      <c r="B15" s="347">
        <f t="shared" si="2"/>
        <v>12</v>
      </c>
      <c r="C15" s="348"/>
      <c r="D15" s="148">
        <v>12</v>
      </c>
      <c r="E15" s="148">
        <v>5</v>
      </c>
      <c r="F15" s="147">
        <f t="shared" si="3"/>
        <v>11</v>
      </c>
      <c r="G15" s="148">
        <v>4</v>
      </c>
      <c r="H15" s="148">
        <v>2</v>
      </c>
      <c r="I15" s="148">
        <v>0</v>
      </c>
      <c r="J15" s="148">
        <v>1</v>
      </c>
      <c r="K15" s="146">
        <v>4</v>
      </c>
      <c r="L15" s="147">
        <f t="shared" si="4"/>
        <v>25</v>
      </c>
      <c r="M15" s="148">
        <v>0</v>
      </c>
      <c r="N15" s="148">
        <v>0</v>
      </c>
      <c r="O15" s="148">
        <v>1</v>
      </c>
      <c r="P15" s="148">
        <v>1</v>
      </c>
      <c r="Q15" s="148">
        <v>0</v>
      </c>
      <c r="R15" s="148">
        <v>0</v>
      </c>
      <c r="S15" s="148">
        <v>2</v>
      </c>
      <c r="T15" s="148">
        <v>1</v>
      </c>
      <c r="U15" s="148">
        <v>1</v>
      </c>
      <c r="V15" s="148">
        <v>1</v>
      </c>
      <c r="W15" s="148">
        <v>0</v>
      </c>
      <c r="X15" s="148">
        <v>2</v>
      </c>
      <c r="Y15" s="148">
        <v>0</v>
      </c>
      <c r="Z15" s="148">
        <v>14</v>
      </c>
      <c r="AA15" s="148">
        <v>0</v>
      </c>
      <c r="AB15" s="148">
        <v>2</v>
      </c>
      <c r="AC15" s="148">
        <v>1</v>
      </c>
    </row>
    <row r="16" spans="1:29" s="66" customFormat="1" ht="18" customHeight="1">
      <c r="A16" s="68" t="s">
        <v>86</v>
      </c>
      <c r="B16" s="347">
        <f t="shared" si="2"/>
        <v>14</v>
      </c>
      <c r="C16" s="348"/>
      <c r="D16" s="148">
        <v>14</v>
      </c>
      <c r="E16" s="148">
        <v>7</v>
      </c>
      <c r="F16" s="147">
        <f t="shared" si="3"/>
        <v>5</v>
      </c>
      <c r="G16" s="148">
        <v>1</v>
      </c>
      <c r="H16" s="148">
        <v>0</v>
      </c>
      <c r="I16" s="148">
        <v>0</v>
      </c>
      <c r="J16" s="148">
        <v>0</v>
      </c>
      <c r="K16" s="146">
        <v>4</v>
      </c>
      <c r="L16" s="147">
        <f t="shared" si="4"/>
        <v>22</v>
      </c>
      <c r="M16" s="148">
        <v>0</v>
      </c>
      <c r="N16" s="148">
        <v>0</v>
      </c>
      <c r="O16" s="148">
        <v>5</v>
      </c>
      <c r="P16" s="148">
        <v>0</v>
      </c>
      <c r="Q16" s="148">
        <v>0</v>
      </c>
      <c r="R16" s="148">
        <v>0</v>
      </c>
      <c r="S16" s="148">
        <v>3</v>
      </c>
      <c r="T16" s="148">
        <v>3</v>
      </c>
      <c r="U16" s="148">
        <v>3</v>
      </c>
      <c r="V16" s="148">
        <v>0</v>
      </c>
      <c r="W16" s="148">
        <v>0</v>
      </c>
      <c r="X16" s="148">
        <v>2</v>
      </c>
      <c r="Y16" s="148">
        <v>0</v>
      </c>
      <c r="Z16" s="148">
        <v>8</v>
      </c>
      <c r="AA16" s="148">
        <v>0</v>
      </c>
      <c r="AB16" s="148">
        <v>0</v>
      </c>
      <c r="AC16" s="148">
        <v>1</v>
      </c>
    </row>
    <row r="17" spans="1:37" s="66" customFormat="1" ht="18" customHeight="1">
      <c r="A17" s="69" t="s">
        <v>87</v>
      </c>
      <c r="B17" s="347">
        <f t="shared" si="2"/>
        <v>9</v>
      </c>
      <c r="C17" s="348"/>
      <c r="D17" s="148">
        <v>9</v>
      </c>
      <c r="E17" s="148">
        <v>6</v>
      </c>
      <c r="F17" s="147">
        <f t="shared" si="3"/>
        <v>9</v>
      </c>
      <c r="G17" s="148">
        <v>1</v>
      </c>
      <c r="H17" s="148">
        <v>2</v>
      </c>
      <c r="I17" s="148">
        <v>2</v>
      </c>
      <c r="J17" s="148">
        <v>1</v>
      </c>
      <c r="K17" s="146">
        <v>3</v>
      </c>
      <c r="L17" s="147">
        <f t="shared" si="4"/>
        <v>31</v>
      </c>
      <c r="M17" s="148">
        <v>0</v>
      </c>
      <c r="N17" s="148">
        <v>0</v>
      </c>
      <c r="O17" s="148">
        <v>4</v>
      </c>
      <c r="P17" s="148">
        <v>0</v>
      </c>
      <c r="Q17" s="148">
        <v>0</v>
      </c>
      <c r="R17" s="148">
        <v>0</v>
      </c>
      <c r="S17" s="148">
        <v>0</v>
      </c>
      <c r="T17" s="148">
        <v>1</v>
      </c>
      <c r="U17" s="148">
        <v>0</v>
      </c>
      <c r="V17" s="148">
        <v>0</v>
      </c>
      <c r="W17" s="148">
        <v>1</v>
      </c>
      <c r="X17" s="148">
        <v>4</v>
      </c>
      <c r="Y17" s="148">
        <v>0</v>
      </c>
      <c r="Z17" s="148">
        <v>17</v>
      </c>
      <c r="AA17" s="148">
        <v>0</v>
      </c>
      <c r="AB17" s="148">
        <v>1</v>
      </c>
      <c r="AC17" s="148">
        <v>3</v>
      </c>
    </row>
    <row r="18" spans="1:37" s="66" customFormat="1" ht="18" customHeight="1">
      <c r="A18" s="70" t="s">
        <v>88</v>
      </c>
      <c r="B18" s="343">
        <f t="shared" si="2"/>
        <v>2</v>
      </c>
      <c r="C18" s="344"/>
      <c r="D18" s="149">
        <v>2</v>
      </c>
      <c r="E18" s="149">
        <v>2</v>
      </c>
      <c r="F18" s="151">
        <f t="shared" si="3"/>
        <v>3</v>
      </c>
      <c r="G18" s="149">
        <v>1</v>
      </c>
      <c r="H18" s="149">
        <v>0</v>
      </c>
      <c r="I18" s="149">
        <v>0</v>
      </c>
      <c r="J18" s="149">
        <v>0</v>
      </c>
      <c r="K18" s="150">
        <v>2</v>
      </c>
      <c r="L18" s="151">
        <f t="shared" si="4"/>
        <v>33</v>
      </c>
      <c r="M18" s="149">
        <v>2</v>
      </c>
      <c r="N18" s="149">
        <v>2</v>
      </c>
      <c r="O18" s="149">
        <v>8</v>
      </c>
      <c r="P18" s="149">
        <v>0</v>
      </c>
      <c r="Q18" s="149">
        <v>1</v>
      </c>
      <c r="R18" s="149">
        <v>1</v>
      </c>
      <c r="S18" s="149">
        <v>1</v>
      </c>
      <c r="T18" s="149">
        <v>1</v>
      </c>
      <c r="U18" s="149">
        <v>0</v>
      </c>
      <c r="V18" s="149">
        <v>0</v>
      </c>
      <c r="W18" s="149">
        <v>1</v>
      </c>
      <c r="X18" s="149">
        <v>0</v>
      </c>
      <c r="Y18" s="149">
        <v>0</v>
      </c>
      <c r="Z18" s="149">
        <v>14</v>
      </c>
      <c r="AA18" s="149">
        <v>0</v>
      </c>
      <c r="AB18" s="149">
        <v>0</v>
      </c>
      <c r="AC18" s="149">
        <v>2</v>
      </c>
    </row>
    <row r="19" spans="1:37" s="66" customFormat="1" ht="7.5" customHeight="1">
      <c r="A19" s="7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2"/>
      <c r="AF19" s="81"/>
      <c r="AG19" s="81"/>
      <c r="AH19" s="81"/>
      <c r="AI19" s="81"/>
      <c r="AJ19" s="82"/>
      <c r="AK19" s="82"/>
    </row>
    <row r="20" spans="1:37" ht="13.5" customHeight="1">
      <c r="A20" s="5" t="s">
        <v>488</v>
      </c>
      <c r="B20" s="83"/>
      <c r="C20" s="84"/>
      <c r="D20" s="84"/>
      <c r="E20" s="83"/>
      <c r="F20" s="84"/>
      <c r="G20" s="84"/>
      <c r="H20" s="83"/>
      <c r="I20" s="84"/>
      <c r="J20" s="84"/>
      <c r="K20" s="84"/>
      <c r="L20" s="84"/>
      <c r="M20" s="83"/>
      <c r="N20" s="83"/>
      <c r="O20" s="84"/>
      <c r="P20" s="83"/>
      <c r="Q20" s="83"/>
      <c r="R20" s="83"/>
      <c r="S20" s="84"/>
      <c r="T20" s="84"/>
      <c r="U20" s="83"/>
      <c r="V20" s="84"/>
      <c r="W20" s="84"/>
      <c r="X20" s="83"/>
      <c r="Y20" s="84"/>
      <c r="Z20" s="84"/>
      <c r="AA20" s="84"/>
      <c r="AB20" s="83"/>
      <c r="AC20" s="136" t="s">
        <v>175</v>
      </c>
    </row>
    <row r="21" spans="1:37" ht="13.5" customHeight="1">
      <c r="A21" s="27"/>
      <c r="B21" s="72"/>
      <c r="C21" s="72"/>
      <c r="D21" s="72"/>
      <c r="E21" s="72"/>
      <c r="F21" s="72"/>
      <c r="G21" s="72"/>
      <c r="H21" s="72"/>
      <c r="I21" s="72"/>
      <c r="J21" s="72"/>
      <c r="K21" s="72"/>
      <c r="L21" s="72"/>
      <c r="M21" s="72"/>
      <c r="N21" s="72"/>
    </row>
  </sheetData>
  <mergeCells count="23">
    <mergeCell ref="B6:C6"/>
    <mergeCell ref="A3:A5"/>
    <mergeCell ref="B4:C4"/>
    <mergeCell ref="B5:C5"/>
    <mergeCell ref="B3:E3"/>
    <mergeCell ref="D4:E4"/>
    <mergeCell ref="F3:K3"/>
    <mergeCell ref="L3:AC3"/>
    <mergeCell ref="F4:F5"/>
    <mergeCell ref="L4:L5"/>
    <mergeCell ref="T4:U4"/>
    <mergeCell ref="B18:C18"/>
    <mergeCell ref="B7:C7"/>
    <mergeCell ref="B8:C8"/>
    <mergeCell ref="B9:C9"/>
    <mergeCell ref="B10:C10"/>
    <mergeCell ref="B11:C11"/>
    <mergeCell ref="B12:C12"/>
    <mergeCell ref="B17:C17"/>
    <mergeCell ref="B16:C16"/>
    <mergeCell ref="B15:C15"/>
    <mergeCell ref="B14:C14"/>
    <mergeCell ref="B13:C13"/>
  </mergeCells>
  <phoneticPr fontId="3"/>
  <printOptions horizontalCentered="1"/>
  <pageMargins left="0.39370078740157483" right="0.39370078740157483" top="0.78740157480314965" bottom="0.78740157480314965" header="0.39370078740157483" footer="0.19685039370078741"/>
  <pageSetup paperSize="9" scale="90" orientation="portrait" r:id="rId1"/>
  <headerFooter alignWithMargins="0"/>
  <colBreaks count="1" manualBreakCount="1">
    <brk id="14" max="1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2"/>
  <sheetViews>
    <sheetView tabSelected="1" view="pageBreakPreview" zoomScale="160" zoomScaleNormal="85" zoomScaleSheetLayoutView="160" workbookViewId="0">
      <pane xSplit="1" ySplit="5" topLeftCell="B6" activePane="bottomRight" state="frozen"/>
      <selection activeCell="AE29" sqref="AE29"/>
      <selection pane="topRight" activeCell="AE29" sqref="AE29"/>
      <selection pane="bottomLeft" activeCell="AE29" sqref="AE29"/>
      <selection pane="bottomRight" activeCell="R6" sqref="R6"/>
    </sheetView>
  </sheetViews>
  <sheetFormatPr defaultRowHeight="13.5"/>
  <cols>
    <col min="1" max="1" width="6.875" customWidth="1"/>
    <col min="2" max="2" width="3.5" customWidth="1"/>
    <col min="3" max="4" width="6.5" customWidth="1"/>
    <col min="5" max="5" width="3.5" customWidth="1"/>
    <col min="6" max="6" width="4.5" customWidth="1"/>
    <col min="7" max="10" width="3.5" style="166" customWidth="1"/>
    <col min="11" max="11" width="6.125" customWidth="1"/>
    <col min="12" max="14" width="3.5" customWidth="1"/>
    <col min="15" max="16" width="3.5" style="166" customWidth="1"/>
    <col min="17" max="17" width="4.5" style="166" customWidth="1"/>
    <col min="18" max="19" width="4.5" customWidth="1"/>
    <col min="20" max="21" width="3.5" customWidth="1"/>
    <col min="22" max="22" width="4.25" customWidth="1"/>
    <col min="23" max="24" width="4.5" customWidth="1"/>
    <col min="25" max="25" width="3.5" customWidth="1"/>
  </cols>
  <sheetData>
    <row r="1" spans="1:25" ht="20.85" customHeight="1">
      <c r="A1" s="135" t="s">
        <v>93</v>
      </c>
      <c r="B1" s="135"/>
      <c r="C1" s="3"/>
      <c r="D1" s="3"/>
      <c r="E1" s="3"/>
      <c r="F1" s="3"/>
      <c r="G1" s="2"/>
      <c r="H1" s="2"/>
      <c r="I1" s="73"/>
      <c r="J1" s="73"/>
      <c r="K1" s="3"/>
      <c r="L1" s="3"/>
      <c r="M1" s="3"/>
      <c r="N1" s="3"/>
      <c r="O1" s="2"/>
      <c r="P1" s="2"/>
      <c r="Q1" s="2"/>
      <c r="R1" s="3"/>
      <c r="S1" s="3"/>
      <c r="T1" s="3"/>
      <c r="U1" s="3"/>
      <c r="V1" s="3"/>
    </row>
    <row r="2" spans="1:25" ht="15" customHeight="1">
      <c r="A2" s="13"/>
      <c r="B2" s="13"/>
      <c r="C2" s="13"/>
      <c r="D2" s="13"/>
      <c r="E2" s="13"/>
      <c r="F2" s="13"/>
      <c r="G2" s="74"/>
      <c r="H2" s="74"/>
      <c r="I2" s="74"/>
      <c r="J2" s="74"/>
      <c r="K2" s="13"/>
      <c r="L2" s="13"/>
      <c r="M2" s="13"/>
      <c r="N2" s="13"/>
      <c r="O2" s="74"/>
      <c r="P2" s="74"/>
      <c r="Q2" s="74"/>
      <c r="R2" s="13"/>
      <c r="S2" s="13"/>
      <c r="T2" s="13"/>
      <c r="U2" s="13"/>
      <c r="V2" s="13"/>
      <c r="W2" s="13"/>
      <c r="X2" s="13"/>
      <c r="Y2" s="137" t="s">
        <v>467</v>
      </c>
    </row>
    <row r="3" spans="1:25" ht="24" customHeight="1">
      <c r="A3" s="366" t="s">
        <v>67</v>
      </c>
      <c r="B3" s="369"/>
      <c r="C3" s="369"/>
      <c r="D3" s="370" t="s">
        <v>159</v>
      </c>
      <c r="E3" s="371"/>
      <c r="F3" s="371"/>
      <c r="G3" s="371"/>
      <c r="H3" s="371"/>
      <c r="I3" s="370" t="s">
        <v>160</v>
      </c>
      <c r="J3" s="371"/>
      <c r="K3" s="371"/>
      <c r="L3" s="371"/>
      <c r="M3" s="371"/>
      <c r="N3" s="372"/>
      <c r="O3" s="372"/>
      <c r="P3" s="372"/>
      <c r="Q3" s="372"/>
      <c r="R3" s="372"/>
      <c r="S3" s="372"/>
      <c r="T3" s="372"/>
      <c r="U3" s="372"/>
      <c r="V3" s="372"/>
      <c r="W3" s="372"/>
      <c r="X3" s="372"/>
      <c r="Y3" s="372"/>
    </row>
    <row r="4" spans="1:25" ht="111" customHeight="1">
      <c r="A4" s="367"/>
      <c r="B4" s="373" t="s">
        <v>153</v>
      </c>
      <c r="C4" s="373"/>
      <c r="D4" s="107" t="s">
        <v>120</v>
      </c>
      <c r="E4" s="77" t="s">
        <v>41</v>
      </c>
      <c r="F4" s="118" t="s">
        <v>18</v>
      </c>
      <c r="G4" s="118" t="s">
        <v>47</v>
      </c>
      <c r="H4" s="78" t="s">
        <v>49</v>
      </c>
      <c r="I4" s="120" t="s">
        <v>72</v>
      </c>
      <c r="J4" s="139" t="s">
        <v>387</v>
      </c>
      <c r="K4" s="139" t="s">
        <v>388</v>
      </c>
      <c r="L4" s="76" t="s">
        <v>489</v>
      </c>
      <c r="M4" s="76" t="s">
        <v>61</v>
      </c>
      <c r="N4" s="80" t="s">
        <v>154</v>
      </c>
      <c r="O4" s="80" t="s">
        <v>155</v>
      </c>
      <c r="P4" s="374" t="s">
        <v>94</v>
      </c>
      <c r="Q4" s="375"/>
      <c r="R4" s="133" t="s">
        <v>491</v>
      </c>
      <c r="S4" s="133" t="s">
        <v>389</v>
      </c>
      <c r="T4" s="50" t="s">
        <v>185</v>
      </c>
      <c r="U4" s="119" t="s">
        <v>156</v>
      </c>
      <c r="V4" s="79" t="s">
        <v>95</v>
      </c>
      <c r="W4" s="248" t="s">
        <v>390</v>
      </c>
      <c r="X4" s="79" t="s">
        <v>17</v>
      </c>
      <c r="Y4" s="78" t="s">
        <v>374</v>
      </c>
    </row>
    <row r="5" spans="1:25" ht="58.5" customHeight="1">
      <c r="A5" s="368"/>
      <c r="B5" s="138" t="s">
        <v>25</v>
      </c>
      <c r="C5" s="75" t="s">
        <v>157</v>
      </c>
      <c r="D5" s="108" t="s">
        <v>25</v>
      </c>
      <c r="E5" s="78" t="s">
        <v>25</v>
      </c>
      <c r="F5" s="78" t="s">
        <v>25</v>
      </c>
      <c r="G5" s="78" t="s">
        <v>25</v>
      </c>
      <c r="H5" s="78" t="s">
        <v>25</v>
      </c>
      <c r="I5" s="108" t="s">
        <v>25</v>
      </c>
      <c r="J5" s="123" t="s">
        <v>89</v>
      </c>
      <c r="K5" s="123" t="s">
        <v>89</v>
      </c>
      <c r="L5" s="78" t="s">
        <v>89</v>
      </c>
      <c r="M5" s="78" t="s">
        <v>89</v>
      </c>
      <c r="N5" s="78" t="s">
        <v>161</v>
      </c>
      <c r="O5" s="78" t="s">
        <v>89</v>
      </c>
      <c r="P5" s="75" t="s">
        <v>27</v>
      </c>
      <c r="Q5" s="77" t="s">
        <v>96</v>
      </c>
      <c r="R5" s="75" t="s">
        <v>89</v>
      </c>
      <c r="S5" s="75" t="s">
        <v>89</v>
      </c>
      <c r="T5" s="75" t="s">
        <v>89</v>
      </c>
      <c r="U5" s="75" t="s">
        <v>89</v>
      </c>
      <c r="V5" s="75" t="s">
        <v>89</v>
      </c>
      <c r="W5" s="75" t="s">
        <v>89</v>
      </c>
      <c r="X5" s="76" t="s">
        <v>89</v>
      </c>
      <c r="Y5" s="75" t="s">
        <v>89</v>
      </c>
    </row>
    <row r="6" spans="1:25" ht="21.75" customHeight="1">
      <c r="A6" s="132" t="s">
        <v>9</v>
      </c>
      <c r="B6" s="152">
        <f t="shared" ref="B6:X6" si="0">SUM(B7:B30)</f>
        <v>104</v>
      </c>
      <c r="C6" s="153">
        <f>SUM(C7:C30)</f>
        <v>64</v>
      </c>
      <c r="D6" s="154">
        <f t="shared" si="0"/>
        <v>17</v>
      </c>
      <c r="E6" s="155">
        <f t="shared" si="0"/>
        <v>15</v>
      </c>
      <c r="F6" s="155">
        <f t="shared" si="0"/>
        <v>2</v>
      </c>
      <c r="G6" s="155">
        <f t="shared" si="0"/>
        <v>5</v>
      </c>
      <c r="H6" s="155">
        <f t="shared" si="0"/>
        <v>20</v>
      </c>
      <c r="I6" s="154">
        <f>SUM(I7:I30)</f>
        <v>6</v>
      </c>
      <c r="J6" s="152">
        <f>SUM(J7:J30)</f>
        <v>2</v>
      </c>
      <c r="K6" s="152">
        <f>SUM(K7:K30)</f>
        <v>49</v>
      </c>
      <c r="L6" s="155">
        <f>SUM(L7:L30)</f>
        <v>1</v>
      </c>
      <c r="M6" s="155">
        <f>SUM(M7:M30)</f>
        <v>4</v>
      </c>
      <c r="N6" s="155">
        <f t="shared" si="0"/>
        <v>2</v>
      </c>
      <c r="O6" s="155">
        <f t="shared" si="0"/>
        <v>14</v>
      </c>
      <c r="P6" s="156">
        <f>SUM(P7:P30)</f>
        <v>22</v>
      </c>
      <c r="Q6" s="155">
        <f>SUM(Q7:Q30)</f>
        <v>6</v>
      </c>
      <c r="R6" s="155">
        <f t="shared" ref="R6" si="1">SUM(R7:R30)</f>
        <v>1</v>
      </c>
      <c r="S6" s="155">
        <f t="shared" si="0"/>
        <v>4</v>
      </c>
      <c r="T6" s="156">
        <f t="shared" si="0"/>
        <v>22</v>
      </c>
      <c r="U6" s="156">
        <f t="shared" si="0"/>
        <v>6</v>
      </c>
      <c r="V6" s="156">
        <f>SUM(V7:V30)</f>
        <v>119</v>
      </c>
      <c r="W6" s="156">
        <f>SUM(W7:W30)</f>
        <v>1</v>
      </c>
      <c r="X6" s="156">
        <f t="shared" si="0"/>
        <v>7</v>
      </c>
      <c r="Y6" s="155">
        <f>SUM(Y7:Y30)</f>
        <v>15</v>
      </c>
    </row>
    <row r="7" spans="1:25" ht="21.75" customHeight="1">
      <c r="A7" s="129" t="s">
        <v>97</v>
      </c>
      <c r="B7" s="158">
        <v>0</v>
      </c>
      <c r="C7" s="158">
        <v>0</v>
      </c>
      <c r="D7" s="159">
        <v>0</v>
      </c>
      <c r="E7" s="160">
        <v>0</v>
      </c>
      <c r="F7" s="160">
        <v>0</v>
      </c>
      <c r="G7" s="160">
        <v>0</v>
      </c>
      <c r="H7" s="160">
        <v>0</v>
      </c>
      <c r="I7" s="159">
        <v>0</v>
      </c>
      <c r="J7" s="157">
        <v>0</v>
      </c>
      <c r="K7" s="157">
        <v>0</v>
      </c>
      <c r="L7" s="160">
        <v>0</v>
      </c>
      <c r="M7" s="160">
        <v>0</v>
      </c>
      <c r="N7" s="160">
        <v>0</v>
      </c>
      <c r="O7" s="160">
        <v>0</v>
      </c>
      <c r="P7" s="160">
        <v>0</v>
      </c>
      <c r="Q7" s="160">
        <v>0</v>
      </c>
      <c r="R7" s="160">
        <v>0</v>
      </c>
      <c r="S7" s="160">
        <v>0</v>
      </c>
      <c r="T7" s="161">
        <v>0</v>
      </c>
      <c r="U7" s="161">
        <v>0</v>
      </c>
      <c r="V7" s="161">
        <v>1</v>
      </c>
      <c r="W7" s="161">
        <v>0</v>
      </c>
      <c r="X7" s="161">
        <v>0</v>
      </c>
      <c r="Y7" s="160">
        <v>0</v>
      </c>
    </row>
    <row r="8" spans="1:25" ht="21.75" customHeight="1">
      <c r="A8" s="130" t="s">
        <v>98</v>
      </c>
      <c r="B8" s="160">
        <v>1</v>
      </c>
      <c r="C8" s="160">
        <v>0</v>
      </c>
      <c r="D8" s="159">
        <v>0</v>
      </c>
      <c r="E8" s="160">
        <v>0</v>
      </c>
      <c r="F8" s="160">
        <v>0</v>
      </c>
      <c r="G8" s="160">
        <v>0</v>
      </c>
      <c r="H8" s="160">
        <v>0</v>
      </c>
      <c r="I8" s="159">
        <v>0</v>
      </c>
      <c r="J8" s="157">
        <v>0</v>
      </c>
      <c r="K8" s="157">
        <v>0</v>
      </c>
      <c r="L8" s="160">
        <v>0</v>
      </c>
      <c r="M8" s="160">
        <v>2</v>
      </c>
      <c r="N8" s="160">
        <v>0</v>
      </c>
      <c r="O8" s="160">
        <v>0</v>
      </c>
      <c r="P8" s="160">
        <v>0</v>
      </c>
      <c r="Q8" s="160">
        <v>0</v>
      </c>
      <c r="R8" s="160">
        <v>0</v>
      </c>
      <c r="S8" s="160">
        <v>0</v>
      </c>
      <c r="T8" s="161">
        <v>1</v>
      </c>
      <c r="U8" s="161">
        <v>1</v>
      </c>
      <c r="V8" s="161">
        <v>0</v>
      </c>
      <c r="W8" s="161">
        <v>0</v>
      </c>
      <c r="X8" s="161">
        <v>0</v>
      </c>
      <c r="Y8" s="160">
        <v>0</v>
      </c>
    </row>
    <row r="9" spans="1:25" ht="21.75" customHeight="1">
      <c r="A9" s="130" t="s">
        <v>34</v>
      </c>
      <c r="B9" s="160">
        <v>3</v>
      </c>
      <c r="C9" s="160">
        <v>0</v>
      </c>
      <c r="D9" s="159">
        <v>0</v>
      </c>
      <c r="E9" s="160">
        <v>0</v>
      </c>
      <c r="F9" s="160">
        <v>0</v>
      </c>
      <c r="G9" s="160">
        <v>0</v>
      </c>
      <c r="H9" s="160">
        <v>0</v>
      </c>
      <c r="I9" s="159">
        <v>0</v>
      </c>
      <c r="J9" s="157">
        <v>0</v>
      </c>
      <c r="K9" s="157">
        <v>0</v>
      </c>
      <c r="L9" s="160">
        <v>0</v>
      </c>
      <c r="M9" s="160">
        <v>1</v>
      </c>
      <c r="N9" s="160">
        <v>0</v>
      </c>
      <c r="O9" s="160">
        <v>1</v>
      </c>
      <c r="P9" s="160">
        <v>0</v>
      </c>
      <c r="Q9" s="160">
        <v>0</v>
      </c>
      <c r="R9" s="160">
        <v>0</v>
      </c>
      <c r="S9" s="160">
        <v>0</v>
      </c>
      <c r="T9" s="161">
        <v>1</v>
      </c>
      <c r="U9" s="161">
        <v>0</v>
      </c>
      <c r="V9" s="161">
        <v>0</v>
      </c>
      <c r="W9" s="161">
        <v>0</v>
      </c>
      <c r="X9" s="161">
        <v>0</v>
      </c>
      <c r="Y9" s="160">
        <v>0</v>
      </c>
    </row>
    <row r="10" spans="1:25" ht="21.75" customHeight="1">
      <c r="A10" s="130" t="s">
        <v>35</v>
      </c>
      <c r="B10" s="160">
        <v>1</v>
      </c>
      <c r="C10" s="160">
        <v>0</v>
      </c>
      <c r="D10" s="159">
        <v>0</v>
      </c>
      <c r="E10" s="160">
        <v>0</v>
      </c>
      <c r="F10" s="160">
        <v>0</v>
      </c>
      <c r="G10" s="160">
        <v>0</v>
      </c>
      <c r="H10" s="160">
        <v>0</v>
      </c>
      <c r="I10" s="159">
        <v>0</v>
      </c>
      <c r="J10" s="157">
        <v>0</v>
      </c>
      <c r="K10" s="157">
        <v>0</v>
      </c>
      <c r="L10" s="160">
        <v>0</v>
      </c>
      <c r="M10" s="160">
        <v>0</v>
      </c>
      <c r="N10" s="160">
        <v>0</v>
      </c>
      <c r="O10" s="160">
        <v>0</v>
      </c>
      <c r="P10" s="160">
        <v>0</v>
      </c>
      <c r="Q10" s="160">
        <v>0</v>
      </c>
      <c r="R10" s="160">
        <v>0</v>
      </c>
      <c r="S10" s="160">
        <v>0</v>
      </c>
      <c r="T10" s="161">
        <v>0</v>
      </c>
      <c r="U10" s="161">
        <v>0</v>
      </c>
      <c r="V10" s="161">
        <v>0</v>
      </c>
      <c r="W10" s="161">
        <v>0</v>
      </c>
      <c r="X10" s="161">
        <v>0</v>
      </c>
      <c r="Y10" s="160">
        <v>0</v>
      </c>
    </row>
    <row r="11" spans="1:25" ht="21.75" customHeight="1">
      <c r="A11" s="130" t="s">
        <v>33</v>
      </c>
      <c r="B11" s="160">
        <v>0</v>
      </c>
      <c r="C11" s="160">
        <v>0</v>
      </c>
      <c r="D11" s="159">
        <v>0</v>
      </c>
      <c r="E11" s="160">
        <v>0</v>
      </c>
      <c r="F11" s="160">
        <v>0</v>
      </c>
      <c r="G11" s="160">
        <v>0</v>
      </c>
      <c r="H11" s="160">
        <v>0</v>
      </c>
      <c r="I11" s="159">
        <v>0</v>
      </c>
      <c r="J11" s="157">
        <v>0</v>
      </c>
      <c r="K11" s="157">
        <v>0</v>
      </c>
      <c r="L11" s="160">
        <v>1</v>
      </c>
      <c r="M11" s="160">
        <v>0</v>
      </c>
      <c r="N11" s="160">
        <v>0</v>
      </c>
      <c r="O11" s="160">
        <v>0</v>
      </c>
      <c r="P11" s="160">
        <v>0</v>
      </c>
      <c r="Q11" s="160">
        <v>0</v>
      </c>
      <c r="R11" s="160">
        <v>0</v>
      </c>
      <c r="S11" s="160">
        <v>0</v>
      </c>
      <c r="T11" s="161">
        <v>0</v>
      </c>
      <c r="U11" s="161">
        <v>0</v>
      </c>
      <c r="V11" s="161">
        <v>0</v>
      </c>
      <c r="W11" s="161">
        <v>0</v>
      </c>
      <c r="X11" s="161">
        <v>0</v>
      </c>
      <c r="Y11" s="160">
        <v>0</v>
      </c>
    </row>
    <row r="12" spans="1:25" ht="21.75" customHeight="1">
      <c r="A12" s="130" t="s">
        <v>31</v>
      </c>
      <c r="B12" s="160">
        <v>1</v>
      </c>
      <c r="C12" s="160">
        <v>0</v>
      </c>
      <c r="D12" s="159">
        <v>0</v>
      </c>
      <c r="E12" s="160">
        <v>0</v>
      </c>
      <c r="F12" s="160">
        <v>0</v>
      </c>
      <c r="G12" s="160">
        <v>0</v>
      </c>
      <c r="H12" s="160">
        <v>0</v>
      </c>
      <c r="I12" s="159">
        <v>0</v>
      </c>
      <c r="J12" s="157">
        <v>0</v>
      </c>
      <c r="K12" s="157">
        <v>0</v>
      </c>
      <c r="L12" s="160">
        <v>0</v>
      </c>
      <c r="M12" s="160">
        <v>0</v>
      </c>
      <c r="N12" s="160">
        <v>0</v>
      </c>
      <c r="O12" s="160">
        <v>0</v>
      </c>
      <c r="P12" s="160">
        <v>0</v>
      </c>
      <c r="Q12" s="160">
        <v>0</v>
      </c>
      <c r="R12" s="160">
        <v>0</v>
      </c>
      <c r="S12" s="160">
        <v>0</v>
      </c>
      <c r="T12" s="161">
        <v>0</v>
      </c>
      <c r="U12" s="161">
        <v>0</v>
      </c>
      <c r="V12" s="161">
        <v>0</v>
      </c>
      <c r="W12" s="161">
        <v>0</v>
      </c>
      <c r="X12" s="161">
        <v>0</v>
      </c>
      <c r="Y12" s="160">
        <v>0</v>
      </c>
    </row>
    <row r="13" spans="1:25" ht="21.75" customHeight="1">
      <c r="A13" s="130" t="s">
        <v>90</v>
      </c>
      <c r="B13" s="160">
        <v>1</v>
      </c>
      <c r="C13" s="160">
        <v>0</v>
      </c>
      <c r="D13" s="159">
        <v>0</v>
      </c>
      <c r="E13" s="160">
        <v>0</v>
      </c>
      <c r="F13" s="160">
        <v>0</v>
      </c>
      <c r="G13" s="160">
        <v>1</v>
      </c>
      <c r="H13" s="160">
        <v>0</v>
      </c>
      <c r="I13" s="159">
        <v>0</v>
      </c>
      <c r="J13" s="157">
        <v>0</v>
      </c>
      <c r="K13" s="157">
        <v>0</v>
      </c>
      <c r="L13" s="160">
        <v>0</v>
      </c>
      <c r="M13" s="160">
        <v>1</v>
      </c>
      <c r="N13" s="160">
        <v>0</v>
      </c>
      <c r="O13" s="160">
        <v>0</v>
      </c>
      <c r="P13" s="160">
        <v>0</v>
      </c>
      <c r="Q13" s="160">
        <v>0</v>
      </c>
      <c r="R13" s="160">
        <v>0</v>
      </c>
      <c r="S13" s="160">
        <v>0</v>
      </c>
      <c r="T13" s="161">
        <v>0</v>
      </c>
      <c r="U13" s="161">
        <v>0</v>
      </c>
      <c r="V13" s="161">
        <v>0</v>
      </c>
      <c r="W13" s="161">
        <v>0</v>
      </c>
      <c r="X13" s="161">
        <v>0</v>
      </c>
      <c r="Y13" s="160">
        <v>0</v>
      </c>
    </row>
    <row r="14" spans="1:25" ht="21.75" customHeight="1">
      <c r="A14" s="130" t="s">
        <v>91</v>
      </c>
      <c r="B14" s="160">
        <v>0</v>
      </c>
      <c r="C14" s="160">
        <v>0</v>
      </c>
      <c r="D14" s="159">
        <v>0</v>
      </c>
      <c r="E14" s="160">
        <v>0</v>
      </c>
      <c r="F14" s="160">
        <v>0</v>
      </c>
      <c r="G14" s="160">
        <v>0</v>
      </c>
      <c r="H14" s="160">
        <v>0</v>
      </c>
      <c r="I14" s="159">
        <v>0</v>
      </c>
      <c r="J14" s="157">
        <v>0</v>
      </c>
      <c r="K14" s="157">
        <v>0</v>
      </c>
      <c r="L14" s="160">
        <v>0</v>
      </c>
      <c r="M14" s="160">
        <v>0</v>
      </c>
      <c r="N14" s="160">
        <v>0</v>
      </c>
      <c r="O14" s="160">
        <v>0</v>
      </c>
      <c r="P14" s="160">
        <v>0</v>
      </c>
      <c r="Q14" s="160">
        <v>0</v>
      </c>
      <c r="R14" s="160">
        <v>0</v>
      </c>
      <c r="S14" s="160">
        <v>0</v>
      </c>
      <c r="T14" s="161">
        <v>0</v>
      </c>
      <c r="U14" s="161">
        <v>0</v>
      </c>
      <c r="V14" s="161">
        <v>0</v>
      </c>
      <c r="W14" s="161">
        <v>0</v>
      </c>
      <c r="X14" s="161">
        <v>0</v>
      </c>
      <c r="Y14" s="160">
        <v>0</v>
      </c>
    </row>
    <row r="15" spans="1:25" ht="21.75" customHeight="1">
      <c r="A15" s="130" t="s">
        <v>32</v>
      </c>
      <c r="B15" s="160">
        <v>2</v>
      </c>
      <c r="C15" s="160">
        <v>0</v>
      </c>
      <c r="D15" s="159">
        <v>0</v>
      </c>
      <c r="E15" s="160">
        <v>0</v>
      </c>
      <c r="F15" s="160">
        <v>0</v>
      </c>
      <c r="G15" s="160">
        <v>0</v>
      </c>
      <c r="H15" s="160">
        <v>0</v>
      </c>
      <c r="I15" s="159">
        <v>0</v>
      </c>
      <c r="J15" s="157">
        <v>0</v>
      </c>
      <c r="K15" s="157">
        <v>0</v>
      </c>
      <c r="L15" s="160">
        <v>0</v>
      </c>
      <c r="M15" s="160">
        <v>0</v>
      </c>
      <c r="N15" s="160">
        <v>0</v>
      </c>
      <c r="O15" s="160">
        <v>0</v>
      </c>
      <c r="P15" s="160">
        <v>0</v>
      </c>
      <c r="Q15" s="160">
        <v>0</v>
      </c>
      <c r="R15" s="160">
        <v>0</v>
      </c>
      <c r="S15" s="160">
        <v>0</v>
      </c>
      <c r="T15" s="161">
        <v>0</v>
      </c>
      <c r="U15" s="161">
        <v>0</v>
      </c>
      <c r="V15" s="161">
        <v>0</v>
      </c>
      <c r="W15" s="161">
        <v>0</v>
      </c>
      <c r="X15" s="161">
        <v>0</v>
      </c>
      <c r="Y15" s="160">
        <v>0</v>
      </c>
    </row>
    <row r="16" spans="1:25" ht="21.75" customHeight="1">
      <c r="A16" s="130" t="s">
        <v>92</v>
      </c>
      <c r="B16" s="160">
        <v>0</v>
      </c>
      <c r="C16" s="160">
        <v>0</v>
      </c>
      <c r="D16" s="159">
        <v>0</v>
      </c>
      <c r="E16" s="160">
        <v>0</v>
      </c>
      <c r="F16" s="160">
        <v>0</v>
      </c>
      <c r="G16" s="160">
        <v>0</v>
      </c>
      <c r="H16" s="160">
        <v>0</v>
      </c>
      <c r="I16" s="159">
        <v>0</v>
      </c>
      <c r="J16" s="157">
        <v>0</v>
      </c>
      <c r="K16" s="157">
        <v>0</v>
      </c>
      <c r="L16" s="160">
        <v>0</v>
      </c>
      <c r="M16" s="160">
        <v>0</v>
      </c>
      <c r="N16" s="160">
        <v>0</v>
      </c>
      <c r="O16" s="160">
        <v>0</v>
      </c>
      <c r="P16" s="160">
        <v>0</v>
      </c>
      <c r="Q16" s="160">
        <v>0</v>
      </c>
      <c r="R16" s="160">
        <v>0</v>
      </c>
      <c r="S16" s="160">
        <v>0</v>
      </c>
      <c r="T16" s="161">
        <v>0</v>
      </c>
      <c r="U16" s="161">
        <v>0</v>
      </c>
      <c r="V16" s="161">
        <v>0</v>
      </c>
      <c r="W16" s="161">
        <v>0</v>
      </c>
      <c r="X16" s="161">
        <v>0</v>
      </c>
      <c r="Y16" s="160">
        <v>1</v>
      </c>
    </row>
    <row r="17" spans="1:25" ht="21.75" customHeight="1">
      <c r="A17" s="131" t="s">
        <v>99</v>
      </c>
      <c r="B17" s="160">
        <v>8</v>
      </c>
      <c r="C17" s="160">
        <v>5</v>
      </c>
      <c r="D17" s="159">
        <v>0</v>
      </c>
      <c r="E17" s="160">
        <v>0</v>
      </c>
      <c r="F17" s="160">
        <v>0</v>
      </c>
      <c r="G17" s="160">
        <v>0</v>
      </c>
      <c r="H17" s="160">
        <v>0</v>
      </c>
      <c r="I17" s="159">
        <v>0</v>
      </c>
      <c r="J17" s="157">
        <v>0</v>
      </c>
      <c r="K17" s="157">
        <v>1</v>
      </c>
      <c r="L17" s="160">
        <v>0</v>
      </c>
      <c r="M17" s="160">
        <v>0</v>
      </c>
      <c r="N17" s="160">
        <v>0</v>
      </c>
      <c r="O17" s="160">
        <v>0</v>
      </c>
      <c r="P17" s="160">
        <v>0</v>
      </c>
      <c r="Q17" s="160">
        <v>0</v>
      </c>
      <c r="R17" s="160">
        <v>0</v>
      </c>
      <c r="S17" s="160">
        <v>0</v>
      </c>
      <c r="T17" s="161">
        <v>0</v>
      </c>
      <c r="U17" s="161">
        <v>0</v>
      </c>
      <c r="V17" s="161">
        <v>0</v>
      </c>
      <c r="W17" s="161">
        <v>0</v>
      </c>
      <c r="X17" s="161">
        <v>0</v>
      </c>
      <c r="Y17" s="160">
        <v>1</v>
      </c>
    </row>
    <row r="18" spans="1:25" ht="21.75" customHeight="1">
      <c r="A18" s="131" t="s">
        <v>100</v>
      </c>
      <c r="B18" s="160">
        <v>8</v>
      </c>
      <c r="C18" s="160">
        <v>3</v>
      </c>
      <c r="D18" s="159">
        <v>0</v>
      </c>
      <c r="E18" s="160">
        <v>0</v>
      </c>
      <c r="F18" s="160">
        <v>0</v>
      </c>
      <c r="G18" s="160">
        <v>0</v>
      </c>
      <c r="H18" s="160">
        <v>0</v>
      </c>
      <c r="I18" s="159">
        <v>0</v>
      </c>
      <c r="J18" s="157">
        <v>0</v>
      </c>
      <c r="K18" s="157">
        <v>0</v>
      </c>
      <c r="L18" s="160">
        <v>0</v>
      </c>
      <c r="M18" s="160">
        <v>0</v>
      </c>
      <c r="N18" s="160">
        <v>0</v>
      </c>
      <c r="O18" s="160">
        <v>0</v>
      </c>
      <c r="P18" s="160">
        <v>0</v>
      </c>
      <c r="Q18" s="160">
        <v>0</v>
      </c>
      <c r="R18" s="160">
        <v>0</v>
      </c>
      <c r="S18" s="160">
        <v>0</v>
      </c>
      <c r="T18" s="161">
        <v>0</v>
      </c>
      <c r="U18" s="161">
        <v>2</v>
      </c>
      <c r="V18" s="161">
        <v>9</v>
      </c>
      <c r="W18" s="161">
        <v>0</v>
      </c>
      <c r="X18" s="161">
        <v>0</v>
      </c>
      <c r="Y18" s="160">
        <v>1</v>
      </c>
    </row>
    <row r="19" spans="1:25" ht="21.75" customHeight="1">
      <c r="A19" s="131" t="s">
        <v>101</v>
      </c>
      <c r="B19" s="160">
        <v>9</v>
      </c>
      <c r="C19" s="160">
        <v>6</v>
      </c>
      <c r="D19" s="159">
        <v>1</v>
      </c>
      <c r="E19" s="160">
        <v>0</v>
      </c>
      <c r="F19" s="160">
        <v>0</v>
      </c>
      <c r="G19" s="160">
        <v>0</v>
      </c>
      <c r="H19" s="160">
        <v>0</v>
      </c>
      <c r="I19" s="159">
        <v>1</v>
      </c>
      <c r="J19" s="157">
        <v>1</v>
      </c>
      <c r="K19" s="157">
        <v>0</v>
      </c>
      <c r="L19" s="160">
        <v>0</v>
      </c>
      <c r="M19" s="160">
        <v>0</v>
      </c>
      <c r="N19" s="160">
        <v>0</v>
      </c>
      <c r="O19" s="160">
        <v>0</v>
      </c>
      <c r="P19" s="160">
        <v>2</v>
      </c>
      <c r="Q19" s="160">
        <v>0</v>
      </c>
      <c r="R19" s="160">
        <v>0</v>
      </c>
      <c r="S19" s="160">
        <v>0</v>
      </c>
      <c r="T19" s="161">
        <v>0</v>
      </c>
      <c r="U19" s="161">
        <v>0</v>
      </c>
      <c r="V19" s="161">
        <v>22</v>
      </c>
      <c r="W19" s="161">
        <v>0</v>
      </c>
      <c r="X19" s="161">
        <v>0</v>
      </c>
      <c r="Y19" s="160">
        <v>2</v>
      </c>
    </row>
    <row r="20" spans="1:25" ht="21.75" customHeight="1">
      <c r="A20" s="131" t="s">
        <v>102</v>
      </c>
      <c r="B20" s="160">
        <v>10</v>
      </c>
      <c r="C20" s="160">
        <v>8</v>
      </c>
      <c r="D20" s="159">
        <v>0</v>
      </c>
      <c r="E20" s="160">
        <v>1</v>
      </c>
      <c r="F20" s="160">
        <v>0</v>
      </c>
      <c r="G20" s="160">
        <v>0</v>
      </c>
      <c r="H20" s="160">
        <v>0</v>
      </c>
      <c r="I20" s="159">
        <v>0</v>
      </c>
      <c r="J20" s="157">
        <v>1</v>
      </c>
      <c r="K20" s="157">
        <v>0</v>
      </c>
      <c r="L20" s="160">
        <v>0</v>
      </c>
      <c r="M20" s="160">
        <v>0</v>
      </c>
      <c r="N20" s="160">
        <v>0</v>
      </c>
      <c r="O20" s="160">
        <v>0</v>
      </c>
      <c r="P20" s="160">
        <v>3</v>
      </c>
      <c r="Q20" s="160">
        <v>0</v>
      </c>
      <c r="R20" s="160">
        <v>0</v>
      </c>
      <c r="S20" s="160">
        <v>0</v>
      </c>
      <c r="T20" s="161">
        <v>0</v>
      </c>
      <c r="U20" s="161">
        <v>1</v>
      </c>
      <c r="V20" s="161">
        <v>19</v>
      </c>
      <c r="W20" s="161">
        <v>0</v>
      </c>
      <c r="X20" s="161">
        <v>0</v>
      </c>
      <c r="Y20" s="160">
        <v>5</v>
      </c>
    </row>
    <row r="21" spans="1:25" ht="21.75" customHeight="1">
      <c r="A21" s="131" t="s">
        <v>103</v>
      </c>
      <c r="B21" s="160">
        <v>6</v>
      </c>
      <c r="C21" s="160">
        <v>5</v>
      </c>
      <c r="D21" s="159">
        <v>0</v>
      </c>
      <c r="E21" s="160">
        <v>0</v>
      </c>
      <c r="F21" s="160">
        <v>0</v>
      </c>
      <c r="G21" s="160">
        <v>0</v>
      </c>
      <c r="H21" s="160">
        <v>0</v>
      </c>
      <c r="I21" s="159">
        <v>0</v>
      </c>
      <c r="J21" s="157">
        <v>0</v>
      </c>
      <c r="K21" s="157">
        <v>1</v>
      </c>
      <c r="L21" s="160">
        <v>0</v>
      </c>
      <c r="M21" s="160">
        <v>0</v>
      </c>
      <c r="N21" s="160">
        <v>0</v>
      </c>
      <c r="O21" s="160">
        <v>0</v>
      </c>
      <c r="P21" s="160">
        <v>6</v>
      </c>
      <c r="Q21" s="160">
        <v>2</v>
      </c>
      <c r="R21" s="160">
        <v>0</v>
      </c>
      <c r="S21" s="160">
        <v>0</v>
      </c>
      <c r="T21" s="161">
        <v>0</v>
      </c>
      <c r="U21" s="161">
        <v>0</v>
      </c>
      <c r="V21" s="161">
        <v>14</v>
      </c>
      <c r="W21" s="161">
        <v>0</v>
      </c>
      <c r="X21" s="161">
        <v>0</v>
      </c>
      <c r="Y21" s="160">
        <v>4</v>
      </c>
    </row>
    <row r="22" spans="1:25" ht="21.75" customHeight="1">
      <c r="A22" s="131" t="s">
        <v>104</v>
      </c>
      <c r="B22" s="160">
        <v>5</v>
      </c>
      <c r="C22" s="160">
        <v>4</v>
      </c>
      <c r="D22" s="159">
        <v>1</v>
      </c>
      <c r="E22" s="160">
        <v>0</v>
      </c>
      <c r="F22" s="160">
        <v>0</v>
      </c>
      <c r="G22" s="160">
        <v>0</v>
      </c>
      <c r="H22" s="160">
        <v>0</v>
      </c>
      <c r="I22" s="159">
        <v>0</v>
      </c>
      <c r="J22" s="157">
        <v>0</v>
      </c>
      <c r="K22" s="157">
        <v>0</v>
      </c>
      <c r="L22" s="160">
        <v>0</v>
      </c>
      <c r="M22" s="160">
        <v>0</v>
      </c>
      <c r="N22" s="160">
        <v>0</v>
      </c>
      <c r="O22" s="160">
        <v>0</v>
      </c>
      <c r="P22" s="160">
        <v>2</v>
      </c>
      <c r="Q22" s="160">
        <v>1</v>
      </c>
      <c r="R22" s="160">
        <v>0</v>
      </c>
      <c r="S22" s="160">
        <v>0</v>
      </c>
      <c r="T22" s="161">
        <v>0</v>
      </c>
      <c r="U22" s="161">
        <v>1</v>
      </c>
      <c r="V22" s="161">
        <v>12</v>
      </c>
      <c r="W22" s="161">
        <v>0</v>
      </c>
      <c r="X22" s="161">
        <v>0</v>
      </c>
      <c r="Y22" s="160">
        <v>1</v>
      </c>
    </row>
    <row r="23" spans="1:25" ht="21.75" customHeight="1">
      <c r="A23" s="131" t="s">
        <v>105</v>
      </c>
      <c r="B23" s="160">
        <v>12</v>
      </c>
      <c r="C23" s="160">
        <v>10</v>
      </c>
      <c r="D23" s="159">
        <v>1</v>
      </c>
      <c r="E23" s="160">
        <v>3</v>
      </c>
      <c r="F23" s="160">
        <v>0</v>
      </c>
      <c r="G23" s="160">
        <v>1</v>
      </c>
      <c r="H23" s="160">
        <v>2</v>
      </c>
      <c r="I23" s="159">
        <v>0</v>
      </c>
      <c r="J23" s="157">
        <v>0</v>
      </c>
      <c r="K23" s="157">
        <v>0</v>
      </c>
      <c r="L23" s="160">
        <v>0</v>
      </c>
      <c r="M23" s="160">
        <v>0</v>
      </c>
      <c r="N23" s="160">
        <v>0</v>
      </c>
      <c r="O23" s="160">
        <v>0</v>
      </c>
      <c r="P23" s="160">
        <v>1</v>
      </c>
      <c r="Q23" s="160">
        <v>1</v>
      </c>
      <c r="R23" s="160">
        <v>0</v>
      </c>
      <c r="S23" s="160">
        <v>0</v>
      </c>
      <c r="T23" s="161">
        <v>0</v>
      </c>
      <c r="U23" s="161">
        <v>1</v>
      </c>
      <c r="V23" s="161">
        <v>13</v>
      </c>
      <c r="W23" s="161">
        <v>0</v>
      </c>
      <c r="X23" s="161">
        <v>0</v>
      </c>
      <c r="Y23" s="160">
        <v>0</v>
      </c>
    </row>
    <row r="24" spans="1:25" ht="21.75" customHeight="1">
      <c r="A24" s="131" t="s">
        <v>106</v>
      </c>
      <c r="B24" s="160">
        <v>9</v>
      </c>
      <c r="C24" s="160">
        <v>5</v>
      </c>
      <c r="D24" s="159">
        <v>5</v>
      </c>
      <c r="E24" s="160">
        <v>1</v>
      </c>
      <c r="F24" s="160">
        <v>0</v>
      </c>
      <c r="G24" s="160">
        <v>0</v>
      </c>
      <c r="H24" s="160">
        <v>0</v>
      </c>
      <c r="I24" s="159">
        <v>0</v>
      </c>
      <c r="J24" s="157">
        <v>0</v>
      </c>
      <c r="K24" s="157">
        <v>2</v>
      </c>
      <c r="L24" s="160">
        <v>0</v>
      </c>
      <c r="M24" s="160">
        <v>0</v>
      </c>
      <c r="N24" s="160">
        <v>0</v>
      </c>
      <c r="O24" s="160">
        <v>0</v>
      </c>
      <c r="P24" s="160">
        <v>6</v>
      </c>
      <c r="Q24" s="160">
        <v>1</v>
      </c>
      <c r="R24" s="160">
        <v>0</v>
      </c>
      <c r="S24" s="160">
        <v>0</v>
      </c>
      <c r="T24" s="161">
        <v>1</v>
      </c>
      <c r="U24" s="161">
        <v>0</v>
      </c>
      <c r="V24" s="161">
        <v>11</v>
      </c>
      <c r="W24" s="161">
        <v>0</v>
      </c>
      <c r="X24" s="161">
        <v>0</v>
      </c>
      <c r="Y24" s="160">
        <v>0</v>
      </c>
    </row>
    <row r="25" spans="1:25" ht="21.75" customHeight="1">
      <c r="A25" s="131" t="s">
        <v>107</v>
      </c>
      <c r="B25" s="160">
        <v>2</v>
      </c>
      <c r="C25" s="160">
        <v>2</v>
      </c>
      <c r="D25" s="159">
        <v>1</v>
      </c>
      <c r="E25" s="160">
        <v>1</v>
      </c>
      <c r="F25" s="160">
        <v>0</v>
      </c>
      <c r="G25" s="160">
        <v>0</v>
      </c>
      <c r="H25" s="160">
        <v>4</v>
      </c>
      <c r="I25" s="159">
        <v>1</v>
      </c>
      <c r="J25" s="157">
        <v>0</v>
      </c>
      <c r="K25" s="157">
        <v>2</v>
      </c>
      <c r="L25" s="160">
        <v>0</v>
      </c>
      <c r="M25" s="160">
        <v>0</v>
      </c>
      <c r="N25" s="160">
        <v>0</v>
      </c>
      <c r="O25" s="160">
        <v>0</v>
      </c>
      <c r="P25" s="160">
        <v>1</v>
      </c>
      <c r="Q25" s="160">
        <v>0</v>
      </c>
      <c r="R25" s="160">
        <v>0</v>
      </c>
      <c r="S25" s="160">
        <v>0</v>
      </c>
      <c r="T25" s="161">
        <v>1</v>
      </c>
      <c r="U25" s="161">
        <v>0</v>
      </c>
      <c r="V25" s="161">
        <v>7</v>
      </c>
      <c r="W25" s="161">
        <v>0</v>
      </c>
      <c r="X25" s="161">
        <v>0</v>
      </c>
      <c r="Y25" s="160">
        <v>0</v>
      </c>
    </row>
    <row r="26" spans="1:25" ht="21.75" customHeight="1">
      <c r="A26" s="131" t="s">
        <v>108</v>
      </c>
      <c r="B26" s="160">
        <v>5</v>
      </c>
      <c r="C26" s="160">
        <v>4</v>
      </c>
      <c r="D26" s="159">
        <v>1</v>
      </c>
      <c r="E26" s="160">
        <v>0</v>
      </c>
      <c r="F26" s="160">
        <v>0</v>
      </c>
      <c r="G26" s="160">
        <v>1</v>
      </c>
      <c r="H26" s="160">
        <v>1</v>
      </c>
      <c r="I26" s="159">
        <v>2</v>
      </c>
      <c r="J26" s="157">
        <v>0</v>
      </c>
      <c r="K26" s="157">
        <v>2</v>
      </c>
      <c r="L26" s="160">
        <v>0</v>
      </c>
      <c r="M26" s="160">
        <v>0</v>
      </c>
      <c r="N26" s="160">
        <v>0</v>
      </c>
      <c r="O26" s="160">
        <v>0</v>
      </c>
      <c r="P26" s="160">
        <v>0</v>
      </c>
      <c r="Q26" s="160">
        <v>0</v>
      </c>
      <c r="R26" s="160">
        <v>0</v>
      </c>
      <c r="S26" s="160">
        <v>0</v>
      </c>
      <c r="T26" s="161">
        <v>2</v>
      </c>
      <c r="U26" s="161">
        <v>0</v>
      </c>
      <c r="V26" s="161">
        <v>2</v>
      </c>
      <c r="W26" s="161">
        <v>0</v>
      </c>
      <c r="X26" s="161">
        <v>1</v>
      </c>
      <c r="Y26" s="160">
        <v>0</v>
      </c>
    </row>
    <row r="27" spans="1:25" ht="21.75" customHeight="1">
      <c r="A27" s="131" t="s">
        <v>109</v>
      </c>
      <c r="B27" s="160">
        <v>6</v>
      </c>
      <c r="C27" s="160">
        <v>5</v>
      </c>
      <c r="D27" s="159">
        <v>0</v>
      </c>
      <c r="E27" s="160">
        <v>2</v>
      </c>
      <c r="F27" s="160">
        <v>1</v>
      </c>
      <c r="G27" s="160">
        <v>0</v>
      </c>
      <c r="H27" s="160">
        <v>2</v>
      </c>
      <c r="I27" s="159">
        <v>1</v>
      </c>
      <c r="J27" s="157">
        <v>0</v>
      </c>
      <c r="K27" s="157">
        <v>6</v>
      </c>
      <c r="L27" s="160">
        <v>0</v>
      </c>
      <c r="M27" s="160">
        <v>0</v>
      </c>
      <c r="N27" s="160">
        <v>0</v>
      </c>
      <c r="O27" s="160">
        <v>3</v>
      </c>
      <c r="P27" s="160">
        <v>0</v>
      </c>
      <c r="Q27" s="160">
        <v>0</v>
      </c>
      <c r="R27" s="160">
        <v>0</v>
      </c>
      <c r="S27" s="160">
        <v>0</v>
      </c>
      <c r="T27" s="161">
        <v>0</v>
      </c>
      <c r="U27" s="161">
        <v>0</v>
      </c>
      <c r="V27" s="161">
        <v>2</v>
      </c>
      <c r="W27" s="161">
        <v>0</v>
      </c>
      <c r="X27" s="161">
        <v>0</v>
      </c>
      <c r="Y27" s="160">
        <v>0</v>
      </c>
    </row>
    <row r="28" spans="1:25" ht="21.75" customHeight="1">
      <c r="A28" s="131" t="s">
        <v>110</v>
      </c>
      <c r="B28" s="160">
        <v>4</v>
      </c>
      <c r="C28" s="160">
        <v>2</v>
      </c>
      <c r="D28" s="159">
        <v>1</v>
      </c>
      <c r="E28" s="160">
        <v>1</v>
      </c>
      <c r="F28" s="160">
        <v>0</v>
      </c>
      <c r="G28" s="160">
        <v>2</v>
      </c>
      <c r="H28" s="160">
        <v>3</v>
      </c>
      <c r="I28" s="159">
        <v>0</v>
      </c>
      <c r="J28" s="157">
        <v>0</v>
      </c>
      <c r="K28" s="157">
        <v>4</v>
      </c>
      <c r="L28" s="160">
        <v>0</v>
      </c>
      <c r="M28" s="160">
        <v>0</v>
      </c>
      <c r="N28" s="160">
        <v>1</v>
      </c>
      <c r="O28" s="160">
        <v>0</v>
      </c>
      <c r="P28" s="160">
        <v>1</v>
      </c>
      <c r="Q28" s="160">
        <v>1</v>
      </c>
      <c r="R28" s="160">
        <v>0</v>
      </c>
      <c r="S28" s="160">
        <v>0</v>
      </c>
      <c r="T28" s="161">
        <v>3</v>
      </c>
      <c r="U28" s="161">
        <v>0</v>
      </c>
      <c r="V28" s="161">
        <v>2</v>
      </c>
      <c r="W28" s="161">
        <v>0</v>
      </c>
      <c r="X28" s="161">
        <v>2</v>
      </c>
      <c r="Y28" s="160">
        <v>0</v>
      </c>
    </row>
    <row r="29" spans="1:25" ht="21.75" customHeight="1">
      <c r="A29" s="131" t="s">
        <v>111</v>
      </c>
      <c r="B29" s="160">
        <v>1</v>
      </c>
      <c r="C29" s="160">
        <v>0</v>
      </c>
      <c r="D29" s="159">
        <v>1</v>
      </c>
      <c r="E29" s="160">
        <v>0</v>
      </c>
      <c r="F29" s="160">
        <v>1</v>
      </c>
      <c r="G29" s="160">
        <v>0</v>
      </c>
      <c r="H29" s="160">
        <v>3</v>
      </c>
      <c r="I29" s="159">
        <v>0</v>
      </c>
      <c r="J29" s="157">
        <v>0</v>
      </c>
      <c r="K29" s="157">
        <v>7</v>
      </c>
      <c r="L29" s="160">
        <v>0</v>
      </c>
      <c r="M29" s="160">
        <v>0</v>
      </c>
      <c r="N29" s="160">
        <v>0</v>
      </c>
      <c r="O29" s="160">
        <v>1</v>
      </c>
      <c r="P29" s="160">
        <v>0</v>
      </c>
      <c r="Q29" s="160">
        <v>0</v>
      </c>
      <c r="R29" s="160">
        <v>0</v>
      </c>
      <c r="S29" s="160">
        <v>0</v>
      </c>
      <c r="T29" s="161">
        <v>6</v>
      </c>
      <c r="U29" s="161">
        <v>0</v>
      </c>
      <c r="V29" s="161">
        <v>3</v>
      </c>
      <c r="W29" s="161">
        <v>1</v>
      </c>
      <c r="X29" s="161">
        <v>2</v>
      </c>
      <c r="Y29" s="160">
        <v>0</v>
      </c>
    </row>
    <row r="30" spans="1:25" ht="21.75" customHeight="1">
      <c r="A30" s="128" t="s">
        <v>112</v>
      </c>
      <c r="B30" s="163">
        <v>10</v>
      </c>
      <c r="C30" s="163">
        <v>5</v>
      </c>
      <c r="D30" s="164">
        <v>5</v>
      </c>
      <c r="E30" s="163">
        <v>6</v>
      </c>
      <c r="F30" s="163">
        <v>0</v>
      </c>
      <c r="G30" s="163">
        <v>0</v>
      </c>
      <c r="H30" s="163">
        <v>5</v>
      </c>
      <c r="I30" s="164">
        <v>1</v>
      </c>
      <c r="J30" s="162">
        <v>0</v>
      </c>
      <c r="K30" s="162">
        <v>24</v>
      </c>
      <c r="L30" s="163">
        <v>0</v>
      </c>
      <c r="M30" s="163">
        <v>0</v>
      </c>
      <c r="N30" s="163">
        <v>1</v>
      </c>
      <c r="O30" s="163">
        <v>9</v>
      </c>
      <c r="P30" s="163">
        <v>0</v>
      </c>
      <c r="Q30" s="163">
        <v>0</v>
      </c>
      <c r="R30" s="163">
        <v>1</v>
      </c>
      <c r="S30" s="163">
        <v>4</v>
      </c>
      <c r="T30" s="165">
        <v>7</v>
      </c>
      <c r="U30" s="165">
        <v>0</v>
      </c>
      <c r="V30" s="165">
        <v>2</v>
      </c>
      <c r="W30" s="165">
        <v>0</v>
      </c>
      <c r="X30" s="165">
        <v>2</v>
      </c>
      <c r="Y30" s="163">
        <v>0</v>
      </c>
    </row>
    <row r="31" spans="1:25" ht="7.5" customHeight="1">
      <c r="C31" s="13"/>
      <c r="D31" s="13"/>
      <c r="E31" s="13"/>
      <c r="F31" s="13"/>
      <c r="G31" s="13"/>
      <c r="H31" s="13"/>
      <c r="I31" s="13"/>
      <c r="J31" s="13"/>
      <c r="K31" s="13"/>
      <c r="L31" s="13"/>
      <c r="M31" s="13"/>
      <c r="N31" s="13"/>
      <c r="O31" s="13"/>
      <c r="P31" s="13"/>
      <c r="Q31" s="13"/>
      <c r="R31" s="13"/>
      <c r="S31" s="13"/>
      <c r="T31" s="13"/>
      <c r="U31" s="13"/>
      <c r="V31" s="13"/>
      <c r="W31" s="13"/>
      <c r="X31" s="13"/>
      <c r="Y31" s="13"/>
    </row>
    <row r="32" spans="1:25" ht="12" customHeight="1">
      <c r="A32" s="27" t="s">
        <v>492</v>
      </c>
      <c r="B32" s="37"/>
      <c r="C32" s="37"/>
      <c r="D32" s="37"/>
      <c r="E32" s="37"/>
      <c r="F32" s="37"/>
      <c r="G32" s="37"/>
      <c r="H32" s="37"/>
      <c r="I32" s="37"/>
      <c r="J32" s="37"/>
      <c r="K32" s="37"/>
      <c r="L32" s="37"/>
      <c r="M32" s="37"/>
      <c r="N32" s="37"/>
      <c r="O32" s="37"/>
      <c r="P32" s="37"/>
      <c r="Q32" s="37"/>
      <c r="R32" s="37"/>
      <c r="S32" s="37"/>
      <c r="T32" s="37"/>
      <c r="U32" s="37"/>
      <c r="V32" s="37"/>
      <c r="W32" s="37"/>
      <c r="X32" s="37"/>
      <c r="Y32" s="137" t="s">
        <v>175</v>
      </c>
    </row>
    <row r="33" spans="1:10" ht="13.5" customHeight="1">
      <c r="A33" s="27"/>
      <c r="B33" s="27"/>
      <c r="I33" s="74"/>
      <c r="J33" s="74"/>
    </row>
    <row r="34" spans="1:10">
      <c r="I34" s="74"/>
      <c r="J34" s="74"/>
    </row>
    <row r="35" spans="1:10">
      <c r="I35" s="74"/>
      <c r="J35" s="74"/>
    </row>
    <row r="36" spans="1:10">
      <c r="I36" s="74"/>
      <c r="J36" s="74"/>
    </row>
    <row r="37" spans="1:10">
      <c r="I37" s="74"/>
      <c r="J37" s="74"/>
    </row>
    <row r="38" spans="1:10">
      <c r="I38" s="74"/>
      <c r="J38" s="74"/>
    </row>
    <row r="39" spans="1:10">
      <c r="I39" s="74"/>
      <c r="J39" s="74"/>
    </row>
    <row r="40" spans="1:10">
      <c r="I40" s="74"/>
      <c r="J40" s="74"/>
    </row>
    <row r="41" spans="1:10">
      <c r="I41" s="74"/>
      <c r="J41" s="74"/>
    </row>
    <row r="42" spans="1:10">
      <c r="I42" s="74"/>
      <c r="J42" s="74"/>
    </row>
  </sheetData>
  <mergeCells count="6">
    <mergeCell ref="A3:A5"/>
    <mergeCell ref="B3:C3"/>
    <mergeCell ref="D3:H3"/>
    <mergeCell ref="I3:Y3"/>
    <mergeCell ref="B4:C4"/>
    <mergeCell ref="P4:Q4"/>
  </mergeCells>
  <phoneticPr fontId="3"/>
  <conditionalFormatting sqref="B7:Y30">
    <cfRule type="containsBlanks" dxfId="0" priority="1">
      <formula>LEN(TRIM(B7))=0</formula>
    </cfRule>
  </conditionalFormatting>
  <printOptions horizontalCentered="1"/>
  <pageMargins left="0.19685039370078741" right="0.19685039370078741" top="0.78740157480314965" bottom="0.78740157480314965" header="0.39370078740157483" footer="0.19685039370078741"/>
  <pageSetup paperSize="9"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 伝染病等年次推移</vt:lpstr>
      <vt:lpstr>2 年次推移</vt:lpstr>
      <vt:lpstr>3　月別発生状況</vt:lpstr>
      <vt:lpstr>4　年齢階級別発生状況</vt:lpstr>
      <vt:lpstr>'1 伝染病等年次推移'!Print_Area</vt:lpstr>
      <vt:lpstr>'3　月別発生状況'!Print_Area</vt:lpstr>
      <vt:lpstr>'4　年齢階級別発生状況'!Print_Area</vt:lpstr>
    </vt:vector>
  </TitlesOfParts>
  <Company>札幌市保健所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保健管理課</dc:creator>
  <cp:lastModifiedBy>S116</cp:lastModifiedBy>
  <cp:lastPrinted>2023-03-20T06:17:38Z</cp:lastPrinted>
  <dcterms:created xsi:type="dcterms:W3CDTF">2008-10-15T04:39:48Z</dcterms:created>
  <dcterms:modified xsi:type="dcterms:W3CDTF">2023-03-20T06:17:43Z</dcterms:modified>
</cp:coreProperties>
</file>