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815" windowWidth="14430" windowHeight="12765" tabRatio="883" firstSheet="10" activeTab="15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externalReferences>
    <externalReference r:id="rId19"/>
  </externalReferences>
  <definedNames>
    <definedName name="_xlnm.Print_Area" localSheetId="2">'2(2) 水道関係･給水要綱対象施設'!$A$1:$S$13</definedName>
    <definedName name="_xlnm.Print_Area" localSheetId="3">'3(1)(2)(3)　営業施設(旅館･興行場･公衆浴場)'!$A$1:$M$36</definedName>
    <definedName name="_xlnm.Print_Area" localSheetId="6">'4(1) ﾌﾟｰﾙ関係・立入検査'!$A$1:$R$13</definedName>
    <definedName name="_xlnm.Print_Area" localSheetId="7">'4(2)(3) ﾌﾟｰﾙ関係・水質検査結果'!$A$1:$O$29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727.林　周平</author>
  </authors>
  <commentList>
    <comment ref="O22" authorId="0">
      <text>
        <r>
          <rPr>
            <b/>
            <sz val="9"/>
            <rFont val="ＭＳ Ｐゴシック"/>
            <family val="3"/>
          </rPr>
          <t>墓地・納骨堂・火葬場(22～24)　は生活環境課分</t>
        </r>
      </text>
    </comment>
    <comment ref="D19" authorId="1">
      <text>
        <r>
          <rPr>
            <b/>
            <sz val="9"/>
            <rFont val="ＭＳ Ｐゴシック"/>
            <family val="3"/>
          </rPr>
          <t>各区合計＋無店舗取次62施設</t>
        </r>
      </text>
    </comment>
    <comment ref="D28" authorId="1">
      <text>
        <r>
          <rPr>
            <b/>
            <sz val="9"/>
            <rFont val="ＭＳ Ｐゴシック"/>
            <family val="3"/>
          </rPr>
          <t>各区合計＋移動型5施設</t>
        </r>
      </text>
    </comment>
  </commentList>
</comments>
</file>

<file path=xl/comments10.xml><?xml version="1.0" encoding="utf-8"?>
<comments xmlns="http://schemas.openxmlformats.org/spreadsheetml/2006/main">
  <authors>
    <author>FJ-USER</author>
  </authors>
  <commentList>
    <comment ref="U6" authorId="0">
      <text>
        <r>
          <rPr>
            <b/>
            <sz val="9"/>
            <rFont val="ＭＳ Ｐゴシック"/>
            <family val="3"/>
          </rPr>
          <t>墓地・納骨堂・火葬場
(6～8)は生活環境分</t>
        </r>
      </text>
    </comment>
  </commentList>
</comments>
</file>

<file path=xl/comments11.xml><?xml version="1.0" encoding="utf-8"?>
<comments xmlns="http://schemas.openxmlformats.org/spreadsheetml/2006/main">
  <authors>
    <author>727.坂井　ちひろ</author>
  </authors>
  <commentList>
    <comment ref="C8" authorId="0">
      <text>
        <r>
          <rPr>
            <b/>
            <sz val="9"/>
            <rFont val="MS P ゴシック"/>
            <family val="3"/>
          </rPr>
          <t>各区合計＋移動型5施設</t>
        </r>
      </text>
    </comment>
  </commentList>
</comments>
</file>

<file path=xl/comments12.xml><?xml version="1.0" encoding="utf-8"?>
<comments xmlns="http://schemas.openxmlformats.org/spreadsheetml/2006/main">
  <authors>
    <author>727.林　周平</author>
    <author>741.竹田　智哉</author>
  </authors>
  <commentList>
    <comment ref="E14" authorId="0">
      <text>
        <r>
          <rPr>
            <b/>
            <sz val="9"/>
            <rFont val="ＭＳ Ｐゴシック"/>
            <family val="3"/>
          </rPr>
          <t>民泊に関する相談20170717がその他で分類されている。→その他ではなく営業施設として計上
営業施設23→24
その他3→2</t>
        </r>
      </text>
    </comment>
    <comment ref="M14" authorId="0">
      <text>
        <r>
          <rPr>
            <b/>
            <sz val="9"/>
            <rFont val="ＭＳ Ｐゴシック"/>
            <family val="3"/>
          </rPr>
          <t>20170419で手稲区で受けたサ高住の相談が営業施設（その他）に分類されていた。
→営業施設ではなく、その他に計上した。（営業施設6→5、その他26→27）</t>
        </r>
      </text>
    </comment>
    <comment ref="C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C14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</commentList>
</comments>
</file>

<file path=xl/comments16.xml><?xml version="1.0" encoding="utf-8"?>
<comments xmlns="http://schemas.openxmlformats.org/spreadsheetml/2006/main">
  <authors>
    <author>727.林　周平</author>
    <author>741.竹田　智哉</author>
  </authors>
  <commentList>
    <comment ref="B26" authorId="0">
      <text>
        <r>
          <rPr>
            <b/>
            <sz val="9"/>
            <rFont val="ＭＳ Ｐゴシック"/>
            <family val="3"/>
          </rPr>
          <t>H29年度より「タオル、バスマット等」の調査項目が追加されたため、行追加</t>
        </r>
      </text>
    </comment>
    <comment ref="B14" authorId="1">
      <text>
        <r>
          <rPr>
            <b/>
            <sz val="9"/>
            <rFont val="ＭＳ Ｐゴシック"/>
            <family val="3"/>
          </rPr>
          <t>ひらがな→漢字に修正。</t>
        </r>
      </text>
    </comment>
  </commentList>
</comments>
</file>

<file path=xl/sharedStrings.xml><?xml version="1.0" encoding="utf-8"?>
<sst xmlns="http://schemas.openxmlformats.org/spreadsheetml/2006/main" count="778" uniqueCount="347">
  <si>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</si>
  <si>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</si>
  <si>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</si>
  <si>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</si>
  <si>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</si>
  <si>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</si>
  <si>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</si>
  <si>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</si>
  <si>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</si>
  <si>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</si>
  <si>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</si>
  <si>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</si>
  <si>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</si>
  <si>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</si>
  <si>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</si>
  <si>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</si>
  <si>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</si>
  <si>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</si>
  <si>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</si>
  <si>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</si>
  <si>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</si>
  <si>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</si>
  <si>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</si>
  <si>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</si>
  <si>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</si>
  <si>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</si>
  <si>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</si>
  <si>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</si>
  <si>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</si>
  <si>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</si>
  <si>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</si>
  <si>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</si>
  <si>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</si>
  <si>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</si>
  <si>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</si>
  <si>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</si>
  <si>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</si>
  <si>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</si>
  <si>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</si>
  <si>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</si>
  <si>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</si>
  <si>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</si>
  <si>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</si>
  <si>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</si>
  <si>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</si>
  <si>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</si>
  <si>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</si>
  <si>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</si>
  <si>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</si>
  <si>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</si>
  <si>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</si>
  <si>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</si>
  <si>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</si>
  <si>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</si>
  <si>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</si>
  <si>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</si>
  <si>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</si>
  <si>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</si>
  <si>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</si>
  <si>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</si>
  <si>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</si>
  <si>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</si>
  <si>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</si>
  <si>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</si>
  <si>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</si>
  <si>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</si>
  <si>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</si>
  <si>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</si>
  <si>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</si>
  <si>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</si>
  <si>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</si>
  <si>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</si>
  <si>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</si>
  <si>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</si>
  <si>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</si>
  <si>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</si>
  <si>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</si>
  <si>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</si>
  <si>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</si>
  <si>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</si>
  <si>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</si>
  <si>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</si>
  <si>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</si>
  <si>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</si>
  <si>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</si>
  <si>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</si>
  <si>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</si>
  <si>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</si>
  <si>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</si>
  <si>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</si>
  <si>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</si>
  <si>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</si>
  <si>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</si>
  <si>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</si>
  <si>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</si>
  <si>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</si>
  <si>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</si>
  <si>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</si>
  <si>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</si>
  <si>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</si>
  <si>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</si>
  <si>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</si>
  <si>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</si>
  <si>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</si>
  <si>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</si>
  <si>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</si>
  <si>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</si>
  <si>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</si>
  <si>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</si>
  <si>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</si>
  <si>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</si>
  <si>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</si>
  <si>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</si>
  <si>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</si>
  <si>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</si>
  <si>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</si>
  <si>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</si>
  <si>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</si>
  <si>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</si>
  <si>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</si>
  <si>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</si>
  <si>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</si>
  <si>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</si>
  <si>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</si>
  <si>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</si>
  <si>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</si>
  <si>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</si>
  <si>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</si>
  <si>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</si>
  <si>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</si>
  <si>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</si>
  <si>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</si>
  <si>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</si>
  <si>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</si>
  <si>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</si>
  <si>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</si>
  <si>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</si>
  <si>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</si>
  <si>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</si>
  <si>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</si>
  <si>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</si>
  <si>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</si>
  <si>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</si>
  <si>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</si>
  <si>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</si>
  <si>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</si>
  <si>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</si>
  <si>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</si>
  <si>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</si>
  <si>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</si>
  <si>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</si>
  <si>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</si>
  <si>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</si>
  <si>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</si>
  <si>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</si>
  <si>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</si>
  <si>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</si>
  <si>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</si>
  <si>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</si>
  <si>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</si>
  <si>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</si>
  <si>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</si>
  <si>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</si>
  <si>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</si>
  <si>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</si>
  <si>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</si>
  <si>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</si>
  <si>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</si>
  <si>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</si>
  <si>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</si>
  <si>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</si>
  <si>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</si>
  <si>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</si>
  <si>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</si>
  <si>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</si>
  <si>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</si>
  <si>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</si>
  <si>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</si>
  <si>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</si>
  <si>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</si>
  <si>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</si>
  <si>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</si>
  <si>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</si>
  <si>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</si>
  <si>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</si>
  <si>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</si>
  <si>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</si>
  <si>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</si>
  <si>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</si>
  <si>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</si>
  <si>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</si>
  <si>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</si>
  <si>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</si>
  <si>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</si>
  <si>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</si>
  <si>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</si>
  <si>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</si>
  <si>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</si>
  <si>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</si>
  <si>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</si>
  <si>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</si>
  <si>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</si>
  <si>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</si>
  <si>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</si>
  <si>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</si>
  <si>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</si>
  <si>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</si>
  <si>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</si>
  <si>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</si>
  <si>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</si>
  <si>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</si>
  <si>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</si>
  <si>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</si>
  <si>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</si>
  <si>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</si>
  <si>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</si>
  <si>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</si>
  <si>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</si>
  <si>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</si>
  <si>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</si>
  <si>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</si>
  <si>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</si>
  <si>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</si>
  <si>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</si>
  <si>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</si>
  <si>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</si>
  <si>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</si>
  <si>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</si>
  <si>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</si>
  <si>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</si>
  <si>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</si>
  <si>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</si>
  <si>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墓地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</si>
  <si>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</si>
  <si>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</si>
  <si>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</si>
  <si>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</si>
  <si>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2)　無店舗取次店舗を含む。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</si>
  <si>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</si>
  <si>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</si>
  <si>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</si>
  <si>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</si>
  <si>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</si>
  <si>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</si>
  <si>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</si>
  <si>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</si>
  <si>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</si>
  <si>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</si>
  <si>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</si>
  <si>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</si>
  <si>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</si>
  <si>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</si>
  <si>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</si>
  <si>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</si>
  <si>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</si>
  <si>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</si>
  <si>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</si>
  <si>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</si>
  <si>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</si>
  <si>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</si>
  <si>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</si>
  <si>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</si>
  <si>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</si>
  <si>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</si>
  <si>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</si>
  <si>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</si>
  <si>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</si>
  <si>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</si>
  <si>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</si>
  <si>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</si>
  <si>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</si>
  <si>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</si>
  <si>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</si>
  <si>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</si>
  <si>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</si>
  <si>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</si>
  <si>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</si>
  <si>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</si>
  <si>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</si>
  <si>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</si>
  <si>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</si>
  <si>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</si>
  <si>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</si>
  <si>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</si>
  <si>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</si>
  <si>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</si>
  <si>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</si>
  <si>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</si>
  <si>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コインランドリー</t>
  </si>
  <si>
    <t>プール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</si>
  <si>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</si>
  <si>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</si>
  <si>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</si>
  <si>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</si>
  <si>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</si>
  <si>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</si>
  <si>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タオル、バスマット等</t>
  </si>
  <si>
    <t>よだれ掛け</t>
  </si>
  <si>
    <t>旅館・ホテル</t>
  </si>
  <si>
    <t>令和3年度末</t>
  </si>
  <si>
    <t>-</t>
  </si>
  <si>
    <t>2　水道関係</t>
  </si>
  <si>
    <t>　（1）　専用水道等立入検査状況、給水人口</t>
  </si>
  <si>
    <t>令和3年度</t>
  </si>
  <si>
    <t>区　　　　分</t>
  </si>
  <si>
    <t>施　　　設　　　数　（年度末現在）</t>
  </si>
  <si>
    <t>認可確認
(届出)件数</t>
  </si>
  <si>
    <t>廃止件数</t>
  </si>
  <si>
    <t>立入検査回数</t>
  </si>
  <si>
    <t>改善命令件数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</si>
  <si>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</si>
  <si>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</si>
  <si>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</si>
  <si>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</si>
  <si>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</si>
  <si>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</si>
  <si>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</si>
  <si>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</si>
  <si>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</si>
  <si>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-</t>
  </si>
  <si>
    <t>その他水道</t>
  </si>
  <si>
    <t>（再掲)
飲料水供給施設</t>
  </si>
  <si>
    <t>資料　保健所環境衛生課</t>
  </si>
  <si>
    <t>　（2）　給水要綱等対象施設立入検査状況</t>
  </si>
  <si>
    <t>施           設          数　（年度末現在）</t>
  </si>
  <si>
    <t>届
出
件
数
(*1）</t>
  </si>
  <si>
    <t>廃
止
件
数
(*1）</t>
  </si>
  <si>
    <t>立入検査回数</t>
  </si>
  <si>
    <t>査回数</t>
  </si>
  <si>
    <t>給水要綱等対象施設</t>
  </si>
  <si>
    <t>水道水</t>
  </si>
  <si>
    <t>井水等</t>
  </si>
  <si>
    <t>住居用飲用
井戸等施設</t>
  </si>
  <si>
    <t>業務用飲用
井戸等施設</t>
  </si>
  <si>
    <t>*2 特定建築物を含む。</t>
  </si>
  <si>
    <t>*　温泉利用施設には移動型温泉利用施設を含む</t>
  </si>
  <si>
    <t>1）　札幌市給水設備の構造及び維持管理等に関する指導要綱第3条に規定する施設（小規模貯水槽水道施設、</t>
  </si>
  <si>
    <t>小規模貯水槽
水道施設</t>
  </si>
  <si>
    <t>令和3年度</t>
  </si>
  <si>
    <t>*1 簡易専用水道及び小規模貯水槽水道施設の届出・廃止件数は､台帳照合・整理に伴う現認廃止・変更件数を含む｡</t>
  </si>
  <si>
    <t>簡易専用水道(*2)</t>
  </si>
  <si>
    <t>大腸菌</t>
  </si>
  <si>
    <t>＊上記の他に、コールセンターにおけるハチ類処理総数・・・719件</t>
  </si>
  <si>
    <t>資料　保健所環境衛生課、生活環境課</t>
  </si>
  <si>
    <t>資料　保健所生活環境課</t>
  </si>
  <si>
    <t>資料　保健所生活環境課</t>
  </si>
  <si>
    <t>資料　保健所生活環境課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</si>
</sst>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00B0F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41" fontId="0" fillId="0" borderId="35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6" fontId="0" fillId="0" borderId="3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86" fontId="1" fillId="0" borderId="2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86" fontId="0" fillId="0" borderId="2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distributed"/>
    </xf>
    <xf numFmtId="0" fontId="18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186" fontId="8" fillId="0" borderId="28" xfId="0" applyNumberFormat="1" applyFont="1" applyFill="1" applyBorder="1" applyAlignment="1">
      <alignment vertical="center"/>
    </xf>
    <xf numFmtId="190" fontId="6" fillId="0" borderId="28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vertical="center"/>
    </xf>
    <xf numFmtId="190" fontId="6" fillId="0" borderId="27" xfId="0" applyNumberFormat="1" applyFont="1" applyFill="1" applyBorder="1" applyAlignment="1">
      <alignment horizontal="right" vertical="center"/>
    </xf>
    <xf numFmtId="190" fontId="6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18" fillId="0" borderId="37" xfId="0" applyFont="1" applyFill="1" applyBorder="1" applyAlignment="1">
      <alignment horizontal="center" vertical="distributed" wrapText="1"/>
    </xf>
    <xf numFmtId="0" fontId="18" fillId="0" borderId="14" xfId="0" applyFont="1" applyFill="1" applyBorder="1" applyAlignment="1">
      <alignment horizontal="center" vertical="distributed"/>
    </xf>
    <xf numFmtId="0" fontId="17" fillId="0" borderId="15" xfId="0" applyFont="1" applyFill="1" applyBorder="1" applyAlignment="1">
      <alignment horizontal="center" vertical="distributed" textRotation="255" wrapText="1"/>
    </xf>
    <xf numFmtId="0" fontId="17" fillId="0" borderId="12" xfId="0" applyFont="1" applyFill="1" applyBorder="1" applyAlignment="1">
      <alignment horizontal="center" vertical="distributed" textRotation="255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8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1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41" fontId="0" fillId="0" borderId="2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186" fontId="1" fillId="0" borderId="43" xfId="0" applyNumberFormat="1" applyFont="1" applyFill="1" applyBorder="1" applyAlignment="1">
      <alignment horizontal="center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86" fontId="8" fillId="0" borderId="31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8" fillId="0" borderId="30" xfId="0" applyFont="1" applyFill="1" applyBorder="1" applyAlignment="1">
      <alignment horizontal="distributed" vertical="center"/>
    </xf>
    <xf numFmtId="186" fontId="8" fillId="0" borderId="28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1" fillId="0" borderId="39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40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4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</xdr:row>
      <xdr:rowOff>95250</xdr:rowOff>
    </xdr:from>
    <xdr:to>
      <xdr:col>1</xdr:col>
      <xdr:colOff>504825</xdr:colOff>
      <xdr:row>7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19621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8</xdr:row>
      <xdr:rowOff>123825</xdr:rowOff>
    </xdr:from>
    <xdr:to>
      <xdr:col>1</xdr:col>
      <xdr:colOff>495300</xdr:colOff>
      <xdr:row>9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6003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</xdr:row>
      <xdr:rowOff>95250</xdr:rowOff>
    </xdr:from>
    <xdr:to>
      <xdr:col>1</xdr:col>
      <xdr:colOff>504825</xdr:colOff>
      <xdr:row>7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666750" y="19621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8</xdr:row>
      <xdr:rowOff>123825</xdr:rowOff>
    </xdr:from>
    <xdr:to>
      <xdr:col>1</xdr:col>
      <xdr:colOff>495300</xdr:colOff>
      <xdr:row>9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657225" y="26003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4\02&#12288;&#29031;&#20250;&#65288;&#21021;&#31295;&#20316;&#25104;&#65289;\02&#12288;&#21508;&#35506;&#29031;&#20250;&#12539;&#22238;&#31572;\09&#12288;&#29983;&#27963;&#29872;&#22659;&#35506;\02&#12288;&#22238;&#31572;\&#65288;&#29983;&#27963;&#29872;&#22659;&#35506;&#65289;1%20&#29872;&#22659;&#34907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環境衛生施設(環境衛生+生活環境)"/>
      <sheetName val="2(1) 水道関係･専用水道"/>
      <sheetName val="2(2) 水道関係･給水要綱対象施設"/>
      <sheetName val="3(1)(2)(3)　営業施設(旅館･興行場･公衆浴場)"/>
      <sheetName val="3(4)(5)(6) 営業施設(理容･美容･ｸﾘｰﾆﾝｸﾞ)"/>
      <sheetName val="3(7)･(8) 市長表彰・保健所長表彰"/>
      <sheetName val="4(1) ﾌﾟｰﾙ関係・立入検査"/>
      <sheetName val="4(2)(3) ﾌﾟｰﾙ関係・水質検査結果"/>
      <sheetName val="5 ｺｲﾝﾗﾝﾄﾞﾘｰ立入検査"/>
      <sheetName val="6 墓地等立入検査 ・　7 死亡獣畜取扱所等立入検査(環境衛生"/>
      <sheetName val="8 温泉立入検査　･　9 胞衣及び産わい物処理場等立入検査"/>
      <sheetName val="10(1) 市民相談件数(区別)"/>
      <sheetName val="10(2) ねずみ等相談件数(区別)"/>
      <sheetName val="10(3) ねずみ等相談件数(月別)"/>
      <sheetName val="10(4) ハチ類処理"/>
      <sheetName val="11 家庭用品検査状況"/>
    </sheetNames>
    <sheetDataSet>
      <sheetData sheetId="0">
        <row r="22">
          <cell r="E22">
            <v>7</v>
          </cell>
          <cell r="F22">
            <v>5</v>
          </cell>
          <cell r="G22">
            <v>7</v>
          </cell>
          <cell r="H22">
            <v>3</v>
          </cell>
          <cell r="I22">
            <v>1</v>
          </cell>
          <cell r="J22">
            <v>6</v>
          </cell>
          <cell r="K22">
            <v>3</v>
          </cell>
          <cell r="L22">
            <v>7</v>
          </cell>
          <cell r="M22">
            <v>4</v>
          </cell>
          <cell r="N22">
            <v>2</v>
          </cell>
        </row>
        <row r="23">
          <cell r="E23">
            <v>56</v>
          </cell>
          <cell r="F23">
            <v>30</v>
          </cell>
          <cell r="G23">
            <v>32</v>
          </cell>
          <cell r="H23">
            <v>14</v>
          </cell>
          <cell r="I23">
            <v>12</v>
          </cell>
          <cell r="J23">
            <v>32</v>
          </cell>
          <cell r="K23">
            <v>14</v>
          </cell>
          <cell r="L23">
            <v>29</v>
          </cell>
          <cell r="M23">
            <v>16</v>
          </cell>
          <cell r="N23">
            <v>18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85" zoomScaleSheetLayoutView="85" zoomScalePageLayoutView="0" workbookViewId="0" topLeftCell="A1">
      <selection activeCell="H31" sqref="H31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192" t="s">
        <v>230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5" ht="18.75" customHeight="1">
      <c r="A2" s="19" t="s">
        <v>191</v>
      </c>
      <c r="C2" s="19"/>
      <c r="D2" s="1"/>
      <c r="E2" s="1"/>
    </row>
    <row r="3" spans="1:6" ht="18.75" customHeight="1">
      <c r="A3" s="2" t="s">
        <v>198</v>
      </c>
      <c r="B3" s="126"/>
      <c r="C3" s="2"/>
      <c r="D3" s="134"/>
      <c r="E3" s="134"/>
      <c r="F3" s="134"/>
    </row>
    <row r="4" ht="13.5" customHeight="1">
      <c r="N4" s="11" t="s">
        <v>299</v>
      </c>
    </row>
    <row r="5" spans="1:14" ht="26.25" customHeight="1">
      <c r="A5" s="61"/>
      <c r="B5" s="58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4"/>
      <c r="B6" s="59" t="s">
        <v>27</v>
      </c>
      <c r="C6" s="25"/>
      <c r="D6" s="128">
        <f>SUM(D7:D29)</f>
        <v>15759</v>
      </c>
      <c r="E6" s="128">
        <f>SUM(E7:E29)</f>
        <v>4744</v>
      </c>
      <c r="F6" s="128">
        <f aca="true" t="shared" si="0" ref="F6:N6">SUM(F7:F29)</f>
        <v>1932</v>
      </c>
      <c r="G6" s="128">
        <f t="shared" si="0"/>
        <v>1503</v>
      </c>
      <c r="H6" s="128">
        <f t="shared" si="0"/>
        <v>1334</v>
      </c>
      <c r="I6" s="128">
        <f t="shared" si="0"/>
        <v>755</v>
      </c>
      <c r="J6" s="128">
        <f t="shared" si="0"/>
        <v>1632</v>
      </c>
      <c r="K6" s="128">
        <f t="shared" si="0"/>
        <v>558</v>
      </c>
      <c r="L6" s="128">
        <f t="shared" si="0"/>
        <v>1233</v>
      </c>
      <c r="M6" s="128">
        <f t="shared" si="0"/>
        <v>1326</v>
      </c>
      <c r="N6" s="129">
        <f t="shared" si="0"/>
        <v>675</v>
      </c>
    </row>
    <row r="7" spans="2:19" ht="26.25" customHeight="1">
      <c r="B7" s="5" t="s">
        <v>11</v>
      </c>
      <c r="C7" s="22"/>
      <c r="D7" s="131">
        <f>SUM(E7:N7)</f>
        <v>1</v>
      </c>
      <c r="E7" s="90">
        <v>1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2">
        <v>0</v>
      </c>
      <c r="O7" s="7"/>
      <c r="S7" s="7"/>
    </row>
    <row r="8" spans="2:15" ht="26.25" customHeight="1">
      <c r="B8" s="5" t="s">
        <v>12</v>
      </c>
      <c r="C8" s="22"/>
      <c r="D8" s="131">
        <f aca="true" t="shared" si="1" ref="D8:D13">SUM(E8:N8)</f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2">
        <v>0</v>
      </c>
      <c r="O8" s="7"/>
    </row>
    <row r="9" spans="2:15" ht="26.25" customHeight="1">
      <c r="B9" s="5" t="s">
        <v>13</v>
      </c>
      <c r="C9" s="22"/>
      <c r="D9" s="131">
        <f>SUM(E9:N9)</f>
        <v>268</v>
      </c>
      <c r="E9" s="90">
        <v>138</v>
      </c>
      <c r="F9" s="90">
        <v>19</v>
      </c>
      <c r="G9" s="90">
        <v>21</v>
      </c>
      <c r="H9" s="90">
        <v>19</v>
      </c>
      <c r="I9" s="90">
        <v>14</v>
      </c>
      <c r="J9" s="90">
        <v>19</v>
      </c>
      <c r="K9" s="90">
        <v>14</v>
      </c>
      <c r="L9" s="90">
        <v>13</v>
      </c>
      <c r="M9" s="90">
        <v>7</v>
      </c>
      <c r="N9" s="92">
        <v>4</v>
      </c>
      <c r="O9" s="7"/>
    </row>
    <row r="10" spans="2:15" ht="26.25" customHeight="1">
      <c r="B10" s="5" t="s">
        <v>16</v>
      </c>
      <c r="C10" s="22"/>
      <c r="D10" s="131">
        <f t="shared" si="1"/>
        <v>3191</v>
      </c>
      <c r="E10" s="90">
        <v>957</v>
      </c>
      <c r="F10" s="90">
        <v>336</v>
      </c>
      <c r="G10" s="90">
        <v>292</v>
      </c>
      <c r="H10" s="90">
        <v>304</v>
      </c>
      <c r="I10" s="90">
        <v>196</v>
      </c>
      <c r="J10" s="90">
        <v>375</v>
      </c>
      <c r="K10" s="90">
        <v>92</v>
      </c>
      <c r="L10" s="90">
        <v>218</v>
      </c>
      <c r="M10" s="90">
        <v>275</v>
      </c>
      <c r="N10" s="92">
        <v>146</v>
      </c>
      <c r="O10" s="7"/>
    </row>
    <row r="11" spans="2:15" ht="26.25" customHeight="1">
      <c r="B11" s="5" t="s">
        <v>14</v>
      </c>
      <c r="C11" s="22"/>
      <c r="D11" s="131">
        <f t="shared" si="1"/>
        <v>0</v>
      </c>
      <c r="E11" s="120" t="s">
        <v>300</v>
      </c>
      <c r="F11" s="120" t="s">
        <v>300</v>
      </c>
      <c r="G11" s="120" t="s">
        <v>300</v>
      </c>
      <c r="H11" s="120" t="s">
        <v>300</v>
      </c>
      <c r="I11" s="120" t="s">
        <v>300</v>
      </c>
      <c r="J11" s="120" t="s">
        <v>300</v>
      </c>
      <c r="K11" s="120" t="s">
        <v>300</v>
      </c>
      <c r="L11" s="120" t="s">
        <v>300</v>
      </c>
      <c r="M11" s="120" t="s">
        <v>300</v>
      </c>
      <c r="N11" s="119" t="s">
        <v>300</v>
      </c>
      <c r="O11" s="7"/>
    </row>
    <row r="12" spans="2:15" ht="26.25" customHeight="1">
      <c r="B12" s="29" t="s">
        <v>236</v>
      </c>
      <c r="C12" s="23"/>
      <c r="D12" s="131">
        <f t="shared" si="1"/>
        <v>3127</v>
      </c>
      <c r="E12" s="90">
        <v>806</v>
      </c>
      <c r="F12" s="90">
        <v>425</v>
      </c>
      <c r="G12" s="90">
        <v>342</v>
      </c>
      <c r="H12" s="90">
        <v>290</v>
      </c>
      <c r="I12" s="90">
        <v>136</v>
      </c>
      <c r="J12" s="90">
        <v>427</v>
      </c>
      <c r="K12" s="90">
        <v>80</v>
      </c>
      <c r="L12" s="90">
        <v>209</v>
      </c>
      <c r="M12" s="90">
        <v>336</v>
      </c>
      <c r="N12" s="92">
        <v>76</v>
      </c>
      <c r="O12" s="7"/>
    </row>
    <row r="13" spans="2:15" ht="26.25" customHeight="1">
      <c r="B13" s="5" t="s">
        <v>15</v>
      </c>
      <c r="C13" s="22"/>
      <c r="D13" s="131">
        <f t="shared" si="1"/>
        <v>1109</v>
      </c>
      <c r="E13" s="90">
        <v>552</v>
      </c>
      <c r="F13" s="90">
        <v>136</v>
      </c>
      <c r="G13" s="90">
        <v>60</v>
      </c>
      <c r="H13" s="90">
        <v>59</v>
      </c>
      <c r="I13" s="90">
        <v>54</v>
      </c>
      <c r="J13" s="90">
        <v>67</v>
      </c>
      <c r="K13" s="90">
        <v>37</v>
      </c>
      <c r="L13" s="90">
        <v>52</v>
      </c>
      <c r="M13" s="90">
        <v>48</v>
      </c>
      <c r="N13" s="92">
        <v>44</v>
      </c>
      <c r="O13" s="76"/>
    </row>
    <row r="14" spans="2:15" ht="26.25" customHeight="1">
      <c r="B14" s="5" t="s">
        <v>17</v>
      </c>
      <c r="C14" s="22"/>
      <c r="D14" s="131">
        <f>SUM(E14:N14)</f>
        <v>469</v>
      </c>
      <c r="E14" s="90">
        <v>271</v>
      </c>
      <c r="F14" s="90">
        <v>41</v>
      </c>
      <c r="G14" s="90">
        <v>12</v>
      </c>
      <c r="H14" s="90">
        <v>18</v>
      </c>
      <c r="I14" s="90">
        <v>7</v>
      </c>
      <c r="J14" s="90">
        <v>28</v>
      </c>
      <c r="K14" s="90">
        <v>3</v>
      </c>
      <c r="L14" s="90">
        <v>57</v>
      </c>
      <c r="M14" s="90">
        <v>18</v>
      </c>
      <c r="N14" s="92">
        <v>14</v>
      </c>
      <c r="O14" s="76"/>
    </row>
    <row r="15" spans="2:15" ht="26.25" customHeight="1">
      <c r="B15" s="5" t="s">
        <v>18</v>
      </c>
      <c r="C15" s="22"/>
      <c r="D15" s="131">
        <f>SUM(E15:N15)</f>
        <v>55</v>
      </c>
      <c r="E15" s="90">
        <v>33</v>
      </c>
      <c r="F15" s="90">
        <v>2</v>
      </c>
      <c r="G15" s="90">
        <v>4</v>
      </c>
      <c r="H15" s="90">
        <v>0</v>
      </c>
      <c r="I15" s="90">
        <v>2</v>
      </c>
      <c r="J15" s="90">
        <v>4</v>
      </c>
      <c r="K15" s="90">
        <v>0</v>
      </c>
      <c r="L15" s="90">
        <v>5</v>
      </c>
      <c r="M15" s="90">
        <v>3</v>
      </c>
      <c r="N15" s="92">
        <v>2</v>
      </c>
      <c r="O15" s="76"/>
    </row>
    <row r="16" spans="2:15" ht="26.25" customHeight="1">
      <c r="B16" s="5" t="s">
        <v>19</v>
      </c>
      <c r="C16" s="22"/>
      <c r="D16" s="131">
        <f>SUM(E16:N16)</f>
        <v>285</v>
      </c>
      <c r="E16" s="90">
        <v>110</v>
      </c>
      <c r="F16" s="90">
        <v>20</v>
      </c>
      <c r="G16" s="90">
        <v>20</v>
      </c>
      <c r="H16" s="90">
        <v>20</v>
      </c>
      <c r="I16" s="90">
        <v>10</v>
      </c>
      <c r="J16" s="90">
        <v>26</v>
      </c>
      <c r="K16" s="90">
        <v>11</v>
      </c>
      <c r="L16" s="90">
        <v>34</v>
      </c>
      <c r="M16" s="90">
        <v>18</v>
      </c>
      <c r="N16" s="92">
        <v>16</v>
      </c>
      <c r="O16" s="76"/>
    </row>
    <row r="17" spans="2:15" ht="26.25" customHeight="1">
      <c r="B17" s="5" t="s">
        <v>20</v>
      </c>
      <c r="C17" s="22"/>
      <c r="D17" s="131">
        <f>SUM(E17:N17)</f>
        <v>1641</v>
      </c>
      <c r="E17" s="90">
        <v>273</v>
      </c>
      <c r="F17" s="90">
        <v>255</v>
      </c>
      <c r="G17" s="90">
        <v>211</v>
      </c>
      <c r="H17" s="90">
        <v>163</v>
      </c>
      <c r="I17" s="90">
        <v>93</v>
      </c>
      <c r="J17" s="90">
        <v>173</v>
      </c>
      <c r="K17" s="90">
        <v>96</v>
      </c>
      <c r="L17" s="90">
        <v>109</v>
      </c>
      <c r="M17" s="90">
        <v>156</v>
      </c>
      <c r="N17" s="92">
        <v>112</v>
      </c>
      <c r="O17" s="76"/>
    </row>
    <row r="18" spans="2:15" ht="26.25" customHeight="1">
      <c r="B18" s="5" t="s">
        <v>21</v>
      </c>
      <c r="C18" s="22"/>
      <c r="D18" s="131">
        <f>SUM(E18:N18)</f>
        <v>3579</v>
      </c>
      <c r="E18" s="90">
        <v>1203</v>
      </c>
      <c r="F18" s="90">
        <v>487</v>
      </c>
      <c r="G18" s="90">
        <v>322</v>
      </c>
      <c r="H18" s="90">
        <v>308</v>
      </c>
      <c r="I18" s="90">
        <v>157</v>
      </c>
      <c r="J18" s="90">
        <v>301</v>
      </c>
      <c r="K18" s="90">
        <v>143</v>
      </c>
      <c r="L18" s="90">
        <v>178</v>
      </c>
      <c r="M18" s="90">
        <v>311</v>
      </c>
      <c r="N18" s="92">
        <v>169</v>
      </c>
      <c r="O18" s="76"/>
    </row>
    <row r="19" spans="2:15" ht="26.25" customHeight="1">
      <c r="B19" s="5" t="s">
        <v>235</v>
      </c>
      <c r="C19" s="22"/>
      <c r="D19" s="131">
        <f>SUM(E19:N19)+62</f>
        <v>896</v>
      </c>
      <c r="E19" s="90">
        <v>152</v>
      </c>
      <c r="F19" s="90">
        <v>120</v>
      </c>
      <c r="G19" s="90">
        <v>124</v>
      </c>
      <c r="H19" s="90">
        <v>99</v>
      </c>
      <c r="I19" s="90">
        <v>35</v>
      </c>
      <c r="J19" s="90">
        <v>92</v>
      </c>
      <c r="K19" s="90">
        <v>30</v>
      </c>
      <c r="L19" s="90">
        <v>43</v>
      </c>
      <c r="M19" s="90">
        <v>92</v>
      </c>
      <c r="N19" s="92">
        <v>47</v>
      </c>
      <c r="O19" s="7"/>
    </row>
    <row r="20" spans="2:15" ht="26.25" customHeight="1">
      <c r="B20" s="5" t="s">
        <v>288</v>
      </c>
      <c r="C20" s="22"/>
      <c r="D20" s="131">
        <f aca="true" t="shared" si="2" ref="D20:D27">SUM(E20:N20)</f>
        <v>230</v>
      </c>
      <c r="E20" s="90">
        <v>49</v>
      </c>
      <c r="F20" s="90">
        <v>25</v>
      </c>
      <c r="G20" s="90">
        <v>31</v>
      </c>
      <c r="H20" s="90">
        <v>26</v>
      </c>
      <c r="I20" s="90">
        <v>10</v>
      </c>
      <c r="J20" s="90">
        <v>35</v>
      </c>
      <c r="K20" s="90">
        <v>9</v>
      </c>
      <c r="L20" s="90">
        <v>14</v>
      </c>
      <c r="M20" s="90">
        <v>20</v>
      </c>
      <c r="N20" s="92">
        <v>11</v>
      </c>
      <c r="O20" s="76"/>
    </row>
    <row r="21" spans="2:15" ht="26.25" customHeight="1">
      <c r="B21" s="5" t="s">
        <v>289</v>
      </c>
      <c r="C21" s="22"/>
      <c r="D21" s="131">
        <f t="shared" si="2"/>
        <v>55</v>
      </c>
      <c r="E21" s="90">
        <v>12</v>
      </c>
      <c r="F21" s="90">
        <v>7</v>
      </c>
      <c r="G21" s="90">
        <v>5</v>
      </c>
      <c r="H21" s="90">
        <v>6</v>
      </c>
      <c r="I21" s="90">
        <v>2</v>
      </c>
      <c r="J21" s="90">
        <v>5</v>
      </c>
      <c r="K21" s="90">
        <v>3</v>
      </c>
      <c r="L21" s="90">
        <v>7</v>
      </c>
      <c r="M21" s="90">
        <v>4</v>
      </c>
      <c r="N21" s="92">
        <v>4</v>
      </c>
      <c r="O21" s="76"/>
    </row>
    <row r="22" spans="2:15" ht="26.25" customHeight="1">
      <c r="B22" s="5" t="s">
        <v>232</v>
      </c>
      <c r="C22" s="22"/>
      <c r="D22" s="131">
        <f t="shared" si="2"/>
        <v>45</v>
      </c>
      <c r="E22" s="90">
        <v>7</v>
      </c>
      <c r="F22" s="90">
        <v>5</v>
      </c>
      <c r="G22" s="90">
        <v>7</v>
      </c>
      <c r="H22" s="90">
        <v>3</v>
      </c>
      <c r="I22" s="120">
        <v>1</v>
      </c>
      <c r="J22" s="90">
        <v>6</v>
      </c>
      <c r="K22" s="90">
        <v>3</v>
      </c>
      <c r="L22" s="90">
        <v>7</v>
      </c>
      <c r="M22" s="90">
        <v>4</v>
      </c>
      <c r="N22" s="92">
        <v>2</v>
      </c>
      <c r="O22" s="54"/>
    </row>
    <row r="23" spans="2:17" ht="26.25" customHeight="1">
      <c r="B23" s="5" t="s">
        <v>22</v>
      </c>
      <c r="C23" s="22"/>
      <c r="D23" s="131">
        <f t="shared" si="2"/>
        <v>253</v>
      </c>
      <c r="E23" s="90">
        <v>56</v>
      </c>
      <c r="F23" s="90">
        <v>30</v>
      </c>
      <c r="G23" s="90">
        <v>32</v>
      </c>
      <c r="H23" s="90">
        <v>14</v>
      </c>
      <c r="I23" s="90">
        <v>12</v>
      </c>
      <c r="J23" s="90">
        <v>32</v>
      </c>
      <c r="K23" s="90">
        <v>14</v>
      </c>
      <c r="L23" s="90">
        <v>29</v>
      </c>
      <c r="M23" s="90">
        <v>16</v>
      </c>
      <c r="N23" s="92">
        <v>18</v>
      </c>
      <c r="O23" s="54"/>
      <c r="P23" s="1"/>
      <c r="Q23" s="1"/>
    </row>
    <row r="24" spans="2:15" ht="26.25" customHeight="1">
      <c r="B24" s="5" t="s">
        <v>23</v>
      </c>
      <c r="C24" s="22"/>
      <c r="D24" s="131">
        <f t="shared" si="2"/>
        <v>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110">
        <v>1</v>
      </c>
      <c r="L24" s="90">
        <v>0</v>
      </c>
      <c r="M24" s="90">
        <v>0</v>
      </c>
      <c r="N24" s="136">
        <v>1</v>
      </c>
      <c r="O24" s="7"/>
    </row>
    <row r="25" spans="2:15" ht="26.25" customHeight="1">
      <c r="B25" s="5" t="s">
        <v>24</v>
      </c>
      <c r="C25" s="22"/>
      <c r="D25" s="131">
        <f t="shared" si="2"/>
        <v>1</v>
      </c>
      <c r="E25" s="90">
        <v>0</v>
      </c>
      <c r="F25" s="90">
        <v>1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2">
        <v>0</v>
      </c>
      <c r="O25" s="54"/>
    </row>
    <row r="26" spans="2:15" ht="26.25" customHeight="1">
      <c r="B26" s="5" t="s">
        <v>25</v>
      </c>
      <c r="C26" s="22"/>
      <c r="D26" s="131">
        <f t="shared" si="2"/>
        <v>1</v>
      </c>
      <c r="E26" s="90">
        <v>0</v>
      </c>
      <c r="F26" s="90">
        <v>0</v>
      </c>
      <c r="G26" s="90">
        <v>0</v>
      </c>
      <c r="H26" s="90">
        <v>0</v>
      </c>
      <c r="I26" s="90">
        <v>1</v>
      </c>
      <c r="J26" s="90">
        <v>0</v>
      </c>
      <c r="K26" s="90">
        <v>0</v>
      </c>
      <c r="L26" s="90">
        <v>0</v>
      </c>
      <c r="M26" s="90">
        <v>0</v>
      </c>
      <c r="N26" s="92">
        <v>0</v>
      </c>
      <c r="O26" s="7"/>
    </row>
    <row r="27" spans="2:15" ht="26.25" customHeight="1">
      <c r="B27" s="13" t="s">
        <v>26</v>
      </c>
      <c r="C27" s="24"/>
      <c r="D27" s="131">
        <f t="shared" si="2"/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2">
        <v>0</v>
      </c>
      <c r="O27" s="7"/>
    </row>
    <row r="28" spans="2:15" ht="26.25" customHeight="1">
      <c r="B28" s="5" t="s">
        <v>295</v>
      </c>
      <c r="C28" s="22"/>
      <c r="D28" s="131">
        <f>SUM(E28:N28)+5</f>
        <v>540</v>
      </c>
      <c r="E28" s="90">
        <v>119</v>
      </c>
      <c r="F28" s="90">
        <v>22</v>
      </c>
      <c r="G28" s="90">
        <v>18</v>
      </c>
      <c r="H28" s="90">
        <v>4</v>
      </c>
      <c r="I28" s="90">
        <v>25</v>
      </c>
      <c r="J28" s="90">
        <v>42</v>
      </c>
      <c r="K28" s="90">
        <v>22</v>
      </c>
      <c r="L28" s="90">
        <v>258</v>
      </c>
      <c r="M28" s="90">
        <v>18</v>
      </c>
      <c r="N28" s="92">
        <v>7</v>
      </c>
      <c r="O28" s="76"/>
    </row>
    <row r="29" spans="1:15" ht="26.25" customHeight="1">
      <c r="A29" s="53"/>
      <c r="B29" s="60" t="s">
        <v>223</v>
      </c>
      <c r="C29" s="41"/>
      <c r="D29" s="132">
        <f>SUM(E29:N29)</f>
        <v>11</v>
      </c>
      <c r="E29" s="93">
        <v>5</v>
      </c>
      <c r="F29" s="93">
        <v>1</v>
      </c>
      <c r="G29" s="93">
        <v>2</v>
      </c>
      <c r="H29" s="93">
        <v>1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4">
        <v>2</v>
      </c>
      <c r="O29" s="76"/>
    </row>
    <row r="30" spans="1:14" s="8" customFormat="1" ht="16.5" customHeight="1">
      <c r="A30" s="18" t="s">
        <v>336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216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237</v>
      </c>
      <c r="J32" s="62"/>
      <c r="K32" s="62"/>
      <c r="L32" s="62"/>
      <c r="M32" s="62"/>
    </row>
    <row r="33" spans="1:13" s="8" customFormat="1" ht="13.5" customHeight="1">
      <c r="A33" s="18" t="s">
        <v>293</v>
      </c>
      <c r="J33" s="62"/>
      <c r="K33" s="62"/>
      <c r="L33" s="62"/>
      <c r="M33" s="62"/>
    </row>
    <row r="34" ht="13.5">
      <c r="N34" s="63" t="s">
        <v>234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SheetLayoutView="100" zoomScalePageLayoutView="0" workbookViewId="0" topLeftCell="A1">
      <selection activeCell="W21" sqref="W21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195</v>
      </c>
      <c r="B1" s="2"/>
      <c r="C1" s="134"/>
      <c r="D1" s="134"/>
      <c r="E1" s="134"/>
    </row>
    <row r="2" spans="17:20" ht="13.5">
      <c r="Q2" s="9"/>
      <c r="S2" s="11" t="s">
        <v>338</v>
      </c>
      <c r="T2" s="7"/>
    </row>
    <row r="3" spans="1:20" ht="21" customHeight="1">
      <c r="A3" s="266" t="s">
        <v>43</v>
      </c>
      <c r="B3" s="65"/>
      <c r="C3" s="199" t="s">
        <v>106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24" t="s">
        <v>190</v>
      </c>
      <c r="O3" s="224" t="s">
        <v>33</v>
      </c>
      <c r="P3" s="224" t="s">
        <v>59</v>
      </c>
      <c r="Q3" s="224" t="s">
        <v>108</v>
      </c>
      <c r="R3" s="224" t="s">
        <v>36</v>
      </c>
      <c r="S3" s="285" t="s">
        <v>109</v>
      </c>
      <c r="T3" s="142"/>
    </row>
    <row r="4" spans="1:20" ht="21" customHeight="1">
      <c r="A4" s="267"/>
      <c r="B4" s="66"/>
      <c r="C4" s="27" t="s">
        <v>38</v>
      </c>
      <c r="D4" s="26" t="s">
        <v>95</v>
      </c>
      <c r="E4" s="26" t="s">
        <v>73</v>
      </c>
      <c r="F4" s="26" t="s">
        <v>74</v>
      </c>
      <c r="G4" s="26" t="s">
        <v>96</v>
      </c>
      <c r="H4" s="26" t="s">
        <v>97</v>
      </c>
      <c r="I4" s="26" t="s">
        <v>98</v>
      </c>
      <c r="J4" s="26" t="s">
        <v>99</v>
      </c>
      <c r="K4" s="26" t="s">
        <v>79</v>
      </c>
      <c r="L4" s="26" t="s">
        <v>80</v>
      </c>
      <c r="M4" s="26" t="s">
        <v>100</v>
      </c>
      <c r="N4" s="225"/>
      <c r="O4" s="246"/>
      <c r="P4" s="246"/>
      <c r="Q4" s="246"/>
      <c r="R4" s="246"/>
      <c r="S4" s="286"/>
      <c r="T4" s="142"/>
    </row>
    <row r="5" spans="1:19" ht="40.5" customHeight="1">
      <c r="A5" s="59" t="s">
        <v>38</v>
      </c>
      <c r="B5" s="25"/>
      <c r="C5" s="137">
        <f>SUM(C6:C8)</f>
        <v>300</v>
      </c>
      <c r="D5" s="137">
        <f aca="true" t="shared" si="0" ref="D5:S5">SUM(D6:D8)</f>
        <v>63</v>
      </c>
      <c r="E5" s="137">
        <f t="shared" si="0"/>
        <v>35</v>
      </c>
      <c r="F5" s="137">
        <f t="shared" si="0"/>
        <v>39</v>
      </c>
      <c r="G5" s="137">
        <f t="shared" si="0"/>
        <v>17</v>
      </c>
      <c r="H5" s="137">
        <f t="shared" si="0"/>
        <v>13</v>
      </c>
      <c r="I5" s="137">
        <f t="shared" si="0"/>
        <v>38</v>
      </c>
      <c r="J5" s="137">
        <f t="shared" si="0"/>
        <v>18</v>
      </c>
      <c r="K5" s="137">
        <f t="shared" si="0"/>
        <v>36</v>
      </c>
      <c r="L5" s="137">
        <f t="shared" si="0"/>
        <v>20</v>
      </c>
      <c r="M5" s="137">
        <f t="shared" si="0"/>
        <v>21</v>
      </c>
      <c r="N5" s="137">
        <f t="shared" si="0"/>
        <v>3</v>
      </c>
      <c r="O5" s="137">
        <f t="shared" si="0"/>
        <v>1</v>
      </c>
      <c r="P5" s="137">
        <f t="shared" si="0"/>
        <v>12</v>
      </c>
      <c r="Q5" s="137">
        <f t="shared" si="0"/>
        <v>0</v>
      </c>
      <c r="R5" s="137">
        <f t="shared" si="0"/>
        <v>0</v>
      </c>
      <c r="S5" s="138">
        <f t="shared" si="0"/>
        <v>0</v>
      </c>
    </row>
    <row r="6" spans="1:19" ht="40.5" customHeight="1">
      <c r="A6" s="70" t="s">
        <v>110</v>
      </c>
      <c r="B6" s="34"/>
      <c r="C6" s="139">
        <f>SUM(D6:M6)</f>
        <v>45</v>
      </c>
      <c r="D6" s="108">
        <f>'[1]1 環境衛生施設(環境衛生+生活環境)'!E22</f>
        <v>7</v>
      </c>
      <c r="E6" s="108">
        <f>'[1]1 環境衛生施設(環境衛生+生活環境)'!F22</f>
        <v>5</v>
      </c>
      <c r="F6" s="108">
        <f>'[1]1 環境衛生施設(環境衛生+生活環境)'!G22</f>
        <v>7</v>
      </c>
      <c r="G6" s="108">
        <f>'[1]1 環境衛生施設(環境衛生+生活環境)'!H22</f>
        <v>3</v>
      </c>
      <c r="H6" s="143">
        <f>'[1]1 環境衛生施設(環境衛生+生活環境)'!I22</f>
        <v>1</v>
      </c>
      <c r="I6" s="108">
        <f>'[1]1 環境衛生施設(環境衛生+生活環境)'!J22</f>
        <v>6</v>
      </c>
      <c r="J6" s="108">
        <f>'[1]1 環境衛生施設(環境衛生+生活環境)'!K22</f>
        <v>3</v>
      </c>
      <c r="K6" s="108">
        <f>'[1]1 環境衛生施設(環境衛生+生活環境)'!L22</f>
        <v>7</v>
      </c>
      <c r="L6" s="108">
        <f>'[1]1 環境衛生施設(環境衛生+生活環境)'!M22</f>
        <v>4</v>
      </c>
      <c r="M6" s="108">
        <f>'[1]1 環境衛生施設(環境衛生+生活環境)'!N22</f>
        <v>2</v>
      </c>
      <c r="N6" s="143">
        <v>0</v>
      </c>
      <c r="O6" s="143">
        <v>0</v>
      </c>
      <c r="P6" s="108">
        <v>0</v>
      </c>
      <c r="Q6" s="143">
        <v>0</v>
      </c>
      <c r="R6" s="143">
        <v>0</v>
      </c>
      <c r="S6" s="144">
        <v>0</v>
      </c>
    </row>
    <row r="7" spans="1:22" ht="40.5" customHeight="1">
      <c r="A7" s="5" t="s">
        <v>111</v>
      </c>
      <c r="B7" s="22"/>
      <c r="C7" s="140">
        <f>SUM(D7:M7)</f>
        <v>253</v>
      </c>
      <c r="D7" s="110">
        <f>'[1]1 環境衛生施設(環境衛生+生活環境)'!E23</f>
        <v>56</v>
      </c>
      <c r="E7" s="110">
        <f>'[1]1 環境衛生施設(環境衛生+生活環境)'!F23</f>
        <v>30</v>
      </c>
      <c r="F7" s="110">
        <f>'[1]1 環境衛生施設(環境衛生+生活環境)'!G23</f>
        <v>32</v>
      </c>
      <c r="G7" s="110">
        <f>'[1]1 環境衛生施設(環境衛生+生活環境)'!H23</f>
        <v>14</v>
      </c>
      <c r="H7" s="110">
        <f>'[1]1 環境衛生施設(環境衛生+生活環境)'!I23</f>
        <v>12</v>
      </c>
      <c r="I7" s="110">
        <f>'[1]1 環境衛生施設(環境衛生+生活環境)'!J23</f>
        <v>32</v>
      </c>
      <c r="J7" s="110">
        <f>'[1]1 環境衛生施設(環境衛生+生活環境)'!K23</f>
        <v>14</v>
      </c>
      <c r="K7" s="110">
        <f>'[1]1 環境衛生施設(環境衛生+生活環境)'!L23</f>
        <v>29</v>
      </c>
      <c r="L7" s="110">
        <f>'[1]1 環境衛生施設(環境衛生+生活環境)'!M23</f>
        <v>16</v>
      </c>
      <c r="M7" s="110">
        <f>'[1]1 環境衛生施設(環境衛生+生活環境)'!N23</f>
        <v>18</v>
      </c>
      <c r="N7" s="110">
        <v>3</v>
      </c>
      <c r="O7" s="135">
        <v>1</v>
      </c>
      <c r="P7" s="110">
        <v>0</v>
      </c>
      <c r="Q7" s="135">
        <v>0</v>
      </c>
      <c r="R7" s="135">
        <v>0</v>
      </c>
      <c r="S7" s="136">
        <v>0</v>
      </c>
      <c r="V7" s="1"/>
    </row>
    <row r="8" spans="1:19" ht="40.5" customHeight="1">
      <c r="A8" s="43" t="s">
        <v>112</v>
      </c>
      <c r="B8" s="44"/>
      <c r="C8" s="141">
        <f>SUM(D8:M8)</f>
        <v>2</v>
      </c>
      <c r="D8" s="145">
        <f>'[1]1 環境衛生施設(環境衛生+生活環境)'!E24</f>
        <v>0</v>
      </c>
      <c r="E8" s="145">
        <f>'[1]1 環境衛生施設(環境衛生+生活環境)'!F24</f>
        <v>0</v>
      </c>
      <c r="F8" s="145">
        <f>'[1]1 環境衛生施設(環境衛生+生活環境)'!G24</f>
        <v>0</v>
      </c>
      <c r="G8" s="145">
        <f>'[1]1 環境衛生施設(環境衛生+生活環境)'!H24</f>
        <v>0</v>
      </c>
      <c r="H8" s="145">
        <f>'[1]1 環境衛生施設(環境衛生+生活環境)'!I24</f>
        <v>0</v>
      </c>
      <c r="I8" s="145">
        <f>'[1]1 環境衛生施設(環境衛生+生活環境)'!J24</f>
        <v>0</v>
      </c>
      <c r="J8" s="112">
        <f>'[1]1 環境衛生施設(環境衛生+生活環境)'!K24</f>
        <v>1</v>
      </c>
      <c r="K8" s="145">
        <f>'[1]1 環境衛生施設(環境衛生+生活環境)'!L24</f>
        <v>0</v>
      </c>
      <c r="L8" s="145">
        <f>'[1]1 環境衛生施設(環境衛生+生活環境)'!M24</f>
        <v>0</v>
      </c>
      <c r="M8" s="112">
        <f>'[1]1 環境衛生施設(環境衛生+生活環境)'!N24</f>
        <v>1</v>
      </c>
      <c r="N8" s="145">
        <v>0</v>
      </c>
      <c r="O8" s="145">
        <v>0</v>
      </c>
      <c r="P8" s="112">
        <v>12</v>
      </c>
      <c r="Q8" s="145">
        <v>0</v>
      </c>
      <c r="R8" s="145">
        <v>0</v>
      </c>
      <c r="S8" s="146">
        <v>0</v>
      </c>
    </row>
    <row r="9" spans="1:19" s="8" customFormat="1" ht="16.5" customHeight="1">
      <c r="A9" s="147" t="s">
        <v>292</v>
      </c>
      <c r="Q9" s="63"/>
      <c r="R9" s="63"/>
      <c r="S9" s="63" t="s">
        <v>233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196</v>
      </c>
      <c r="B11" s="2"/>
      <c r="C11" s="134"/>
      <c r="D11" s="134"/>
      <c r="E11" s="134"/>
      <c r="F11" s="134"/>
      <c r="G11" s="134"/>
      <c r="H11" s="134"/>
      <c r="I11" s="134"/>
    </row>
    <row r="12" spans="18:19" ht="13.5" customHeight="1">
      <c r="R12" s="9"/>
      <c r="S12" s="11" t="s">
        <v>338</v>
      </c>
    </row>
    <row r="13" spans="1:19" ht="21" customHeight="1">
      <c r="A13" s="266" t="s">
        <v>43</v>
      </c>
      <c r="B13" s="65"/>
      <c r="C13" s="199" t="s">
        <v>106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24" t="s">
        <v>245</v>
      </c>
      <c r="O13" s="224" t="s">
        <v>33</v>
      </c>
      <c r="P13" s="224" t="s">
        <v>59</v>
      </c>
      <c r="Q13" s="224" t="s">
        <v>108</v>
      </c>
      <c r="R13" s="224" t="s">
        <v>36</v>
      </c>
      <c r="S13" s="285" t="s">
        <v>109</v>
      </c>
    </row>
    <row r="14" spans="1:19" ht="21" customHeight="1">
      <c r="A14" s="267"/>
      <c r="B14" s="66"/>
      <c r="C14" s="27" t="s">
        <v>38</v>
      </c>
      <c r="D14" s="26" t="s">
        <v>95</v>
      </c>
      <c r="E14" s="26" t="s">
        <v>73</v>
      </c>
      <c r="F14" s="26" t="s">
        <v>74</v>
      </c>
      <c r="G14" s="26" t="s">
        <v>96</v>
      </c>
      <c r="H14" s="26" t="s">
        <v>97</v>
      </c>
      <c r="I14" s="26" t="s">
        <v>98</v>
      </c>
      <c r="J14" s="26" t="s">
        <v>229</v>
      </c>
      <c r="K14" s="26" t="s">
        <v>79</v>
      </c>
      <c r="L14" s="26" t="s">
        <v>80</v>
      </c>
      <c r="M14" s="26" t="s">
        <v>100</v>
      </c>
      <c r="N14" s="225"/>
      <c r="O14" s="246"/>
      <c r="P14" s="246"/>
      <c r="Q14" s="246"/>
      <c r="R14" s="246"/>
      <c r="S14" s="286"/>
    </row>
    <row r="15" spans="1:19" ht="40.5" customHeight="1">
      <c r="A15" s="59" t="s">
        <v>38</v>
      </c>
      <c r="B15" s="25"/>
      <c r="C15" s="137">
        <f>SUM(C16:C18)</f>
        <v>2</v>
      </c>
      <c r="D15" s="137">
        <v>0</v>
      </c>
      <c r="E15" s="137">
        <f>SUM(E16:E18)</f>
        <v>1</v>
      </c>
      <c r="F15" s="137">
        <v>0</v>
      </c>
      <c r="G15" s="137">
        <v>0</v>
      </c>
      <c r="H15" s="137">
        <f>SUM(H16:H18)</f>
        <v>1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f>SUM(P16:P18)</f>
        <v>0</v>
      </c>
      <c r="Q15" s="137">
        <v>0</v>
      </c>
      <c r="R15" s="137">
        <v>0</v>
      </c>
      <c r="S15" s="138">
        <v>0</v>
      </c>
    </row>
    <row r="16" spans="1:19" ht="40.5" customHeight="1">
      <c r="A16" s="72" t="s">
        <v>113</v>
      </c>
      <c r="B16" s="28"/>
      <c r="C16" s="139">
        <f>SUM(D16:M16)</f>
        <v>1</v>
      </c>
      <c r="D16" s="108">
        <v>0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9">
        <v>0</v>
      </c>
    </row>
    <row r="17" spans="1:19" ht="40.5" customHeight="1">
      <c r="A17" s="5" t="s">
        <v>114</v>
      </c>
      <c r="B17" s="22"/>
      <c r="C17" s="140">
        <f>SUM(D17:M17)</f>
        <v>1</v>
      </c>
      <c r="D17" s="110">
        <v>0</v>
      </c>
      <c r="E17" s="110">
        <v>0</v>
      </c>
      <c r="F17" s="110">
        <v>0</v>
      </c>
      <c r="G17" s="110">
        <v>0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ht="40.5" customHeight="1">
      <c r="A18" s="60" t="s">
        <v>115</v>
      </c>
      <c r="B18" s="41"/>
      <c r="C18" s="141">
        <f>SUM(D18:M18)</f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3">
        <v>0</v>
      </c>
    </row>
    <row r="19" spans="18:19" ht="16.5" customHeight="1">
      <c r="R19" s="6"/>
      <c r="S19" s="63" t="s">
        <v>87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  <mergeCell ref="C3:M3"/>
    <mergeCell ref="N3:N4"/>
    <mergeCell ref="O3:O4"/>
    <mergeCell ref="R3:R4"/>
    <mergeCell ref="Q3:Q4"/>
    <mergeCell ref="P3:P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186</v>
      </c>
      <c r="B1" s="2"/>
      <c r="C1" s="20"/>
      <c r="D1" s="20"/>
      <c r="E1" s="20"/>
    </row>
    <row r="2" spans="17:19" ht="13.5" customHeight="1">
      <c r="Q2" s="9"/>
      <c r="R2" s="11"/>
      <c r="S2" s="11" t="s">
        <v>338</v>
      </c>
    </row>
    <row r="3" spans="1:19" ht="24" customHeight="1">
      <c r="A3" s="266" t="s">
        <v>43</v>
      </c>
      <c r="B3" s="65"/>
      <c r="C3" s="199" t="s">
        <v>106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7" t="s">
        <v>246</v>
      </c>
      <c r="O3" s="224" t="s">
        <v>33</v>
      </c>
      <c r="P3" s="224" t="s">
        <v>59</v>
      </c>
      <c r="Q3" s="224" t="s">
        <v>108</v>
      </c>
      <c r="R3" s="287" t="s">
        <v>116</v>
      </c>
      <c r="S3" s="285" t="s">
        <v>109</v>
      </c>
    </row>
    <row r="4" spans="1:19" ht="24" customHeight="1">
      <c r="A4" s="267"/>
      <c r="B4" s="66"/>
      <c r="C4" s="26" t="s">
        <v>38</v>
      </c>
      <c r="D4" s="26" t="s">
        <v>95</v>
      </c>
      <c r="E4" s="26" t="s">
        <v>73</v>
      </c>
      <c r="F4" s="26" t="s">
        <v>74</v>
      </c>
      <c r="G4" s="26" t="s">
        <v>96</v>
      </c>
      <c r="H4" s="26" t="s">
        <v>97</v>
      </c>
      <c r="I4" s="26" t="s">
        <v>98</v>
      </c>
      <c r="J4" s="26" t="s">
        <v>99</v>
      </c>
      <c r="K4" s="26" t="s">
        <v>79</v>
      </c>
      <c r="L4" s="26" t="s">
        <v>80</v>
      </c>
      <c r="M4" s="26" t="s">
        <v>100</v>
      </c>
      <c r="N4" s="289"/>
      <c r="O4" s="246"/>
      <c r="P4" s="246"/>
      <c r="Q4" s="246"/>
      <c r="R4" s="288"/>
      <c r="S4" s="286"/>
    </row>
    <row r="5" spans="1:19" ht="36" customHeight="1">
      <c r="A5" s="70" t="s">
        <v>117</v>
      </c>
      <c r="B5" s="34"/>
      <c r="C5" s="103">
        <f>SUM(D5:M5)</f>
        <v>139</v>
      </c>
      <c r="D5" s="103">
        <v>21</v>
      </c>
      <c r="E5" s="103">
        <v>10</v>
      </c>
      <c r="F5" s="103">
        <v>4</v>
      </c>
      <c r="G5" s="103">
        <v>3</v>
      </c>
      <c r="H5" s="103">
        <v>6</v>
      </c>
      <c r="I5" s="103">
        <v>7</v>
      </c>
      <c r="J5" s="103">
        <v>6</v>
      </c>
      <c r="K5" s="103">
        <v>74</v>
      </c>
      <c r="L5" s="103">
        <v>2</v>
      </c>
      <c r="M5" s="103">
        <v>6</v>
      </c>
      <c r="N5" s="103">
        <v>1</v>
      </c>
      <c r="O5" s="103">
        <v>3</v>
      </c>
      <c r="P5" s="103">
        <v>5</v>
      </c>
      <c r="Q5" s="103">
        <v>0</v>
      </c>
      <c r="R5" s="103">
        <v>0</v>
      </c>
      <c r="S5" s="107">
        <v>0</v>
      </c>
    </row>
    <row r="6" spans="1:19" ht="36" customHeight="1">
      <c r="A6" s="73" t="s">
        <v>183</v>
      </c>
      <c r="B6" s="56"/>
      <c r="C6" s="127">
        <f>SUM(D6:M6)</f>
        <v>87</v>
      </c>
      <c r="D6" s="90">
        <v>16</v>
      </c>
      <c r="E6" s="90">
        <v>7</v>
      </c>
      <c r="F6" s="90">
        <v>2</v>
      </c>
      <c r="G6" s="90">
        <v>0</v>
      </c>
      <c r="H6" s="90">
        <v>5</v>
      </c>
      <c r="I6" s="90">
        <v>5</v>
      </c>
      <c r="J6" s="90">
        <v>2</v>
      </c>
      <c r="K6" s="90">
        <v>47</v>
      </c>
      <c r="L6" s="90">
        <v>2</v>
      </c>
      <c r="M6" s="90">
        <v>1</v>
      </c>
      <c r="N6" s="90">
        <v>0</v>
      </c>
      <c r="O6" s="90">
        <v>1</v>
      </c>
      <c r="P6" s="90">
        <v>0</v>
      </c>
      <c r="Q6" s="90">
        <v>0</v>
      </c>
      <c r="R6" s="90">
        <v>0</v>
      </c>
      <c r="S6" s="92">
        <v>0</v>
      </c>
    </row>
    <row r="7" spans="1:19" ht="36" customHeight="1">
      <c r="A7" s="59" t="s">
        <v>118</v>
      </c>
      <c r="B7" s="25"/>
      <c r="C7" s="103">
        <f>SUM(D7:M7)</f>
        <v>106</v>
      </c>
      <c r="D7" s="114">
        <v>19</v>
      </c>
      <c r="E7" s="114">
        <v>8</v>
      </c>
      <c r="F7" s="114">
        <v>2</v>
      </c>
      <c r="G7" s="114">
        <v>3</v>
      </c>
      <c r="H7" s="114">
        <v>6</v>
      </c>
      <c r="I7" s="114">
        <v>7</v>
      </c>
      <c r="J7" s="114">
        <v>4</v>
      </c>
      <c r="K7" s="114">
        <v>50</v>
      </c>
      <c r="L7" s="114">
        <v>2</v>
      </c>
      <c r="M7" s="114">
        <v>5</v>
      </c>
      <c r="N7" s="114">
        <v>1</v>
      </c>
      <c r="O7" s="114">
        <v>3</v>
      </c>
      <c r="P7" s="114">
        <v>0</v>
      </c>
      <c r="Q7" s="114">
        <v>0</v>
      </c>
      <c r="R7" s="114">
        <v>0</v>
      </c>
      <c r="S7" s="115">
        <v>0</v>
      </c>
    </row>
    <row r="8" spans="1:19" ht="36" customHeight="1">
      <c r="A8" s="5" t="s">
        <v>119</v>
      </c>
      <c r="B8" s="22"/>
      <c r="C8" s="130">
        <f>SUM(D8:M8)+5</f>
        <v>540</v>
      </c>
      <c r="D8" s="90">
        <v>119</v>
      </c>
      <c r="E8" s="90">
        <v>22</v>
      </c>
      <c r="F8" s="90">
        <v>18</v>
      </c>
      <c r="G8" s="90">
        <v>4</v>
      </c>
      <c r="H8" s="90">
        <v>25</v>
      </c>
      <c r="I8" s="90">
        <v>42</v>
      </c>
      <c r="J8" s="90">
        <v>22</v>
      </c>
      <c r="K8" s="90">
        <v>258</v>
      </c>
      <c r="L8" s="90">
        <v>18</v>
      </c>
      <c r="M8" s="90">
        <v>7</v>
      </c>
      <c r="N8" s="90">
        <v>60</v>
      </c>
      <c r="O8" s="90">
        <v>28</v>
      </c>
      <c r="P8" s="90">
        <v>122</v>
      </c>
      <c r="Q8" s="90">
        <v>0</v>
      </c>
      <c r="R8" s="90">
        <v>0</v>
      </c>
      <c r="S8" s="92">
        <v>0</v>
      </c>
    </row>
    <row r="9" spans="1:19" ht="36" customHeight="1">
      <c r="A9" s="74" t="s">
        <v>184</v>
      </c>
      <c r="B9" s="52"/>
      <c r="C9" s="132">
        <f>SUM(D9:M9)</f>
        <v>4</v>
      </c>
      <c r="D9" s="93">
        <v>2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2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4">
        <v>0</v>
      </c>
    </row>
    <row r="10" spans="1:18" s="8" customFormat="1" ht="15.75" customHeight="1">
      <c r="A10" s="18" t="s">
        <v>217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3"/>
      <c r="R10" s="63"/>
    </row>
    <row r="11" spans="1:18" s="8" customFormat="1" ht="15.75" customHeight="1">
      <c r="A11" s="18" t="s">
        <v>335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Q11" s="63"/>
      <c r="R11" s="63"/>
    </row>
    <row r="12" s="8" customFormat="1" ht="13.5">
      <c r="S12" s="63" t="s">
        <v>120</v>
      </c>
    </row>
    <row r="13" ht="68.25" customHeight="1">
      <c r="S13" s="6"/>
    </row>
    <row r="14" spans="1:11" ht="18.75" customHeight="1">
      <c r="A14" s="2" t="s">
        <v>187</v>
      </c>
      <c r="B14" s="2"/>
      <c r="C14" s="20"/>
      <c r="D14" s="20"/>
      <c r="E14" s="20"/>
      <c r="F14" s="20"/>
      <c r="G14" s="20"/>
      <c r="H14" s="20"/>
      <c r="I14" s="20"/>
      <c r="J14" s="20"/>
      <c r="K14" s="20"/>
    </row>
    <row r="15" spans="17:19" ht="13.5">
      <c r="Q15" s="9"/>
      <c r="S15" s="11" t="s">
        <v>338</v>
      </c>
    </row>
    <row r="16" spans="1:19" ht="21" customHeight="1">
      <c r="A16" s="266" t="s">
        <v>43</v>
      </c>
      <c r="B16" s="65"/>
      <c r="C16" s="199" t="s">
        <v>106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24" t="s">
        <v>247</v>
      </c>
      <c r="O16" s="224" t="s">
        <v>33</v>
      </c>
      <c r="P16" s="224" t="s">
        <v>59</v>
      </c>
      <c r="Q16" s="224" t="s">
        <v>108</v>
      </c>
      <c r="R16" s="224" t="s">
        <v>36</v>
      </c>
      <c r="S16" s="285" t="s">
        <v>109</v>
      </c>
    </row>
    <row r="17" spans="1:19" ht="21" customHeight="1">
      <c r="A17" s="267"/>
      <c r="B17" s="66"/>
      <c r="C17" s="26" t="s">
        <v>38</v>
      </c>
      <c r="D17" s="26" t="s">
        <v>95</v>
      </c>
      <c r="E17" s="26" t="s">
        <v>73</v>
      </c>
      <c r="F17" s="26" t="s">
        <v>74</v>
      </c>
      <c r="G17" s="26" t="s">
        <v>96</v>
      </c>
      <c r="H17" s="26" t="s">
        <v>97</v>
      </c>
      <c r="I17" s="26" t="s">
        <v>98</v>
      </c>
      <c r="J17" s="26" t="s">
        <v>99</v>
      </c>
      <c r="K17" s="26" t="s">
        <v>79</v>
      </c>
      <c r="L17" s="26" t="s">
        <v>80</v>
      </c>
      <c r="M17" s="26" t="s">
        <v>100</v>
      </c>
      <c r="N17" s="225"/>
      <c r="O17" s="246"/>
      <c r="P17" s="246"/>
      <c r="Q17" s="246"/>
      <c r="R17" s="246"/>
      <c r="S17" s="286"/>
    </row>
    <row r="18" spans="1:19" ht="40.5" customHeight="1">
      <c r="A18" s="70" t="s">
        <v>121</v>
      </c>
      <c r="B18" s="34"/>
      <c r="C18" s="116">
        <f>SUM(D18:M18)</f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8">
        <v>0</v>
      </c>
    </row>
    <row r="19" spans="1:19" ht="40.5" customHeight="1">
      <c r="A19" s="43" t="s">
        <v>122</v>
      </c>
      <c r="B19" s="44"/>
      <c r="C19" s="101">
        <f>SUM(D19:M19)</f>
        <v>11</v>
      </c>
      <c r="D19" s="99">
        <v>5</v>
      </c>
      <c r="E19" s="99">
        <v>1</v>
      </c>
      <c r="F19" s="99">
        <v>2</v>
      </c>
      <c r="G19" s="99">
        <v>1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2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45">
        <v>0</v>
      </c>
    </row>
    <row r="20" spans="17:19" s="8" customFormat="1" ht="16.5" customHeight="1">
      <c r="Q20" s="63"/>
      <c r="R20" s="63"/>
      <c r="S20" s="63" t="s">
        <v>120</v>
      </c>
    </row>
  </sheetData>
  <sheetProtection/>
  <mergeCells count="16">
    <mergeCell ref="S3:S4"/>
    <mergeCell ref="C16:M16"/>
    <mergeCell ref="N16:N17"/>
    <mergeCell ref="O16:O17"/>
    <mergeCell ref="P16:P17"/>
    <mergeCell ref="Q16:Q17"/>
    <mergeCell ref="R16:R17"/>
    <mergeCell ref="S16:S17"/>
    <mergeCell ref="N3:N4"/>
    <mergeCell ref="O3:O4"/>
    <mergeCell ref="P3:P4"/>
    <mergeCell ref="Q3:Q4"/>
    <mergeCell ref="R3:R4"/>
    <mergeCell ref="A16:A17"/>
    <mergeCell ref="A3:A4"/>
    <mergeCell ref="C3:M3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1">
      <selection activeCell="N15" sqref="N1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188</v>
      </c>
      <c r="B1" s="2"/>
      <c r="C1" s="21"/>
      <c r="D1" s="21"/>
      <c r="N1" s="55"/>
    </row>
    <row r="2" spans="1:14" s="8" customFormat="1" ht="13.5" customHeight="1">
      <c r="A2" s="1" t="s">
        <v>189</v>
      </c>
      <c r="B2" s="1"/>
      <c r="N2" s="55"/>
    </row>
    <row r="3" spans="11:14" ht="13.5" customHeight="1">
      <c r="K3" s="11"/>
      <c r="L3" s="11"/>
      <c r="N3" s="11" t="s">
        <v>338</v>
      </c>
    </row>
    <row r="4" spans="1:14" ht="21" customHeight="1">
      <c r="A4" s="58" t="s">
        <v>43</v>
      </c>
      <c r="B4" s="38"/>
      <c r="C4" s="39" t="s">
        <v>71</v>
      </c>
      <c r="D4" s="39" t="s">
        <v>72</v>
      </c>
      <c r="E4" s="39" t="s">
        <v>73</v>
      </c>
      <c r="F4" s="39" t="s">
        <v>74</v>
      </c>
      <c r="G4" s="39" t="s">
        <v>75</v>
      </c>
      <c r="H4" s="39" t="s">
        <v>76</v>
      </c>
      <c r="I4" s="39" t="s">
        <v>77</v>
      </c>
      <c r="J4" s="39" t="s">
        <v>78</v>
      </c>
      <c r="K4" s="39" t="s">
        <v>79</v>
      </c>
      <c r="L4" s="39" t="s">
        <v>80</v>
      </c>
      <c r="M4" s="39" t="s">
        <v>81</v>
      </c>
      <c r="N4" s="40" t="s">
        <v>46</v>
      </c>
    </row>
    <row r="5" spans="1:14" ht="24" customHeight="1">
      <c r="A5" s="59" t="s">
        <v>123</v>
      </c>
      <c r="B5" s="25"/>
      <c r="C5" s="128">
        <f>SUM(D5:N5)</f>
        <v>1895</v>
      </c>
      <c r="D5" s="128">
        <f aca="true" t="shared" si="0" ref="D5:N5">SUM(D6:D14)</f>
        <v>116</v>
      </c>
      <c r="E5" s="128">
        <f t="shared" si="0"/>
        <v>103</v>
      </c>
      <c r="F5" s="128">
        <f t="shared" si="0"/>
        <v>95</v>
      </c>
      <c r="G5" s="128">
        <f t="shared" si="0"/>
        <v>122</v>
      </c>
      <c r="H5" s="128">
        <f t="shared" si="0"/>
        <v>193</v>
      </c>
      <c r="I5" s="128">
        <f t="shared" si="0"/>
        <v>167</v>
      </c>
      <c r="J5" s="128">
        <f t="shared" si="0"/>
        <v>225</v>
      </c>
      <c r="K5" s="128">
        <f t="shared" si="0"/>
        <v>260</v>
      </c>
      <c r="L5" s="128">
        <f t="shared" si="0"/>
        <v>125</v>
      </c>
      <c r="M5" s="128">
        <f t="shared" si="0"/>
        <v>318</v>
      </c>
      <c r="N5" s="129">
        <f t="shared" si="0"/>
        <v>171</v>
      </c>
    </row>
    <row r="6" spans="1:14" ht="24" customHeight="1">
      <c r="A6" s="70" t="s">
        <v>124</v>
      </c>
      <c r="B6" s="34"/>
      <c r="C6" s="130">
        <f>SUM(D6:N6)</f>
        <v>35</v>
      </c>
      <c r="D6" s="89">
        <v>5</v>
      </c>
      <c r="E6" s="89">
        <v>1</v>
      </c>
      <c r="F6" s="89">
        <v>2</v>
      </c>
      <c r="G6" s="89">
        <v>3</v>
      </c>
      <c r="H6" s="89">
        <v>4</v>
      </c>
      <c r="I6" s="89">
        <v>4</v>
      </c>
      <c r="J6" s="89">
        <v>3</v>
      </c>
      <c r="K6" s="89">
        <v>1</v>
      </c>
      <c r="L6" s="89">
        <v>2</v>
      </c>
      <c r="M6" s="89">
        <v>1</v>
      </c>
      <c r="N6" s="91">
        <v>9</v>
      </c>
    </row>
    <row r="7" spans="1:14" ht="24" customHeight="1">
      <c r="A7" s="5" t="s">
        <v>125</v>
      </c>
      <c r="B7" s="22"/>
      <c r="C7" s="131">
        <f>SUM(D7:N7)</f>
        <v>108</v>
      </c>
      <c r="D7" s="90">
        <v>20</v>
      </c>
      <c r="E7" s="90">
        <v>5</v>
      </c>
      <c r="F7" s="90">
        <v>10</v>
      </c>
      <c r="G7" s="90">
        <v>8</v>
      </c>
      <c r="H7" s="90">
        <v>5</v>
      </c>
      <c r="I7" s="90">
        <v>4</v>
      </c>
      <c r="J7" s="90">
        <v>4</v>
      </c>
      <c r="K7" s="90">
        <v>10</v>
      </c>
      <c r="L7" s="90">
        <v>8</v>
      </c>
      <c r="M7" s="90">
        <v>2</v>
      </c>
      <c r="N7" s="92">
        <v>32</v>
      </c>
    </row>
    <row r="8" spans="1:14" ht="24" customHeight="1">
      <c r="A8" s="5" t="s">
        <v>126</v>
      </c>
      <c r="B8" s="22"/>
      <c r="C8" s="131">
        <f aca="true" t="shared" si="1" ref="C8:C13">SUM(D8:N8)</f>
        <v>1136</v>
      </c>
      <c r="D8" s="90">
        <v>58</v>
      </c>
      <c r="E8" s="90">
        <v>78</v>
      </c>
      <c r="F8" s="90">
        <v>62</v>
      </c>
      <c r="G8" s="90">
        <v>57</v>
      </c>
      <c r="H8" s="90">
        <v>145</v>
      </c>
      <c r="I8" s="90">
        <v>93</v>
      </c>
      <c r="J8" s="90">
        <v>146</v>
      </c>
      <c r="K8" s="90">
        <v>180</v>
      </c>
      <c r="L8" s="90">
        <v>79</v>
      </c>
      <c r="M8" s="90">
        <v>147</v>
      </c>
      <c r="N8" s="92">
        <v>91</v>
      </c>
    </row>
    <row r="9" spans="1:14" ht="24" customHeight="1">
      <c r="A9" s="5" t="s">
        <v>207</v>
      </c>
      <c r="B9" s="22"/>
      <c r="C9" s="131">
        <f>SUM(D9:N9)</f>
        <v>34</v>
      </c>
      <c r="D9" s="90">
        <v>1</v>
      </c>
      <c r="E9" s="90">
        <v>1</v>
      </c>
      <c r="F9" s="90">
        <v>1</v>
      </c>
      <c r="G9" s="90">
        <v>1</v>
      </c>
      <c r="H9" s="90"/>
      <c r="I9" s="90">
        <v>2</v>
      </c>
      <c r="J9" s="90">
        <v>1</v>
      </c>
      <c r="K9" s="90">
        <v>1</v>
      </c>
      <c r="L9" s="90">
        <v>4</v>
      </c>
      <c r="M9" s="90">
        <v>1</v>
      </c>
      <c r="N9" s="92">
        <v>21</v>
      </c>
    </row>
    <row r="10" spans="1:14" ht="24" customHeight="1">
      <c r="A10" s="29" t="s">
        <v>213</v>
      </c>
      <c r="B10" s="23"/>
      <c r="C10" s="131">
        <f t="shared" si="1"/>
        <v>178</v>
      </c>
      <c r="D10" s="90">
        <v>15</v>
      </c>
      <c r="E10" s="90">
        <v>6</v>
      </c>
      <c r="F10" s="90">
        <v>5</v>
      </c>
      <c r="G10" s="90">
        <v>5</v>
      </c>
      <c r="H10" s="90">
        <v>14</v>
      </c>
      <c r="I10" s="90">
        <v>27</v>
      </c>
      <c r="J10" s="90">
        <v>11</v>
      </c>
      <c r="K10" s="90">
        <v>13</v>
      </c>
      <c r="L10" s="90">
        <v>19</v>
      </c>
      <c r="M10" s="90">
        <v>57</v>
      </c>
      <c r="N10" s="92">
        <v>6</v>
      </c>
    </row>
    <row r="11" spans="1:14" ht="24" customHeight="1">
      <c r="A11" s="5" t="s">
        <v>248</v>
      </c>
      <c r="B11" s="22"/>
      <c r="C11" s="131">
        <f t="shared" si="1"/>
        <v>215</v>
      </c>
      <c r="D11" s="90">
        <v>0</v>
      </c>
      <c r="E11" s="90">
        <v>0</v>
      </c>
      <c r="F11" s="90">
        <v>0</v>
      </c>
      <c r="G11" s="90">
        <v>37</v>
      </c>
      <c r="H11" s="90">
        <v>19</v>
      </c>
      <c r="I11" s="90">
        <v>22</v>
      </c>
      <c r="J11" s="90">
        <v>40</v>
      </c>
      <c r="K11" s="90">
        <v>13</v>
      </c>
      <c r="L11" s="90">
        <v>5</v>
      </c>
      <c r="M11" s="90">
        <v>78</v>
      </c>
      <c r="N11" s="92">
        <v>1</v>
      </c>
    </row>
    <row r="12" spans="1:14" ht="24" customHeight="1">
      <c r="A12" s="5" t="s">
        <v>249</v>
      </c>
      <c r="B12" s="22"/>
      <c r="C12" s="131">
        <f t="shared" si="1"/>
        <v>16</v>
      </c>
      <c r="D12" s="90">
        <v>2</v>
      </c>
      <c r="E12" s="90">
        <v>0</v>
      </c>
      <c r="F12" s="90">
        <v>0</v>
      </c>
      <c r="G12" s="90">
        <v>2</v>
      </c>
      <c r="H12" s="90">
        <v>1</v>
      </c>
      <c r="I12" s="90">
        <v>1</v>
      </c>
      <c r="J12" s="90">
        <v>3</v>
      </c>
      <c r="K12" s="90">
        <v>4</v>
      </c>
      <c r="L12" s="90">
        <v>1</v>
      </c>
      <c r="M12" s="90">
        <v>2</v>
      </c>
      <c r="N12" s="92">
        <v>0</v>
      </c>
    </row>
    <row r="13" spans="1:14" ht="24" customHeight="1">
      <c r="A13" s="5" t="s">
        <v>208</v>
      </c>
      <c r="B13" s="22"/>
      <c r="C13" s="131">
        <f t="shared" si="1"/>
        <v>93</v>
      </c>
      <c r="D13" s="90">
        <v>3</v>
      </c>
      <c r="E13" s="90">
        <v>9</v>
      </c>
      <c r="F13" s="90">
        <v>13</v>
      </c>
      <c r="G13" s="90">
        <v>5</v>
      </c>
      <c r="H13" s="90">
        <v>1</v>
      </c>
      <c r="I13" s="90">
        <v>10</v>
      </c>
      <c r="J13" s="90">
        <v>11</v>
      </c>
      <c r="K13" s="90">
        <v>21</v>
      </c>
      <c r="L13" s="90">
        <v>3</v>
      </c>
      <c r="M13" s="90">
        <v>16</v>
      </c>
      <c r="N13" s="92">
        <v>1</v>
      </c>
    </row>
    <row r="14" spans="1:14" ht="24" customHeight="1">
      <c r="A14" s="43" t="s">
        <v>209</v>
      </c>
      <c r="B14" s="44"/>
      <c r="C14" s="132">
        <f>SUM(D14:N14)</f>
        <v>80</v>
      </c>
      <c r="D14" s="93">
        <v>12</v>
      </c>
      <c r="E14" s="93">
        <v>3</v>
      </c>
      <c r="F14" s="93">
        <v>2</v>
      </c>
      <c r="G14" s="93">
        <v>4</v>
      </c>
      <c r="H14" s="93">
        <v>4</v>
      </c>
      <c r="I14" s="93">
        <v>4</v>
      </c>
      <c r="J14" s="93">
        <v>6</v>
      </c>
      <c r="K14" s="93">
        <v>17</v>
      </c>
      <c r="L14" s="93">
        <v>4</v>
      </c>
      <c r="M14" s="93">
        <v>14</v>
      </c>
      <c r="N14" s="94">
        <v>10</v>
      </c>
    </row>
    <row r="15" ht="16.5" customHeight="1">
      <c r="N15" s="75" t="s">
        <v>343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="98" zoomScaleNormal="115" zoomScaleSheetLayoutView="98" zoomScalePageLayoutView="0" workbookViewId="0" topLeftCell="A1">
      <selection activeCell="N22" sqref="N2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175</v>
      </c>
      <c r="B1" s="1"/>
      <c r="C1" s="20"/>
      <c r="D1" s="20"/>
      <c r="E1" s="20"/>
    </row>
    <row r="2" spans="11:14" ht="13.5" customHeight="1">
      <c r="K2" s="11"/>
      <c r="L2" s="11"/>
      <c r="N2" s="11" t="s">
        <v>338</v>
      </c>
    </row>
    <row r="3" spans="1:14" ht="19.5" customHeight="1">
      <c r="A3" s="58" t="s">
        <v>163</v>
      </c>
      <c r="B3" s="38"/>
      <c r="C3" s="39" t="s">
        <v>71</v>
      </c>
      <c r="D3" s="39" t="s">
        <v>72</v>
      </c>
      <c r="E3" s="39" t="s">
        <v>73</v>
      </c>
      <c r="F3" s="39" t="s">
        <v>74</v>
      </c>
      <c r="G3" s="39" t="s">
        <v>75</v>
      </c>
      <c r="H3" s="39" t="s">
        <v>76</v>
      </c>
      <c r="I3" s="39" t="s">
        <v>77</v>
      </c>
      <c r="J3" s="39" t="s">
        <v>78</v>
      </c>
      <c r="K3" s="39" t="s">
        <v>79</v>
      </c>
      <c r="L3" s="39" t="s">
        <v>80</v>
      </c>
      <c r="M3" s="39" t="s">
        <v>81</v>
      </c>
      <c r="N3" s="40" t="s">
        <v>46</v>
      </c>
    </row>
    <row r="4" spans="1:14" ht="19.5" customHeight="1">
      <c r="A4" s="59" t="s">
        <v>38</v>
      </c>
      <c r="B4" s="25"/>
      <c r="C4" s="102">
        <f>SUM(D4:N4)</f>
        <v>1136</v>
      </c>
      <c r="D4" s="102">
        <f>SUM(D5:D21)</f>
        <v>58</v>
      </c>
      <c r="E4" s="102">
        <f>SUM(E5:E21)</f>
        <v>78</v>
      </c>
      <c r="F4" s="102">
        <f aca="true" t="shared" si="0" ref="F4:N4">SUM(F5:F21)</f>
        <v>62</v>
      </c>
      <c r="G4" s="102">
        <f t="shared" si="0"/>
        <v>57</v>
      </c>
      <c r="H4" s="102">
        <f t="shared" si="0"/>
        <v>145</v>
      </c>
      <c r="I4" s="102">
        <f t="shared" si="0"/>
        <v>93</v>
      </c>
      <c r="J4" s="102">
        <f t="shared" si="0"/>
        <v>146</v>
      </c>
      <c r="K4" s="102">
        <f t="shared" si="0"/>
        <v>180</v>
      </c>
      <c r="L4" s="102">
        <f t="shared" si="0"/>
        <v>79</v>
      </c>
      <c r="M4" s="102">
        <f t="shared" si="0"/>
        <v>147</v>
      </c>
      <c r="N4" s="106">
        <f t="shared" si="0"/>
        <v>91</v>
      </c>
    </row>
    <row r="5" spans="1:14" s="10" customFormat="1" ht="18.75" customHeight="1">
      <c r="A5" s="70" t="s">
        <v>127</v>
      </c>
      <c r="B5" s="34"/>
      <c r="C5" s="103">
        <f>SUM(D5:N5)</f>
        <v>63</v>
      </c>
      <c r="D5" s="90">
        <v>6</v>
      </c>
      <c r="E5" s="90">
        <v>9</v>
      </c>
      <c r="F5" s="90">
        <v>4</v>
      </c>
      <c r="G5" s="90">
        <v>3</v>
      </c>
      <c r="H5" s="90">
        <v>4</v>
      </c>
      <c r="I5" s="90">
        <v>11</v>
      </c>
      <c r="J5" s="90">
        <v>5</v>
      </c>
      <c r="K5" s="90">
        <v>4</v>
      </c>
      <c r="L5" s="90">
        <v>5</v>
      </c>
      <c r="M5" s="90">
        <v>1</v>
      </c>
      <c r="N5" s="119">
        <v>11</v>
      </c>
    </row>
    <row r="6" spans="1:14" s="10" customFormat="1" ht="18.75" customHeight="1">
      <c r="A6" s="5" t="s">
        <v>250</v>
      </c>
      <c r="B6" s="22"/>
      <c r="C6" s="105">
        <f aca="true" t="shared" si="1" ref="C6:C21">SUM(D6:N6)</f>
        <v>7</v>
      </c>
      <c r="D6" s="120">
        <v>1</v>
      </c>
      <c r="E6" s="120">
        <v>0</v>
      </c>
      <c r="F6" s="120">
        <v>0</v>
      </c>
      <c r="G6" s="120">
        <v>0</v>
      </c>
      <c r="H6" s="120">
        <v>0</v>
      </c>
      <c r="I6" s="120">
        <v>2</v>
      </c>
      <c r="J6" s="120">
        <v>1</v>
      </c>
      <c r="K6" s="120">
        <v>1</v>
      </c>
      <c r="L6" s="120">
        <v>1</v>
      </c>
      <c r="M6" s="120">
        <v>1</v>
      </c>
      <c r="N6" s="119">
        <v>0</v>
      </c>
    </row>
    <row r="7" spans="1:14" s="10" customFormat="1" ht="18.75" customHeight="1">
      <c r="A7" s="5" t="s">
        <v>251</v>
      </c>
      <c r="B7" s="22"/>
      <c r="C7" s="105">
        <f t="shared" si="1"/>
        <v>16</v>
      </c>
      <c r="D7" s="120">
        <v>3</v>
      </c>
      <c r="E7" s="120">
        <v>0</v>
      </c>
      <c r="F7" s="120">
        <v>3</v>
      </c>
      <c r="G7" s="120">
        <v>0</v>
      </c>
      <c r="H7" s="120">
        <v>3</v>
      </c>
      <c r="I7" s="120">
        <v>2</v>
      </c>
      <c r="J7" s="120">
        <v>0</v>
      </c>
      <c r="K7" s="120">
        <v>2</v>
      </c>
      <c r="L7" s="120">
        <v>2</v>
      </c>
      <c r="M7" s="120">
        <v>0</v>
      </c>
      <c r="N7" s="119">
        <v>1</v>
      </c>
    </row>
    <row r="8" spans="1:14" s="10" customFormat="1" ht="18.75" customHeight="1">
      <c r="A8" s="5" t="s">
        <v>252</v>
      </c>
      <c r="B8" s="22"/>
      <c r="C8" s="105">
        <f t="shared" si="1"/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19">
        <v>0</v>
      </c>
    </row>
    <row r="9" spans="1:14" s="10" customFormat="1" ht="18.75" customHeight="1">
      <c r="A9" s="5" t="s">
        <v>253</v>
      </c>
      <c r="B9" s="22"/>
      <c r="C9" s="105">
        <f t="shared" si="1"/>
        <v>1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1</v>
      </c>
      <c r="N9" s="119">
        <v>0</v>
      </c>
    </row>
    <row r="10" spans="1:14" s="10" customFormat="1" ht="18.75" customHeight="1">
      <c r="A10" s="5" t="s">
        <v>210</v>
      </c>
      <c r="B10" s="22"/>
      <c r="C10" s="105">
        <f t="shared" si="1"/>
        <v>1</v>
      </c>
      <c r="D10" s="120">
        <v>0</v>
      </c>
      <c r="E10" s="120">
        <v>1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19">
        <v>0</v>
      </c>
    </row>
    <row r="11" spans="1:14" s="10" customFormat="1" ht="18.75" customHeight="1">
      <c r="A11" s="5" t="s">
        <v>129</v>
      </c>
      <c r="B11" s="22"/>
      <c r="C11" s="105">
        <f t="shared" si="1"/>
        <v>931</v>
      </c>
      <c r="D11" s="120">
        <v>39</v>
      </c>
      <c r="E11" s="120">
        <v>61</v>
      </c>
      <c r="F11" s="120">
        <v>50</v>
      </c>
      <c r="G11" s="120">
        <v>44</v>
      </c>
      <c r="H11" s="120">
        <v>121</v>
      </c>
      <c r="I11" s="120">
        <v>64</v>
      </c>
      <c r="J11" s="120">
        <v>134</v>
      </c>
      <c r="K11" s="120">
        <v>163</v>
      </c>
      <c r="L11" s="120">
        <v>61</v>
      </c>
      <c r="M11" s="120">
        <v>129</v>
      </c>
      <c r="N11" s="119">
        <v>65</v>
      </c>
    </row>
    <row r="12" spans="1:14" s="10" customFormat="1" ht="18.75" customHeight="1">
      <c r="A12" s="5" t="s">
        <v>130</v>
      </c>
      <c r="B12" s="22"/>
      <c r="C12" s="105">
        <f t="shared" si="1"/>
        <v>4</v>
      </c>
      <c r="D12" s="120">
        <v>0</v>
      </c>
      <c r="E12" s="120">
        <v>0</v>
      </c>
      <c r="F12" s="120">
        <v>1</v>
      </c>
      <c r="G12" s="120">
        <v>0</v>
      </c>
      <c r="H12" s="120">
        <v>0</v>
      </c>
      <c r="I12" s="120">
        <v>0</v>
      </c>
      <c r="J12" s="120">
        <v>1</v>
      </c>
      <c r="K12" s="120">
        <v>0</v>
      </c>
      <c r="L12" s="120">
        <v>1</v>
      </c>
      <c r="M12" s="120">
        <v>0</v>
      </c>
      <c r="N12" s="119">
        <v>1</v>
      </c>
    </row>
    <row r="13" spans="1:14" s="10" customFormat="1" ht="18.75" customHeight="1">
      <c r="A13" s="5" t="s">
        <v>211</v>
      </c>
      <c r="B13" s="5"/>
      <c r="C13" s="105">
        <f t="shared" si="1"/>
        <v>13</v>
      </c>
      <c r="D13" s="120">
        <v>3</v>
      </c>
      <c r="E13" s="120">
        <v>0</v>
      </c>
      <c r="F13" s="120">
        <v>0</v>
      </c>
      <c r="G13" s="120">
        <v>1</v>
      </c>
      <c r="H13" s="120">
        <v>1</v>
      </c>
      <c r="I13" s="120">
        <v>2</v>
      </c>
      <c r="J13" s="120">
        <v>0</v>
      </c>
      <c r="K13" s="120">
        <v>1</v>
      </c>
      <c r="L13" s="120">
        <v>1</v>
      </c>
      <c r="M13" s="120">
        <v>3</v>
      </c>
      <c r="N13" s="119">
        <v>1</v>
      </c>
    </row>
    <row r="14" spans="1:14" s="10" customFormat="1" ht="18.75" customHeight="1">
      <c r="A14" s="5" t="s">
        <v>128</v>
      </c>
      <c r="B14" s="22"/>
      <c r="C14" s="105">
        <f t="shared" si="1"/>
        <v>36</v>
      </c>
      <c r="D14" s="120">
        <v>1</v>
      </c>
      <c r="E14" s="120">
        <v>1</v>
      </c>
      <c r="F14" s="120">
        <v>1</v>
      </c>
      <c r="G14" s="120">
        <v>3</v>
      </c>
      <c r="H14" s="120">
        <v>4</v>
      </c>
      <c r="I14" s="120">
        <v>5</v>
      </c>
      <c r="J14" s="120">
        <v>2</v>
      </c>
      <c r="K14" s="120">
        <v>6</v>
      </c>
      <c r="L14" s="120">
        <v>3</v>
      </c>
      <c r="M14" s="120">
        <v>3</v>
      </c>
      <c r="N14" s="119">
        <v>7</v>
      </c>
    </row>
    <row r="15" spans="1:14" s="10" customFormat="1" ht="18.75" customHeight="1">
      <c r="A15" s="5" t="s">
        <v>254</v>
      </c>
      <c r="B15" s="22"/>
      <c r="C15" s="105">
        <f t="shared" si="1"/>
        <v>5</v>
      </c>
      <c r="D15" s="120">
        <v>0</v>
      </c>
      <c r="E15" s="120">
        <v>0</v>
      </c>
      <c r="F15" s="120">
        <v>1</v>
      </c>
      <c r="G15" s="120">
        <v>2</v>
      </c>
      <c r="H15" s="120">
        <v>0</v>
      </c>
      <c r="I15" s="120">
        <v>1</v>
      </c>
      <c r="J15" s="120">
        <v>0</v>
      </c>
      <c r="K15" s="120">
        <v>0</v>
      </c>
      <c r="L15" s="120">
        <v>0</v>
      </c>
      <c r="M15" s="120">
        <v>1</v>
      </c>
      <c r="N15" s="119">
        <v>0</v>
      </c>
    </row>
    <row r="16" spans="1:14" s="10" customFormat="1" ht="18.75" customHeight="1">
      <c r="A16" s="5" t="s">
        <v>255</v>
      </c>
      <c r="B16" s="22"/>
      <c r="C16" s="105">
        <f t="shared" si="1"/>
        <v>1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1</v>
      </c>
      <c r="N16" s="119">
        <v>0</v>
      </c>
    </row>
    <row r="17" spans="1:14" s="10" customFormat="1" ht="18.75" customHeight="1">
      <c r="A17" s="5" t="s">
        <v>256</v>
      </c>
      <c r="B17" s="22"/>
      <c r="C17" s="105">
        <f t="shared" si="1"/>
        <v>3</v>
      </c>
      <c r="D17" s="120">
        <v>0</v>
      </c>
      <c r="E17" s="120">
        <v>0</v>
      </c>
      <c r="F17" s="120">
        <v>0</v>
      </c>
      <c r="G17" s="120">
        <v>1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2</v>
      </c>
      <c r="N17" s="119">
        <v>0</v>
      </c>
    </row>
    <row r="18" spans="1:14" s="10" customFormat="1" ht="18.75" customHeight="1">
      <c r="A18" s="5" t="s">
        <v>257</v>
      </c>
      <c r="B18" s="22"/>
      <c r="C18" s="105">
        <f t="shared" si="1"/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19">
        <v>0</v>
      </c>
    </row>
    <row r="19" spans="1:14" s="10" customFormat="1" ht="18.75" customHeight="1">
      <c r="A19" s="5" t="s">
        <v>258</v>
      </c>
      <c r="B19" s="22"/>
      <c r="C19" s="105">
        <f t="shared" si="1"/>
        <v>3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1</v>
      </c>
      <c r="N19" s="119">
        <v>2</v>
      </c>
    </row>
    <row r="20" spans="1:14" s="10" customFormat="1" ht="18.75" customHeight="1">
      <c r="A20" s="5" t="s">
        <v>212</v>
      </c>
      <c r="B20" s="22"/>
      <c r="C20" s="105">
        <f t="shared" si="1"/>
        <v>25</v>
      </c>
      <c r="D20" s="120">
        <v>2</v>
      </c>
      <c r="E20" s="120">
        <v>1</v>
      </c>
      <c r="F20" s="120">
        <v>1</v>
      </c>
      <c r="G20" s="120">
        <v>1</v>
      </c>
      <c r="H20" s="120">
        <v>7</v>
      </c>
      <c r="I20" s="120">
        <v>6</v>
      </c>
      <c r="J20" s="120">
        <v>2</v>
      </c>
      <c r="K20" s="120">
        <v>0</v>
      </c>
      <c r="L20" s="120">
        <v>2</v>
      </c>
      <c r="M20" s="120">
        <v>2</v>
      </c>
      <c r="N20" s="119">
        <v>1</v>
      </c>
    </row>
    <row r="21" spans="1:14" s="10" customFormat="1" ht="18.75" customHeight="1">
      <c r="A21" s="43" t="s">
        <v>46</v>
      </c>
      <c r="B21" s="44"/>
      <c r="C21" s="104">
        <f t="shared" si="1"/>
        <v>27</v>
      </c>
      <c r="D21" s="121">
        <v>3</v>
      </c>
      <c r="E21" s="121">
        <v>5</v>
      </c>
      <c r="F21" s="121">
        <v>1</v>
      </c>
      <c r="G21" s="121">
        <v>2</v>
      </c>
      <c r="H21" s="121">
        <v>5</v>
      </c>
      <c r="I21" s="121">
        <v>0</v>
      </c>
      <c r="J21" s="121">
        <v>1</v>
      </c>
      <c r="K21" s="121">
        <v>3</v>
      </c>
      <c r="L21" s="121">
        <v>3</v>
      </c>
      <c r="M21" s="121">
        <v>2</v>
      </c>
      <c r="N21" s="122">
        <v>2</v>
      </c>
    </row>
    <row r="22" spans="12:16" ht="16.5" customHeight="1">
      <c r="L22" s="6"/>
      <c r="M22" s="6"/>
      <c r="N22" s="63" t="s">
        <v>344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115" zoomScaleSheetLayoutView="115" zoomScalePageLayoutView="0" workbookViewId="0" topLeftCell="A1">
      <selection activeCell="O22" sqref="O2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176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">
        <v>338</v>
      </c>
    </row>
    <row r="3" spans="1:16" ht="21" customHeight="1">
      <c r="A3" s="58" t="s">
        <v>163</v>
      </c>
      <c r="B3" s="38"/>
      <c r="C3" s="39" t="s">
        <v>71</v>
      </c>
      <c r="D3" s="39" t="s">
        <v>202</v>
      </c>
      <c r="E3" s="39" t="s">
        <v>259</v>
      </c>
      <c r="F3" s="39" t="s">
        <v>260</v>
      </c>
      <c r="G3" s="39" t="s">
        <v>261</v>
      </c>
      <c r="H3" s="39" t="s">
        <v>262</v>
      </c>
      <c r="I3" s="39" t="s">
        <v>263</v>
      </c>
      <c r="J3" s="39" t="s">
        <v>203</v>
      </c>
      <c r="K3" s="39" t="s">
        <v>204</v>
      </c>
      <c r="L3" s="39" t="s">
        <v>205</v>
      </c>
      <c r="M3" s="39" t="s">
        <v>206</v>
      </c>
      <c r="N3" s="39" t="s">
        <v>264</v>
      </c>
      <c r="O3" s="40" t="s">
        <v>265</v>
      </c>
      <c r="P3" s="7"/>
    </row>
    <row r="4" spans="1:16" ht="30" customHeight="1">
      <c r="A4" s="59" t="s">
        <v>38</v>
      </c>
      <c r="B4" s="25"/>
      <c r="C4" s="102">
        <f>SUM(D4:O4)</f>
        <v>1136</v>
      </c>
      <c r="D4" s="102">
        <f aca="true" t="shared" si="0" ref="D4:O4">SUM(D5:D21)</f>
        <v>11</v>
      </c>
      <c r="E4" s="102">
        <f t="shared" si="0"/>
        <v>46</v>
      </c>
      <c r="F4" s="102">
        <f t="shared" si="0"/>
        <v>207</v>
      </c>
      <c r="G4" s="102">
        <f t="shared" si="0"/>
        <v>228</v>
      </c>
      <c r="H4" s="102">
        <f t="shared" si="0"/>
        <v>345</v>
      </c>
      <c r="I4" s="102">
        <f t="shared" si="0"/>
        <v>167</v>
      </c>
      <c r="J4" s="102">
        <f t="shared" si="0"/>
        <v>70</v>
      </c>
      <c r="K4" s="102">
        <f t="shared" si="0"/>
        <v>28</v>
      </c>
      <c r="L4" s="102">
        <f t="shared" si="0"/>
        <v>14</v>
      </c>
      <c r="M4" s="102">
        <f t="shared" si="0"/>
        <v>12</v>
      </c>
      <c r="N4" s="102">
        <f t="shared" si="0"/>
        <v>4</v>
      </c>
      <c r="O4" s="106">
        <f t="shared" si="0"/>
        <v>4</v>
      </c>
      <c r="P4" s="7"/>
    </row>
    <row r="5" spans="1:15" s="10" customFormat="1" ht="19.5" customHeight="1">
      <c r="A5" s="70" t="s">
        <v>127</v>
      </c>
      <c r="B5" s="34"/>
      <c r="C5" s="103">
        <f>SUM(D5:O5)</f>
        <v>63</v>
      </c>
      <c r="D5" s="89">
        <v>2</v>
      </c>
      <c r="E5" s="89">
        <v>3</v>
      </c>
      <c r="F5" s="89">
        <v>1</v>
      </c>
      <c r="G5" s="89">
        <v>4</v>
      </c>
      <c r="H5" s="89">
        <v>8</v>
      </c>
      <c r="I5" s="89">
        <v>8</v>
      </c>
      <c r="J5" s="89">
        <v>12</v>
      </c>
      <c r="K5" s="89">
        <v>10</v>
      </c>
      <c r="L5" s="89">
        <v>6</v>
      </c>
      <c r="M5" s="89">
        <v>6</v>
      </c>
      <c r="N5" s="89">
        <v>2</v>
      </c>
      <c r="O5" s="91">
        <v>1</v>
      </c>
    </row>
    <row r="6" spans="1:15" s="10" customFormat="1" ht="19.5" customHeight="1">
      <c r="A6" s="5" t="s">
        <v>266</v>
      </c>
      <c r="B6" s="22"/>
      <c r="C6" s="105">
        <f aca="true" t="shared" si="1" ref="C6:C21">SUM(D6:O6)</f>
        <v>7</v>
      </c>
      <c r="D6" s="90">
        <v>0</v>
      </c>
      <c r="E6" s="90">
        <v>1</v>
      </c>
      <c r="F6" s="90">
        <v>2</v>
      </c>
      <c r="G6" s="90">
        <v>0</v>
      </c>
      <c r="H6" s="90">
        <v>0</v>
      </c>
      <c r="I6" s="90">
        <v>1</v>
      </c>
      <c r="J6" s="90">
        <v>0</v>
      </c>
      <c r="K6" s="90">
        <v>2</v>
      </c>
      <c r="L6" s="90">
        <v>1</v>
      </c>
      <c r="M6" s="90">
        <v>0</v>
      </c>
      <c r="N6" s="90">
        <v>0</v>
      </c>
      <c r="O6" s="92">
        <v>0</v>
      </c>
    </row>
    <row r="7" spans="1:15" s="10" customFormat="1" ht="19.5" customHeight="1">
      <c r="A7" s="5" t="s">
        <v>267</v>
      </c>
      <c r="B7" s="22"/>
      <c r="C7" s="105">
        <f t="shared" si="1"/>
        <v>16</v>
      </c>
      <c r="D7" s="90">
        <v>0</v>
      </c>
      <c r="E7" s="90">
        <v>1</v>
      </c>
      <c r="F7" s="90">
        <v>5</v>
      </c>
      <c r="G7" s="90">
        <v>1</v>
      </c>
      <c r="H7" s="90">
        <v>4</v>
      </c>
      <c r="I7" s="90">
        <v>2</v>
      </c>
      <c r="J7" s="90">
        <v>1</v>
      </c>
      <c r="K7" s="90">
        <v>0</v>
      </c>
      <c r="L7" s="90">
        <v>1</v>
      </c>
      <c r="M7" s="90">
        <v>0</v>
      </c>
      <c r="N7" s="90">
        <v>0</v>
      </c>
      <c r="O7" s="92">
        <v>1</v>
      </c>
    </row>
    <row r="8" spans="1:15" s="10" customFormat="1" ht="19.5" customHeight="1">
      <c r="A8" s="5" t="s">
        <v>268</v>
      </c>
      <c r="B8" s="22"/>
      <c r="C8" s="105">
        <f t="shared" si="1"/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2">
        <v>0</v>
      </c>
    </row>
    <row r="9" spans="1:15" s="10" customFormat="1" ht="19.5" customHeight="1">
      <c r="A9" s="5" t="s">
        <v>269</v>
      </c>
      <c r="B9" s="22"/>
      <c r="C9" s="105">
        <f t="shared" si="1"/>
        <v>1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1</v>
      </c>
      <c r="M9" s="90">
        <v>0</v>
      </c>
      <c r="N9" s="90">
        <v>0</v>
      </c>
      <c r="O9" s="92">
        <v>0</v>
      </c>
    </row>
    <row r="10" spans="1:15" s="10" customFormat="1" ht="19.5" customHeight="1">
      <c r="A10" s="5" t="s">
        <v>210</v>
      </c>
      <c r="B10" s="22"/>
      <c r="C10" s="105">
        <f t="shared" si="1"/>
        <v>1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1</v>
      </c>
      <c r="M10" s="90">
        <v>0</v>
      </c>
      <c r="N10" s="90">
        <v>0</v>
      </c>
      <c r="O10" s="92">
        <v>0</v>
      </c>
    </row>
    <row r="11" spans="1:15" s="10" customFormat="1" ht="19.5" customHeight="1">
      <c r="A11" s="5" t="s">
        <v>129</v>
      </c>
      <c r="B11" s="22"/>
      <c r="C11" s="105">
        <f t="shared" si="1"/>
        <v>931</v>
      </c>
      <c r="D11" s="90">
        <v>3</v>
      </c>
      <c r="E11" s="90">
        <v>30</v>
      </c>
      <c r="F11" s="90">
        <v>163</v>
      </c>
      <c r="G11" s="90">
        <v>202</v>
      </c>
      <c r="H11" s="90">
        <v>323</v>
      </c>
      <c r="I11" s="90">
        <v>147</v>
      </c>
      <c r="J11" s="90">
        <v>47</v>
      </c>
      <c r="K11" s="90">
        <v>11</v>
      </c>
      <c r="L11" s="90">
        <v>1</v>
      </c>
      <c r="M11" s="90">
        <v>4</v>
      </c>
      <c r="N11" s="90">
        <v>0</v>
      </c>
      <c r="O11" s="92">
        <v>0</v>
      </c>
    </row>
    <row r="12" spans="1:15" s="10" customFormat="1" ht="19.5" customHeight="1">
      <c r="A12" s="5" t="s">
        <v>130</v>
      </c>
      <c r="B12" s="22"/>
      <c r="C12" s="105">
        <f t="shared" si="1"/>
        <v>4</v>
      </c>
      <c r="D12" s="90">
        <v>0</v>
      </c>
      <c r="E12" s="90">
        <v>2</v>
      </c>
      <c r="F12" s="90">
        <v>1</v>
      </c>
      <c r="G12" s="90">
        <v>0</v>
      </c>
      <c r="H12" s="90">
        <v>0</v>
      </c>
      <c r="I12" s="90">
        <v>1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2">
        <v>0</v>
      </c>
    </row>
    <row r="13" spans="1:15" s="10" customFormat="1" ht="19.5" customHeight="1">
      <c r="A13" s="5" t="s">
        <v>211</v>
      </c>
      <c r="B13" s="5"/>
      <c r="C13" s="105">
        <f t="shared" si="1"/>
        <v>13</v>
      </c>
      <c r="D13" s="90">
        <v>0</v>
      </c>
      <c r="E13" s="90">
        <v>0</v>
      </c>
      <c r="F13" s="90">
        <v>5</v>
      </c>
      <c r="G13" s="90">
        <v>4</v>
      </c>
      <c r="H13" s="90">
        <v>1</v>
      </c>
      <c r="I13" s="90">
        <v>2</v>
      </c>
      <c r="J13" s="90">
        <v>0</v>
      </c>
      <c r="K13" s="90">
        <v>1</v>
      </c>
      <c r="L13" s="90">
        <v>0</v>
      </c>
      <c r="M13" s="90">
        <v>0</v>
      </c>
      <c r="N13" s="90">
        <v>0</v>
      </c>
      <c r="O13" s="92">
        <v>0</v>
      </c>
    </row>
    <row r="14" spans="1:15" s="10" customFormat="1" ht="19.5" customHeight="1">
      <c r="A14" s="5" t="s">
        <v>128</v>
      </c>
      <c r="B14" s="22"/>
      <c r="C14" s="105">
        <f t="shared" si="1"/>
        <v>36</v>
      </c>
      <c r="D14" s="90">
        <v>3</v>
      </c>
      <c r="E14" s="90">
        <v>3</v>
      </c>
      <c r="F14" s="90">
        <v>13</v>
      </c>
      <c r="G14" s="90">
        <v>8</v>
      </c>
      <c r="H14" s="90">
        <v>4</v>
      </c>
      <c r="I14" s="90">
        <v>1</v>
      </c>
      <c r="J14" s="90">
        <v>3</v>
      </c>
      <c r="K14" s="90">
        <v>1</v>
      </c>
      <c r="L14" s="90">
        <v>0</v>
      </c>
      <c r="M14" s="90">
        <v>0</v>
      </c>
      <c r="N14" s="90">
        <v>0</v>
      </c>
      <c r="O14" s="92">
        <v>0</v>
      </c>
    </row>
    <row r="15" spans="1:15" s="10" customFormat="1" ht="19.5" customHeight="1">
      <c r="A15" s="5" t="s">
        <v>270</v>
      </c>
      <c r="B15" s="22"/>
      <c r="C15" s="105">
        <f t="shared" si="1"/>
        <v>5</v>
      </c>
      <c r="D15" s="90">
        <v>2</v>
      </c>
      <c r="E15" s="90">
        <v>0</v>
      </c>
      <c r="F15" s="90">
        <v>2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1</v>
      </c>
      <c r="M15" s="90">
        <v>0</v>
      </c>
      <c r="N15" s="90">
        <v>0</v>
      </c>
      <c r="O15" s="92">
        <v>0</v>
      </c>
    </row>
    <row r="16" spans="1:15" s="10" customFormat="1" ht="19.5" customHeight="1">
      <c r="A16" s="5" t="s">
        <v>271</v>
      </c>
      <c r="B16" s="22"/>
      <c r="C16" s="105">
        <f t="shared" si="1"/>
        <v>1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</v>
      </c>
      <c r="O16" s="92">
        <v>0</v>
      </c>
    </row>
    <row r="17" spans="1:15" s="10" customFormat="1" ht="19.5" customHeight="1">
      <c r="A17" s="5" t="s">
        <v>272</v>
      </c>
      <c r="B17" s="22"/>
      <c r="C17" s="105">
        <f t="shared" si="1"/>
        <v>3</v>
      </c>
      <c r="D17" s="90">
        <v>1</v>
      </c>
      <c r="E17" s="90">
        <v>0</v>
      </c>
      <c r="F17" s="90">
        <v>0</v>
      </c>
      <c r="G17" s="90">
        <v>0</v>
      </c>
      <c r="H17" s="90">
        <v>1</v>
      </c>
      <c r="I17" s="90">
        <v>1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2">
        <v>0</v>
      </c>
    </row>
    <row r="18" spans="1:15" s="10" customFormat="1" ht="19.5" customHeight="1">
      <c r="A18" s="5" t="s">
        <v>273</v>
      </c>
      <c r="B18" s="22"/>
      <c r="C18" s="105">
        <f t="shared" si="1"/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2">
        <v>0</v>
      </c>
    </row>
    <row r="19" spans="1:15" s="10" customFormat="1" ht="19.5" customHeight="1">
      <c r="A19" s="5" t="s">
        <v>274</v>
      </c>
      <c r="B19" s="22"/>
      <c r="C19" s="105">
        <f t="shared" si="1"/>
        <v>3</v>
      </c>
      <c r="D19" s="90">
        <v>0</v>
      </c>
      <c r="E19" s="90">
        <v>0</v>
      </c>
      <c r="F19" s="90">
        <v>0</v>
      </c>
      <c r="G19" s="90">
        <v>2</v>
      </c>
      <c r="H19" s="90">
        <v>1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2">
        <v>0</v>
      </c>
    </row>
    <row r="20" spans="1:15" s="10" customFormat="1" ht="19.5" customHeight="1">
      <c r="A20" s="5" t="s">
        <v>212</v>
      </c>
      <c r="B20" s="22"/>
      <c r="C20" s="105">
        <f t="shared" si="1"/>
        <v>25</v>
      </c>
      <c r="D20" s="90">
        <v>0</v>
      </c>
      <c r="E20" s="90">
        <v>2</v>
      </c>
      <c r="F20" s="90">
        <v>8</v>
      </c>
      <c r="G20" s="90">
        <v>3</v>
      </c>
      <c r="H20" s="90">
        <v>3</v>
      </c>
      <c r="I20" s="90">
        <v>2</v>
      </c>
      <c r="J20" s="90">
        <v>2</v>
      </c>
      <c r="K20" s="90">
        <v>1</v>
      </c>
      <c r="L20" s="90">
        <v>1</v>
      </c>
      <c r="M20" s="90">
        <v>2</v>
      </c>
      <c r="N20" s="90">
        <v>0</v>
      </c>
      <c r="O20" s="92">
        <v>1</v>
      </c>
    </row>
    <row r="21" spans="1:15" s="10" customFormat="1" ht="19.5" customHeight="1">
      <c r="A21" s="43" t="s">
        <v>46</v>
      </c>
      <c r="B21" s="44"/>
      <c r="C21" s="104">
        <f t="shared" si="1"/>
        <v>27</v>
      </c>
      <c r="D21" s="93">
        <v>0</v>
      </c>
      <c r="E21" s="93">
        <v>4</v>
      </c>
      <c r="F21" s="93">
        <v>7</v>
      </c>
      <c r="G21" s="93">
        <v>4</v>
      </c>
      <c r="H21" s="93">
        <v>0</v>
      </c>
      <c r="I21" s="93">
        <v>2</v>
      </c>
      <c r="J21" s="93">
        <v>5</v>
      </c>
      <c r="K21" s="93">
        <v>2</v>
      </c>
      <c r="L21" s="93">
        <v>1</v>
      </c>
      <c r="M21" s="93">
        <v>0</v>
      </c>
      <c r="N21" s="93">
        <v>1</v>
      </c>
      <c r="O21" s="94">
        <v>1</v>
      </c>
    </row>
    <row r="22" spans="13:15" ht="16.5" customHeight="1">
      <c r="M22" s="6"/>
      <c r="N22" s="6"/>
      <c r="O22" s="63" t="s">
        <v>344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115" zoomScaleSheetLayoutView="115" zoomScalePageLayoutView="0" workbookViewId="0" topLeftCell="A1">
      <selection activeCell="N9" sqref="N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177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">
        <v>338</v>
      </c>
    </row>
    <row r="3" spans="1:14" ht="21" customHeight="1">
      <c r="A3" s="58" t="s">
        <v>222</v>
      </c>
      <c r="B3" s="38"/>
      <c r="C3" s="39" t="s">
        <v>131</v>
      </c>
      <c r="D3" s="39" t="s">
        <v>132</v>
      </c>
      <c r="E3" s="39" t="s">
        <v>133</v>
      </c>
      <c r="F3" s="39" t="s">
        <v>134</v>
      </c>
      <c r="G3" s="39" t="s">
        <v>135</v>
      </c>
      <c r="H3" s="39" t="s">
        <v>136</v>
      </c>
      <c r="I3" s="39" t="s">
        <v>137</v>
      </c>
      <c r="J3" s="39" t="s">
        <v>138</v>
      </c>
      <c r="K3" s="39" t="s">
        <v>139</v>
      </c>
      <c r="L3" s="39" t="s">
        <v>140</v>
      </c>
      <c r="M3" s="39" t="s">
        <v>141</v>
      </c>
      <c r="N3" s="40" t="s">
        <v>142</v>
      </c>
    </row>
    <row r="4" spans="1:14" ht="24" customHeight="1">
      <c r="A4" s="59" t="s">
        <v>143</v>
      </c>
      <c r="B4" s="25"/>
      <c r="C4" s="95">
        <f>SUM(D4:N4)</f>
        <v>931</v>
      </c>
      <c r="D4" s="95">
        <f>SUM(D5:D8)</f>
        <v>39</v>
      </c>
      <c r="E4" s="95">
        <f aca="true" t="shared" si="0" ref="E4:N4">SUM(E5:E8)</f>
        <v>61</v>
      </c>
      <c r="F4" s="95">
        <f t="shared" si="0"/>
        <v>50</v>
      </c>
      <c r="G4" s="95">
        <f t="shared" si="0"/>
        <v>44</v>
      </c>
      <c r="H4" s="95">
        <f t="shared" si="0"/>
        <v>121</v>
      </c>
      <c r="I4" s="95">
        <f t="shared" si="0"/>
        <v>64</v>
      </c>
      <c r="J4" s="95">
        <f t="shared" si="0"/>
        <v>134</v>
      </c>
      <c r="K4" s="95">
        <f t="shared" si="0"/>
        <v>163</v>
      </c>
      <c r="L4" s="95">
        <f t="shared" si="0"/>
        <v>61</v>
      </c>
      <c r="M4" s="95">
        <f t="shared" si="0"/>
        <v>129</v>
      </c>
      <c r="N4" s="96">
        <f t="shared" si="0"/>
        <v>65</v>
      </c>
    </row>
    <row r="5" spans="1:14" ht="24" customHeight="1">
      <c r="A5" s="70" t="s">
        <v>275</v>
      </c>
      <c r="B5" s="34"/>
      <c r="C5" s="116">
        <f>SUM(D5:N5)</f>
        <v>494</v>
      </c>
      <c r="D5" s="117">
        <v>26</v>
      </c>
      <c r="E5" s="117">
        <v>23</v>
      </c>
      <c r="F5" s="117">
        <v>11</v>
      </c>
      <c r="G5" s="117">
        <v>23</v>
      </c>
      <c r="H5" s="117">
        <v>71</v>
      </c>
      <c r="I5" s="117">
        <v>41</v>
      </c>
      <c r="J5" s="117">
        <v>115</v>
      </c>
      <c r="K5" s="117">
        <v>49</v>
      </c>
      <c r="L5" s="117">
        <v>44</v>
      </c>
      <c r="M5" s="117">
        <v>53</v>
      </c>
      <c r="N5" s="118">
        <v>38</v>
      </c>
    </row>
    <row r="6" spans="1:14" ht="24" customHeight="1">
      <c r="A6" s="5" t="s">
        <v>276</v>
      </c>
      <c r="B6" s="22"/>
      <c r="C6" s="100">
        <f>SUM(D6:N6)</f>
        <v>9</v>
      </c>
      <c r="D6" s="97">
        <v>3</v>
      </c>
      <c r="E6" s="97">
        <v>1</v>
      </c>
      <c r="F6" s="97">
        <v>0</v>
      </c>
      <c r="G6" s="97">
        <v>0</v>
      </c>
      <c r="H6" s="97">
        <v>2</v>
      </c>
      <c r="I6" s="97">
        <v>0</v>
      </c>
      <c r="J6" s="97">
        <v>1</v>
      </c>
      <c r="K6" s="97">
        <v>0</v>
      </c>
      <c r="L6" s="97">
        <v>0</v>
      </c>
      <c r="M6" s="97">
        <v>2</v>
      </c>
      <c r="N6" s="98">
        <v>0</v>
      </c>
    </row>
    <row r="7" spans="1:14" ht="24" customHeight="1">
      <c r="A7" s="5" t="s">
        <v>277</v>
      </c>
      <c r="B7" s="22"/>
      <c r="C7" s="100">
        <f>SUM(D7:N7)</f>
        <v>17</v>
      </c>
      <c r="D7" s="97">
        <v>0</v>
      </c>
      <c r="E7" s="97">
        <v>1</v>
      </c>
      <c r="F7" s="97">
        <v>3</v>
      </c>
      <c r="G7" s="97">
        <v>1</v>
      </c>
      <c r="H7" s="97">
        <v>3</v>
      </c>
      <c r="I7" s="97">
        <v>0</v>
      </c>
      <c r="J7" s="97">
        <v>1</v>
      </c>
      <c r="K7" s="97">
        <v>1</v>
      </c>
      <c r="L7" s="97">
        <v>2</v>
      </c>
      <c r="M7" s="97">
        <v>5</v>
      </c>
      <c r="N7" s="98">
        <v>0</v>
      </c>
    </row>
    <row r="8" spans="1:14" ht="24" customHeight="1">
      <c r="A8" s="43" t="s">
        <v>46</v>
      </c>
      <c r="B8" s="44"/>
      <c r="C8" s="101">
        <f>SUM(D8:N8)</f>
        <v>411</v>
      </c>
      <c r="D8" s="99">
        <v>10</v>
      </c>
      <c r="E8" s="99">
        <v>36</v>
      </c>
      <c r="F8" s="99">
        <v>36</v>
      </c>
      <c r="G8" s="99">
        <v>20</v>
      </c>
      <c r="H8" s="99">
        <v>45</v>
      </c>
      <c r="I8" s="99">
        <v>23</v>
      </c>
      <c r="J8" s="99">
        <v>17</v>
      </c>
      <c r="K8" s="99">
        <v>113</v>
      </c>
      <c r="L8" s="99">
        <v>15</v>
      </c>
      <c r="M8" s="99">
        <v>69</v>
      </c>
      <c r="N8" s="45">
        <v>27</v>
      </c>
    </row>
    <row r="9" spans="1:14" ht="16.5" customHeight="1">
      <c r="A9" s="3" t="s">
        <v>342</v>
      </c>
      <c r="L9" s="6"/>
      <c r="M9" s="6"/>
      <c r="N9" s="63" t="s">
        <v>345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24" zoomScaleSheetLayoutView="124" zoomScalePageLayoutView="0" workbookViewId="0" topLeftCell="A16">
      <selection activeCell="M33" sqref="M33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6.50390625" style="3" customWidth="1"/>
    <col min="7" max="8" width="4.125" style="3" customWidth="1"/>
    <col min="9" max="13" width="6.375" style="3" customWidth="1"/>
    <col min="14" max="16384" width="9.00390625" style="3" customWidth="1"/>
  </cols>
  <sheetData>
    <row r="1" spans="1:5" ht="14.25">
      <c r="A1" s="2" t="s">
        <v>197</v>
      </c>
      <c r="B1" s="2"/>
      <c r="C1" s="134"/>
      <c r="D1" s="134"/>
      <c r="E1" s="134"/>
    </row>
    <row r="2" spans="11:13" ht="13.5">
      <c r="K2" s="293" t="s">
        <v>338</v>
      </c>
      <c r="L2" s="293"/>
      <c r="M2" s="293"/>
    </row>
    <row r="3" spans="1:13" ht="12.75" customHeight="1">
      <c r="A3" s="302" t="s">
        <v>89</v>
      </c>
      <c r="B3" s="302"/>
      <c r="C3" s="65"/>
      <c r="D3" s="297" t="s">
        <v>38</v>
      </c>
      <c r="E3" s="305" t="s">
        <v>278</v>
      </c>
      <c r="F3" s="77"/>
      <c r="G3" s="77"/>
      <c r="H3" s="78"/>
      <c r="I3" s="297" t="s">
        <v>144</v>
      </c>
      <c r="J3" s="297" t="s">
        <v>145</v>
      </c>
      <c r="K3" s="294" t="s">
        <v>279</v>
      </c>
      <c r="L3" s="305" t="s">
        <v>146</v>
      </c>
      <c r="M3" s="308" t="s">
        <v>294</v>
      </c>
    </row>
    <row r="4" spans="1:13" ht="28.5" customHeight="1">
      <c r="A4" s="303"/>
      <c r="B4" s="303"/>
      <c r="C4" s="79"/>
      <c r="D4" s="298"/>
      <c r="E4" s="306"/>
      <c r="F4" s="80" t="s">
        <v>231</v>
      </c>
      <c r="G4" s="311" t="s">
        <v>225</v>
      </c>
      <c r="H4" s="81" t="s">
        <v>280</v>
      </c>
      <c r="I4" s="298"/>
      <c r="J4" s="298"/>
      <c r="K4" s="295"/>
      <c r="L4" s="306"/>
      <c r="M4" s="309"/>
    </row>
    <row r="5" spans="1:13" ht="13.5">
      <c r="A5" s="303"/>
      <c r="B5" s="303"/>
      <c r="C5" s="79"/>
      <c r="D5" s="298"/>
      <c r="E5" s="306"/>
      <c r="F5" s="88" t="s">
        <v>281</v>
      </c>
      <c r="G5" s="312"/>
      <c r="H5" s="82">
        <v>24</v>
      </c>
      <c r="I5" s="298"/>
      <c r="J5" s="298"/>
      <c r="K5" s="295"/>
      <c r="L5" s="306"/>
      <c r="M5" s="309"/>
    </row>
    <row r="6" spans="1:13" ht="15" customHeight="1">
      <c r="A6" s="303"/>
      <c r="B6" s="303"/>
      <c r="C6" s="79"/>
      <c r="D6" s="298"/>
      <c r="E6" s="306"/>
      <c r="F6" s="298" t="s">
        <v>185</v>
      </c>
      <c r="G6" s="312"/>
      <c r="H6" s="314" t="s">
        <v>282</v>
      </c>
      <c r="I6" s="298"/>
      <c r="J6" s="298"/>
      <c r="K6" s="295"/>
      <c r="L6" s="306"/>
      <c r="M6" s="309"/>
    </row>
    <row r="7" spans="1:13" ht="34.5" customHeight="1">
      <c r="A7" s="303"/>
      <c r="B7" s="303"/>
      <c r="C7" s="79"/>
      <c r="D7" s="298"/>
      <c r="E7" s="306"/>
      <c r="F7" s="298"/>
      <c r="G7" s="312"/>
      <c r="H7" s="314"/>
      <c r="I7" s="298"/>
      <c r="J7" s="298"/>
      <c r="K7" s="295"/>
      <c r="L7" s="306"/>
      <c r="M7" s="309"/>
    </row>
    <row r="8" spans="1:14" ht="64.5" customHeight="1">
      <c r="A8" s="304"/>
      <c r="B8" s="304"/>
      <c r="C8" s="66"/>
      <c r="D8" s="299"/>
      <c r="E8" s="307"/>
      <c r="F8" s="299"/>
      <c r="G8" s="313"/>
      <c r="H8" s="315"/>
      <c r="I8" s="299"/>
      <c r="J8" s="299"/>
      <c r="K8" s="296"/>
      <c r="L8" s="87" t="s">
        <v>283</v>
      </c>
      <c r="M8" s="310"/>
      <c r="N8" s="8"/>
    </row>
    <row r="9" spans="1:13" s="1" customFormat="1" ht="23.25" customHeight="1">
      <c r="A9" s="205" t="s">
        <v>147</v>
      </c>
      <c r="B9" s="206"/>
      <c r="C9" s="25"/>
      <c r="D9" s="123">
        <f>E9+SUM(I9:M9)</f>
        <v>41</v>
      </c>
      <c r="E9" s="123">
        <f>SUM(E12:E31)</f>
        <v>34</v>
      </c>
      <c r="F9" s="123">
        <f>SUM(F12:F31)</f>
        <v>34</v>
      </c>
      <c r="G9" s="316">
        <f>SUM(G12:H31)</f>
        <v>0</v>
      </c>
      <c r="H9" s="317"/>
      <c r="I9" s="189">
        <f>SUM(I12:I31)</f>
        <v>0</v>
      </c>
      <c r="J9" s="123">
        <f>SUM(J12:J31)</f>
        <v>0</v>
      </c>
      <c r="K9" s="123">
        <f>SUM(K12:K31)</f>
        <v>0</v>
      </c>
      <c r="L9" s="123">
        <f>SUM(L12:L31)</f>
        <v>0</v>
      </c>
      <c r="M9" s="152">
        <f>SUM(M12:M31)</f>
        <v>7</v>
      </c>
    </row>
    <row r="10" spans="1:14" s="1" customFormat="1" ht="23.25" customHeight="1">
      <c r="A10" s="254" t="s">
        <v>164</v>
      </c>
      <c r="B10" s="300"/>
      <c r="C10" s="83"/>
      <c r="D10" s="180">
        <f>E10+SUM(I10:M10)</f>
        <v>0</v>
      </c>
      <c r="E10" s="180">
        <v>0</v>
      </c>
      <c r="F10" s="181" t="s">
        <v>319</v>
      </c>
      <c r="G10" s="301" t="s">
        <v>319</v>
      </c>
      <c r="H10" s="301"/>
      <c r="I10" s="181" t="s">
        <v>319</v>
      </c>
      <c r="J10" s="181" t="s">
        <v>319</v>
      </c>
      <c r="K10" s="181" t="s">
        <v>319</v>
      </c>
      <c r="L10" s="181" t="s">
        <v>319</v>
      </c>
      <c r="M10" s="190" t="s">
        <v>319</v>
      </c>
      <c r="N10" s="4"/>
    </row>
    <row r="11" spans="1:13" s="1" customFormat="1" ht="23.25" customHeight="1">
      <c r="A11" s="279" t="s">
        <v>148</v>
      </c>
      <c r="B11" s="279"/>
      <c r="C11" s="5"/>
      <c r="D11" s="85"/>
      <c r="E11" s="187"/>
      <c r="F11" s="187"/>
      <c r="G11" s="290"/>
      <c r="H11" s="291"/>
      <c r="I11" s="188"/>
      <c r="J11" s="188"/>
      <c r="K11" s="188"/>
      <c r="L11" s="188"/>
      <c r="M11" s="185"/>
    </row>
    <row r="12" spans="1:13" s="4" customFormat="1" ht="22.5" customHeight="1">
      <c r="A12" s="84"/>
      <c r="B12" s="5" t="s">
        <v>284</v>
      </c>
      <c r="C12" s="5"/>
      <c r="D12" s="85">
        <f>E12+SUM(I12:M12)</f>
        <v>0</v>
      </c>
      <c r="E12" s="187">
        <f>SUM(F12:H12)</f>
        <v>0</v>
      </c>
      <c r="F12" s="188" t="s">
        <v>319</v>
      </c>
      <c r="G12" s="290" t="s">
        <v>319</v>
      </c>
      <c r="H12" s="291"/>
      <c r="I12" s="188" t="s">
        <v>319</v>
      </c>
      <c r="J12" s="188" t="s">
        <v>319</v>
      </c>
      <c r="K12" s="188" t="s">
        <v>319</v>
      </c>
      <c r="L12" s="188" t="s">
        <v>319</v>
      </c>
      <c r="M12" s="185" t="s">
        <v>319</v>
      </c>
    </row>
    <row r="13" spans="1:13" s="4" customFormat="1" ht="22.5" customHeight="1">
      <c r="A13" s="84"/>
      <c r="B13" s="5" t="s">
        <v>285</v>
      </c>
      <c r="C13" s="5"/>
      <c r="D13" s="85">
        <f aca="true" t="shared" si="0" ref="D13:D26">E13+SUM(I13:M13)</f>
        <v>0</v>
      </c>
      <c r="E13" s="187">
        <f aca="true" t="shared" si="1" ref="E13:E25">SUM(F13:H13)</f>
        <v>0</v>
      </c>
      <c r="F13" s="188" t="s">
        <v>319</v>
      </c>
      <c r="G13" s="290" t="s">
        <v>319</v>
      </c>
      <c r="H13" s="291"/>
      <c r="I13" s="188" t="s">
        <v>319</v>
      </c>
      <c r="J13" s="188" t="s">
        <v>319</v>
      </c>
      <c r="K13" s="188" t="s">
        <v>319</v>
      </c>
      <c r="L13" s="188" t="s">
        <v>319</v>
      </c>
      <c r="M13" s="185" t="s">
        <v>319</v>
      </c>
    </row>
    <row r="14" spans="1:13" s="4" customFormat="1" ht="22.5" customHeight="1">
      <c r="A14" s="84"/>
      <c r="B14" s="5" t="s">
        <v>297</v>
      </c>
      <c r="C14" s="5"/>
      <c r="D14" s="85">
        <f t="shared" si="0"/>
        <v>3</v>
      </c>
      <c r="E14" s="187">
        <f t="shared" si="1"/>
        <v>3</v>
      </c>
      <c r="F14" s="187">
        <v>3</v>
      </c>
      <c r="G14" s="290" t="s">
        <v>319</v>
      </c>
      <c r="H14" s="291"/>
      <c r="I14" s="188" t="s">
        <v>319</v>
      </c>
      <c r="J14" s="188" t="s">
        <v>319</v>
      </c>
      <c r="K14" s="188" t="s">
        <v>319</v>
      </c>
      <c r="L14" s="188" t="s">
        <v>319</v>
      </c>
      <c r="M14" s="185" t="s">
        <v>319</v>
      </c>
    </row>
    <row r="15" spans="1:13" s="4" customFormat="1" ht="22.5" customHeight="1">
      <c r="A15" s="84"/>
      <c r="B15" s="5" t="s">
        <v>149</v>
      </c>
      <c r="C15" s="5"/>
      <c r="D15" s="85">
        <f t="shared" si="0"/>
        <v>6</v>
      </c>
      <c r="E15" s="187">
        <f t="shared" si="1"/>
        <v>4</v>
      </c>
      <c r="F15" s="187">
        <v>4</v>
      </c>
      <c r="G15" s="290" t="s">
        <v>319</v>
      </c>
      <c r="H15" s="291"/>
      <c r="I15" s="188" t="s">
        <v>319</v>
      </c>
      <c r="J15" s="188" t="s">
        <v>319</v>
      </c>
      <c r="K15" s="188" t="s">
        <v>319</v>
      </c>
      <c r="L15" s="188" t="s">
        <v>319</v>
      </c>
      <c r="M15" s="186">
        <v>2</v>
      </c>
    </row>
    <row r="16" spans="1:13" s="4" customFormat="1" ht="22.5" customHeight="1">
      <c r="A16" s="84"/>
      <c r="B16" s="5" t="s">
        <v>150</v>
      </c>
      <c r="C16" s="5"/>
      <c r="D16" s="85">
        <f t="shared" si="0"/>
        <v>8</v>
      </c>
      <c r="E16" s="187">
        <f t="shared" si="1"/>
        <v>6</v>
      </c>
      <c r="F16" s="187">
        <v>6</v>
      </c>
      <c r="G16" s="290" t="s">
        <v>319</v>
      </c>
      <c r="H16" s="291"/>
      <c r="I16" s="188" t="s">
        <v>319</v>
      </c>
      <c r="J16" s="188" t="s">
        <v>319</v>
      </c>
      <c r="K16" s="188" t="s">
        <v>319</v>
      </c>
      <c r="L16" s="188" t="s">
        <v>319</v>
      </c>
      <c r="M16" s="186">
        <v>2</v>
      </c>
    </row>
    <row r="17" spans="1:13" s="4" customFormat="1" ht="22.5" customHeight="1">
      <c r="A17" s="84"/>
      <c r="B17" s="5" t="s">
        <v>151</v>
      </c>
      <c r="C17" s="5"/>
      <c r="D17" s="85">
        <f t="shared" si="0"/>
        <v>7</v>
      </c>
      <c r="E17" s="187">
        <f t="shared" si="1"/>
        <v>7</v>
      </c>
      <c r="F17" s="187">
        <v>7</v>
      </c>
      <c r="G17" s="290" t="s">
        <v>319</v>
      </c>
      <c r="H17" s="291"/>
      <c r="I17" s="188" t="s">
        <v>319</v>
      </c>
      <c r="J17" s="188" t="s">
        <v>319</v>
      </c>
      <c r="K17" s="188" t="s">
        <v>319</v>
      </c>
      <c r="L17" s="188" t="s">
        <v>319</v>
      </c>
      <c r="M17" s="185" t="s">
        <v>319</v>
      </c>
    </row>
    <row r="18" spans="1:13" s="4" customFormat="1" ht="22.5" customHeight="1">
      <c r="A18" s="84"/>
      <c r="B18" s="5" t="s">
        <v>152</v>
      </c>
      <c r="C18" s="5"/>
      <c r="D18" s="85">
        <f t="shared" si="0"/>
        <v>1</v>
      </c>
      <c r="E18" s="187">
        <f t="shared" si="1"/>
        <v>1</v>
      </c>
      <c r="F18" s="187">
        <v>1</v>
      </c>
      <c r="G18" s="290" t="s">
        <v>319</v>
      </c>
      <c r="H18" s="291"/>
      <c r="I18" s="188" t="s">
        <v>319</v>
      </c>
      <c r="J18" s="188" t="s">
        <v>319</v>
      </c>
      <c r="K18" s="188" t="s">
        <v>319</v>
      </c>
      <c r="L18" s="188" t="s">
        <v>319</v>
      </c>
      <c r="M18" s="185" t="s">
        <v>319</v>
      </c>
    </row>
    <row r="19" spans="1:13" s="4" customFormat="1" ht="22.5" customHeight="1">
      <c r="A19" s="84"/>
      <c r="B19" s="5" t="s">
        <v>153</v>
      </c>
      <c r="C19" s="5"/>
      <c r="D19" s="85">
        <f t="shared" si="0"/>
        <v>1</v>
      </c>
      <c r="E19" s="187">
        <f t="shared" si="1"/>
        <v>1</v>
      </c>
      <c r="F19" s="187">
        <v>1</v>
      </c>
      <c r="G19" s="290" t="s">
        <v>319</v>
      </c>
      <c r="H19" s="291"/>
      <c r="I19" s="188" t="s">
        <v>319</v>
      </c>
      <c r="J19" s="188" t="s">
        <v>319</v>
      </c>
      <c r="K19" s="188" t="s">
        <v>319</v>
      </c>
      <c r="L19" s="188" t="s">
        <v>319</v>
      </c>
      <c r="M19" s="185" t="s">
        <v>319</v>
      </c>
    </row>
    <row r="20" spans="1:13" s="4" customFormat="1" ht="22.5" customHeight="1">
      <c r="A20" s="84"/>
      <c r="B20" s="5" t="s">
        <v>286</v>
      </c>
      <c r="C20" s="5"/>
      <c r="D20" s="85">
        <f t="shared" si="0"/>
        <v>0</v>
      </c>
      <c r="E20" s="187">
        <f t="shared" si="1"/>
        <v>0</v>
      </c>
      <c r="F20" s="188" t="s">
        <v>319</v>
      </c>
      <c r="G20" s="290" t="s">
        <v>319</v>
      </c>
      <c r="H20" s="291"/>
      <c r="I20" s="188" t="s">
        <v>319</v>
      </c>
      <c r="J20" s="188" t="s">
        <v>319</v>
      </c>
      <c r="K20" s="188" t="s">
        <v>319</v>
      </c>
      <c r="L20" s="188" t="s">
        <v>319</v>
      </c>
      <c r="M20" s="185" t="s">
        <v>319</v>
      </c>
    </row>
    <row r="21" spans="1:13" s="4" customFormat="1" ht="22.5" customHeight="1">
      <c r="A21" s="84"/>
      <c r="B21" s="5" t="s">
        <v>154</v>
      </c>
      <c r="C21" s="5"/>
      <c r="D21" s="85">
        <f t="shared" si="0"/>
        <v>4</v>
      </c>
      <c r="E21" s="187">
        <f t="shared" si="1"/>
        <v>4</v>
      </c>
      <c r="F21" s="187">
        <v>4</v>
      </c>
      <c r="G21" s="290" t="s">
        <v>319</v>
      </c>
      <c r="H21" s="291"/>
      <c r="I21" s="188" t="s">
        <v>319</v>
      </c>
      <c r="J21" s="188" t="s">
        <v>319</v>
      </c>
      <c r="K21" s="188" t="s">
        <v>319</v>
      </c>
      <c r="L21" s="188" t="s">
        <v>319</v>
      </c>
      <c r="M21" s="185" t="s">
        <v>319</v>
      </c>
    </row>
    <row r="22" spans="1:13" s="4" customFormat="1" ht="22.5" customHeight="1">
      <c r="A22" s="84"/>
      <c r="B22" s="5" t="s">
        <v>155</v>
      </c>
      <c r="C22" s="5"/>
      <c r="D22" s="85">
        <f t="shared" si="0"/>
        <v>4</v>
      </c>
      <c r="E22" s="187">
        <f t="shared" si="1"/>
        <v>4</v>
      </c>
      <c r="F22" s="187">
        <v>4</v>
      </c>
      <c r="G22" s="290" t="s">
        <v>319</v>
      </c>
      <c r="H22" s="291"/>
      <c r="I22" s="188" t="s">
        <v>319</v>
      </c>
      <c r="J22" s="188" t="s">
        <v>319</v>
      </c>
      <c r="K22" s="188" t="s">
        <v>319</v>
      </c>
      <c r="L22" s="188" t="s">
        <v>319</v>
      </c>
      <c r="M22" s="185" t="s">
        <v>319</v>
      </c>
    </row>
    <row r="23" spans="1:13" s="4" customFormat="1" ht="22.5" customHeight="1">
      <c r="A23" s="84"/>
      <c r="B23" s="5" t="s">
        <v>156</v>
      </c>
      <c r="C23" s="5"/>
      <c r="D23" s="85">
        <f t="shared" si="0"/>
        <v>4</v>
      </c>
      <c r="E23" s="187">
        <f t="shared" si="1"/>
        <v>4</v>
      </c>
      <c r="F23" s="187">
        <v>4</v>
      </c>
      <c r="G23" s="290" t="s">
        <v>319</v>
      </c>
      <c r="H23" s="291"/>
      <c r="I23" s="188" t="s">
        <v>319</v>
      </c>
      <c r="J23" s="188" t="s">
        <v>319</v>
      </c>
      <c r="K23" s="188" t="s">
        <v>319</v>
      </c>
      <c r="L23" s="188" t="s">
        <v>319</v>
      </c>
      <c r="M23" s="185" t="s">
        <v>319</v>
      </c>
    </row>
    <row r="24" spans="1:13" s="4" customFormat="1" ht="22.5" customHeight="1">
      <c r="A24" s="84"/>
      <c r="B24" s="5" t="s">
        <v>157</v>
      </c>
      <c r="C24" s="5"/>
      <c r="D24" s="85">
        <f t="shared" si="0"/>
        <v>0</v>
      </c>
      <c r="E24" s="187">
        <f t="shared" si="1"/>
        <v>0</v>
      </c>
      <c r="F24" s="188" t="s">
        <v>319</v>
      </c>
      <c r="G24" s="290" t="s">
        <v>319</v>
      </c>
      <c r="H24" s="291"/>
      <c r="I24" s="188" t="s">
        <v>319</v>
      </c>
      <c r="J24" s="188" t="s">
        <v>319</v>
      </c>
      <c r="K24" s="188" t="s">
        <v>319</v>
      </c>
      <c r="L24" s="188" t="s">
        <v>319</v>
      </c>
      <c r="M24" s="185" t="s">
        <v>319</v>
      </c>
    </row>
    <row r="25" spans="1:13" s="4" customFormat="1" ht="22.5" customHeight="1">
      <c r="A25" s="84"/>
      <c r="B25" s="5" t="s">
        <v>158</v>
      </c>
      <c r="C25" s="5"/>
      <c r="D25" s="85">
        <f t="shared" si="0"/>
        <v>0</v>
      </c>
      <c r="E25" s="187">
        <f t="shared" si="1"/>
        <v>0</v>
      </c>
      <c r="F25" s="188" t="s">
        <v>319</v>
      </c>
      <c r="G25" s="290" t="s">
        <v>319</v>
      </c>
      <c r="H25" s="291"/>
      <c r="I25" s="188" t="s">
        <v>319</v>
      </c>
      <c r="J25" s="188" t="s">
        <v>319</v>
      </c>
      <c r="K25" s="188" t="s">
        <v>319</v>
      </c>
      <c r="L25" s="188" t="s">
        <v>319</v>
      </c>
      <c r="M25" s="185" t="s">
        <v>319</v>
      </c>
    </row>
    <row r="26" spans="1:13" s="4" customFormat="1" ht="22.5" customHeight="1">
      <c r="A26" s="84"/>
      <c r="B26" s="5" t="s">
        <v>296</v>
      </c>
      <c r="C26" s="5"/>
      <c r="D26" s="85">
        <f t="shared" si="0"/>
        <v>3</v>
      </c>
      <c r="E26" s="187">
        <v>0</v>
      </c>
      <c r="F26" s="188" t="s">
        <v>319</v>
      </c>
      <c r="G26" s="290" t="s">
        <v>319</v>
      </c>
      <c r="H26" s="291"/>
      <c r="I26" s="188" t="s">
        <v>319</v>
      </c>
      <c r="J26" s="188" t="s">
        <v>319</v>
      </c>
      <c r="K26" s="188" t="s">
        <v>319</v>
      </c>
      <c r="L26" s="188" t="s">
        <v>319</v>
      </c>
      <c r="M26" s="184">
        <v>3</v>
      </c>
    </row>
    <row r="27" spans="1:13" s="4" customFormat="1" ht="23.25" customHeight="1">
      <c r="A27" s="279" t="s">
        <v>159</v>
      </c>
      <c r="B27" s="279"/>
      <c r="C27" s="5"/>
      <c r="D27" s="85"/>
      <c r="E27" s="187"/>
      <c r="F27" s="188"/>
      <c r="G27" s="290"/>
      <c r="H27" s="291"/>
      <c r="I27" s="188"/>
      <c r="J27" s="188"/>
      <c r="K27" s="188"/>
      <c r="L27" s="188"/>
      <c r="M27" s="186"/>
    </row>
    <row r="28" spans="1:13" s="4" customFormat="1" ht="23.25" customHeight="1">
      <c r="A28" s="84"/>
      <c r="B28" s="13" t="s">
        <v>226</v>
      </c>
      <c r="C28" s="13"/>
      <c r="D28" s="85">
        <f>E28+SUM(I28:L28)</f>
        <v>0</v>
      </c>
      <c r="E28" s="187">
        <f>SUM(F28:H28)</f>
        <v>0</v>
      </c>
      <c r="F28" s="188" t="s">
        <v>319</v>
      </c>
      <c r="G28" s="290" t="s">
        <v>319</v>
      </c>
      <c r="H28" s="291"/>
      <c r="I28" s="188" t="s">
        <v>319</v>
      </c>
      <c r="J28" s="188" t="s">
        <v>319</v>
      </c>
      <c r="K28" s="188" t="s">
        <v>319</v>
      </c>
      <c r="L28" s="188" t="s">
        <v>319</v>
      </c>
      <c r="M28" s="185" t="s">
        <v>319</v>
      </c>
    </row>
    <row r="29" spans="1:13" s="4" customFormat="1" ht="24">
      <c r="A29" s="84"/>
      <c r="B29" s="13" t="s">
        <v>160</v>
      </c>
      <c r="C29" s="13"/>
      <c r="D29" s="85">
        <f>E29+SUM(I29:L29)</f>
        <v>0</v>
      </c>
      <c r="E29" s="187">
        <f>SUM(F29:H29)</f>
        <v>0</v>
      </c>
      <c r="F29" s="188" t="s">
        <v>319</v>
      </c>
      <c r="G29" s="290" t="s">
        <v>319</v>
      </c>
      <c r="H29" s="291"/>
      <c r="I29" s="188" t="s">
        <v>319</v>
      </c>
      <c r="J29" s="188" t="s">
        <v>319</v>
      </c>
      <c r="K29" s="188" t="s">
        <v>319</v>
      </c>
      <c r="L29" s="188" t="s">
        <v>319</v>
      </c>
      <c r="M29" s="185" t="s">
        <v>319</v>
      </c>
    </row>
    <row r="30" spans="1:13" s="4" customFormat="1" ht="23.25" customHeight="1">
      <c r="A30" s="84"/>
      <c r="B30" s="5" t="s">
        <v>161</v>
      </c>
      <c r="C30" s="5"/>
      <c r="D30" s="85">
        <f>E30+SUM(I30:L30)</f>
        <v>0</v>
      </c>
      <c r="E30" s="187">
        <f>SUM(F30:H30)</f>
        <v>0</v>
      </c>
      <c r="F30" s="188" t="s">
        <v>319</v>
      </c>
      <c r="G30" s="290" t="s">
        <v>319</v>
      </c>
      <c r="H30" s="291"/>
      <c r="I30" s="188" t="s">
        <v>319</v>
      </c>
      <c r="J30" s="188" t="s">
        <v>319</v>
      </c>
      <c r="K30" s="188" t="s">
        <v>319</v>
      </c>
      <c r="L30" s="188" t="s">
        <v>319</v>
      </c>
      <c r="M30" s="185" t="s">
        <v>319</v>
      </c>
    </row>
    <row r="31" spans="1:13" s="4" customFormat="1" ht="23.25" customHeight="1">
      <c r="A31" s="86"/>
      <c r="B31" s="43" t="s">
        <v>162</v>
      </c>
      <c r="C31" s="43"/>
      <c r="D31" s="124">
        <f>E31+SUM(I31:L31)</f>
        <v>0</v>
      </c>
      <c r="E31" s="182">
        <f>SUM(F31:H31)</f>
        <v>0</v>
      </c>
      <c r="F31" s="183" t="s">
        <v>319</v>
      </c>
      <c r="G31" s="292" t="s">
        <v>319</v>
      </c>
      <c r="H31" s="292"/>
      <c r="I31" s="183" t="s">
        <v>319</v>
      </c>
      <c r="J31" s="183" t="s">
        <v>319</v>
      </c>
      <c r="K31" s="183" t="s">
        <v>319</v>
      </c>
      <c r="L31" s="183" t="s">
        <v>319</v>
      </c>
      <c r="M31" s="191" t="s">
        <v>319</v>
      </c>
    </row>
    <row r="32" spans="1:2" s="8" customFormat="1" ht="13.5">
      <c r="A32" s="18" t="s">
        <v>287</v>
      </c>
      <c r="B32" s="18" t="s">
        <v>227</v>
      </c>
    </row>
    <row r="33" spans="6:13" ht="13.5">
      <c r="F33" s="7"/>
      <c r="G33" s="7"/>
      <c r="H33" s="7"/>
      <c r="M33" s="75" t="s">
        <v>346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E3:E8"/>
    <mergeCell ref="J3:J8"/>
    <mergeCell ref="G15:H15"/>
    <mergeCell ref="G14:H14"/>
    <mergeCell ref="M3:M8"/>
    <mergeCell ref="L3:L7"/>
    <mergeCell ref="G4:G8"/>
    <mergeCell ref="H6:H8"/>
    <mergeCell ref="G9:H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SheetLayoutView="100" zoomScalePageLayoutView="0" workbookViewId="0" topLeftCell="A1">
      <selection activeCell="O7" sqref="O7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301</v>
      </c>
      <c r="B1" s="1"/>
      <c r="C1" s="1"/>
      <c r="D1" s="2"/>
      <c r="E1" s="2"/>
      <c r="F1" s="17"/>
    </row>
    <row r="2" spans="1:8" ht="13.5">
      <c r="A2" s="1" t="s">
        <v>302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303</v>
      </c>
    </row>
    <row r="4" spans="1:19" ht="40.5" customHeight="1">
      <c r="A4" s="195" t="s">
        <v>304</v>
      </c>
      <c r="B4" s="196"/>
      <c r="C4" s="65"/>
      <c r="D4" s="199" t="s">
        <v>305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 t="s">
        <v>306</v>
      </c>
      <c r="P4" s="201" t="s">
        <v>307</v>
      </c>
      <c r="Q4" s="201" t="s">
        <v>308</v>
      </c>
      <c r="R4" s="201" t="s">
        <v>309</v>
      </c>
      <c r="S4" s="203" t="s">
        <v>310</v>
      </c>
    </row>
    <row r="5" spans="1:19" ht="40.5" customHeight="1">
      <c r="A5" s="197"/>
      <c r="B5" s="198"/>
      <c r="C5" s="66"/>
      <c r="D5" s="26" t="s">
        <v>311</v>
      </c>
      <c r="E5" s="26" t="s">
        <v>312</v>
      </c>
      <c r="F5" s="26" t="s">
        <v>2</v>
      </c>
      <c r="G5" s="26" t="s">
        <v>3</v>
      </c>
      <c r="H5" s="26" t="s">
        <v>313</v>
      </c>
      <c r="I5" s="26" t="s">
        <v>314</v>
      </c>
      <c r="J5" s="26" t="s">
        <v>315</v>
      </c>
      <c r="K5" s="26" t="s">
        <v>316</v>
      </c>
      <c r="L5" s="26" t="s">
        <v>8</v>
      </c>
      <c r="M5" s="26" t="s">
        <v>9</v>
      </c>
      <c r="N5" s="26" t="s">
        <v>317</v>
      </c>
      <c r="O5" s="202"/>
      <c r="P5" s="202"/>
      <c r="Q5" s="202"/>
      <c r="R5" s="202"/>
      <c r="S5" s="204"/>
    </row>
    <row r="6" spans="1:19" ht="27.75" customHeight="1">
      <c r="A6" s="205" t="s">
        <v>311</v>
      </c>
      <c r="B6" s="206"/>
      <c r="C6" s="25"/>
      <c r="D6" s="102">
        <f>SUM(D7:D10)</f>
        <v>269</v>
      </c>
      <c r="E6" s="102">
        <f>SUM(E7:E10)</f>
        <v>139</v>
      </c>
      <c r="F6" s="102">
        <f aca="true" t="shared" si="0" ref="F6:P6">SUM(F7:F10)</f>
        <v>19</v>
      </c>
      <c r="G6" s="102">
        <f t="shared" si="0"/>
        <v>21</v>
      </c>
      <c r="H6" s="102">
        <f t="shared" si="0"/>
        <v>19</v>
      </c>
      <c r="I6" s="102">
        <f t="shared" si="0"/>
        <v>14</v>
      </c>
      <c r="J6" s="102">
        <f t="shared" si="0"/>
        <v>19</v>
      </c>
      <c r="K6" s="102">
        <f t="shared" si="0"/>
        <v>14</v>
      </c>
      <c r="L6" s="102">
        <f t="shared" si="0"/>
        <v>13</v>
      </c>
      <c r="M6" s="102">
        <f t="shared" si="0"/>
        <v>7</v>
      </c>
      <c r="N6" s="102">
        <f t="shared" si="0"/>
        <v>4</v>
      </c>
      <c r="O6" s="102">
        <f t="shared" si="0"/>
        <v>2</v>
      </c>
      <c r="P6" s="102">
        <f t="shared" si="0"/>
        <v>4</v>
      </c>
      <c r="Q6" s="102">
        <f>SUM(Q7:Q10)</f>
        <v>28</v>
      </c>
      <c r="R6" s="102">
        <v>0</v>
      </c>
      <c r="S6" s="107">
        <f>SUM(S7:S10)</f>
        <v>1971307</v>
      </c>
    </row>
    <row r="7" spans="1:19" ht="27" customHeight="1">
      <c r="A7" s="207" t="s">
        <v>318</v>
      </c>
      <c r="B7" s="208"/>
      <c r="C7" s="157"/>
      <c r="D7" s="103">
        <f>SUM(E7:N7)</f>
        <v>1</v>
      </c>
      <c r="E7" s="158">
        <v>1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20">
        <v>0</v>
      </c>
      <c r="S7" s="91">
        <v>1963346</v>
      </c>
    </row>
    <row r="8" spans="1:19" ht="27" customHeight="1">
      <c r="A8" s="193" t="s">
        <v>12</v>
      </c>
      <c r="B8" s="194"/>
      <c r="C8" s="159"/>
      <c r="D8" s="160">
        <f>SUM(E8:N8)</f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20">
        <v>0</v>
      </c>
      <c r="S8" s="119">
        <v>0</v>
      </c>
    </row>
    <row r="9" spans="1:19" ht="27" customHeight="1">
      <c r="A9" s="193" t="s">
        <v>13</v>
      </c>
      <c r="B9" s="194"/>
      <c r="C9" s="159"/>
      <c r="D9" s="105">
        <f>SUM(E9:N9)</f>
        <v>268</v>
      </c>
      <c r="E9" s="90">
        <v>138</v>
      </c>
      <c r="F9" s="90">
        <v>19</v>
      </c>
      <c r="G9" s="90">
        <v>21</v>
      </c>
      <c r="H9" s="90">
        <v>19</v>
      </c>
      <c r="I9" s="90">
        <v>14</v>
      </c>
      <c r="J9" s="90">
        <v>19</v>
      </c>
      <c r="K9" s="90">
        <v>14</v>
      </c>
      <c r="L9" s="90">
        <v>13</v>
      </c>
      <c r="M9" s="90">
        <v>7</v>
      </c>
      <c r="N9" s="92">
        <v>4</v>
      </c>
      <c r="O9" s="90">
        <v>2</v>
      </c>
      <c r="P9" s="90">
        <v>4</v>
      </c>
      <c r="Q9" s="90">
        <v>28</v>
      </c>
      <c r="R9" s="120" t="s">
        <v>300</v>
      </c>
      <c r="S9" s="92">
        <v>7961</v>
      </c>
    </row>
    <row r="10" spans="1:19" ht="27" customHeight="1">
      <c r="A10" s="193" t="s">
        <v>320</v>
      </c>
      <c r="B10" s="194"/>
      <c r="C10" s="159"/>
      <c r="D10" s="160">
        <f>SUM(E10:N10)</f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19">
        <v>0</v>
      </c>
    </row>
    <row r="11" spans="1:19" ht="27" customHeight="1">
      <c r="A11" s="53"/>
      <c r="B11" s="161" t="s">
        <v>321</v>
      </c>
      <c r="C11" s="162"/>
      <c r="D11" s="163">
        <f>SUM(E11:N11)</f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22">
        <v>0</v>
      </c>
    </row>
    <row r="12" ht="7.5" customHeight="1"/>
    <row r="13" spans="17:19" ht="13.5">
      <c r="Q13" s="6"/>
      <c r="R13" s="6"/>
      <c r="S13" s="6" t="s">
        <v>322</v>
      </c>
    </row>
  </sheetData>
  <sheetProtection/>
  <mergeCells count="12">
    <mergeCell ref="Q4:Q5"/>
    <mergeCell ref="R4:R5"/>
    <mergeCell ref="S4:S5"/>
    <mergeCell ref="A6:B6"/>
    <mergeCell ref="A7:B7"/>
    <mergeCell ref="A8:B8"/>
    <mergeCell ref="A9:B9"/>
    <mergeCell ref="A10:B10"/>
    <mergeCell ref="A4:B5"/>
    <mergeCell ref="D4:N4"/>
    <mergeCell ref="O4:O5"/>
    <mergeCell ref="P4:P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view="pageBreakPreview" zoomScale="115" zoomScaleSheetLayoutView="115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12.875" style="0" customWidth="1"/>
    <col min="4" max="4" width="0.875" style="0" customWidth="1"/>
    <col min="5" max="6" width="5.25390625" style="0" customWidth="1"/>
    <col min="7" max="10" width="4.25390625" style="0" customWidth="1"/>
    <col min="11" max="11" width="4.50390625" style="0" customWidth="1"/>
    <col min="12" max="17" width="4.25390625" style="0" customWidth="1"/>
    <col min="18" max="18" width="4.375" style="0" customWidth="1"/>
  </cols>
  <sheetData>
    <row r="1" spans="1:18" ht="14.25" customHeight="1">
      <c r="A1" s="4" t="s">
        <v>323</v>
      </c>
      <c r="B1" s="7"/>
      <c r="C1" s="164"/>
      <c r="D1" s="164"/>
      <c r="E1" s="164"/>
      <c r="F1" s="164"/>
      <c r="G1" s="164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.75" customHeight="1">
      <c r="A2" s="216"/>
      <c r="B2" s="216"/>
      <c r="C2" s="216"/>
      <c r="D2" s="216"/>
      <c r="E2" s="216"/>
      <c r="F2" s="216"/>
      <c r="G2" s="216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 t="s">
        <v>338</v>
      </c>
    </row>
    <row r="4" spans="1:18" ht="44.25" customHeight="1">
      <c r="A4" s="217" t="s">
        <v>304</v>
      </c>
      <c r="B4" s="218"/>
      <c r="C4" s="219"/>
      <c r="D4" s="167"/>
      <c r="E4" s="218" t="s">
        <v>324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09" t="s">
        <v>325</v>
      </c>
      <c r="Q4" s="209" t="s">
        <v>326</v>
      </c>
      <c r="R4" s="211" t="s">
        <v>327</v>
      </c>
    </row>
    <row r="5" spans="1:18" ht="44.25" customHeight="1">
      <c r="A5" s="220"/>
      <c r="B5" s="221"/>
      <c r="C5" s="222"/>
      <c r="D5" s="169"/>
      <c r="E5" s="168" t="s">
        <v>311</v>
      </c>
      <c r="F5" s="168" t="s">
        <v>312</v>
      </c>
      <c r="G5" s="168" t="s">
        <v>2</v>
      </c>
      <c r="H5" s="168" t="s">
        <v>3</v>
      </c>
      <c r="I5" s="168" t="s">
        <v>313</v>
      </c>
      <c r="J5" s="168" t="s">
        <v>314</v>
      </c>
      <c r="K5" s="168" t="s">
        <v>315</v>
      </c>
      <c r="L5" s="168" t="s">
        <v>316</v>
      </c>
      <c r="M5" s="168" t="s">
        <v>8</v>
      </c>
      <c r="N5" s="168" t="s">
        <v>9</v>
      </c>
      <c r="O5" s="168" t="s">
        <v>317</v>
      </c>
      <c r="P5" s="210"/>
      <c r="Q5" s="210"/>
      <c r="R5" s="212" t="s">
        <v>328</v>
      </c>
    </row>
    <row r="6" spans="1:18" ht="24" customHeight="1">
      <c r="A6" s="213" t="s">
        <v>329</v>
      </c>
      <c r="B6" s="213"/>
      <c r="C6" s="213"/>
      <c r="D6" s="170"/>
      <c r="E6" s="103">
        <f>SUM(F6:O6)</f>
        <v>6318</v>
      </c>
      <c r="F6" s="89">
        <f>SUM(F7:F10)</f>
        <v>1763</v>
      </c>
      <c r="G6" s="89">
        <f aca="true" t="shared" si="0" ref="G6:R6">SUM(G7:G10)</f>
        <v>761</v>
      </c>
      <c r="H6" s="89">
        <f t="shared" si="0"/>
        <v>634</v>
      </c>
      <c r="I6" s="89">
        <f t="shared" si="0"/>
        <v>594</v>
      </c>
      <c r="J6" s="89">
        <f t="shared" si="0"/>
        <v>332</v>
      </c>
      <c r="K6" s="89">
        <f t="shared" si="0"/>
        <v>802</v>
      </c>
      <c r="L6" s="89">
        <f t="shared" si="0"/>
        <v>172</v>
      </c>
      <c r="M6" s="89">
        <f t="shared" si="0"/>
        <v>427</v>
      </c>
      <c r="N6" s="89">
        <f t="shared" si="0"/>
        <v>611</v>
      </c>
      <c r="O6" s="89">
        <f t="shared" si="0"/>
        <v>222</v>
      </c>
      <c r="P6" s="89">
        <f t="shared" si="0"/>
        <v>60</v>
      </c>
      <c r="Q6" s="89">
        <f t="shared" si="0"/>
        <v>124</v>
      </c>
      <c r="R6" s="89">
        <f t="shared" si="0"/>
        <v>92</v>
      </c>
    </row>
    <row r="7" spans="1:18" ht="24" customHeight="1">
      <c r="A7" s="171"/>
      <c r="B7" s="214" t="s">
        <v>330</v>
      </c>
      <c r="C7" s="29" t="s">
        <v>340</v>
      </c>
      <c r="D7" s="172"/>
      <c r="E7" s="105">
        <f>SUM(F7:O7)</f>
        <v>3191</v>
      </c>
      <c r="F7" s="90">
        <v>957</v>
      </c>
      <c r="G7" s="90">
        <v>336</v>
      </c>
      <c r="H7" s="90">
        <v>292</v>
      </c>
      <c r="I7" s="90">
        <v>304</v>
      </c>
      <c r="J7" s="90">
        <v>196</v>
      </c>
      <c r="K7" s="90">
        <v>375</v>
      </c>
      <c r="L7" s="90">
        <v>92</v>
      </c>
      <c r="M7" s="90">
        <v>218</v>
      </c>
      <c r="N7" s="90">
        <v>275</v>
      </c>
      <c r="O7" s="92">
        <v>146</v>
      </c>
      <c r="P7" s="90">
        <v>41</v>
      </c>
      <c r="Q7" s="90">
        <v>91</v>
      </c>
      <c r="R7" s="90">
        <v>68</v>
      </c>
    </row>
    <row r="8" spans="1:18" ht="24" customHeight="1">
      <c r="A8" s="171"/>
      <c r="B8" s="214"/>
      <c r="C8" s="173" t="s">
        <v>337</v>
      </c>
      <c r="D8" s="174"/>
      <c r="E8" s="105">
        <f>SUM(F8:O8)</f>
        <v>2971</v>
      </c>
      <c r="F8" s="90">
        <v>752</v>
      </c>
      <c r="G8" s="90">
        <v>422</v>
      </c>
      <c r="H8" s="90">
        <v>333</v>
      </c>
      <c r="I8" s="90">
        <v>272</v>
      </c>
      <c r="J8" s="90">
        <v>128</v>
      </c>
      <c r="K8" s="90">
        <v>414</v>
      </c>
      <c r="L8" s="90">
        <v>67</v>
      </c>
      <c r="M8" s="90">
        <v>192</v>
      </c>
      <c r="N8" s="90">
        <v>320</v>
      </c>
      <c r="O8" s="90">
        <v>71</v>
      </c>
      <c r="P8" s="90">
        <v>17</v>
      </c>
      <c r="Q8" s="90">
        <v>28</v>
      </c>
      <c r="R8" s="90">
        <v>17</v>
      </c>
    </row>
    <row r="9" spans="1:18" ht="24" customHeight="1">
      <c r="A9" s="15"/>
      <c r="B9" s="215" t="s">
        <v>331</v>
      </c>
      <c r="C9" s="175" t="s">
        <v>332</v>
      </c>
      <c r="D9" s="174"/>
      <c r="E9" s="105">
        <f>SUM(F9:O9)</f>
        <v>8</v>
      </c>
      <c r="F9" s="90">
        <v>2</v>
      </c>
      <c r="G9" s="90">
        <v>0</v>
      </c>
      <c r="H9" s="90">
        <v>1</v>
      </c>
      <c r="I9" s="90">
        <v>2</v>
      </c>
      <c r="J9" s="90">
        <v>0</v>
      </c>
      <c r="K9" s="90">
        <v>1</v>
      </c>
      <c r="L9" s="90">
        <v>0</v>
      </c>
      <c r="M9" s="90">
        <v>0</v>
      </c>
      <c r="N9" s="90">
        <v>2</v>
      </c>
      <c r="O9" s="90">
        <v>0</v>
      </c>
      <c r="P9" s="90">
        <v>0</v>
      </c>
      <c r="Q9" s="90">
        <v>0</v>
      </c>
      <c r="R9" s="90">
        <v>0</v>
      </c>
    </row>
    <row r="10" spans="1:18" ht="24" customHeight="1">
      <c r="A10" s="15"/>
      <c r="B10" s="215"/>
      <c r="C10" s="175" t="s">
        <v>333</v>
      </c>
      <c r="D10" s="173"/>
      <c r="E10" s="105">
        <f>SUM(F10:O10)</f>
        <v>148</v>
      </c>
      <c r="F10" s="90">
        <v>52</v>
      </c>
      <c r="G10" s="90">
        <v>3</v>
      </c>
      <c r="H10" s="90">
        <v>8</v>
      </c>
      <c r="I10" s="90">
        <v>16</v>
      </c>
      <c r="J10" s="90">
        <v>8</v>
      </c>
      <c r="K10" s="90">
        <v>12</v>
      </c>
      <c r="L10" s="90">
        <v>13</v>
      </c>
      <c r="M10" s="90">
        <v>17</v>
      </c>
      <c r="N10" s="90">
        <v>14</v>
      </c>
      <c r="O10" s="90">
        <v>5</v>
      </c>
      <c r="P10" s="90">
        <v>2</v>
      </c>
      <c r="Q10" s="90">
        <v>5</v>
      </c>
      <c r="R10" s="90">
        <v>7</v>
      </c>
    </row>
    <row r="11" spans="1:18" ht="16.5" customHeight="1">
      <c r="A11" s="18" t="s">
        <v>339</v>
      </c>
      <c r="B11" s="18"/>
      <c r="C11" s="18"/>
      <c r="D11" s="18"/>
      <c r="E11" s="18"/>
      <c r="F11" s="18"/>
      <c r="G11" s="18"/>
      <c r="H11" s="18"/>
      <c r="I11" s="176"/>
      <c r="J11" s="176"/>
      <c r="K11" s="176"/>
      <c r="L11" s="176"/>
      <c r="M11" s="176"/>
      <c r="N11" s="176"/>
      <c r="O11" s="176"/>
      <c r="P11" s="177"/>
      <c r="Q11" s="178"/>
      <c r="R11" s="178"/>
    </row>
    <row r="12" spans="1:18" ht="16.5" customHeight="1">
      <c r="A12" s="18" t="s">
        <v>334</v>
      </c>
      <c r="B12" s="18"/>
      <c r="C12" s="18"/>
      <c r="D12" s="18"/>
      <c r="E12" s="18"/>
      <c r="F12" s="18"/>
      <c r="G12" s="18"/>
      <c r="H12" s="18"/>
      <c r="I12" s="176"/>
      <c r="J12" s="176"/>
      <c r="K12" s="176"/>
      <c r="L12" s="176"/>
      <c r="M12" s="176"/>
      <c r="N12" s="176"/>
      <c r="O12" s="176"/>
      <c r="P12" s="177"/>
      <c r="Q12" s="178"/>
      <c r="R12" s="178"/>
    </row>
    <row r="13" spans="1:18" ht="13.5" customHeight="1">
      <c r="A13" s="179"/>
      <c r="B13" s="18"/>
      <c r="C13" s="18"/>
      <c r="D13" s="18"/>
      <c r="E13" s="18"/>
      <c r="F13" s="18"/>
      <c r="G13" s="18"/>
      <c r="H13" s="18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3.5" customHeight="1">
      <c r="A14" s="179"/>
      <c r="B14" s="18"/>
      <c r="C14" s="18"/>
      <c r="D14" s="18"/>
      <c r="E14" s="18"/>
      <c r="F14" s="18"/>
      <c r="G14" s="18"/>
      <c r="H14" s="18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3.5" customHeight="1">
      <c r="A15" s="179"/>
      <c r="B15" s="8"/>
      <c r="C15" s="8"/>
      <c r="D15" s="8"/>
      <c r="E15" s="8"/>
      <c r="F15" s="8"/>
      <c r="G15" s="8"/>
      <c r="H15" s="8"/>
      <c r="I15" s="177"/>
      <c r="J15" s="177"/>
      <c r="K15" s="177"/>
      <c r="L15" s="177"/>
      <c r="M15" s="177"/>
      <c r="N15" s="177"/>
      <c r="O15" s="177"/>
      <c r="P15" s="177"/>
      <c r="Q15" s="177"/>
      <c r="R15" s="177"/>
    </row>
    <row r="16" spans="1:18" ht="13.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</sheetData>
  <sheetProtection/>
  <mergeCells count="9">
    <mergeCell ref="A2:G2"/>
    <mergeCell ref="A4:C5"/>
    <mergeCell ref="E4:O4"/>
    <mergeCell ref="P4:P5"/>
    <mergeCell ref="Q4:Q5"/>
    <mergeCell ref="R4:R5"/>
    <mergeCell ref="A6:C6"/>
    <mergeCell ref="B7:B8"/>
    <mergeCell ref="B9:B10"/>
  </mergeCells>
  <printOptions horizontalCentered="1"/>
  <pageMargins left="0.7086614173228347" right="0.7086614173228347" top="5.118110236220473" bottom="0.5905511811023623" header="0.3937007874015748" footer="0.1968503937007874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8" zoomScaleSheetLayoutView="118" zoomScalePageLayoutView="0" workbookViewId="0" topLeftCell="A1">
      <selection activeCell="J26" sqref="J26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39" t="s">
        <v>192</v>
      </c>
      <c r="B1" s="239"/>
      <c r="C1" s="239"/>
      <c r="D1" s="239"/>
      <c r="E1" s="17"/>
    </row>
    <row r="2" spans="1:6" ht="13.5" customHeight="1">
      <c r="A2" s="8" t="s">
        <v>29</v>
      </c>
      <c r="B2" s="8"/>
      <c r="C2" s="8"/>
      <c r="D2" s="8"/>
      <c r="E2" s="1"/>
      <c r="F2" s="1"/>
    </row>
    <row r="3" ht="13.5" customHeight="1">
      <c r="L3" s="11" t="s">
        <v>338</v>
      </c>
    </row>
    <row r="4" spans="1:12" ht="40.5" customHeight="1">
      <c r="A4" s="195" t="s">
        <v>30</v>
      </c>
      <c r="B4" s="196"/>
      <c r="C4" s="38"/>
      <c r="D4" s="224" t="s">
        <v>31</v>
      </c>
      <c r="E4" s="199"/>
      <c r="F4" s="37" t="s">
        <v>218</v>
      </c>
      <c r="G4" s="37" t="s">
        <v>32</v>
      </c>
      <c r="H4" s="37" t="s">
        <v>219</v>
      </c>
      <c r="I4" s="37" t="s">
        <v>34</v>
      </c>
      <c r="J4" s="37" t="s">
        <v>35</v>
      </c>
      <c r="K4" s="37" t="s">
        <v>36</v>
      </c>
      <c r="L4" s="42" t="s">
        <v>37</v>
      </c>
    </row>
    <row r="5" spans="1:12" ht="21.75" customHeight="1">
      <c r="A5" s="205" t="s">
        <v>38</v>
      </c>
      <c r="B5" s="206"/>
      <c r="C5" s="25"/>
      <c r="D5" s="240">
        <f>SUM(D6:E8)</f>
        <v>469</v>
      </c>
      <c r="E5" s="240"/>
      <c r="F5" s="148">
        <f aca="true" t="shared" si="0" ref="F5:L5">SUM(F6:F8)</f>
        <v>38</v>
      </c>
      <c r="G5" s="148">
        <f t="shared" si="0"/>
        <v>0</v>
      </c>
      <c r="H5" s="148">
        <f t="shared" si="0"/>
        <v>29</v>
      </c>
      <c r="I5" s="148">
        <f t="shared" si="0"/>
        <v>109</v>
      </c>
      <c r="J5" s="148">
        <f t="shared" si="0"/>
        <v>0</v>
      </c>
      <c r="K5" s="148">
        <f t="shared" si="0"/>
        <v>0</v>
      </c>
      <c r="L5" s="149">
        <f t="shared" si="0"/>
        <v>0</v>
      </c>
    </row>
    <row r="6" spans="1:12" ht="21.75" customHeight="1">
      <c r="A6" s="193" t="s">
        <v>298</v>
      </c>
      <c r="B6" s="241"/>
      <c r="C6" s="67"/>
      <c r="D6" s="242">
        <v>392</v>
      </c>
      <c r="E6" s="242"/>
      <c r="F6" s="97">
        <v>36</v>
      </c>
      <c r="G6" s="97">
        <v>0</v>
      </c>
      <c r="H6" s="97">
        <v>19</v>
      </c>
      <c r="I6" s="97">
        <v>104</v>
      </c>
      <c r="J6" s="97">
        <v>0</v>
      </c>
      <c r="K6" s="97">
        <v>0</v>
      </c>
      <c r="L6" s="98">
        <v>0</v>
      </c>
    </row>
    <row r="7" spans="1:12" ht="21.75" customHeight="1">
      <c r="A7" s="193" t="s">
        <v>39</v>
      </c>
      <c r="B7" s="241"/>
      <c r="C7" s="67"/>
      <c r="D7" s="242">
        <v>73</v>
      </c>
      <c r="E7" s="242"/>
      <c r="F7" s="97">
        <v>2</v>
      </c>
      <c r="G7" s="97">
        <v>0</v>
      </c>
      <c r="H7" s="97">
        <v>10</v>
      </c>
      <c r="I7" s="97">
        <v>5</v>
      </c>
      <c r="J7" s="97">
        <v>0</v>
      </c>
      <c r="K7" s="97">
        <v>0</v>
      </c>
      <c r="L7" s="98">
        <v>0</v>
      </c>
    </row>
    <row r="8" spans="1:12" ht="21.75" customHeight="1">
      <c r="A8" s="243" t="s">
        <v>40</v>
      </c>
      <c r="B8" s="244"/>
      <c r="C8" s="151"/>
      <c r="D8" s="245">
        <v>4</v>
      </c>
      <c r="E8" s="245"/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45">
        <v>0</v>
      </c>
    </row>
    <row r="9" spans="11:12" s="8" customFormat="1" ht="16.5" customHeight="1">
      <c r="K9" s="62"/>
      <c r="L9" s="63" t="s">
        <v>41</v>
      </c>
    </row>
    <row r="10" spans="11:12" ht="36.75" customHeight="1">
      <c r="K10" s="16"/>
      <c r="L10" s="6"/>
    </row>
    <row r="11" spans="1:5" ht="13.5" customHeight="1">
      <c r="A11" s="1" t="s">
        <v>42</v>
      </c>
      <c r="B11" s="1"/>
      <c r="C11" s="1"/>
      <c r="D11" s="1"/>
      <c r="E11" s="1"/>
    </row>
    <row r="12" ht="13.5" customHeight="1">
      <c r="M12" s="11" t="s">
        <v>338</v>
      </c>
    </row>
    <row r="13" spans="1:13" ht="18" customHeight="1">
      <c r="A13" s="195" t="s">
        <v>43</v>
      </c>
      <c r="B13" s="196"/>
      <c r="C13" s="65"/>
      <c r="D13" s="235" t="s">
        <v>44</v>
      </c>
      <c r="E13" s="199"/>
      <c r="F13" s="199"/>
      <c r="G13" s="199"/>
      <c r="H13" s="224" t="s">
        <v>218</v>
      </c>
      <c r="I13" s="224" t="s">
        <v>290</v>
      </c>
      <c r="J13" s="224" t="s">
        <v>219</v>
      </c>
      <c r="K13" s="224" t="s">
        <v>34</v>
      </c>
      <c r="L13" s="235" t="s">
        <v>36</v>
      </c>
      <c r="M13" s="233" t="s">
        <v>37</v>
      </c>
    </row>
    <row r="14" spans="1:13" ht="28.5" customHeight="1">
      <c r="A14" s="197"/>
      <c r="B14" s="198"/>
      <c r="C14" s="66"/>
      <c r="D14" s="31"/>
      <c r="E14" s="26" t="s">
        <v>45</v>
      </c>
      <c r="F14" s="30" t="s">
        <v>174</v>
      </c>
      <c r="G14" s="26" t="s">
        <v>46</v>
      </c>
      <c r="H14" s="225"/>
      <c r="I14" s="225"/>
      <c r="J14" s="225"/>
      <c r="K14" s="225"/>
      <c r="L14" s="236"/>
      <c r="M14" s="234"/>
    </row>
    <row r="15" spans="1:13" ht="21.75" customHeight="1">
      <c r="A15" s="205" t="s">
        <v>38</v>
      </c>
      <c r="B15" s="228"/>
      <c r="C15" s="68"/>
      <c r="D15" s="148">
        <f>SUM(E15:G15)</f>
        <v>55</v>
      </c>
      <c r="E15" s="148">
        <f>SUM(E16:E18)</f>
        <v>13</v>
      </c>
      <c r="F15" s="148">
        <f aca="true" t="shared" si="1" ref="F15:M15">SUM(F16:F18)</f>
        <v>10</v>
      </c>
      <c r="G15" s="148">
        <f>SUM(G16:G18)</f>
        <v>32</v>
      </c>
      <c r="H15" s="148">
        <f>SUM(H16:H18)</f>
        <v>1</v>
      </c>
      <c r="I15" s="148">
        <f t="shared" si="1"/>
        <v>0</v>
      </c>
      <c r="J15" s="148">
        <f>SUM(J16:J18)</f>
        <v>1</v>
      </c>
      <c r="K15" s="148">
        <f t="shared" si="1"/>
        <v>5</v>
      </c>
      <c r="L15" s="148">
        <f t="shared" si="1"/>
        <v>0</v>
      </c>
      <c r="M15" s="149">
        <f t="shared" si="1"/>
        <v>0</v>
      </c>
    </row>
    <row r="16" spans="1:13" ht="21.75" customHeight="1">
      <c r="A16" s="193" t="s">
        <v>47</v>
      </c>
      <c r="B16" s="229"/>
      <c r="C16" s="22"/>
      <c r="D16" s="150">
        <f>SUM(E16:G16)</f>
        <v>55</v>
      </c>
      <c r="E16" s="97">
        <v>13</v>
      </c>
      <c r="F16" s="97">
        <v>10</v>
      </c>
      <c r="G16" s="97">
        <v>32</v>
      </c>
      <c r="H16" s="97">
        <v>1</v>
      </c>
      <c r="I16" s="97">
        <v>0</v>
      </c>
      <c r="J16" s="97">
        <v>1</v>
      </c>
      <c r="K16" s="97">
        <v>5</v>
      </c>
      <c r="L16" s="97">
        <v>0</v>
      </c>
      <c r="M16" s="98">
        <v>0</v>
      </c>
    </row>
    <row r="17" spans="1:13" ht="21.75" customHeight="1">
      <c r="A17" s="193" t="s">
        <v>48</v>
      </c>
      <c r="B17" s="229"/>
      <c r="C17" s="22"/>
      <c r="D17" s="150">
        <f>SUM(E17:G17)</f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</row>
    <row r="18" spans="1:13" ht="21.75" customHeight="1">
      <c r="A18" s="193" t="s">
        <v>49</v>
      </c>
      <c r="B18" s="229"/>
      <c r="C18" s="22"/>
      <c r="D18" s="150">
        <f>SUM(E18:G18)</f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8">
        <v>0</v>
      </c>
    </row>
    <row r="19" spans="1:13" ht="21.75" customHeight="1">
      <c r="A19" s="231" t="s">
        <v>228</v>
      </c>
      <c r="B19" s="232"/>
      <c r="C19" s="153"/>
      <c r="D19" s="154">
        <f>SUM(E19:G19)</f>
        <v>0</v>
      </c>
      <c r="E19" s="155">
        <v>0</v>
      </c>
      <c r="F19" s="155"/>
      <c r="G19" s="155"/>
      <c r="H19" s="237"/>
      <c r="I19" s="238"/>
      <c r="J19" s="238"/>
      <c r="K19" s="238"/>
      <c r="L19" s="238"/>
      <c r="M19" s="238"/>
    </row>
    <row r="20" spans="11:13" s="8" customFormat="1" ht="16.5" customHeight="1">
      <c r="K20" s="62"/>
      <c r="M20" s="63" t="s">
        <v>41</v>
      </c>
    </row>
    <row r="21" ht="36.75" customHeight="1"/>
    <row r="22" spans="1:5" ht="13.5" customHeight="1">
      <c r="A22" s="1" t="s">
        <v>50</v>
      </c>
      <c r="B22" s="1"/>
      <c r="C22" s="1"/>
      <c r="D22" s="1"/>
      <c r="E22" s="1"/>
    </row>
    <row r="23" ht="13.5" customHeight="1">
      <c r="L23" s="11" t="s">
        <v>338</v>
      </c>
    </row>
    <row r="24" spans="1:12" ht="21" customHeight="1">
      <c r="A24" s="195" t="s">
        <v>43</v>
      </c>
      <c r="B24" s="196"/>
      <c r="C24" s="65"/>
      <c r="D24" s="230" t="s">
        <v>291</v>
      </c>
      <c r="E24" s="199"/>
      <c r="F24" s="199"/>
      <c r="G24" s="224" t="s">
        <v>218</v>
      </c>
      <c r="H24" s="224" t="s">
        <v>290</v>
      </c>
      <c r="I24" s="224" t="s">
        <v>219</v>
      </c>
      <c r="J24" s="224" t="s">
        <v>34</v>
      </c>
      <c r="K24" s="235" t="s">
        <v>36</v>
      </c>
      <c r="L24" s="203" t="s">
        <v>37</v>
      </c>
    </row>
    <row r="25" spans="1:12" ht="21" customHeight="1">
      <c r="A25" s="197"/>
      <c r="B25" s="198"/>
      <c r="C25" s="66"/>
      <c r="D25" s="31"/>
      <c r="E25" s="26" t="s">
        <v>51</v>
      </c>
      <c r="F25" s="26" t="s">
        <v>52</v>
      </c>
      <c r="G25" s="225"/>
      <c r="H25" s="225"/>
      <c r="I25" s="225"/>
      <c r="J25" s="225"/>
      <c r="K25" s="236"/>
      <c r="L25" s="204"/>
    </row>
    <row r="26" spans="1:12" ht="21.75" customHeight="1">
      <c r="A26" s="205" t="s">
        <v>38</v>
      </c>
      <c r="B26" s="228"/>
      <c r="C26" s="68"/>
      <c r="D26" s="148">
        <f aca="true" t="shared" si="2" ref="D26:L26">SUM(D27:D29)</f>
        <v>285</v>
      </c>
      <c r="E26" s="148">
        <f t="shared" si="2"/>
        <v>12</v>
      </c>
      <c r="F26" s="148">
        <f t="shared" si="2"/>
        <v>273</v>
      </c>
      <c r="G26" s="148">
        <f t="shared" si="2"/>
        <v>15</v>
      </c>
      <c r="H26" s="148">
        <f t="shared" si="2"/>
        <v>0</v>
      </c>
      <c r="I26" s="148">
        <f t="shared" si="2"/>
        <v>20</v>
      </c>
      <c r="J26" s="148">
        <f t="shared" si="2"/>
        <v>59</v>
      </c>
      <c r="K26" s="148">
        <f t="shared" si="2"/>
        <v>0</v>
      </c>
      <c r="L26" s="149">
        <f t="shared" si="2"/>
        <v>0</v>
      </c>
    </row>
    <row r="27" spans="1:12" ht="21.75" customHeight="1">
      <c r="A27" s="193" t="s">
        <v>53</v>
      </c>
      <c r="B27" s="229"/>
      <c r="C27" s="22"/>
      <c r="D27" s="150">
        <f aca="true" t="shared" si="3" ref="D27:D33">SUM(E27:F27)</f>
        <v>48</v>
      </c>
      <c r="E27" s="97">
        <v>0</v>
      </c>
      <c r="F27" s="97">
        <v>48</v>
      </c>
      <c r="G27" s="97">
        <v>0</v>
      </c>
      <c r="H27" s="97">
        <v>0</v>
      </c>
      <c r="I27" s="97">
        <v>8</v>
      </c>
      <c r="J27" s="97">
        <v>11</v>
      </c>
      <c r="K27" s="97">
        <v>0</v>
      </c>
      <c r="L27" s="98">
        <v>0</v>
      </c>
    </row>
    <row r="28" spans="1:12" ht="21.75" customHeight="1">
      <c r="A28" s="193" t="s">
        <v>54</v>
      </c>
      <c r="B28" s="229"/>
      <c r="C28" s="22"/>
      <c r="D28" s="150">
        <f t="shared" si="3"/>
        <v>37</v>
      </c>
      <c r="E28" s="97">
        <v>11</v>
      </c>
      <c r="F28" s="97">
        <v>26</v>
      </c>
      <c r="G28" s="97">
        <v>1</v>
      </c>
      <c r="H28" s="97">
        <v>0</v>
      </c>
      <c r="I28" s="97">
        <v>1</v>
      </c>
      <c r="J28" s="97">
        <v>2</v>
      </c>
      <c r="K28" s="97">
        <v>0</v>
      </c>
      <c r="L28" s="98">
        <v>0</v>
      </c>
    </row>
    <row r="29" spans="1:13" ht="21.75" customHeight="1">
      <c r="A29" s="193" t="s">
        <v>166</v>
      </c>
      <c r="B29" s="229"/>
      <c r="C29" s="22"/>
      <c r="D29" s="150">
        <f t="shared" si="3"/>
        <v>200</v>
      </c>
      <c r="E29" s="97">
        <f>SUM(E30:E33)</f>
        <v>1</v>
      </c>
      <c r="F29" s="97">
        <f aca="true" t="shared" si="4" ref="F29:L29">SUM(F30:F33)</f>
        <v>199</v>
      </c>
      <c r="G29" s="97">
        <f t="shared" si="4"/>
        <v>14</v>
      </c>
      <c r="H29" s="97">
        <f t="shared" si="4"/>
        <v>0</v>
      </c>
      <c r="I29" s="97">
        <f t="shared" si="4"/>
        <v>11</v>
      </c>
      <c r="J29" s="97">
        <f t="shared" si="4"/>
        <v>46</v>
      </c>
      <c r="K29" s="97">
        <f t="shared" si="4"/>
        <v>0</v>
      </c>
      <c r="L29" s="98">
        <f t="shared" si="4"/>
        <v>0</v>
      </c>
      <c r="M29" s="7"/>
    </row>
    <row r="30" spans="1:12" ht="21.75" customHeight="1">
      <c r="A30" s="226"/>
      <c r="B30" s="5" t="s">
        <v>55</v>
      </c>
      <c r="C30" s="22"/>
      <c r="D30" s="150">
        <f t="shared" si="3"/>
        <v>28</v>
      </c>
      <c r="E30" s="97">
        <v>0</v>
      </c>
      <c r="F30" s="97">
        <v>28</v>
      </c>
      <c r="G30" s="97">
        <v>5</v>
      </c>
      <c r="H30" s="97">
        <v>0</v>
      </c>
      <c r="I30" s="97">
        <v>4</v>
      </c>
      <c r="J30" s="97">
        <v>7</v>
      </c>
      <c r="K30" s="97">
        <v>0</v>
      </c>
      <c r="L30" s="98">
        <v>0</v>
      </c>
    </row>
    <row r="31" spans="1:12" ht="21.75" customHeight="1">
      <c r="A31" s="226"/>
      <c r="B31" s="5" t="s">
        <v>56</v>
      </c>
      <c r="C31" s="22"/>
      <c r="D31" s="150">
        <f t="shared" si="3"/>
        <v>44</v>
      </c>
      <c r="E31" s="97">
        <v>0</v>
      </c>
      <c r="F31" s="97">
        <v>44</v>
      </c>
      <c r="G31" s="97">
        <v>2</v>
      </c>
      <c r="H31" s="97">
        <v>0</v>
      </c>
      <c r="I31" s="97">
        <v>0</v>
      </c>
      <c r="J31" s="97">
        <v>12</v>
      </c>
      <c r="K31" s="97">
        <v>0</v>
      </c>
      <c r="L31" s="98">
        <v>0</v>
      </c>
    </row>
    <row r="32" spans="1:12" ht="21.75" customHeight="1">
      <c r="A32" s="226"/>
      <c r="B32" s="5" t="s">
        <v>57</v>
      </c>
      <c r="C32" s="22"/>
      <c r="D32" s="150">
        <f t="shared" si="3"/>
        <v>4</v>
      </c>
      <c r="E32" s="97">
        <v>0</v>
      </c>
      <c r="F32" s="97">
        <v>4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8">
        <v>0</v>
      </c>
    </row>
    <row r="33" spans="1:12" ht="21.75" customHeight="1">
      <c r="A33" s="227"/>
      <c r="B33" s="43" t="s">
        <v>46</v>
      </c>
      <c r="C33" s="44"/>
      <c r="D33" s="133">
        <f t="shared" si="3"/>
        <v>124</v>
      </c>
      <c r="E33" s="99">
        <v>1</v>
      </c>
      <c r="F33" s="99">
        <v>123</v>
      </c>
      <c r="G33" s="99">
        <v>7</v>
      </c>
      <c r="H33" s="99">
        <v>0</v>
      </c>
      <c r="I33" s="99">
        <v>7</v>
      </c>
      <c r="J33" s="99">
        <v>27</v>
      </c>
      <c r="K33" s="99">
        <v>0</v>
      </c>
      <c r="L33" s="45">
        <v>0</v>
      </c>
    </row>
    <row r="34" spans="11:12" s="8" customFormat="1" ht="17.25" customHeight="1">
      <c r="K34" s="62"/>
      <c r="L34" s="63" t="s">
        <v>41</v>
      </c>
    </row>
  </sheetData>
  <sheetProtection/>
  <mergeCells count="38">
    <mergeCell ref="A15:B15"/>
    <mergeCell ref="D13:G13"/>
    <mergeCell ref="A13:B14"/>
    <mergeCell ref="A7:B7"/>
    <mergeCell ref="A8:B8"/>
    <mergeCell ref="D8:E8"/>
    <mergeCell ref="D7:E7"/>
    <mergeCell ref="A1:D1"/>
    <mergeCell ref="A4:B4"/>
    <mergeCell ref="D4:E4"/>
    <mergeCell ref="A5:B5"/>
    <mergeCell ref="D5:E5"/>
    <mergeCell ref="K13:K14"/>
    <mergeCell ref="A6:B6"/>
    <mergeCell ref="D6:E6"/>
    <mergeCell ref="M13:M14"/>
    <mergeCell ref="H13:H14"/>
    <mergeCell ref="I13:I14"/>
    <mergeCell ref="J13:J14"/>
    <mergeCell ref="L13:L14"/>
    <mergeCell ref="K24:K25"/>
    <mergeCell ref="H19:M19"/>
    <mergeCell ref="L24:L25"/>
    <mergeCell ref="A16:B16"/>
    <mergeCell ref="D24:F24"/>
    <mergeCell ref="A29:B29"/>
    <mergeCell ref="A18:B18"/>
    <mergeCell ref="A19:B19"/>
    <mergeCell ref="A17:B17"/>
    <mergeCell ref="G24:G25"/>
    <mergeCell ref="H24:H25"/>
    <mergeCell ref="I24:I25"/>
    <mergeCell ref="J24:J25"/>
    <mergeCell ref="A30:A33"/>
    <mergeCell ref="A24:B25"/>
    <mergeCell ref="A26:B26"/>
    <mergeCell ref="A27:B27"/>
    <mergeCell ref="A28:B28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15" zoomScaleSheetLayoutView="115" zoomScalePageLayoutView="0" workbookViewId="0" topLeftCell="A1">
      <selection activeCell="Q18" sqref="Q18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65" t="s">
        <v>58</v>
      </c>
      <c r="B1" s="265"/>
      <c r="C1" s="265"/>
      <c r="D1" s="265"/>
      <c r="E1" s="265"/>
    </row>
    <row r="2" ht="13.5">
      <c r="L2" s="11" t="s">
        <v>338</v>
      </c>
    </row>
    <row r="3" spans="1:12" ht="24" customHeight="1">
      <c r="A3" s="266" t="s">
        <v>30</v>
      </c>
      <c r="B3" s="69"/>
      <c r="C3" s="268" t="s">
        <v>238</v>
      </c>
      <c r="D3" s="269"/>
      <c r="E3" s="270"/>
      <c r="F3" s="224" t="s">
        <v>220</v>
      </c>
      <c r="G3" s="224" t="s">
        <v>219</v>
      </c>
      <c r="H3" s="235" t="s">
        <v>59</v>
      </c>
      <c r="I3" s="247" t="s">
        <v>178</v>
      </c>
      <c r="J3" s="248"/>
      <c r="K3" s="224" t="s">
        <v>60</v>
      </c>
      <c r="L3" s="203" t="s">
        <v>61</v>
      </c>
    </row>
    <row r="4" spans="1:12" ht="26.25" customHeight="1">
      <c r="A4" s="267"/>
      <c r="B4" s="66"/>
      <c r="C4" s="31"/>
      <c r="D4" s="32" t="s">
        <v>62</v>
      </c>
      <c r="E4" s="33" t="s">
        <v>46</v>
      </c>
      <c r="F4" s="246"/>
      <c r="G4" s="246"/>
      <c r="H4" s="236"/>
      <c r="I4" s="30" t="s">
        <v>63</v>
      </c>
      <c r="J4" s="26" t="s">
        <v>46</v>
      </c>
      <c r="K4" s="246"/>
      <c r="L4" s="198"/>
    </row>
    <row r="5" spans="1:12" ht="21.75" customHeight="1">
      <c r="A5" s="59" t="s">
        <v>38</v>
      </c>
      <c r="B5" s="25"/>
      <c r="C5" s="102">
        <f>SUM(C6:C7)</f>
        <v>1641</v>
      </c>
      <c r="D5" s="102">
        <f>SUM(D6:D7)</f>
        <v>752</v>
      </c>
      <c r="E5" s="102">
        <f>SUM(E6:E7)</f>
        <v>889</v>
      </c>
      <c r="F5" s="102">
        <f>SUM(F6:F7)</f>
        <v>56</v>
      </c>
      <c r="G5" s="102">
        <f aca="true" t="shared" si="0" ref="G5:L5">SUM(G6:G7)</f>
        <v>38</v>
      </c>
      <c r="H5" s="102">
        <f t="shared" si="0"/>
        <v>81</v>
      </c>
      <c r="I5" s="102">
        <f t="shared" si="0"/>
        <v>3309</v>
      </c>
      <c r="J5" s="102">
        <f t="shared" si="0"/>
        <v>305</v>
      </c>
      <c r="K5" s="102">
        <f>SUM(K6:K7)</f>
        <v>0</v>
      </c>
      <c r="L5" s="106">
        <f t="shared" si="0"/>
        <v>0</v>
      </c>
    </row>
    <row r="6" spans="1:12" ht="21.75" customHeight="1">
      <c r="A6" s="70" t="s">
        <v>64</v>
      </c>
      <c r="B6" s="34"/>
      <c r="C6" s="103">
        <f>SUM(D6:E6)</f>
        <v>1619</v>
      </c>
      <c r="D6" s="89">
        <v>743</v>
      </c>
      <c r="E6" s="16">
        <v>876</v>
      </c>
      <c r="F6" s="89">
        <v>56</v>
      </c>
      <c r="G6" s="89">
        <v>38</v>
      </c>
      <c r="H6" s="89">
        <v>80</v>
      </c>
      <c r="I6" s="89">
        <v>3260</v>
      </c>
      <c r="J6" s="89">
        <v>298</v>
      </c>
      <c r="K6" s="89">
        <v>0</v>
      </c>
      <c r="L6" s="91">
        <v>0</v>
      </c>
    </row>
    <row r="7" spans="1:12" ht="21.75" customHeight="1">
      <c r="A7" s="43" t="s">
        <v>65</v>
      </c>
      <c r="B7" s="44"/>
      <c r="C7" s="104">
        <f>SUM(D7:E7)</f>
        <v>22</v>
      </c>
      <c r="D7" s="93">
        <v>9</v>
      </c>
      <c r="E7" s="93">
        <v>13</v>
      </c>
      <c r="F7" s="93">
        <v>0</v>
      </c>
      <c r="G7" s="93">
        <v>0</v>
      </c>
      <c r="H7" s="93">
        <v>1</v>
      </c>
      <c r="I7" s="93">
        <v>49</v>
      </c>
      <c r="J7" s="93">
        <v>7</v>
      </c>
      <c r="K7" s="93">
        <v>0</v>
      </c>
      <c r="L7" s="94">
        <v>0</v>
      </c>
    </row>
    <row r="8" spans="10:12" s="8" customFormat="1" ht="16.5" customHeight="1">
      <c r="J8" s="62"/>
      <c r="L8" s="63" t="s">
        <v>41</v>
      </c>
    </row>
    <row r="10" spans="1:5" ht="13.5">
      <c r="A10" s="265" t="s">
        <v>66</v>
      </c>
      <c r="B10" s="265"/>
      <c r="C10" s="265"/>
      <c r="D10" s="265"/>
      <c r="E10" s="265"/>
    </row>
    <row r="11" ht="13.5">
      <c r="L11" s="11" t="s">
        <v>338</v>
      </c>
    </row>
    <row r="12" spans="1:12" ht="24" customHeight="1">
      <c r="A12" s="266" t="s">
        <v>30</v>
      </c>
      <c r="B12" s="65"/>
      <c r="C12" s="230" t="s">
        <v>239</v>
      </c>
      <c r="D12" s="199"/>
      <c r="E12" s="199"/>
      <c r="F12" s="224" t="s">
        <v>220</v>
      </c>
      <c r="G12" s="224" t="s">
        <v>219</v>
      </c>
      <c r="H12" s="235" t="s">
        <v>59</v>
      </c>
      <c r="I12" s="247" t="s">
        <v>179</v>
      </c>
      <c r="J12" s="248"/>
      <c r="K12" s="224" t="s">
        <v>60</v>
      </c>
      <c r="L12" s="203" t="s">
        <v>61</v>
      </c>
    </row>
    <row r="13" spans="1:12" ht="30" customHeight="1">
      <c r="A13" s="267"/>
      <c r="B13" s="66"/>
      <c r="C13" s="31"/>
      <c r="D13" s="32" t="s">
        <v>62</v>
      </c>
      <c r="E13" s="33" t="s">
        <v>46</v>
      </c>
      <c r="F13" s="246"/>
      <c r="G13" s="246"/>
      <c r="H13" s="236"/>
      <c r="I13" s="30" t="s">
        <v>63</v>
      </c>
      <c r="J13" s="26" t="s">
        <v>46</v>
      </c>
      <c r="K13" s="246"/>
      <c r="L13" s="198"/>
    </row>
    <row r="14" spans="1:12" ht="21.75" customHeight="1">
      <c r="A14" s="59" t="s">
        <v>38</v>
      </c>
      <c r="B14" s="25"/>
      <c r="C14" s="102">
        <f>SUM(C15:C16)</f>
        <v>3579</v>
      </c>
      <c r="D14" s="102">
        <f>SUM(D15:D16)</f>
        <v>1652</v>
      </c>
      <c r="E14" s="102">
        <f>SUM(E15:E16)</f>
        <v>1927</v>
      </c>
      <c r="F14" s="102">
        <f aca="true" t="shared" si="1" ref="F14:L14">SUM(F15:F16)</f>
        <v>246</v>
      </c>
      <c r="G14" s="102">
        <f>SUM(G15:G16)</f>
        <v>143</v>
      </c>
      <c r="H14" s="102">
        <f t="shared" si="1"/>
        <v>311</v>
      </c>
      <c r="I14" s="102">
        <f>SUM(I15:I16)</f>
        <v>9333</v>
      </c>
      <c r="J14" s="102">
        <f t="shared" si="1"/>
        <v>598</v>
      </c>
      <c r="K14" s="102">
        <f t="shared" si="1"/>
        <v>0</v>
      </c>
      <c r="L14" s="106">
        <f t="shared" si="1"/>
        <v>0</v>
      </c>
    </row>
    <row r="15" spans="1:12" ht="21.75" customHeight="1">
      <c r="A15" s="70" t="s">
        <v>64</v>
      </c>
      <c r="B15" s="34"/>
      <c r="C15" s="103">
        <f>SUM(D15:E15)</f>
        <v>3577</v>
      </c>
      <c r="D15" s="89">
        <v>1651</v>
      </c>
      <c r="E15" s="89">
        <v>1926</v>
      </c>
      <c r="F15" s="89">
        <v>246</v>
      </c>
      <c r="G15" s="89">
        <v>143</v>
      </c>
      <c r="H15" s="89">
        <v>310</v>
      </c>
      <c r="I15" s="89">
        <v>9330</v>
      </c>
      <c r="J15" s="89">
        <v>598</v>
      </c>
      <c r="K15" s="89">
        <v>0</v>
      </c>
      <c r="L15" s="91">
        <v>0</v>
      </c>
    </row>
    <row r="16" spans="1:12" ht="21.75" customHeight="1">
      <c r="A16" s="43" t="s">
        <v>65</v>
      </c>
      <c r="B16" s="44"/>
      <c r="C16" s="104">
        <f>SUM(D16:E16)</f>
        <v>2</v>
      </c>
      <c r="D16" s="93">
        <v>1</v>
      </c>
      <c r="E16" s="93">
        <v>1</v>
      </c>
      <c r="F16" s="93">
        <v>0</v>
      </c>
      <c r="G16" s="93">
        <v>0</v>
      </c>
      <c r="H16" s="93">
        <v>1</v>
      </c>
      <c r="I16" s="93">
        <v>3</v>
      </c>
      <c r="J16" s="93">
        <v>0</v>
      </c>
      <c r="K16" s="93">
        <v>0</v>
      </c>
      <c r="L16" s="94">
        <v>0</v>
      </c>
    </row>
    <row r="17" spans="11:12" s="8" customFormat="1" ht="16.5" customHeight="1">
      <c r="K17" s="62"/>
      <c r="L17" s="63" t="s">
        <v>41</v>
      </c>
    </row>
    <row r="19" spans="1:5" ht="13.5">
      <c r="A19" s="1" t="s">
        <v>67</v>
      </c>
      <c r="B19" s="1"/>
      <c r="C19" s="1"/>
      <c r="D19" s="1"/>
      <c r="E19" s="1"/>
    </row>
    <row r="20" ht="13.5">
      <c r="N20" s="11" t="s">
        <v>338</v>
      </c>
    </row>
    <row r="21" spans="1:14" ht="27" customHeight="1">
      <c r="A21" s="195" t="s">
        <v>30</v>
      </c>
      <c r="B21" s="195"/>
      <c r="C21" s="261"/>
      <c r="D21" s="224" t="s">
        <v>240</v>
      </c>
      <c r="E21" s="224"/>
      <c r="F21" s="235" t="s">
        <v>220</v>
      </c>
      <c r="G21" s="224" t="s">
        <v>219</v>
      </c>
      <c r="H21" s="235" t="s">
        <v>59</v>
      </c>
      <c r="I21" s="224" t="s">
        <v>68</v>
      </c>
      <c r="J21" s="199"/>
      <c r="K21" s="224" t="s">
        <v>35</v>
      </c>
      <c r="L21" s="224" t="s">
        <v>60</v>
      </c>
      <c r="M21" s="224" t="s">
        <v>69</v>
      </c>
      <c r="N21" s="203" t="s">
        <v>61</v>
      </c>
    </row>
    <row r="22" spans="1:14" ht="30" customHeight="1">
      <c r="A22" s="262"/>
      <c r="B22" s="262"/>
      <c r="C22" s="263"/>
      <c r="D22" s="246"/>
      <c r="E22" s="246"/>
      <c r="F22" s="236"/>
      <c r="G22" s="246"/>
      <c r="H22" s="236"/>
      <c r="I22" s="30" t="s">
        <v>63</v>
      </c>
      <c r="J22" s="26" t="s">
        <v>46</v>
      </c>
      <c r="K22" s="246"/>
      <c r="L22" s="246"/>
      <c r="M22" s="225"/>
      <c r="N22" s="198"/>
    </row>
    <row r="23" spans="1:15" ht="21.75" customHeight="1">
      <c r="A23" s="205" t="s">
        <v>182</v>
      </c>
      <c r="B23" s="205"/>
      <c r="C23" s="260"/>
      <c r="D23" s="264">
        <f>SUM(D24:E27)</f>
        <v>896</v>
      </c>
      <c r="E23" s="264"/>
      <c r="F23" s="102">
        <f>SUM(F24:F27)</f>
        <v>19</v>
      </c>
      <c r="G23" s="102">
        <f>SUM(G24:G27)</f>
        <v>84</v>
      </c>
      <c r="H23" s="102">
        <f aca="true" t="shared" si="2" ref="H23:N23">SUM(H24:H27)</f>
        <v>67</v>
      </c>
      <c r="I23" s="102">
        <f t="shared" si="2"/>
        <v>351</v>
      </c>
      <c r="J23" s="102">
        <f t="shared" si="2"/>
        <v>3370</v>
      </c>
      <c r="K23" s="102">
        <f t="shared" si="2"/>
        <v>0</v>
      </c>
      <c r="L23" s="102">
        <f>SUM(L24:L27)</f>
        <v>0</v>
      </c>
      <c r="M23" s="102">
        <f t="shared" si="2"/>
        <v>0</v>
      </c>
      <c r="N23" s="106">
        <f t="shared" si="2"/>
        <v>0</v>
      </c>
      <c r="O23" s="57"/>
    </row>
    <row r="24" spans="1:14" ht="21.75" customHeight="1">
      <c r="A24" s="254" t="s">
        <v>70</v>
      </c>
      <c r="B24" s="254"/>
      <c r="C24" s="255"/>
      <c r="D24" s="252">
        <v>164</v>
      </c>
      <c r="E24" s="253"/>
      <c r="F24" s="89">
        <v>5</v>
      </c>
      <c r="G24" s="89">
        <v>12</v>
      </c>
      <c r="H24" s="89">
        <v>11</v>
      </c>
      <c r="I24" s="89">
        <v>291</v>
      </c>
      <c r="J24" s="89">
        <v>1225</v>
      </c>
      <c r="K24" s="89">
        <v>0</v>
      </c>
      <c r="L24" s="89">
        <v>0</v>
      </c>
      <c r="M24" s="89">
        <v>0</v>
      </c>
      <c r="N24" s="91">
        <v>0</v>
      </c>
    </row>
    <row r="25" spans="1:14" ht="21.75" customHeight="1">
      <c r="A25" s="193" t="s">
        <v>221</v>
      </c>
      <c r="B25" s="193"/>
      <c r="C25" s="251"/>
      <c r="D25" s="258">
        <v>655</v>
      </c>
      <c r="E25" s="259"/>
      <c r="F25" s="90">
        <v>11</v>
      </c>
      <c r="G25" s="90">
        <v>71</v>
      </c>
      <c r="H25" s="90">
        <v>50</v>
      </c>
      <c r="I25" s="90">
        <v>20</v>
      </c>
      <c r="J25" s="90">
        <v>1716</v>
      </c>
      <c r="K25" s="90">
        <v>0</v>
      </c>
      <c r="L25" s="90">
        <v>0</v>
      </c>
      <c r="M25" s="90">
        <v>0</v>
      </c>
      <c r="N25" s="92">
        <v>0</v>
      </c>
    </row>
    <row r="26" spans="1:14" ht="21.75" customHeight="1">
      <c r="A26" s="193" t="s">
        <v>241</v>
      </c>
      <c r="B26" s="193"/>
      <c r="C26" s="251"/>
      <c r="D26" s="258">
        <v>15</v>
      </c>
      <c r="E26" s="259"/>
      <c r="F26" s="90">
        <v>2</v>
      </c>
      <c r="G26" s="90">
        <v>0</v>
      </c>
      <c r="H26" s="90">
        <v>5</v>
      </c>
      <c r="I26" s="90">
        <v>39</v>
      </c>
      <c r="J26" s="90">
        <v>342</v>
      </c>
      <c r="K26" s="90">
        <v>0</v>
      </c>
      <c r="L26" s="90">
        <v>0</v>
      </c>
      <c r="M26" s="90">
        <v>0</v>
      </c>
      <c r="N26" s="92">
        <v>0</v>
      </c>
    </row>
    <row r="27" spans="1:14" s="8" customFormat="1" ht="19.5" customHeight="1">
      <c r="A27" s="256" t="s">
        <v>224</v>
      </c>
      <c r="B27" s="256"/>
      <c r="C27" s="257"/>
      <c r="D27" s="249">
        <v>62</v>
      </c>
      <c r="E27" s="250"/>
      <c r="F27" s="93">
        <v>1</v>
      </c>
      <c r="G27" s="93">
        <v>1</v>
      </c>
      <c r="H27" s="93">
        <v>1</v>
      </c>
      <c r="I27" s="93">
        <v>1</v>
      </c>
      <c r="J27" s="93">
        <v>87</v>
      </c>
      <c r="K27" s="93">
        <v>0</v>
      </c>
      <c r="L27" s="93">
        <v>0</v>
      </c>
      <c r="M27" s="93">
        <v>0</v>
      </c>
      <c r="N27" s="94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2"/>
      <c r="L28" s="8"/>
      <c r="M28" s="8"/>
      <c r="N28" s="63" t="s">
        <v>41</v>
      </c>
    </row>
  </sheetData>
  <sheetProtection/>
  <mergeCells count="38">
    <mergeCell ref="A1:E1"/>
    <mergeCell ref="G12:G13"/>
    <mergeCell ref="A10:E10"/>
    <mergeCell ref="A3:A4"/>
    <mergeCell ref="A12:A13"/>
    <mergeCell ref="G3:G4"/>
    <mergeCell ref="F3:F4"/>
    <mergeCell ref="C3:E3"/>
    <mergeCell ref="A23:C23"/>
    <mergeCell ref="D25:E25"/>
    <mergeCell ref="C12:E12"/>
    <mergeCell ref="F12:F13"/>
    <mergeCell ref="D21:E22"/>
    <mergeCell ref="A21:C22"/>
    <mergeCell ref="F21:F22"/>
    <mergeCell ref="D23:E23"/>
    <mergeCell ref="D27:E27"/>
    <mergeCell ref="A25:C25"/>
    <mergeCell ref="D24:E24"/>
    <mergeCell ref="A24:C24"/>
    <mergeCell ref="A27:C27"/>
    <mergeCell ref="A26:C26"/>
    <mergeCell ref="D26:E26"/>
    <mergeCell ref="H21:H22"/>
    <mergeCell ref="I21:J21"/>
    <mergeCell ref="I3:J3"/>
    <mergeCell ref="I12:J12"/>
    <mergeCell ref="H3:H4"/>
    <mergeCell ref="G21:G22"/>
    <mergeCell ref="H12:H13"/>
    <mergeCell ref="N21:N22"/>
    <mergeCell ref="L12:L13"/>
    <mergeCell ref="L3:L4"/>
    <mergeCell ref="L21:L22"/>
    <mergeCell ref="K12:K13"/>
    <mergeCell ref="M21:M22"/>
    <mergeCell ref="K3:K4"/>
    <mergeCell ref="K21:K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98" zoomScaleSheetLayoutView="98" zoomScalePageLayoutView="0" workbookViewId="0" topLeftCell="A1">
      <selection activeCell="I12" sqref="I12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214</v>
      </c>
      <c r="B1" s="1"/>
      <c r="C1" s="1"/>
    </row>
    <row r="2" spans="10:13" ht="13.5" customHeight="1">
      <c r="J2" s="7"/>
      <c r="L2" s="11"/>
      <c r="M2" s="11" t="s">
        <v>338</v>
      </c>
    </row>
    <row r="3" spans="1:14" ht="21.75" customHeight="1">
      <c r="A3" s="58" t="s">
        <v>43</v>
      </c>
      <c r="B3" s="38"/>
      <c r="C3" s="39" t="s">
        <v>71</v>
      </c>
      <c r="D3" s="39" t="s">
        <v>72</v>
      </c>
      <c r="E3" s="39" t="s">
        <v>73</v>
      </c>
      <c r="F3" s="39" t="s">
        <v>74</v>
      </c>
      <c r="G3" s="39" t="s">
        <v>75</v>
      </c>
      <c r="H3" s="39" t="s">
        <v>76</v>
      </c>
      <c r="I3" s="39" t="s">
        <v>77</v>
      </c>
      <c r="J3" s="39" t="s">
        <v>78</v>
      </c>
      <c r="K3" s="39" t="s">
        <v>79</v>
      </c>
      <c r="L3" s="39" t="s">
        <v>80</v>
      </c>
      <c r="M3" s="40" t="s">
        <v>81</v>
      </c>
      <c r="N3" s="7"/>
    </row>
    <row r="4" spans="1:14" ht="21.75" customHeight="1">
      <c r="A4" s="59" t="s">
        <v>38</v>
      </c>
      <c r="B4" s="25"/>
      <c r="C4" s="102">
        <f aca="true" t="shared" si="0" ref="C4:C10">SUM(D4:M4)</f>
        <v>0</v>
      </c>
      <c r="D4" s="102">
        <f>SUM(D5:D10)</f>
        <v>0</v>
      </c>
      <c r="E4" s="102">
        <f aca="true" t="shared" si="1" ref="E4:M4">SUM(E5:E10)</f>
        <v>0</v>
      </c>
      <c r="F4" s="102">
        <f t="shared" si="1"/>
        <v>0</v>
      </c>
      <c r="G4" s="102">
        <f t="shared" si="1"/>
        <v>0</v>
      </c>
      <c r="H4" s="102">
        <f t="shared" si="1"/>
        <v>0</v>
      </c>
      <c r="I4" s="102">
        <f t="shared" si="1"/>
        <v>0</v>
      </c>
      <c r="J4" s="102">
        <f t="shared" si="1"/>
        <v>0</v>
      </c>
      <c r="K4" s="102">
        <f t="shared" si="1"/>
        <v>0</v>
      </c>
      <c r="L4" s="102">
        <f t="shared" si="1"/>
        <v>0</v>
      </c>
      <c r="M4" s="106">
        <f t="shared" si="1"/>
        <v>0</v>
      </c>
      <c r="N4" s="7"/>
    </row>
    <row r="5" spans="1:14" ht="21.75" customHeight="1">
      <c r="A5" s="5" t="s">
        <v>167</v>
      </c>
      <c r="B5" s="5"/>
      <c r="C5" s="103">
        <f t="shared" si="0"/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91">
        <v>0</v>
      </c>
      <c r="N5" s="7"/>
    </row>
    <row r="6" spans="1:14" ht="21.75" customHeight="1">
      <c r="A6" s="5" t="s">
        <v>168</v>
      </c>
      <c r="B6" s="5"/>
      <c r="C6" s="105">
        <f t="shared" si="0"/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2">
        <v>0</v>
      </c>
      <c r="N6" s="7"/>
    </row>
    <row r="7" spans="1:14" ht="21.75" customHeight="1">
      <c r="A7" s="5" t="s">
        <v>169</v>
      </c>
      <c r="B7" s="5"/>
      <c r="C7" s="105">
        <f t="shared" si="0"/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2">
        <v>0</v>
      </c>
      <c r="N7" s="7"/>
    </row>
    <row r="8" spans="1:14" ht="21.75" customHeight="1">
      <c r="A8" s="5" t="s">
        <v>170</v>
      </c>
      <c r="B8" s="5"/>
      <c r="C8" s="105">
        <f t="shared" si="0"/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2">
        <v>0</v>
      </c>
      <c r="N8" s="7"/>
    </row>
    <row r="9" spans="1:14" ht="21.75" customHeight="1">
      <c r="A9" s="5" t="s">
        <v>171</v>
      </c>
      <c r="B9" s="5"/>
      <c r="C9" s="105">
        <f t="shared" si="0"/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2">
        <v>0</v>
      </c>
      <c r="N9" s="7"/>
    </row>
    <row r="10" spans="1:14" ht="21.75" customHeight="1">
      <c r="A10" s="43" t="s">
        <v>172</v>
      </c>
      <c r="B10" s="43"/>
      <c r="C10" s="104">
        <f t="shared" si="0"/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4">
        <v>0</v>
      </c>
      <c r="N10" s="7"/>
    </row>
    <row r="11" spans="10:14" s="8" customFormat="1" ht="16.5" customHeight="1">
      <c r="J11" s="63"/>
      <c r="K11" s="63"/>
      <c r="L11" s="63"/>
      <c r="M11" s="63" t="s">
        <v>88</v>
      </c>
      <c r="N11" s="55"/>
    </row>
    <row r="12" ht="13.5" customHeight="1">
      <c r="N12" s="7"/>
    </row>
    <row r="13" spans="1:14" ht="13.5" customHeight="1">
      <c r="A13" s="1" t="s">
        <v>215</v>
      </c>
      <c r="B13" s="1"/>
      <c r="C13" s="1"/>
      <c r="N13" s="7"/>
    </row>
    <row r="14" spans="11:14" ht="13.5" customHeight="1">
      <c r="K14" s="7"/>
      <c r="L14" s="11"/>
      <c r="M14" s="11" t="s">
        <v>338</v>
      </c>
      <c r="N14" s="7"/>
    </row>
    <row r="15" spans="1:14" ht="21.75" customHeight="1">
      <c r="A15" s="58" t="s">
        <v>43</v>
      </c>
      <c r="B15" s="38"/>
      <c r="C15" s="39" t="s">
        <v>71</v>
      </c>
      <c r="D15" s="39" t="s">
        <v>72</v>
      </c>
      <c r="E15" s="39" t="s">
        <v>73</v>
      </c>
      <c r="F15" s="39" t="s">
        <v>74</v>
      </c>
      <c r="G15" s="39" t="s">
        <v>75</v>
      </c>
      <c r="H15" s="39" t="s">
        <v>76</v>
      </c>
      <c r="I15" s="39" t="s">
        <v>77</v>
      </c>
      <c r="J15" s="39" t="s">
        <v>78</v>
      </c>
      <c r="K15" s="39" t="s">
        <v>79</v>
      </c>
      <c r="L15" s="39" t="s">
        <v>80</v>
      </c>
      <c r="M15" s="40" t="s">
        <v>81</v>
      </c>
      <c r="N15" s="7"/>
    </row>
    <row r="16" spans="1:14" ht="21.75" customHeight="1">
      <c r="A16" s="59" t="s">
        <v>38</v>
      </c>
      <c r="B16" s="25"/>
      <c r="C16" s="102">
        <f>SUM(D16:M16)</f>
        <v>0</v>
      </c>
      <c r="D16" s="102">
        <f>SUM(D17:D22)</f>
        <v>0</v>
      </c>
      <c r="E16" s="102">
        <f aca="true" t="shared" si="2" ref="E16:M16">SUM(E17:E22)</f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02">
        <f t="shared" si="2"/>
        <v>0</v>
      </c>
      <c r="J16" s="102">
        <f t="shared" si="2"/>
        <v>0</v>
      </c>
      <c r="K16" s="102">
        <f t="shared" si="2"/>
        <v>0</v>
      </c>
      <c r="L16" s="102">
        <f t="shared" si="2"/>
        <v>0</v>
      </c>
      <c r="M16" s="106">
        <f t="shared" si="2"/>
        <v>0</v>
      </c>
      <c r="N16" s="7"/>
    </row>
    <row r="17" spans="1:14" ht="21.75" customHeight="1">
      <c r="A17" s="5" t="s">
        <v>167</v>
      </c>
      <c r="B17" s="5"/>
      <c r="C17" s="103">
        <f aca="true" t="shared" si="3" ref="C17:C22">SUM(D17:M17)</f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91">
        <v>0</v>
      </c>
      <c r="N17" s="7"/>
    </row>
    <row r="18" spans="1:14" ht="21.75" customHeight="1">
      <c r="A18" s="5" t="s">
        <v>168</v>
      </c>
      <c r="B18" s="5"/>
      <c r="C18" s="105">
        <f t="shared" si="3"/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2">
        <v>0</v>
      </c>
      <c r="N18" s="7"/>
    </row>
    <row r="19" spans="1:14" ht="21.75" customHeight="1">
      <c r="A19" s="5" t="s">
        <v>169</v>
      </c>
      <c r="B19" s="5"/>
      <c r="C19" s="105">
        <f t="shared" si="3"/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2">
        <v>0</v>
      </c>
      <c r="N19" s="7"/>
    </row>
    <row r="20" spans="1:14" ht="21.75" customHeight="1">
      <c r="A20" s="5" t="s">
        <v>170</v>
      </c>
      <c r="B20" s="5"/>
      <c r="C20" s="105">
        <f t="shared" si="3"/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2">
        <v>0</v>
      </c>
      <c r="N20" s="7"/>
    </row>
    <row r="21" spans="1:13" ht="21.75" customHeight="1">
      <c r="A21" s="5" t="s">
        <v>171</v>
      </c>
      <c r="B21" s="5"/>
      <c r="C21" s="105">
        <f t="shared" si="3"/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2">
        <v>0</v>
      </c>
    </row>
    <row r="22" spans="1:13" ht="21.75" customHeight="1">
      <c r="A22" s="43" t="s">
        <v>172</v>
      </c>
      <c r="B22" s="43"/>
      <c r="C22" s="104">
        <f t="shared" si="3"/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4">
        <v>0</v>
      </c>
    </row>
    <row r="23" spans="10:13" s="8" customFormat="1" ht="17.25" customHeight="1">
      <c r="J23" s="63"/>
      <c r="K23" s="63"/>
      <c r="L23" s="63"/>
      <c r="M23" s="63" t="s">
        <v>88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118" zoomScaleSheetLayoutView="118" zoomScalePageLayoutView="0" workbookViewId="0" topLeftCell="A1">
      <selection activeCell="T18" sqref="T18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193</v>
      </c>
      <c r="B1" s="2"/>
      <c r="C1" s="2"/>
      <c r="D1" s="2"/>
    </row>
    <row r="2" spans="1:4" ht="13.5" customHeight="1">
      <c r="A2" s="1" t="s">
        <v>199</v>
      </c>
      <c r="B2" s="1"/>
      <c r="C2" s="1"/>
      <c r="D2" s="1"/>
    </row>
    <row r="3" spans="1:18" ht="13.5" customHeight="1">
      <c r="A3" s="1"/>
      <c r="B3" s="1"/>
      <c r="C3" s="1"/>
      <c r="D3" s="1"/>
      <c r="R3" s="11" t="s">
        <v>338</v>
      </c>
    </row>
    <row r="4" spans="1:18" ht="20.25" customHeight="1">
      <c r="A4" s="266" t="s">
        <v>89</v>
      </c>
      <c r="B4" s="65"/>
      <c r="C4" s="47"/>
      <c r="D4" s="48"/>
      <c r="E4" s="271" t="s">
        <v>90</v>
      </c>
      <c r="F4" s="271"/>
      <c r="G4" s="271"/>
      <c r="H4" s="271"/>
      <c r="I4" s="271"/>
      <c r="J4" s="271"/>
      <c r="K4" s="271"/>
      <c r="L4" s="48"/>
      <c r="M4" s="49"/>
      <c r="N4" s="224" t="s">
        <v>91</v>
      </c>
      <c r="O4" s="224" t="s">
        <v>33</v>
      </c>
      <c r="P4" s="224" t="s">
        <v>59</v>
      </c>
      <c r="Q4" s="224" t="s">
        <v>92</v>
      </c>
      <c r="R4" s="203" t="s">
        <v>93</v>
      </c>
    </row>
    <row r="5" spans="1:18" ht="20.25" customHeight="1">
      <c r="A5" s="267"/>
      <c r="B5" s="66"/>
      <c r="C5" s="35" t="s">
        <v>94</v>
      </c>
      <c r="D5" s="35" t="s">
        <v>95</v>
      </c>
      <c r="E5" s="35" t="s">
        <v>73</v>
      </c>
      <c r="F5" s="35" t="s">
        <v>74</v>
      </c>
      <c r="G5" s="35" t="s">
        <v>96</v>
      </c>
      <c r="H5" s="35" t="s">
        <v>97</v>
      </c>
      <c r="I5" s="35" t="s">
        <v>98</v>
      </c>
      <c r="J5" s="35" t="s">
        <v>99</v>
      </c>
      <c r="K5" s="35" t="s">
        <v>79</v>
      </c>
      <c r="L5" s="35" t="s">
        <v>80</v>
      </c>
      <c r="M5" s="35" t="s">
        <v>100</v>
      </c>
      <c r="N5" s="276"/>
      <c r="O5" s="276"/>
      <c r="P5" s="276"/>
      <c r="Q5" s="276"/>
      <c r="R5" s="277"/>
    </row>
    <row r="6" spans="1:18" ht="20.25" customHeight="1">
      <c r="A6" s="59" t="s">
        <v>38</v>
      </c>
      <c r="B6" s="25"/>
      <c r="C6" s="102">
        <f>SUM(D6:M6)</f>
        <v>55</v>
      </c>
      <c r="D6" s="102">
        <f>SUM(D7:D8)</f>
        <v>12</v>
      </c>
      <c r="E6" s="102">
        <f aca="true" t="shared" si="0" ref="E6:M6">SUM(E7:E8)</f>
        <v>7</v>
      </c>
      <c r="F6" s="102">
        <f t="shared" si="0"/>
        <v>5</v>
      </c>
      <c r="G6" s="102">
        <f t="shared" si="0"/>
        <v>6</v>
      </c>
      <c r="H6" s="102">
        <f t="shared" si="0"/>
        <v>2</v>
      </c>
      <c r="I6" s="102">
        <f t="shared" si="0"/>
        <v>5</v>
      </c>
      <c r="J6" s="102">
        <f t="shared" si="0"/>
        <v>3</v>
      </c>
      <c r="K6" s="102">
        <f>SUM(K7:K8)</f>
        <v>7</v>
      </c>
      <c r="L6" s="102">
        <f t="shared" si="0"/>
        <v>4</v>
      </c>
      <c r="M6" s="102">
        <f t="shared" si="0"/>
        <v>4</v>
      </c>
      <c r="N6" s="102">
        <f>SUM(N7:N11)</f>
        <v>3</v>
      </c>
      <c r="O6" s="102">
        <f>SUM(O7:O11)</f>
        <v>6</v>
      </c>
      <c r="P6" s="102">
        <f>SUM(P7:P11)</f>
        <v>12</v>
      </c>
      <c r="Q6" s="102">
        <f>SUM(Q7:Q11)</f>
        <v>0</v>
      </c>
      <c r="R6" s="106">
        <f>SUM(R7:R11)</f>
        <v>0</v>
      </c>
    </row>
    <row r="7" spans="1:18" ht="20.25" customHeight="1">
      <c r="A7" s="5" t="s">
        <v>101</v>
      </c>
      <c r="B7" s="22"/>
      <c r="C7" s="105">
        <f>SUM(D7:M7)</f>
        <v>3</v>
      </c>
      <c r="D7" s="89">
        <v>0</v>
      </c>
      <c r="E7" s="125">
        <v>1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125">
        <v>1</v>
      </c>
      <c r="L7" s="89">
        <v>0</v>
      </c>
      <c r="M7" s="125">
        <v>1</v>
      </c>
      <c r="N7" s="89">
        <v>0</v>
      </c>
      <c r="O7" s="89">
        <v>0</v>
      </c>
      <c r="P7" s="125">
        <v>0</v>
      </c>
      <c r="Q7" s="90">
        <v>0</v>
      </c>
      <c r="R7" s="92">
        <v>0</v>
      </c>
    </row>
    <row r="8" spans="1:18" ht="20.25" customHeight="1">
      <c r="A8" s="5" t="s">
        <v>102</v>
      </c>
      <c r="B8" s="22"/>
      <c r="C8" s="105">
        <f>SUM(D8:M8)</f>
        <v>52</v>
      </c>
      <c r="D8" s="90">
        <v>12</v>
      </c>
      <c r="E8" s="90">
        <v>6</v>
      </c>
      <c r="F8" s="90">
        <v>5</v>
      </c>
      <c r="G8" s="90">
        <v>6</v>
      </c>
      <c r="H8" s="90">
        <v>2</v>
      </c>
      <c r="I8" s="90">
        <v>5</v>
      </c>
      <c r="J8" s="90">
        <v>3</v>
      </c>
      <c r="K8" s="90">
        <v>6</v>
      </c>
      <c r="L8" s="90">
        <v>4</v>
      </c>
      <c r="M8" s="90">
        <v>3</v>
      </c>
      <c r="N8" s="90">
        <v>3</v>
      </c>
      <c r="O8" s="90">
        <v>6</v>
      </c>
      <c r="P8" s="90">
        <v>12</v>
      </c>
      <c r="Q8" s="90">
        <v>0</v>
      </c>
      <c r="R8" s="92">
        <v>0</v>
      </c>
    </row>
    <row r="9" spans="1:18" ht="20.25" customHeight="1">
      <c r="A9" s="11" t="s">
        <v>173</v>
      </c>
      <c r="B9" s="36"/>
      <c r="C9" s="105">
        <f>SUM(D9:R9)</f>
        <v>52</v>
      </c>
      <c r="D9" s="90">
        <v>12</v>
      </c>
      <c r="E9" s="90">
        <v>6</v>
      </c>
      <c r="F9" s="90">
        <v>5</v>
      </c>
      <c r="G9" s="90">
        <v>6</v>
      </c>
      <c r="H9" s="90">
        <v>2</v>
      </c>
      <c r="I9" s="90">
        <v>5</v>
      </c>
      <c r="J9" s="90">
        <v>3</v>
      </c>
      <c r="K9" s="90">
        <v>6</v>
      </c>
      <c r="L9" s="90">
        <v>4</v>
      </c>
      <c r="M9" s="90">
        <v>3</v>
      </c>
      <c r="N9" s="272"/>
      <c r="O9" s="272"/>
      <c r="P9" s="272"/>
      <c r="Q9" s="272"/>
      <c r="R9" s="273"/>
    </row>
    <row r="10" spans="1:18" ht="20.25" customHeight="1">
      <c r="A10" s="11" t="s">
        <v>242</v>
      </c>
      <c r="B10" s="36"/>
      <c r="C10" s="105">
        <f>SUM(D10:R10)</f>
        <v>2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1</v>
      </c>
      <c r="L10" s="90">
        <v>0</v>
      </c>
      <c r="M10" s="90">
        <v>1</v>
      </c>
      <c r="N10" s="272"/>
      <c r="O10" s="272"/>
      <c r="P10" s="272"/>
      <c r="Q10" s="272"/>
      <c r="R10" s="273"/>
    </row>
    <row r="11" spans="1:18" ht="20.25" customHeight="1">
      <c r="A11" s="71" t="s">
        <v>243</v>
      </c>
      <c r="B11" s="50"/>
      <c r="C11" s="104">
        <f>SUM(D11:R11)</f>
        <v>1</v>
      </c>
      <c r="D11" s="93">
        <v>0</v>
      </c>
      <c r="E11" s="93">
        <v>1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274"/>
      <c r="O11" s="274"/>
      <c r="P11" s="274"/>
      <c r="Q11" s="274"/>
      <c r="R11" s="275"/>
    </row>
    <row r="12" spans="15:18" s="8" customFormat="1" ht="16.5" customHeight="1">
      <c r="O12" s="63"/>
      <c r="P12" s="63"/>
      <c r="Q12" s="63"/>
      <c r="R12" s="63" t="s">
        <v>88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244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5" zoomScaleSheetLayoutView="115" zoomScalePageLayoutView="0" workbookViewId="0" topLeftCell="A1">
      <selection activeCell="T8" sqref="T8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65" t="s">
        <v>200</v>
      </c>
      <c r="B1" s="265"/>
      <c r="C1" s="265"/>
      <c r="D1" s="265"/>
      <c r="E1" s="265"/>
    </row>
    <row r="2" spans="14:16" ht="13.5" customHeight="1">
      <c r="N2" s="11"/>
      <c r="O2" s="11" t="s">
        <v>338</v>
      </c>
      <c r="P2" s="14"/>
    </row>
    <row r="3" spans="1:15" ht="18.75" customHeight="1">
      <c r="A3" s="195" t="s">
        <v>43</v>
      </c>
      <c r="B3" s="199"/>
      <c r="C3" s="196"/>
      <c r="D3" s="38"/>
      <c r="E3" s="39" t="s">
        <v>71</v>
      </c>
      <c r="F3" s="39" t="s">
        <v>72</v>
      </c>
      <c r="G3" s="39" t="s">
        <v>73</v>
      </c>
      <c r="H3" s="39" t="s">
        <v>74</v>
      </c>
      <c r="I3" s="39" t="s">
        <v>75</v>
      </c>
      <c r="J3" s="39" t="s">
        <v>76</v>
      </c>
      <c r="K3" s="39" t="s">
        <v>77</v>
      </c>
      <c r="L3" s="39" t="s">
        <v>78</v>
      </c>
      <c r="M3" s="39" t="s">
        <v>79</v>
      </c>
      <c r="N3" s="39" t="s">
        <v>80</v>
      </c>
      <c r="O3" s="40" t="s">
        <v>81</v>
      </c>
    </row>
    <row r="4" spans="1:15" ht="18.75" customHeight="1">
      <c r="A4" s="205" t="s">
        <v>38</v>
      </c>
      <c r="B4" s="278"/>
      <c r="C4" s="206"/>
      <c r="D4" s="25"/>
      <c r="E4" s="102">
        <f>SUM(F4:O4)</f>
        <v>511</v>
      </c>
      <c r="F4" s="102">
        <f>SUM(F5:F6)</f>
        <v>106</v>
      </c>
      <c r="G4" s="102">
        <f aca="true" t="shared" si="0" ref="G4:O4">SUM(G5:G6)</f>
        <v>70</v>
      </c>
      <c r="H4" s="102">
        <f t="shared" si="0"/>
        <v>52</v>
      </c>
      <c r="I4" s="102">
        <f t="shared" si="0"/>
        <v>49</v>
      </c>
      <c r="J4" s="102">
        <f t="shared" si="0"/>
        <v>14</v>
      </c>
      <c r="K4" s="102">
        <f t="shared" si="0"/>
        <v>65</v>
      </c>
      <c r="L4" s="102">
        <f t="shared" si="0"/>
        <v>36</v>
      </c>
      <c r="M4" s="102">
        <f t="shared" si="0"/>
        <v>49</v>
      </c>
      <c r="N4" s="102">
        <f t="shared" si="0"/>
        <v>48</v>
      </c>
      <c r="O4" s="106">
        <f t="shared" si="0"/>
        <v>22</v>
      </c>
    </row>
    <row r="5" spans="1:15" ht="18.75" customHeight="1">
      <c r="A5" s="279" t="s">
        <v>82</v>
      </c>
      <c r="B5" s="279"/>
      <c r="C5" s="279"/>
      <c r="D5" s="5"/>
      <c r="E5" s="105">
        <f>SUM(F5:O5)</f>
        <v>469</v>
      </c>
      <c r="F5" s="90">
        <v>90</v>
      </c>
      <c r="G5" s="90">
        <v>69</v>
      </c>
      <c r="H5" s="90">
        <v>47</v>
      </c>
      <c r="I5" s="90">
        <v>47</v>
      </c>
      <c r="J5" s="90">
        <v>13</v>
      </c>
      <c r="K5" s="90">
        <v>59</v>
      </c>
      <c r="L5" s="90">
        <v>28</v>
      </c>
      <c r="M5" s="90">
        <v>47</v>
      </c>
      <c r="N5" s="90">
        <v>47</v>
      </c>
      <c r="O5" s="92">
        <v>22</v>
      </c>
    </row>
    <row r="6" spans="1:15" ht="18.75" customHeight="1">
      <c r="A6" s="279" t="s">
        <v>83</v>
      </c>
      <c r="B6" s="279"/>
      <c r="C6" s="279"/>
      <c r="D6" s="5"/>
      <c r="E6" s="105">
        <f>SUM(F6:O6)</f>
        <v>42</v>
      </c>
      <c r="F6" s="90">
        <v>16</v>
      </c>
      <c r="G6" s="90">
        <v>1</v>
      </c>
      <c r="H6" s="90">
        <v>5</v>
      </c>
      <c r="I6" s="90">
        <v>2</v>
      </c>
      <c r="J6" s="90">
        <v>1</v>
      </c>
      <c r="K6" s="90">
        <v>6</v>
      </c>
      <c r="L6" s="90">
        <v>8</v>
      </c>
      <c r="M6" s="90">
        <v>2</v>
      </c>
      <c r="N6" s="90">
        <v>1</v>
      </c>
      <c r="O6" s="92">
        <v>0</v>
      </c>
    </row>
    <row r="7" spans="1:15" ht="18.75" customHeight="1">
      <c r="A7" s="5"/>
      <c r="B7" s="5" t="s">
        <v>103</v>
      </c>
      <c r="C7" s="5" t="s">
        <v>165</v>
      </c>
      <c r="D7" s="5"/>
      <c r="E7" s="105">
        <f>SUM(F7:O7)</f>
        <v>1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1</v>
      </c>
      <c r="M7" s="90">
        <v>0</v>
      </c>
      <c r="N7" s="90">
        <v>0</v>
      </c>
      <c r="O7" s="92">
        <v>0</v>
      </c>
    </row>
    <row r="8" spans="1:15" ht="18.75" customHeight="1">
      <c r="A8" s="226"/>
      <c r="B8" s="5" t="s">
        <v>84</v>
      </c>
      <c r="C8" s="5" t="s">
        <v>165</v>
      </c>
      <c r="D8" s="5"/>
      <c r="E8" s="105">
        <f aca="true" t="shared" si="1" ref="E8:E13">SUM(F8:O8)</f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2">
        <v>0</v>
      </c>
    </row>
    <row r="9" spans="1:15" ht="18.75" customHeight="1">
      <c r="A9" s="226"/>
      <c r="B9" s="5" t="s">
        <v>85</v>
      </c>
      <c r="C9" s="5" t="s">
        <v>165</v>
      </c>
      <c r="D9" s="5"/>
      <c r="E9" s="105">
        <f>SUM(F9:O9)</f>
        <v>4</v>
      </c>
      <c r="F9" s="90">
        <v>1</v>
      </c>
      <c r="G9" s="90">
        <v>0</v>
      </c>
      <c r="H9" s="90">
        <v>0</v>
      </c>
      <c r="I9" s="90">
        <v>0</v>
      </c>
      <c r="J9" s="90">
        <v>0</v>
      </c>
      <c r="K9" s="90">
        <v>3</v>
      </c>
      <c r="L9" s="90">
        <v>0</v>
      </c>
      <c r="M9" s="90">
        <v>0</v>
      </c>
      <c r="N9" s="90">
        <v>0</v>
      </c>
      <c r="O9" s="92">
        <v>0</v>
      </c>
    </row>
    <row r="10" spans="1:15" ht="18.75" customHeight="1">
      <c r="A10" s="226"/>
      <c r="B10" s="5" t="s">
        <v>104</v>
      </c>
      <c r="C10" s="5" t="s">
        <v>165</v>
      </c>
      <c r="D10" s="5"/>
      <c r="E10" s="105">
        <f>SUM(F10:O10)</f>
        <v>33</v>
      </c>
      <c r="F10" s="90">
        <v>13</v>
      </c>
      <c r="G10" s="90">
        <v>1</v>
      </c>
      <c r="H10" s="90">
        <v>5</v>
      </c>
      <c r="I10" s="90">
        <v>2</v>
      </c>
      <c r="J10" s="90">
        <v>1</v>
      </c>
      <c r="K10" s="90">
        <v>1</v>
      </c>
      <c r="L10" s="90">
        <v>7</v>
      </c>
      <c r="M10" s="90">
        <v>2</v>
      </c>
      <c r="N10" s="90">
        <v>1</v>
      </c>
      <c r="O10" s="92">
        <v>0</v>
      </c>
    </row>
    <row r="11" spans="1:15" ht="18.75" customHeight="1">
      <c r="A11" s="280"/>
      <c r="B11" s="5" t="s">
        <v>341</v>
      </c>
      <c r="C11" s="5" t="s">
        <v>165</v>
      </c>
      <c r="D11" s="5"/>
      <c r="E11" s="105">
        <f t="shared" si="1"/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2">
        <v>0</v>
      </c>
    </row>
    <row r="12" spans="1:15" ht="18.75" customHeight="1">
      <c r="A12" s="15"/>
      <c r="B12" s="5" t="s">
        <v>180</v>
      </c>
      <c r="C12" s="5" t="s">
        <v>165</v>
      </c>
      <c r="D12" s="5"/>
      <c r="E12" s="105">
        <f t="shared" si="1"/>
        <v>4</v>
      </c>
      <c r="F12" s="90">
        <v>2</v>
      </c>
      <c r="G12" s="90">
        <v>0</v>
      </c>
      <c r="H12" s="90">
        <v>0</v>
      </c>
      <c r="I12" s="90">
        <v>0</v>
      </c>
      <c r="J12" s="90">
        <v>0</v>
      </c>
      <c r="K12" s="90">
        <v>2</v>
      </c>
      <c r="L12" s="90">
        <v>0</v>
      </c>
      <c r="M12" s="90">
        <v>0</v>
      </c>
      <c r="N12" s="90">
        <v>0</v>
      </c>
      <c r="O12" s="92">
        <v>0</v>
      </c>
    </row>
    <row r="13" spans="1:15" ht="18.75" customHeight="1">
      <c r="A13" s="46"/>
      <c r="B13" s="43" t="s">
        <v>181</v>
      </c>
      <c r="C13" s="43" t="s">
        <v>165</v>
      </c>
      <c r="D13" s="43"/>
      <c r="E13" s="104">
        <f t="shared" si="1"/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4">
        <v>0</v>
      </c>
    </row>
    <row r="14" spans="13:15" s="8" customFormat="1" ht="16.5" customHeight="1">
      <c r="M14" s="63"/>
      <c r="N14" s="63"/>
      <c r="O14" s="63" t="s">
        <v>88</v>
      </c>
    </row>
    <row r="15" ht="13.5" customHeight="1"/>
    <row r="16" spans="1:5" ht="13.5" customHeight="1">
      <c r="A16" s="265" t="s">
        <v>201</v>
      </c>
      <c r="B16" s="265"/>
      <c r="C16" s="265"/>
      <c r="D16" s="265"/>
      <c r="E16" s="265"/>
    </row>
    <row r="17" spans="14:16" ht="13.5" customHeight="1">
      <c r="N17" s="11"/>
      <c r="O17" s="11" t="s">
        <v>338</v>
      </c>
      <c r="P17" s="14"/>
    </row>
    <row r="18" spans="1:15" ht="18.75" customHeight="1">
      <c r="A18" s="195" t="s">
        <v>43</v>
      </c>
      <c r="B18" s="199"/>
      <c r="C18" s="196"/>
      <c r="D18" s="38"/>
      <c r="E18" s="39" t="s">
        <v>71</v>
      </c>
      <c r="F18" s="39" t="s">
        <v>72</v>
      </c>
      <c r="G18" s="39" t="s">
        <v>73</v>
      </c>
      <c r="H18" s="39" t="s">
        <v>74</v>
      </c>
      <c r="I18" s="39" t="s">
        <v>75</v>
      </c>
      <c r="J18" s="39" t="s">
        <v>76</v>
      </c>
      <c r="K18" s="39" t="s">
        <v>77</v>
      </c>
      <c r="L18" s="39" t="s">
        <v>78</v>
      </c>
      <c r="M18" s="39" t="s">
        <v>79</v>
      </c>
      <c r="N18" s="39" t="s">
        <v>80</v>
      </c>
      <c r="O18" s="40" t="s">
        <v>81</v>
      </c>
    </row>
    <row r="19" spans="1:15" ht="18.75" customHeight="1">
      <c r="A19" s="205" t="s">
        <v>38</v>
      </c>
      <c r="B19" s="278"/>
      <c r="C19" s="206"/>
      <c r="D19" s="25"/>
      <c r="E19" s="102">
        <f>SUM(F19:O19)</f>
        <v>2263</v>
      </c>
      <c r="F19" s="102">
        <f>SUM(F20:F21)</f>
        <v>375</v>
      </c>
      <c r="G19" s="102">
        <f aca="true" t="shared" si="2" ref="G19:O19">SUM(G20:G21)</f>
        <v>362</v>
      </c>
      <c r="H19" s="102">
        <f t="shared" si="2"/>
        <v>197</v>
      </c>
      <c r="I19" s="102">
        <f t="shared" si="2"/>
        <v>252</v>
      </c>
      <c r="J19" s="102">
        <f t="shared" si="2"/>
        <v>101</v>
      </c>
      <c r="K19" s="102">
        <f t="shared" si="2"/>
        <v>289</v>
      </c>
      <c r="L19" s="102">
        <f t="shared" si="2"/>
        <v>147</v>
      </c>
      <c r="M19" s="102">
        <f t="shared" si="2"/>
        <v>167</v>
      </c>
      <c r="N19" s="102">
        <f t="shared" si="2"/>
        <v>247</v>
      </c>
      <c r="O19" s="106">
        <f t="shared" si="2"/>
        <v>126</v>
      </c>
    </row>
    <row r="20" spans="1:15" ht="18.75" customHeight="1">
      <c r="A20" s="279" t="s">
        <v>82</v>
      </c>
      <c r="B20" s="279"/>
      <c r="C20" s="279"/>
      <c r="D20" s="5"/>
      <c r="E20" s="105">
        <f>SUM(F20:O20)</f>
        <v>2179</v>
      </c>
      <c r="F20" s="90">
        <v>335</v>
      </c>
      <c r="G20" s="90">
        <v>358</v>
      </c>
      <c r="H20" s="90">
        <v>192</v>
      </c>
      <c r="I20" s="90">
        <v>243</v>
      </c>
      <c r="J20" s="90">
        <v>99</v>
      </c>
      <c r="K20" s="90">
        <v>282</v>
      </c>
      <c r="L20" s="90">
        <v>136</v>
      </c>
      <c r="M20" s="90">
        <v>162</v>
      </c>
      <c r="N20" s="90">
        <v>246</v>
      </c>
      <c r="O20" s="92">
        <v>126</v>
      </c>
    </row>
    <row r="21" spans="1:15" ht="18.75" customHeight="1">
      <c r="A21" s="279" t="s">
        <v>83</v>
      </c>
      <c r="B21" s="279"/>
      <c r="C21" s="279"/>
      <c r="D21" s="5"/>
      <c r="E21" s="105">
        <f>SUM(F21:O21)</f>
        <v>84</v>
      </c>
      <c r="F21" s="90">
        <v>40</v>
      </c>
      <c r="G21" s="90">
        <v>4</v>
      </c>
      <c r="H21" s="90">
        <v>5</v>
      </c>
      <c r="I21" s="90">
        <v>9</v>
      </c>
      <c r="J21" s="90">
        <v>2</v>
      </c>
      <c r="K21" s="90">
        <v>7</v>
      </c>
      <c r="L21" s="90">
        <v>11</v>
      </c>
      <c r="M21" s="90">
        <v>5</v>
      </c>
      <c r="N21" s="90">
        <v>1</v>
      </c>
      <c r="O21" s="92">
        <v>0</v>
      </c>
    </row>
    <row r="22" spans="1:15" ht="18.75" customHeight="1">
      <c r="A22" s="5"/>
      <c r="B22" s="5" t="s">
        <v>103</v>
      </c>
      <c r="C22" s="5" t="s">
        <v>165</v>
      </c>
      <c r="D22" s="5"/>
      <c r="E22" s="105">
        <f>SUM(F22:O22)</f>
        <v>1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1</v>
      </c>
      <c r="M22" s="90">
        <v>0</v>
      </c>
      <c r="N22" s="90">
        <v>0</v>
      </c>
      <c r="O22" s="92">
        <v>0</v>
      </c>
    </row>
    <row r="23" spans="1:15" ht="18.75" customHeight="1">
      <c r="A23" s="226"/>
      <c r="B23" s="5" t="s">
        <v>84</v>
      </c>
      <c r="C23" s="5" t="s">
        <v>165</v>
      </c>
      <c r="D23" s="5"/>
      <c r="E23" s="105">
        <f aca="true" t="shared" si="3" ref="E23:E28">SUM(F23:O23)</f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2">
        <v>0</v>
      </c>
    </row>
    <row r="24" spans="1:15" ht="18.75" customHeight="1">
      <c r="A24" s="226"/>
      <c r="B24" s="5" t="s">
        <v>85</v>
      </c>
      <c r="C24" s="5" t="s">
        <v>165</v>
      </c>
      <c r="D24" s="5"/>
      <c r="E24" s="105">
        <f t="shared" si="3"/>
        <v>5</v>
      </c>
      <c r="F24" s="90">
        <v>1</v>
      </c>
      <c r="G24" s="90">
        <v>0</v>
      </c>
      <c r="H24" s="90">
        <v>0</v>
      </c>
      <c r="I24" s="90">
        <v>0</v>
      </c>
      <c r="J24" s="90">
        <v>0</v>
      </c>
      <c r="K24" s="90">
        <v>4</v>
      </c>
      <c r="L24" s="90">
        <v>0</v>
      </c>
      <c r="M24" s="90">
        <v>0</v>
      </c>
      <c r="N24" s="90">
        <v>0</v>
      </c>
      <c r="O24" s="92">
        <v>0</v>
      </c>
    </row>
    <row r="25" spans="1:15" ht="18.75" customHeight="1">
      <c r="A25" s="226"/>
      <c r="B25" s="5" t="s">
        <v>104</v>
      </c>
      <c r="C25" s="5" t="s">
        <v>165</v>
      </c>
      <c r="D25" s="5"/>
      <c r="E25" s="105">
        <f>SUM(F25:O25)</f>
        <v>72</v>
      </c>
      <c r="F25" s="90">
        <v>35</v>
      </c>
      <c r="G25" s="90">
        <v>4</v>
      </c>
      <c r="H25" s="90">
        <v>5</v>
      </c>
      <c r="I25" s="90">
        <v>9</v>
      </c>
      <c r="J25" s="90">
        <v>2</v>
      </c>
      <c r="K25" s="90">
        <v>1</v>
      </c>
      <c r="L25" s="90">
        <v>10</v>
      </c>
      <c r="M25" s="90">
        <v>5</v>
      </c>
      <c r="N25" s="90">
        <v>1</v>
      </c>
      <c r="O25" s="92">
        <v>0</v>
      </c>
    </row>
    <row r="26" spans="1:15" ht="18.75" customHeight="1">
      <c r="A26" s="280"/>
      <c r="B26" s="5" t="s">
        <v>86</v>
      </c>
      <c r="C26" s="5" t="s">
        <v>165</v>
      </c>
      <c r="D26" s="5"/>
      <c r="E26" s="105">
        <f t="shared" si="3"/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2">
        <v>0</v>
      </c>
    </row>
    <row r="27" spans="1:15" ht="18.75" customHeight="1">
      <c r="A27" s="15"/>
      <c r="B27" s="5" t="s">
        <v>180</v>
      </c>
      <c r="C27" s="5" t="s">
        <v>165</v>
      </c>
      <c r="D27" s="5"/>
      <c r="E27" s="105">
        <f t="shared" si="3"/>
        <v>6</v>
      </c>
      <c r="F27" s="90">
        <v>4</v>
      </c>
      <c r="G27" s="90">
        <v>0</v>
      </c>
      <c r="H27" s="90">
        <v>0</v>
      </c>
      <c r="I27" s="90">
        <v>0</v>
      </c>
      <c r="J27" s="90">
        <v>0</v>
      </c>
      <c r="K27" s="90">
        <v>2</v>
      </c>
      <c r="L27" s="90">
        <v>0</v>
      </c>
      <c r="M27" s="90">
        <v>0</v>
      </c>
      <c r="N27" s="90">
        <v>0</v>
      </c>
      <c r="O27" s="92">
        <v>0</v>
      </c>
    </row>
    <row r="28" spans="1:15" ht="18.75" customHeight="1">
      <c r="A28" s="46"/>
      <c r="B28" s="43" t="s">
        <v>181</v>
      </c>
      <c r="C28" s="43" t="s">
        <v>165</v>
      </c>
      <c r="D28" s="43"/>
      <c r="E28" s="104">
        <f t="shared" si="3"/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4">
        <v>0</v>
      </c>
    </row>
    <row r="29" spans="13:15" ht="16.5" customHeight="1">
      <c r="M29" s="6"/>
      <c r="N29" s="6"/>
      <c r="O29" s="63" t="s">
        <v>88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6:C6"/>
    <mergeCell ref="A1:E1"/>
    <mergeCell ref="A3:C3"/>
    <mergeCell ref="A4:C4"/>
    <mergeCell ref="A5:C5"/>
    <mergeCell ref="A8:A11"/>
    <mergeCell ref="A19:C19"/>
    <mergeCell ref="A20:C20"/>
    <mergeCell ref="A21:C21"/>
    <mergeCell ref="A23:A26"/>
    <mergeCell ref="A16:E16"/>
    <mergeCell ref="A18:C18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SheetLayoutView="100" zoomScalePageLayoutView="0" workbookViewId="0" topLeftCell="A1">
      <selection activeCell="C5" sqref="C5:P5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194</v>
      </c>
      <c r="C1" s="20"/>
      <c r="D1" s="20"/>
      <c r="E1" s="20"/>
      <c r="F1" s="20"/>
    </row>
    <row r="2" spans="15:16" ht="13.5" customHeight="1">
      <c r="O2" s="12"/>
      <c r="P2" s="11" t="s">
        <v>338</v>
      </c>
    </row>
    <row r="3" spans="1:16" ht="21" customHeight="1">
      <c r="A3" s="281" t="s">
        <v>105</v>
      </c>
      <c r="B3" s="199" t="s">
        <v>106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24" t="s">
        <v>107</v>
      </c>
      <c r="N3" s="224" t="s">
        <v>33</v>
      </c>
      <c r="O3" s="224" t="s">
        <v>59</v>
      </c>
      <c r="P3" s="203" t="s">
        <v>92</v>
      </c>
    </row>
    <row r="4" spans="1:16" ht="21" customHeight="1">
      <c r="A4" s="282"/>
      <c r="B4" s="27" t="s">
        <v>38</v>
      </c>
      <c r="C4" s="26" t="s">
        <v>72</v>
      </c>
      <c r="D4" s="26" t="s">
        <v>73</v>
      </c>
      <c r="E4" s="26" t="s">
        <v>74</v>
      </c>
      <c r="F4" s="26" t="s">
        <v>75</v>
      </c>
      <c r="G4" s="26" t="s">
        <v>76</v>
      </c>
      <c r="H4" s="26" t="s">
        <v>77</v>
      </c>
      <c r="I4" s="26" t="s">
        <v>78</v>
      </c>
      <c r="J4" s="26" t="s">
        <v>79</v>
      </c>
      <c r="K4" s="26" t="s">
        <v>80</v>
      </c>
      <c r="L4" s="26" t="s">
        <v>81</v>
      </c>
      <c r="M4" s="246"/>
      <c r="N4" s="246"/>
      <c r="O4" s="246"/>
      <c r="P4" s="204"/>
    </row>
    <row r="5" spans="1:16" ht="40.5" customHeight="1">
      <c r="A5" s="51" t="s">
        <v>182</v>
      </c>
      <c r="B5" s="156">
        <f>SUM(C5:L5)</f>
        <v>230</v>
      </c>
      <c r="C5" s="318">
        <v>49</v>
      </c>
      <c r="D5" s="318">
        <v>25</v>
      </c>
      <c r="E5" s="318">
        <v>31</v>
      </c>
      <c r="F5" s="318">
        <v>26</v>
      </c>
      <c r="G5" s="318">
        <v>10</v>
      </c>
      <c r="H5" s="318">
        <v>35</v>
      </c>
      <c r="I5" s="318">
        <v>9</v>
      </c>
      <c r="J5" s="318">
        <v>14</v>
      </c>
      <c r="K5" s="318">
        <v>20</v>
      </c>
      <c r="L5" s="318">
        <v>11</v>
      </c>
      <c r="M5" s="318">
        <v>21</v>
      </c>
      <c r="N5" s="318">
        <v>10</v>
      </c>
      <c r="O5" s="318">
        <v>35</v>
      </c>
      <c r="P5" s="319">
        <v>0</v>
      </c>
    </row>
    <row r="6" spans="14:16" ht="16.5" customHeight="1">
      <c r="N6" s="6"/>
      <c r="O6" s="6"/>
      <c r="P6" s="63" t="s">
        <v>87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S116</cp:lastModifiedBy>
  <cp:lastPrinted>2023-03-16T23:37:45Z</cp:lastPrinted>
  <dcterms:created xsi:type="dcterms:W3CDTF">2000-03-14T08:01:26Z</dcterms:created>
  <dcterms:modified xsi:type="dcterms:W3CDTF">2023-03-16T23:38:16Z</dcterms:modified>
  <cp:category/>
  <cp:version/>
  <cp:contentType/>
  <cp:contentStatus/>
</cp:coreProperties>
</file>