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MSSH\AppData\Local\Temp\wz2444\"/>
    </mc:Choice>
  </mc:AlternateContent>
  <bookViews>
    <workbookView xWindow="0" yWindow="0" windowWidth="23040" windowHeight="8730" tabRatio="653" firstSheet="1" activeTab="1"/>
  </bookViews>
  <sheets>
    <sheet name="リスト" sheetId="68" state="hidden" r:id="rId1"/>
    <sheet name="第１号－１様式" sheetId="39" r:id="rId2"/>
    <sheet name="別紙1" sheetId="59" r:id="rId3"/>
    <sheet name=" 別紙１（補足資料）" sheetId="91" r:id="rId4"/>
    <sheet name="別紙2" sheetId="60" r:id="rId5"/>
    <sheet name="第１号－２様式" sheetId="81" r:id="rId6"/>
    <sheet name="別紙１－１" sheetId="85" r:id="rId7"/>
    <sheet name="別紙１－２" sheetId="86" r:id="rId8"/>
    <sheet name="別紙１－３～５" sheetId="87" r:id="rId9"/>
    <sheet name="別紙２－２" sheetId="84" r:id="rId10"/>
    <sheet name="第2号様式（交付申請書）" sheetId="73" r:id="rId11"/>
    <sheet name="第3号様式（実績報告書）" sheetId="74" r:id="rId12"/>
    <sheet name="実績ｰ別紙1" sheetId="78" r:id="rId13"/>
    <sheet name="実績-別紙１－１" sheetId="88" r:id="rId14"/>
    <sheet name="実績-別紙１－２" sheetId="89" r:id="rId15"/>
    <sheet name="実績-別紙１－３～５" sheetId="90" r:id="rId16"/>
    <sheet name="実績-別紙2" sheetId="80" r:id="rId17"/>
    <sheet name="第４号様式（直・仕入控除）" sheetId="75" r:id="rId18"/>
    <sheet name="第５号様式（間・仕入控除）" sheetId="76" r:id="rId19"/>
    <sheet name="第６号様式 (調書)" sheetId="77" r:id="rId20"/>
    <sheet name="別紙2（案２）" sheetId="71" state="hidden" r:id="rId21"/>
    <sheet name="（積算）" sheetId="72" state="hidden" r:id="rId22"/>
    <sheet name="（別紙1）" sheetId="61" state="hidden" r:id="rId23"/>
    <sheet name="（別紙2）" sheetId="62" state="hidden" r:id="rId24"/>
    <sheet name="第3号様式" sheetId="47" state="hidden" r:id="rId25"/>
    <sheet name="〔別紙1〕" sheetId="65" state="hidden" r:id="rId26"/>
    <sheet name="〔別紙2〕" sheetId="63" state="hidden" r:id="rId27"/>
    <sheet name="第4号様式" sheetId="49" state="hidden" r:id="rId28"/>
    <sheet name="第5号様式" sheetId="50" state="hidden" r:id="rId29"/>
    <sheet name="第6号様式" sheetId="52" state="hidden" r:id="rId30"/>
    <sheet name="事業分類・区分" sheetId="45" state="hidden" r:id="rId31"/>
    <sheet name="補助率・係数" sheetId="54" state="hidden" r:id="rId32"/>
    <sheet name="【参考】算出区分" sheetId="66" state="hidden" r:id="rId33"/>
    <sheet name="【参考】計算方法早見表" sheetId="67" state="hidden" r:id="rId34"/>
  </sheets>
  <externalReferences>
    <externalReference r:id="rId35"/>
    <externalReference r:id="rId36"/>
  </externalReferences>
  <definedNames>
    <definedName name="_" localSheetId="10">[1]事業分類・区分!#REF!</definedName>
    <definedName name="_">事業分類・区分!$F$3</definedName>
    <definedName name="_１_ア_小児初期救急センター運営事業" localSheetId="10">[1]【参考】算出区分!#REF!</definedName>
    <definedName name="_１_ア_小児初期救急センター運営事業">【参考】算出区分!$F$2:$F$3</definedName>
    <definedName name="_１_イ_共同利用型病院運営事業" localSheetId="10">[1]【参考】算出区分!#REF!</definedName>
    <definedName name="_１_イ_共同利用型病院運営事業">【参考】算出区分!$F$4:$F$5</definedName>
    <definedName name="_１_ウ_ヘリコプター等添乗医師等確保事業" localSheetId="10">[1]【参考】算出区分!#REF!</definedName>
    <definedName name="_１_ウ_ヘリコプター等添乗医師等確保事業">【参考】算出区分!$F$6:$F$7</definedName>
    <definedName name="_１_エ_救命救急センター運営事業" localSheetId="10">[1]【参考】算出区分!#REF!</definedName>
    <definedName name="_１_エ_救命救急センター運営事業">【参考】算出区分!$F$11</definedName>
    <definedName name="_１_オ_小児救命救急センター運営事業" localSheetId="10">[1]【参考】算出区分!#REF!</definedName>
    <definedName name="_１_オ_小児救命救急センター運営事業">【参考】算出区分!$F$12:$F$14</definedName>
    <definedName name="_１_カ_ドクターヘリ導入促進事業" localSheetId="10">[1]【参考】算出区分!#REF!</definedName>
    <definedName name="_１_カ_ドクターヘリ導入促進事業">【参考】算出区分!$F$18:$F$19</definedName>
    <definedName name="_１_キ_救急救命士病院実習受入促進事業" localSheetId="10">[1]【参考】算出区分!#REF!</definedName>
    <definedName name="_１_キ_救急救命士病院実習受入促進事業">【参考】算出区分!$F$20:$F$21</definedName>
    <definedName name="_１_ク_自動体外式除細動器_ＡＥＤ_の普及啓発事業" localSheetId="10">[1]【参考】算出区分!#REF!</definedName>
    <definedName name="_１_ク_自動体外式除細動器_ＡＥＤ_の普及啓発事業">【参考】算出区分!$F$8</definedName>
    <definedName name="_１_ケ_救急医療情報センター_広域災害・救急医療情報システム_運営事業" localSheetId="10">[1]【参考】算出区分!#REF!</definedName>
    <definedName name="_１_ケ_救急医療情報センター_広域災害・救急医療情報システム_運営事業">【参考】算出区分!$F$9</definedName>
    <definedName name="_１_コ_救急・周産期医療情報システム機能強化事業" localSheetId="10">[1]【参考】算出区分!#REF!</definedName>
    <definedName name="_１_コ_救急・周産期医療情報システム機能強化事業">【参考】算出区分!$F$10</definedName>
    <definedName name="_１_サ_救急患者退院コーディネーター事業" localSheetId="10">[1]【参考】算出区分!#REF!</definedName>
    <definedName name="_１_サ_救急患者退院コーディネーター事業">【参考】算出区分!$F$15:$F$17</definedName>
    <definedName name="_２_ア_周産期医療対策事業" localSheetId="10">[1]【参考】算出区分!#REF!</definedName>
    <definedName name="_２_ア_周産期医療対策事業">【参考】算出区分!$F$22</definedName>
    <definedName name="_２_イ_周産期母子医療センター運営事業" localSheetId="10">[1]【参考】算出区分!#REF!</definedName>
    <definedName name="_２_イ_周産期母子医療センター運営事業">【参考】算出区分!$F$23:$F$24</definedName>
    <definedName name="_２_ウ_ＮＩＣＵ等長期入院児支援事業_ア_地域療育支援施設運営事業" localSheetId="10">[1]【参考】算出区分!#REF!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10">[1]【参考】算出区分!#REF!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10">[1]【参考】算出区分!#REF!</definedName>
    <definedName name="_３_ア_外国人看護師候補者就労研修支援事業">【参考】算出区分!$F$29:$F$30</definedName>
    <definedName name="_３_イ_看護職員就業相談員派遣面接相談事業" localSheetId="10">[1]【参考】算出区分!#REF!</definedName>
    <definedName name="_３_イ_看護職員就業相談員派遣面接相談事業">【参考】算出区分!$F$31</definedName>
    <definedName name="_３_ウ_助産師出向支援導入事業" localSheetId="10">[1]【参考】算出区分!#REF!</definedName>
    <definedName name="_３_ウ_助産師出向支援導入事業">【参考】算出区分!$F$32</definedName>
    <definedName name="_４_歯科医療安全管理体制推進特別事業" localSheetId="10">[1]【参考】算出区分!#REF!</definedName>
    <definedName name="_４_歯科医療安全管理体制推進特別事業">【参考】算出区分!$F$33</definedName>
    <definedName name="_５_院内感染地域支援ネットワ_ク事業" localSheetId="10">[1]【参考】算出区分!#REF!</definedName>
    <definedName name="_５_院内感染地域支援ネットワ_ク事業">【参考】算出区分!$F$34</definedName>
    <definedName name="_６_医療連携体制推進事業" localSheetId="10">[1]【参考】算出区分!#REF!</definedName>
    <definedName name="_６_医療連携体制推進事業">【参考】算出区分!$F$35</definedName>
    <definedName name="_７_ア_ア_休日夜間急患センター設備整備事業" localSheetId="10">[1]【参考】算出区分!#REF!</definedName>
    <definedName name="_７_ア_ア_休日夜間急患センター設備整備事業">【参考】算出区分!$F$36</definedName>
    <definedName name="_７_ア_イ_小児初期救急センター設備整備事業" localSheetId="10">[1]【参考】算出区分!#REF!</definedName>
    <definedName name="_７_ア_イ_小児初期救急センター設備整備事業">【参考】算出区分!$F$37</definedName>
    <definedName name="_７_ア_ウ_病院群輪番制病院及び共同利用型病院設備整備事業" localSheetId="10">[1]【参考】算出区分!#REF!</definedName>
    <definedName name="_７_ア_ウ_病院群輪番制病院及び共同利用型病院設備整備事業">【参考】算出区分!$F$47:$F$48</definedName>
    <definedName name="_７_ア_エ_救命救急センター設備整備事業" localSheetId="10">[1]【参考】算出区分!#REF!</definedName>
    <definedName name="_７_ア_エ_救命救急センター設備整備事業">【参考】算出区分!$F$38</definedName>
    <definedName name="_７_ア_オ_高度救命救急センター設備整備事業" localSheetId="10">[1]【参考】算出区分!#REF!</definedName>
    <definedName name="_７_ア_オ_高度救命救急センター設備整備事業">【参考】算出区分!$F$39</definedName>
    <definedName name="_７_ア_カ_小児救急医療拠点病院設備整備事業" localSheetId="10">[1]【参考】算出区分!#REF!</definedName>
    <definedName name="_７_ア_カ_小児救急医療拠点病院設備整備事業">【参考】算出区分!$F$40</definedName>
    <definedName name="_７_ア_キ_小児集中治療室設備整備事業" localSheetId="10">[1]【参考】算出区分!#REF!</definedName>
    <definedName name="_７_ア_キ_小児集中治療室設備整備事業">【参考】算出区分!$F$49:$F$50</definedName>
    <definedName name="_７_イ_小児救急遠隔医療設備整備事業" localSheetId="10">[1]【参考】算出区分!#REF!</definedName>
    <definedName name="_７_イ_小児救急遠隔医療設備整備事業">【参考】算出区分!$F$41</definedName>
    <definedName name="_７_ウ_ア_小児医療施設設備整備事業" localSheetId="10">[1]【参考】算出区分!#REF!</definedName>
    <definedName name="_７_ウ_ア_小児医療施設設備整備事業">【参考】算出区分!$F$42</definedName>
    <definedName name="_７_ウ_イ_周産期医療施設設備整備事業" localSheetId="10">[1]【参考】算出区分!#REF!</definedName>
    <definedName name="_７_ウ_イ_周産期医療施設設備整備事業">【参考】算出区分!$F$43</definedName>
    <definedName name="_７_ウ_ウ_地域療育支援施設設備整備事業" localSheetId="10">[1]【参考】算出区分!#REF!</definedName>
    <definedName name="_７_ウ_ウ_地域療育支援施設設備整備事業">【参考】算出区分!$F$51</definedName>
    <definedName name="_７_エ_共同利用施設設備整備事業_ア_公的医療機関等による共同利用施設" localSheetId="10">[1]【参考】算出区分!#REF!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10">[1]【参考】算出区分!#REF!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10">[1]【参考】算出区分!#REF!</definedName>
    <definedName name="_７_オ_ウ_ＮＢＣ災害・テロ対策設備整備事業">【参考】算出区分!$F$59:$F$60</definedName>
    <definedName name="_７_オ_エ_航空搬送拠点臨時医療施設設備整備事業" localSheetId="10">[1]【参考】算出区分!#REF!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10">[1]【参考】算出区分!#REF!</definedName>
    <definedName name="_７_ク_院内感染対策設備整備事業">【参考】算出区分!$F$46</definedName>
    <definedName name="_７_ケ_環境調整室設備整備事業" localSheetId="10">[1]【参考】算出区分!#REF!</definedName>
    <definedName name="_７_ケ_環境調整室設備整備事業">【参考】算出区分!$F$64:$F$65</definedName>
    <definedName name="_７_コ_内視鏡訓練施設設備整備事業" localSheetId="10">[1]【参考】算出区分!#REF!</definedName>
    <definedName name="_７_コ_内視鏡訓練施設設備整備事業">【参考】算出区分!$F$66</definedName>
    <definedName name="_７_サ_医療機関アクセス支援車整備事業" localSheetId="10">[1]【参考】算出区分!#REF!</definedName>
    <definedName name="_７_サ_医療機関アクセス支援車整備事業">【参考】算出区分!$F$57:$F$58</definedName>
    <definedName name="_８_アスベスト除去等整備促進事業" localSheetId="10">[1]【参考】算出区分!#REF!</definedName>
    <definedName name="_８_アスベスト除去等整備促進事業">【参考】算出区分!$F$67:$F$68</definedName>
    <definedName name="_xlnm._FilterDatabase" localSheetId="12" hidden="1">実績ｰ別紙1!$A$6:$F$34</definedName>
    <definedName name="_xlnm._FilterDatabase" localSheetId="16" hidden="1">'実績-別紙2'!$A$7:$S$27</definedName>
    <definedName name="_xlnm._FilterDatabase" localSheetId="2" hidden="1">別紙1!$A$6:$F$34</definedName>
    <definedName name="_xlnm._FilterDatabase" localSheetId="4" hidden="1">別紙2!$A$7:$Q$22</definedName>
    <definedName name="_xlnm._FilterDatabase" localSheetId="20" hidden="1">'別紙2（案２）'!$A$7:$N$22</definedName>
    <definedName name="_xlnm._FilterDatabase" localSheetId="9" hidden="1">'別紙２－２'!$A$7:$Q$13</definedName>
    <definedName name="_xlnm._FilterDatabase" localSheetId="31" hidden="1">補助率・係数!$A$2:$F$62</definedName>
    <definedName name="ＨＬＡ検査センター設備整備事業" localSheetId="10">[1]事業分類・区分!#REF!</definedName>
    <definedName name="ＨＬＡ検査センター設備整備事業">事業分類・区分!$B$68</definedName>
    <definedName name="ＮＢＣ災害・テロ対策設備整備事業" localSheetId="10">[1]事業分類・区分!#REF!</definedName>
    <definedName name="ＮＢＣ災害・テロ対策設備整備事業">事業分類・区分!$B$64</definedName>
    <definedName name="ＮＩＣＵ等長期入院児支援事業" localSheetId="10">[1]事業分類・区分!#REF!</definedName>
    <definedName name="ＮＩＣＵ等長期入院児支援事業">事業分類・区分!$B$42:$C$42</definedName>
    <definedName name="_xlnm.Print_Area" localSheetId="3">' 別紙１（補足資料）'!$A$1:$F$10</definedName>
    <definedName name="_xlnm.Print_Area" localSheetId="22">'（別紙1）'!$B$1:$E$31</definedName>
    <definedName name="_xlnm.Print_Area" localSheetId="23">'（別紙2）'!$B$1:$Q$38</definedName>
    <definedName name="_xlnm.Print_Area" localSheetId="33">【参考】計算方法早見表!$A$1:$N$25</definedName>
    <definedName name="_xlnm.Print_Area" localSheetId="32">【参考】算出区分!$A$1:$I$68</definedName>
    <definedName name="_xlnm.Print_Area" localSheetId="25">〔別紙1〕!$B$1:$E$31</definedName>
    <definedName name="_xlnm.Print_Area" localSheetId="26">〔別紙2〕!$B$1:$R$38</definedName>
    <definedName name="_xlnm.Print_Area" localSheetId="12">実績ｰ別紙1!$B$1:$E$34</definedName>
    <definedName name="_xlnm.Print_Area" localSheetId="13">'実績-別紙１－１'!$A$1:$H$34</definedName>
    <definedName name="_xlnm.Print_Area" localSheetId="14">'実績-別紙１－２'!$A$1:$G$43</definedName>
    <definedName name="_xlnm.Print_Area" localSheetId="15">'実績-別紙１－３～５'!$A$1:$I$40</definedName>
    <definedName name="_xlnm.Print_Area" localSheetId="16">'実績-別紙2'!$B$1:$Q$27</definedName>
    <definedName name="_xlnm.Print_Area" localSheetId="1">'第１号－１様式'!$A$1:$I$30</definedName>
    <definedName name="_xlnm.Print_Area" localSheetId="5">'第１号－２様式'!$A$1:$I$30</definedName>
    <definedName name="_xlnm.Print_Area" localSheetId="10">'第2号様式（交付申請書）'!$A$1:$I$29</definedName>
    <definedName name="_xlnm.Print_Area" localSheetId="11">'第3号様式（実績報告書）'!$A$1:$I$34</definedName>
    <definedName name="_xlnm.Print_Area" localSheetId="29">第6号様式!$B$1:$N$26</definedName>
    <definedName name="_xlnm.Print_Area" localSheetId="19">'第６号様式 (調書)'!$B$1:$N$26</definedName>
    <definedName name="_xlnm.Print_Area" localSheetId="2">別紙1!$B$1:$E$34</definedName>
    <definedName name="_xlnm.Print_Area" localSheetId="6">'別紙１－１'!$A$1:$H$34</definedName>
    <definedName name="_xlnm.Print_Area" localSheetId="7">'別紙１－２'!$A$1:$G$43</definedName>
    <definedName name="_xlnm.Print_Area" localSheetId="8">'別紙１－３～５'!$A$1:$I$40</definedName>
    <definedName name="_xlnm.Print_Area" localSheetId="4">別紙2!$B$1:$O$25</definedName>
    <definedName name="_xlnm.Print_Area" localSheetId="20">'別紙2（案２）'!$B$1:$L$25</definedName>
    <definedName name="_xlnm.Print_Area" localSheetId="9">'別紙２－２'!$B$1:$O$16</definedName>
    <definedName name="_xlnm.Print_Titles" localSheetId="22">'（別紙1）'!$6:$6</definedName>
    <definedName name="_xlnm.Print_Titles" localSheetId="23">'（別紙2）'!$5:$7</definedName>
    <definedName name="_xlnm.Print_Titles" localSheetId="25">〔別紙1〕!$6:$6</definedName>
    <definedName name="_xlnm.Print_Titles" localSheetId="26">〔別紙2〕!$5:$7</definedName>
    <definedName name="_xlnm.Print_Titles" localSheetId="12">実績ｰ別紙1!$6:$6</definedName>
    <definedName name="_xlnm.Print_Titles" localSheetId="16">'実績-別紙2'!$5:$7</definedName>
    <definedName name="_xlnm.Print_Titles" localSheetId="2">別紙1!$6:$6</definedName>
    <definedName name="_xlnm.Print_Titles" localSheetId="4">別紙2!$5:$7</definedName>
    <definedName name="_xlnm.Print_Titles" localSheetId="20">'別紙2（案２）'!$5:$7</definedName>
    <definedName name="_xlnm.Print_Titles" localSheetId="9">'別紙２－２'!$5:$7</definedName>
    <definedName name="アスベスト除去等整備促進事業" localSheetId="10">[1]事業分類・区分!#REF!</definedName>
    <definedName name="アスベスト除去等整備促進事業">事業分類・区分!$B$73</definedName>
    <definedName name="アスベスト対策事業" localSheetId="10">[1]事業分類・区分!#REF!</definedName>
    <definedName name="アスベスト対策事業">事業分類・区分!$I$3</definedName>
    <definedName name="ドクターヘリ導入促進事業" localSheetId="10">[1]事業分類・区分!#REF!</definedName>
    <definedName name="ドクターヘリ導入促進事業">事業分類・区分!$B$34</definedName>
    <definedName name="ヘリコプター等添乗医師等確保事業" localSheetId="10">[1]事業分類・区分!#REF!</definedName>
    <definedName name="ヘリコプター等添乗医師等確保事業">事業分類・区分!$B$31</definedName>
    <definedName name="医療機関アクセス支援車整備事業" localSheetId="10">[1]事業分類・区分!#REF!</definedName>
    <definedName name="医療機関アクセス支援車整備事業">事業分類・区分!$B$72:$C$72</definedName>
    <definedName name="医療提供体制設備整備事業">事業分類・区分!$H$3:$H$26</definedName>
    <definedName name="医療連携体制推進事業" localSheetId="10">[1]事業分類・区分!#REF!</definedName>
    <definedName name="医療連携体制推進事業">事業分類・区分!$B$48</definedName>
    <definedName name="院内感染対策設備整備事業" localSheetId="10">[1]事業分類・区分!#REF!</definedName>
    <definedName name="院内感染対策設備整備事業">事業分類・区分!$B$69</definedName>
    <definedName name="院内感染地域支援ネットワーク事業" localSheetId="10">[1]事業分類・区分!#REF!</definedName>
    <definedName name="院内感染地域支援ネットワーク事業">事業分類・区分!$F$3</definedName>
    <definedName name="外国人看護師候補者就労研修支援事業" localSheetId="10">[1]事業分類・区分!#REF!</definedName>
    <definedName name="外国人看護師候補者就労研修支援事業">事業分類・区分!$B$43</definedName>
    <definedName name="環境調整室設備整備事業" localSheetId="10">[1]事業分類・区分!#REF!</definedName>
    <definedName name="環境調整室設備整備事業">事業分類・区分!$B$70</definedName>
    <definedName name="看護職員確保対策事業" localSheetId="10">[1]事業分類・区分!#REF!</definedName>
    <definedName name="看護職員確保対策事業">事業分類・区分!$D$3:$D$5</definedName>
    <definedName name="看護職員就業相談員派遣面接相談事業" localSheetId="10">[1]事業分類・区分!#REF!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10">[1]事業分類・区分!#REF!</definedName>
    <definedName name="休日夜間急患センター設備整備事業">事業分類・区分!$B$49</definedName>
    <definedName name="救急・周産期医療情報システム機能強化事業" localSheetId="10">[1]事業分類・区分!#REF!</definedName>
    <definedName name="救急・周産期医療情報システム機能強化事業">事業分類・区分!$B$38</definedName>
    <definedName name="救急医療情報センター_広域災害・救急医療情報システム_運営事業" localSheetId="10">[1]事業分類・区分!#REF!</definedName>
    <definedName name="救急医療情報センター_広域災害・救急医療情報システム_運営事業">事業分類・区分!$B$37</definedName>
    <definedName name="救急医療対策事業" localSheetId="10">[1]事業分類・区分!#REF!</definedName>
    <definedName name="救急医療対策事業">事業分類・区分!$B$3:$B$13</definedName>
    <definedName name="救急患者退院コーディネーター事業" localSheetId="10">[1]事業分類・区分!#REF!</definedName>
    <definedName name="救急患者退院コーディネーター事業">事業分類・区分!$B$39</definedName>
    <definedName name="救急救命士病院実習受入促進事業" localSheetId="10">[1]事業分類・区分!#REF!</definedName>
    <definedName name="救急救命士病院実習受入促進事業">事業分類・区分!$B$35</definedName>
    <definedName name="救命救急センター運営事業" localSheetId="10">[1]事業分類・区分!#REF!</definedName>
    <definedName name="救命救急センター運営事業">事業分類・区分!$B$32:$C$32</definedName>
    <definedName name="救命救急センター設備整備事業" localSheetId="10">[1]事業分類・区分!#REF!</definedName>
    <definedName name="救命救急センター設備整備事業">事業分類・区分!$B$52:$E$52</definedName>
    <definedName name="共同利用型病院運営事業" localSheetId="10">[1]事業分類・区分!#REF!</definedName>
    <definedName name="共同利用型病院運営事業">事業分類・区分!$B$30</definedName>
    <definedName name="共同利用施設設備整備事業_公的医療機関等による共同利用施設_" localSheetId="10">[1]事業分類・区分!#REF!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10">[1]事業分類・区分!#REF!</definedName>
    <definedName name="共同利用施設設備整備事業_地域医療支援病院の共同利用部門_">事業分類・区分!$B$61</definedName>
    <definedName name="航空搬送拠点臨時医療施設設備整備事業" localSheetId="10">[1]事業分類・区分!#REF!</definedName>
    <definedName name="航空搬送拠点臨時医療施設設備整備事業">事業分類・区分!$B$65</definedName>
    <definedName name="高度救命救急センター設備整備事業" localSheetId="10">[1]事業分類・区分!#REF!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10">[1]事業分類・区分!#REF!</definedName>
    <definedName name="歯科医療安全管理体制推進特別事業">事業分類・区分!$B$46</definedName>
    <definedName name="歯科保健医療対策事業" localSheetId="10">[1]事業分類・区分!#REF!</definedName>
    <definedName name="歯科保健医療対策事業">事業分類・区分!$E$3</definedName>
    <definedName name="自動体外式除細動器_ＡＥＤ_の普及啓発事業" localSheetId="10">[1]事業分類・区分!#REF!</definedName>
    <definedName name="自動体外式除細動器_ＡＥＤ_の普及啓発事業">事業分類・区分!$B$36</definedName>
    <definedName name="周産期医療施設設備整備事業" localSheetId="10">[1]事業分類・区分!#REF!</definedName>
    <definedName name="周産期医療施設設備整備事業">事業分類・区分!$B$58:$C$58</definedName>
    <definedName name="周産期医療対策事業" localSheetId="10">[1]事業分類・区分!#REF!</definedName>
    <definedName name="周産期医療対策事業">事業分類・区分!$B$40:$C$40</definedName>
    <definedName name="周産期医療対策事業等" localSheetId="10">[1]事業分類・区分!#REF!</definedName>
    <definedName name="周産期医療対策事業等">事業分類・区分!$C$3:$C$5</definedName>
    <definedName name="周産期母子医療センター運営事業" localSheetId="10">[1]事業分類・区分!#REF!</definedName>
    <definedName name="周産期母子医療センター運営事業">事業分類・区分!$B$41:$F$41</definedName>
    <definedName name="助産師出向等支援導入事業" localSheetId="10">[1]事業分類・区分!#REF!</definedName>
    <definedName name="助産師出向等支援導入事業">事業分類・区分!$B$45</definedName>
    <definedName name="小児医療施設設備整備事業" localSheetId="10">[1]事業分類・区分!#REF!</definedName>
    <definedName name="小児医療施設設備整備事業">事業分類・区分!$B$57</definedName>
    <definedName name="小児救急医療拠点病院設備整備事業" localSheetId="10">[1]事業分類・区分!#REF!</definedName>
    <definedName name="小児救急医療拠点病院設備整備事業">事業分類・区分!$B$54</definedName>
    <definedName name="小児救急遠隔医療設備整備事業" localSheetId="10">[1]事業分類・区分!#REF!</definedName>
    <definedName name="小児救急遠隔医療設備整備事業">事業分類・区分!$B$56</definedName>
    <definedName name="小児救命救急センター運営事業" localSheetId="10">[1]事業分類・区分!#REF!</definedName>
    <definedName name="小児救命救急センター運営事業">事業分類・区分!$B$33</definedName>
    <definedName name="小児集中治療室設備整備事業" localSheetId="10">[1]事業分類・区分!#REF!</definedName>
    <definedName name="小児集中治療室設備整備事業">事業分類・区分!$B$55</definedName>
    <definedName name="小児初期救急センター運営事業" localSheetId="10">[1]事業分類・区分!#REF!</definedName>
    <definedName name="小児初期救急センター運営事業">事業分類・区分!$B$29</definedName>
    <definedName name="小児初期救急センター設備整備事業" localSheetId="10">[1]事業分類・区分!#REF!</definedName>
    <definedName name="小児初期救急センター設備整備事業">事業分類・区分!$B$50</definedName>
    <definedName name="人工腎臓装置不足地域設備整備事業" localSheetId="10">[1]事業分類・区分!#REF!</definedName>
    <definedName name="人工腎臓装置不足地域設備整備事業">事業分類・区分!$B$67</definedName>
    <definedName name="地域医療対策事業" localSheetId="10">[1]事業分類・区分!#REF!</definedName>
    <definedName name="地域医療対策事業">事業分類・区分!$G$3</definedName>
    <definedName name="地域災害拠点病院設備整備事業">事業分類・区分!$B$63</definedName>
    <definedName name="地域療育支援施設設備整備事業" localSheetId="10">[1]事業分類・区分!#REF!</definedName>
    <definedName name="地域療育支援施設設備整備事業">事業分類・区分!$B$59</definedName>
    <definedName name="内視鏡訓練施設設備整備事業" localSheetId="10">[1]事業分類・区分!#REF!</definedName>
    <definedName name="内視鏡訓練施設設備整備事業">事業分類・区分!$B$71</definedName>
    <definedName name="病院群輪番制病院及び共同利用型病院設備整備事業" localSheetId="10">[1]事業分類・区分!#REF!</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G33" i="88" l="1"/>
  <c r="G31" i="88"/>
  <c r="G30" i="88"/>
  <c r="G27" i="88"/>
  <c r="G24" i="88"/>
  <c r="G23" i="88"/>
  <c r="G20" i="88"/>
  <c r="G19" i="88"/>
  <c r="D13" i="88"/>
  <c r="D9" i="88"/>
  <c r="D8" i="88"/>
  <c r="C8" i="88"/>
  <c r="G33" i="85"/>
  <c r="C10" i="91" l="1"/>
  <c r="G30" i="85" l="1"/>
  <c r="G31" i="85"/>
  <c r="G24" i="85"/>
  <c r="G20" i="85"/>
  <c r="C8" i="85"/>
  <c r="D13" i="85"/>
  <c r="D9" i="85"/>
  <c r="G27" i="85"/>
  <c r="E28" i="78" l="1"/>
  <c r="D28" i="78"/>
  <c r="G38" i="90" l="1"/>
  <c r="F38" i="90"/>
  <c r="G37" i="90"/>
  <c r="F37" i="90"/>
  <c r="G36" i="90"/>
  <c r="F36" i="90"/>
  <c r="G35" i="90"/>
  <c r="G40" i="90" s="1"/>
  <c r="F35" i="90"/>
  <c r="F40" i="90" s="1"/>
  <c r="D28" i="90"/>
  <c r="B28" i="90"/>
  <c r="E9" i="90"/>
  <c r="E8" i="90"/>
  <c r="D8" i="90"/>
  <c r="E7" i="90"/>
  <c r="D7" i="90"/>
  <c r="E6" i="90"/>
  <c r="E10" i="90" s="1"/>
  <c r="D6" i="90"/>
  <c r="D10" i="90" s="1"/>
  <c r="F38" i="89"/>
  <c r="E38" i="89"/>
  <c r="D38" i="89"/>
  <c r="F33" i="89"/>
  <c r="E33" i="89"/>
  <c r="D33" i="89"/>
  <c r="F28" i="89"/>
  <c r="E28" i="89"/>
  <c r="D28" i="89"/>
  <c r="F23" i="89"/>
  <c r="E23" i="89"/>
  <c r="D23" i="89"/>
  <c r="D43" i="89" s="1"/>
  <c r="F18" i="89"/>
  <c r="E18" i="89"/>
  <c r="D18" i="89"/>
  <c r="F13" i="89"/>
  <c r="E13" i="89"/>
  <c r="D13" i="89"/>
  <c r="F8" i="89"/>
  <c r="F43" i="89" s="1"/>
  <c r="E8" i="89"/>
  <c r="E43" i="89" s="1"/>
  <c r="D8" i="89"/>
  <c r="P9" i="80"/>
  <c r="P10" i="80"/>
  <c r="P11" i="80"/>
  <c r="P12" i="80"/>
  <c r="P13" i="80"/>
  <c r="P14" i="80"/>
  <c r="P15" i="80"/>
  <c r="P16" i="80"/>
  <c r="P17" i="80"/>
  <c r="P18" i="80"/>
  <c r="P19" i="80"/>
  <c r="P20" i="80"/>
  <c r="P21" i="80"/>
  <c r="P22" i="80"/>
  <c r="P23" i="80"/>
  <c r="P24" i="80"/>
  <c r="P25" i="80"/>
  <c r="P26" i="80"/>
  <c r="P8" i="80"/>
  <c r="N22" i="80"/>
  <c r="N23" i="80"/>
  <c r="N24" i="80"/>
  <c r="N25" i="80"/>
  <c r="N26" i="80"/>
  <c r="G22" i="80"/>
  <c r="I22" i="80" s="1"/>
  <c r="H22" i="80"/>
  <c r="G23" i="80"/>
  <c r="H23" i="80"/>
  <c r="I23" i="80"/>
  <c r="G24" i="80"/>
  <c r="H24" i="80"/>
  <c r="I24" i="80" s="1"/>
  <c r="G25" i="80"/>
  <c r="I25" i="80" s="1"/>
  <c r="H25" i="80"/>
  <c r="G26" i="80"/>
  <c r="I26" i="80" s="1"/>
  <c r="H26" i="80"/>
  <c r="B19" i="80" l="1"/>
  <c r="N8" i="84" l="1"/>
  <c r="N12" i="84"/>
  <c r="N11" i="84"/>
  <c r="N10" i="84"/>
  <c r="N9" i="84"/>
  <c r="M3" i="84"/>
  <c r="D28" i="87"/>
  <c r="B28" i="87"/>
  <c r="F38" i="87"/>
  <c r="F37" i="87"/>
  <c r="F36" i="87"/>
  <c r="G36" i="87"/>
  <c r="F35" i="87"/>
  <c r="G35" i="87"/>
  <c r="E9" i="87"/>
  <c r="E8" i="87"/>
  <c r="E7" i="87"/>
  <c r="E6" i="87"/>
  <c r="F40" i="87" l="1"/>
  <c r="G38" i="87"/>
  <c r="G37" i="87"/>
  <c r="D8" i="87"/>
  <c r="D7" i="87"/>
  <c r="D6" i="87"/>
  <c r="E10" i="87" s="1"/>
  <c r="F38" i="86"/>
  <c r="E38" i="86"/>
  <c r="D38" i="86"/>
  <c r="F33" i="86"/>
  <c r="E33" i="86"/>
  <c r="D33" i="86"/>
  <c r="F28" i="86"/>
  <c r="E28" i="86"/>
  <c r="D28" i="86"/>
  <c r="F23" i="86"/>
  <c r="E23" i="86"/>
  <c r="D23" i="86"/>
  <c r="F18" i="86"/>
  <c r="E18" i="86"/>
  <c r="D18" i="86"/>
  <c r="F13" i="86"/>
  <c r="E13" i="86"/>
  <c r="D13" i="86"/>
  <c r="F8" i="86"/>
  <c r="F43" i="86" s="1"/>
  <c r="E8" i="86"/>
  <c r="E43" i="86" s="1"/>
  <c r="D8" i="86"/>
  <c r="D43" i="86" s="1"/>
  <c r="G23" i="85"/>
  <c r="G19" i="85"/>
  <c r="D8" i="85"/>
  <c r="L13" i="84"/>
  <c r="K13" i="84"/>
  <c r="J13" i="84"/>
  <c r="F13" i="84"/>
  <c r="E13" i="84"/>
  <c r="D13" i="84"/>
  <c r="C13" i="84"/>
  <c r="Q12" i="84"/>
  <c r="H12" i="84"/>
  <c r="G12" i="84"/>
  <c r="I12" i="84" s="1"/>
  <c r="Q11" i="84"/>
  <c r="H11" i="84"/>
  <c r="G11" i="84"/>
  <c r="Q10" i="84"/>
  <c r="H10" i="84"/>
  <c r="I10" i="84" s="1"/>
  <c r="G10" i="84"/>
  <c r="Q9" i="84"/>
  <c r="H9" i="84"/>
  <c r="G9" i="84"/>
  <c r="I9" i="84" s="1"/>
  <c r="Q8" i="84"/>
  <c r="H8" i="84"/>
  <c r="H13" i="84" s="1"/>
  <c r="G8" i="84"/>
  <c r="I11" i="84" l="1"/>
  <c r="G13" i="84"/>
  <c r="G40" i="87"/>
  <c r="D10" i="87"/>
  <c r="I8" i="84"/>
  <c r="L22" i="60"/>
  <c r="K22" i="60"/>
  <c r="J22" i="60"/>
  <c r="F22" i="60"/>
  <c r="E22" i="60"/>
  <c r="D22" i="60"/>
  <c r="C22" i="60"/>
  <c r="P27" i="80"/>
  <c r="O27" i="80"/>
  <c r="L27" i="80"/>
  <c r="K27" i="80"/>
  <c r="J27" i="80"/>
  <c r="F27" i="80"/>
  <c r="E27" i="80"/>
  <c r="D27" i="80"/>
  <c r="I13" i="84" l="1"/>
  <c r="N13" i="84"/>
  <c r="S21" i="80"/>
  <c r="H21" i="80"/>
  <c r="G21" i="80"/>
  <c r="B21" i="80"/>
  <c r="S20" i="80"/>
  <c r="H20" i="80"/>
  <c r="G20" i="80"/>
  <c r="B20" i="80"/>
  <c r="S19" i="80"/>
  <c r="H19" i="80"/>
  <c r="G19" i="80"/>
  <c r="S18" i="80"/>
  <c r="H18" i="80"/>
  <c r="G18" i="80"/>
  <c r="B18" i="80"/>
  <c r="S17" i="80"/>
  <c r="H17" i="80"/>
  <c r="G17" i="80"/>
  <c r="B17" i="80"/>
  <c r="S16" i="80"/>
  <c r="H16" i="80"/>
  <c r="G16" i="80"/>
  <c r="B16" i="80"/>
  <c r="S15" i="80"/>
  <c r="H15" i="80"/>
  <c r="G15" i="80"/>
  <c r="B15" i="80"/>
  <c r="S14" i="80"/>
  <c r="H14" i="80"/>
  <c r="G14" i="80"/>
  <c r="B14" i="80"/>
  <c r="S13" i="80"/>
  <c r="H13" i="80"/>
  <c r="G13" i="80"/>
  <c r="B13" i="80"/>
  <c r="S12" i="80"/>
  <c r="H12" i="80"/>
  <c r="G12" i="80"/>
  <c r="S11" i="80"/>
  <c r="H11" i="80"/>
  <c r="G11" i="80"/>
  <c r="I11" i="80" s="1"/>
  <c r="N11" i="80" s="1"/>
  <c r="B11" i="80"/>
  <c r="S10" i="80"/>
  <c r="H10" i="80"/>
  <c r="G10" i="80"/>
  <c r="I10" i="80" s="1"/>
  <c r="N10" i="80" s="1"/>
  <c r="B10" i="80"/>
  <c r="S9" i="80"/>
  <c r="H9" i="80"/>
  <c r="G9" i="80"/>
  <c r="I9" i="80" s="1"/>
  <c r="N9" i="80" s="1"/>
  <c r="B9" i="80"/>
  <c r="S8" i="80"/>
  <c r="H8" i="80"/>
  <c r="G8" i="80"/>
  <c r="G27" i="80" s="1"/>
  <c r="B8" i="80"/>
  <c r="A8" i="78"/>
  <c r="A10" i="78" s="1"/>
  <c r="A11" i="78" s="1"/>
  <c r="A12" i="78" s="1"/>
  <c r="A13" i="78" s="1"/>
  <c r="A17" i="78" s="1"/>
  <c r="A14" i="78" s="1"/>
  <c r="A18" i="78" s="1"/>
  <c r="A19" i="78" s="1"/>
  <c r="A15" i="78" s="1"/>
  <c r="A23" i="78" s="1"/>
  <c r="A20" i="78" s="1"/>
  <c r="A21" i="78" s="1"/>
  <c r="A24" i="78" s="1"/>
  <c r="A25" i="78" s="1"/>
  <c r="A26" i="78" s="1"/>
  <c r="A27" i="78" s="1"/>
  <c r="A28" i="78" s="1"/>
  <c r="A29" i="78" s="1"/>
  <c r="A30" i="78" s="1"/>
  <c r="A31" i="78" s="1"/>
  <c r="A32" i="78" s="1"/>
  <c r="A33" i="78" s="1"/>
  <c r="A34" i="78" s="1"/>
  <c r="A7" i="78"/>
  <c r="H27" i="80" l="1"/>
  <c r="I12" i="80"/>
  <c r="N12" i="80" s="1"/>
  <c r="I13" i="80"/>
  <c r="N13" i="80" s="1"/>
  <c r="I14" i="80"/>
  <c r="N14" i="80" s="1"/>
  <c r="I15" i="80"/>
  <c r="N15" i="80" s="1"/>
  <c r="I16" i="80"/>
  <c r="N16" i="80" s="1"/>
  <c r="I17" i="80"/>
  <c r="N17" i="80" s="1"/>
  <c r="I18" i="80"/>
  <c r="N18" i="80" s="1"/>
  <c r="I19" i="80"/>
  <c r="N19" i="80" s="1"/>
  <c r="I20" i="80"/>
  <c r="N20" i="80" s="1"/>
  <c r="I21" i="80"/>
  <c r="N21" i="80" s="1"/>
  <c r="I8" i="80"/>
  <c r="Q12" i="60"/>
  <c r="H12" i="60"/>
  <c r="G12" i="60"/>
  <c r="I12" i="60" s="1"/>
  <c r="N12" i="60" s="1"/>
  <c r="N8" i="80" l="1"/>
  <c r="N27" i="80" s="1"/>
  <c r="I27" i="80"/>
  <c r="B8" i="60"/>
  <c r="B9" i="60"/>
  <c r="B10" i="60"/>
  <c r="B11" i="60"/>
  <c r="B13" i="60"/>
  <c r="B14" i="60"/>
  <c r="B15" i="60"/>
  <c r="B16" i="60"/>
  <c r="B17" i="60"/>
  <c r="B18" i="60"/>
  <c r="B19" i="60"/>
  <c r="B20" i="60"/>
  <c r="B21" i="60"/>
  <c r="G8" i="60"/>
  <c r="H8" i="60"/>
  <c r="Q8" i="60"/>
  <c r="G9" i="60"/>
  <c r="I9" i="60" s="1"/>
  <c r="N9" i="60" s="1"/>
  <c r="H9" i="60"/>
  <c r="Q9" i="60"/>
  <c r="G10" i="60"/>
  <c r="I10" i="60" s="1"/>
  <c r="N10" i="60" s="1"/>
  <c r="H10" i="60"/>
  <c r="Q10" i="60"/>
  <c r="G11" i="60"/>
  <c r="H11" i="60"/>
  <c r="Q11" i="60"/>
  <c r="G13" i="60"/>
  <c r="H13" i="60"/>
  <c r="Q13" i="60"/>
  <c r="G14" i="60"/>
  <c r="I14" i="60" s="1"/>
  <c r="N14" i="60" s="1"/>
  <c r="H14" i="60"/>
  <c r="Q14" i="60"/>
  <c r="G15" i="60"/>
  <c r="I15" i="60" s="1"/>
  <c r="N15" i="60" s="1"/>
  <c r="H15" i="60"/>
  <c r="Q15" i="60"/>
  <c r="G16" i="60"/>
  <c r="H16" i="60"/>
  <c r="Q16" i="60"/>
  <c r="G17" i="60"/>
  <c r="H17" i="60"/>
  <c r="Q17" i="60"/>
  <c r="G18" i="60"/>
  <c r="I18" i="60" s="1"/>
  <c r="N18" i="60" s="1"/>
  <c r="H18" i="60"/>
  <c r="Q18" i="60"/>
  <c r="G19" i="60"/>
  <c r="I19" i="60" s="1"/>
  <c r="N19" i="60" s="1"/>
  <c r="H19" i="60"/>
  <c r="Q19" i="60"/>
  <c r="G20" i="60"/>
  <c r="H20" i="60"/>
  <c r="Q20" i="60"/>
  <c r="G21" i="60"/>
  <c r="H21" i="60"/>
  <c r="Q21" i="60"/>
  <c r="I20" i="60" l="1"/>
  <c r="N20" i="60" s="1"/>
  <c r="I16" i="60"/>
  <c r="N16" i="60" s="1"/>
  <c r="I11" i="60"/>
  <c r="N11" i="60" s="1"/>
  <c r="H22" i="60"/>
  <c r="I21" i="60"/>
  <c r="N21" i="60" s="1"/>
  <c r="I17" i="60"/>
  <c r="N17" i="60" s="1"/>
  <c r="I13" i="60"/>
  <c r="N13" i="60" s="1"/>
  <c r="I8" i="60"/>
  <c r="G22" i="60"/>
  <c r="N21" i="71"/>
  <c r="G21" i="71"/>
  <c r="H21" i="71" s="1"/>
  <c r="K21" i="71" s="1"/>
  <c r="N20" i="71"/>
  <c r="H20" i="71"/>
  <c r="K20" i="71" s="1"/>
  <c r="G20" i="71"/>
  <c r="N19" i="71"/>
  <c r="G19" i="71"/>
  <c r="H19" i="71" s="1"/>
  <c r="K19" i="71" s="1"/>
  <c r="N18" i="71"/>
  <c r="G18" i="71"/>
  <c r="H18" i="71" s="1"/>
  <c r="K18" i="71" s="1"/>
  <c r="N17" i="71"/>
  <c r="G17" i="71"/>
  <c r="H17" i="71" s="1"/>
  <c r="K17" i="71" s="1"/>
  <c r="N16" i="71"/>
  <c r="H16" i="71"/>
  <c r="K16" i="71" s="1"/>
  <c r="G16" i="7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H8" i="71"/>
  <c r="K8" i="71" s="1"/>
  <c r="G8" i="71"/>
  <c r="A8" i="71"/>
  <c r="A9" i="71" s="1"/>
  <c r="A10" i="71" s="1"/>
  <c r="A11" i="71" s="1"/>
  <c r="A12" i="71" s="1"/>
  <c r="A13" i="71" s="1"/>
  <c r="A14" i="71" s="1"/>
  <c r="A15" i="71" s="1"/>
  <c r="A16" i="71" s="1"/>
  <c r="A17" i="71" s="1"/>
  <c r="A18" i="71" s="1"/>
  <c r="A19" i="71" s="1"/>
  <c r="A20" i="71" s="1"/>
  <c r="A21" i="71" s="1"/>
  <c r="J3" i="71"/>
  <c r="N8" i="60" l="1"/>
  <c r="I22" i="60"/>
  <c r="K22" i="71"/>
  <c r="N22" i="60" l="1"/>
  <c r="M9" i="63" l="1"/>
  <c r="M10" i="63"/>
  <c r="M11" i="63"/>
  <c r="M12" i="63"/>
  <c r="M13" i="63"/>
  <c r="M14" i="63"/>
  <c r="M15" i="63"/>
  <c r="M16" i="63"/>
  <c r="M17" i="63"/>
  <c r="M18" i="63"/>
  <c r="M19" i="63"/>
  <c r="M20" i="63"/>
  <c r="M21" i="63"/>
  <c r="M22" i="63"/>
  <c r="M23" i="63"/>
  <c r="M24" i="63"/>
  <c r="M25" i="63"/>
  <c r="M26" i="63"/>
  <c r="M27" i="63"/>
  <c r="M28" i="63"/>
  <c r="M29" i="63"/>
  <c r="M30" i="63"/>
  <c r="M31" i="63"/>
  <c r="M32" i="63"/>
  <c r="M8" i="63"/>
  <c r="M9" i="62"/>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7" i="59"/>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A8" i="59"/>
  <c r="A10" i="59" s="1"/>
  <c r="A11" i="59" s="1"/>
  <c r="A12" i="59" s="1"/>
  <c r="A13" i="59" s="1"/>
  <c r="A17" i="59" s="1"/>
  <c r="A14" i="59" s="1"/>
  <c r="A18" i="59" s="1"/>
  <c r="A19" i="59" s="1"/>
  <c r="A15" i="59" s="1"/>
  <c r="A23" i="59" s="1"/>
  <c r="A20" i="59" s="1"/>
  <c r="A21" i="59" s="1"/>
  <c r="A24" i="59" s="1"/>
  <c r="A25" i="59" s="1"/>
  <c r="A26" i="59" s="1"/>
  <c r="A27" i="59" s="1"/>
  <c r="A28" i="59" s="1"/>
  <c r="A29" i="59" s="1"/>
  <c r="A30" i="59" s="1"/>
  <c r="A31" i="59" s="1"/>
  <c r="A32" i="59" s="1"/>
  <c r="A33" i="59" s="1"/>
  <c r="A34" i="59" s="1"/>
  <c r="S19" i="62" l="1"/>
  <c r="S31" i="62"/>
  <c r="U31" i="62" s="1"/>
  <c r="S14" i="62"/>
  <c r="U14" i="62" s="1"/>
  <c r="T30" i="63"/>
  <c r="V30" i="63" s="1"/>
  <c r="T25" i="63"/>
  <c r="S25" i="62"/>
  <c r="U25" i="62" s="1"/>
  <c r="S23" i="62"/>
  <c r="U23" i="62" s="1"/>
  <c r="T32" i="63"/>
  <c r="V32" i="63" s="1"/>
  <c r="T31" i="63"/>
  <c r="T27" i="63"/>
  <c r="S27" i="62"/>
  <c r="U27" i="62" s="1"/>
  <c r="T23" i="63"/>
  <c r="S28" i="62"/>
  <c r="S20" i="62"/>
  <c r="S29" i="62"/>
  <c r="U29" i="62" s="1"/>
  <c r="S17" i="62"/>
  <c r="U17" i="62" s="1"/>
  <c r="S32" i="62"/>
  <c r="S21" i="62"/>
  <c r="U21" i="62" s="1"/>
  <c r="T29" i="63"/>
  <c r="V29" i="63" s="1"/>
  <c r="S13" i="62"/>
  <c r="U13" i="62" s="1"/>
  <c r="S15" i="62"/>
  <c r="S30" i="62"/>
  <c r="U30" i="62" s="1"/>
  <c r="T26" i="63"/>
  <c r="V26" i="63" s="1"/>
  <c r="V24" i="63"/>
  <c r="U32" i="62"/>
  <c r="U28" i="62"/>
  <c r="V25" i="63"/>
  <c r="V23" i="63"/>
  <c r="U24" i="62"/>
  <c r="U26" i="62"/>
  <c r="V31" i="63"/>
  <c r="V28" i="63"/>
  <c r="U16" i="62"/>
  <c r="U15" i="62"/>
  <c r="U19" i="62"/>
  <c r="U18" i="62"/>
  <c r="V27" i="63"/>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B22" i="63"/>
  <c r="D21" i="63"/>
  <c r="C21" i="63"/>
  <c r="T21" i="63" s="1"/>
  <c r="V21" i="63" s="1"/>
  <c r="B21" i="63"/>
  <c r="D20" i="63"/>
  <c r="C20" i="63"/>
  <c r="T20" i="63" s="1"/>
  <c r="V20" i="63" s="1"/>
  <c r="B20" i="63"/>
  <c r="D19" i="63"/>
  <c r="C19" i="63"/>
  <c r="T19" i="63" s="1"/>
  <c r="V19" i="63" s="1"/>
  <c r="B19" i="63"/>
  <c r="D18" i="63"/>
  <c r="C18" i="63"/>
  <c r="T18" i="63" s="1"/>
  <c r="V18" i="63" s="1"/>
  <c r="B18" i="63"/>
  <c r="D17" i="63"/>
  <c r="C17" i="63"/>
  <c r="T17" i="63" s="1"/>
  <c r="V17" i="63" s="1"/>
  <c r="B17" i="63"/>
  <c r="D16" i="63"/>
  <c r="C16" i="63"/>
  <c r="T16" i="63" s="1"/>
  <c r="V16" i="63" s="1"/>
  <c r="B16" i="63"/>
  <c r="D15" i="63"/>
  <c r="C15" i="63"/>
  <c r="T15" i="63" s="1"/>
  <c r="V15" i="63" s="1"/>
  <c r="B15" i="63"/>
  <c r="D14" i="63"/>
  <c r="C14" i="63"/>
  <c r="T14" i="63" s="1"/>
  <c r="V14" i="63" s="1"/>
  <c r="B14" i="63"/>
  <c r="D13" i="63"/>
  <c r="C13" i="63"/>
  <c r="T13" i="63" s="1"/>
  <c r="V13" i="63" s="1"/>
  <c r="B13" i="63"/>
  <c r="D12" i="63"/>
  <c r="C12" i="63"/>
  <c r="T12" i="63" s="1"/>
  <c r="V12" i="63" s="1"/>
  <c r="B12" i="63"/>
  <c r="D11" i="63"/>
  <c r="C11" i="63"/>
  <c r="T11" i="63" s="1"/>
  <c r="V11" i="63" s="1"/>
  <c r="B11" i="63"/>
  <c r="D10" i="63"/>
  <c r="C10" i="63"/>
  <c r="T10" i="63" s="1"/>
  <c r="V10" i="63" s="1"/>
  <c r="B10" i="63"/>
  <c r="D9" i="63"/>
  <c r="C9" i="63"/>
  <c r="T9" i="63" s="1"/>
  <c r="V9" i="63" s="1"/>
  <c r="B9" i="63"/>
  <c r="D8" i="63"/>
  <c r="T8" i="63"/>
  <c r="V8" i="63" s="1"/>
  <c r="O3" i="63"/>
  <c r="P33" i="62"/>
  <c r="M3" i="60"/>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<sst xmlns="http://schemas.openxmlformats.org/spreadsheetml/2006/main" count="1953" uniqueCount="853">
  <si>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</si>
  <si>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</si>
  <si>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</si>
  <si>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</si>
  <si>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</si>
  <si>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</si>
  <si>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</si>
  <si>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</si>
  <si>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</si>
  <si>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</si>
  <si>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</si>
  <si>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</si>
  <si>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</si>
  <si>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</si>
  <si>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</si>
  <si>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</si>
  <si>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</si>
  <si>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</si>
  <si>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</si>
  <si>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</si>
  <si>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</si>
  <si>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</si>
  <si>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</si>
  <si>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</si>
  <si>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</si>
  <si>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</si>
  <si>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</si>
  <si>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</si>
  <si>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</si>
  <si>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</si>
  <si>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</si>
  <si>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</si>
  <si>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</si>
  <si>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</si>
  <si>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</si>
  <si>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</si>
  <si>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</si>
  <si>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</si>
  <si>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</si>
  <si>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</si>
  <si>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</si>
  <si>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</si>
  <si>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</si>
  <si>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</si>
  <si>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</si>
  <si>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</si>
  <si>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</si>
  <si>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</si>
  <si>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</si>
  <si>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</si>
  <si>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</si>
  <si>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</si>
  <si>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</si>
  <si>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</si>
  <si>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</si>
  <si>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</si>
  <si>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</si>
  <si>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</si>
  <si>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</si>
  <si>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</si>
  <si>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</si>
  <si>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</si>
  <si>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</si>
  <si>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</si>
  <si>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</si>
  <si>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</si>
  <si>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</si>
  <si>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</si>
  <si>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</si>
  <si>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</si>
  <si>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</si>
  <si>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</si>
  <si>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</si>
  <si>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</si>
  <si>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</si>
  <si>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</si>
  <si>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</si>
  <si>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</si>
  <si>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</si>
  <si>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</si>
  <si>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</si>
  <si>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</si>
  <si>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</si>
  <si>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</si>
  <si>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</si>
  <si>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</si>
  <si>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</si>
  <si>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</si>
  <si>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</si>
  <si>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</si>
  <si>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</si>
  <si>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</si>
  <si>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</si>
  <si>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</si>
  <si>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</si>
  <si>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</si>
  <si>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</si>
  <si>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</si>
  <si>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</si>
  <si>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</si>
  <si>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</si>
  <si>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</si>
  <si>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</si>
  <si>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</si>
  <si>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</si>
  <si>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</si>
  <si>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</si>
  <si>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</si>
  <si>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</si>
  <si>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</si>
  <si>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</si>
  <si>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</si>
  <si>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</si>
  <si>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</si>
  <si>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</si>
  <si>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</si>
  <si>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</si>
  <si>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</si>
  <si>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</si>
  <si>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</si>
  <si>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</si>
  <si>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</si>
  <si>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</si>
  <si>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</si>
  <si>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</si>
  <si>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</si>
  <si>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</si>
  <si>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</si>
  <si>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</si>
  <si>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</si>
  <si>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</si>
  <si>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</si>
  <si>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</si>
  <si>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</si>
  <si>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</si>
  <si>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</si>
  <si>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</si>
  <si>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</si>
  <si>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</si>
  <si>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</si>
  <si>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</si>
  <si>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</si>
  <si>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</si>
  <si>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</si>
  <si>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</si>
  <si>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</si>
  <si>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</si>
  <si>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</si>
  <si>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</si>
  <si>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</si>
  <si>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</si>
  <si>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</si>
  <si>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</si>
  <si>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</si>
  <si>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</si>
  <si>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</si>
  <si>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</si>
  <si>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</si>
  <si>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</si>
  <si>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</si>
  <si>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</si>
  <si>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</si>
  <si>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</si>
  <si>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</si>
  <si>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</si>
  <si>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</si>
  <si>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</si>
  <si>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</si>
  <si>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</si>
  <si>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</si>
  <si>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</si>
  <si>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</si>
  <si>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</si>
  <si>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</si>
  <si>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</si>
  <si>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</si>
  <si>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</si>
  <si>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</si>
  <si>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</si>
  <si>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</si>
  <si>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</si>
  <si>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</si>
  <si>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</si>
  <si>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</si>
  <si>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</si>
  <si>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</si>
  <si>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</si>
  <si>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</si>
  <si>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</si>
  <si>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</si>
  <si>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</si>
  <si>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</si>
  <si>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</si>
  <si>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</si>
  <si>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</si>
  <si>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</si>
  <si>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</si>
  <si>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</si>
  <si>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</si>
  <si>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</si>
  <si>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</si>
  <si>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</si>
  <si>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</si>
  <si>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</si>
  <si>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</si>
  <si>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</si>
  <si>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</si>
  <si>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</si>
  <si>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</si>
  <si>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</si>
  <si>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</si>
  <si>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</si>
  <si>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</si>
  <si>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</si>
  <si>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</si>
  <si>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</si>
  <si>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</si>
  <si>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</si>
  <si>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</si>
  <si>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</si>
  <si>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</si>
  <si>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</si>
  <si>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</si>
  <si>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</si>
  <si>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</si>
  <si>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</si>
  <si>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</si>
  <si>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</si>
  <si>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</si>
  <si>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</si>
  <si>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</si>
  <si>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</si>
  <si>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</si>
  <si>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</si>
  <si>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</si>
  <si>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</si>
  <si>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</si>
  <si>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</si>
  <si>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</si>
  <si>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</si>
  <si>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</si>
  <si>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</si>
  <si>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</si>
  <si>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</si>
  <si>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</si>
  <si>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</si>
  <si>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</si>
  <si>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</si>
  <si>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</si>
  <si>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</si>
  <si>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</si>
  <si>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</si>
  <si>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</si>
  <si>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</si>
  <si>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</si>
  <si>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</si>
  <si>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</si>
  <si>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</si>
  <si>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</si>
  <si>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</si>
  <si>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</si>
  <si>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</si>
  <si>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</si>
  <si>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</si>
  <si>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</si>
  <si>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</si>
  <si>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</si>
  <si>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</si>
  <si>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</si>
  <si>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</si>
  <si>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</si>
  <si>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</si>
  <si>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</si>
  <si>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</si>
  <si>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</si>
  <si>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</si>
  <si>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</si>
  <si>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</si>
  <si>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</si>
  <si>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</si>
  <si>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</si>
  <si>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</si>
  <si>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</si>
  <si>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</si>
  <si>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</si>
  <si>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</si>
  <si>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</si>
  <si>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</si>
  <si>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</si>
  <si>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</si>
  <si>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</si>
  <si>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</si>
  <si>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</si>
  <si>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</si>
  <si>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</si>
  <si>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</si>
  <si>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</si>
  <si>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</si>
  <si>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</si>
  <si>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</si>
  <si>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</si>
  <si>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</si>
  <si>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</si>
  <si>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</si>
  <si>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</si>
  <si>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</si>
  <si>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</si>
  <si>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</si>
  <si>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</si>
  <si>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</si>
  <si>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</si>
  <si>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</si>
  <si>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</si>
  <si>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</si>
  <si>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</si>
  <si>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</si>
  <si>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</si>
  <si>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</si>
  <si>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</si>
  <si>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</si>
  <si>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</si>
  <si>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</si>
  <si>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</si>
  <si>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</si>
  <si>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</si>
  <si>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</si>
  <si>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</si>
  <si>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</si>
  <si>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</si>
  <si>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</si>
  <si>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</si>
  <si>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</si>
  <si>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</si>
  <si>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</si>
  <si>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</si>
  <si>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</si>
  <si>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</si>
  <si>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</si>
  <si>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</si>
  <si>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</si>
  <si>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</si>
  <si>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</si>
  <si>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</si>
  <si>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</si>
  <si>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</si>
  <si>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</si>
  <si>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</si>
  <si>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</si>
  <si>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</si>
  <si>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</si>
  <si>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</si>
  <si>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</si>
  <si>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</si>
  <si>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</si>
  <si>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</si>
  <si>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</si>
  <si>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</si>
  <si>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</si>
  <si>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</si>
  <si>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</si>
  <si>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</si>
  <si>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</si>
  <si>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</si>
  <si>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</si>
  <si>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</si>
  <si>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</si>
  <si>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</si>
  <si>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</si>
  <si>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</si>
  <si>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</si>
  <si>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</si>
  <si>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</si>
  <si>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</si>
  <si>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</si>
  <si>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</si>
  <si>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</si>
  <si>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</si>
  <si>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</si>
  <si>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</si>
  <si>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</si>
  <si>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</si>
  <si>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</si>
  <si>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</si>
  <si>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</si>
  <si>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</si>
  <si>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</si>
  <si>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</si>
  <si>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</si>
  <si>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</si>
  <si>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</si>
  <si>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</si>
  <si>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</si>
  <si>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</si>
  <si>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</si>
  <si>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</si>
  <si>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</si>
  <si>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</si>
  <si>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</si>
  <si>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</si>
  <si>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</si>
  <si>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</si>
  <si>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</si>
  <si>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</si>
  <si>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</si>
  <si>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</si>
  <si>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</si>
  <si>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</si>
  <si>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</si>
  <si>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</si>
  <si>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</si>
  <si>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</si>
  <si>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</si>
  <si>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</si>
  <si>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</si>
  <si>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</si>
  <si>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</si>
  <si>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</si>
  <si>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</si>
  <si>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</si>
  <si>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</si>
  <si>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</si>
  <si>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</si>
  <si>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</si>
  <si>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</si>
  <si>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</si>
  <si>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</si>
  <si>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</si>
  <si>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</si>
  <si>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</si>
  <si>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</si>
  <si>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</si>
  <si>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</si>
  <si>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</si>
  <si>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</si>
  <si>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</si>
  <si>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</si>
  <si>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</si>
  <si>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</si>
  <si>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</si>
  <si>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</si>
  <si>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</si>
  <si>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</si>
  <si>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</si>
  <si>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</si>
  <si>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</si>
  <si>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</si>
  <si>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</si>
  <si>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</si>
  <si>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</si>
  <si>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</si>
  <si>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</si>
  <si>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</si>
  <si>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</si>
  <si>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</si>
  <si>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</si>
  <si>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</si>
  <si>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</si>
  <si>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</si>
  <si>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</si>
  <si>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</si>
  <si>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</si>
  <si>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</si>
  <si>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</si>
  <si>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</si>
  <si>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</si>
  <si>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</si>
  <si>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</si>
  <si>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</si>
  <si>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</si>
  <si>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</si>
  <si>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</si>
  <si>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</si>
  <si>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</si>
  <si>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</si>
  <si>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</si>
  <si>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</si>
  <si>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</si>
  <si>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</si>
  <si>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</si>
  <si>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</si>
  <si>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</si>
  <si>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</si>
  <si>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</si>
  <si>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</si>
  <si>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</si>
  <si>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</si>
  <si>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</si>
  <si>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</si>
  <si>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</si>
  <si>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</si>
  <si>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</si>
  <si>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</si>
  <si>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</si>
  <si>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</si>
  <si>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</si>
  <si>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</si>
  <si>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</si>
  <si>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</si>
  <si>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</si>
  <si>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</si>
  <si>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</si>
  <si>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</si>
  <si>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</si>
  <si>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</si>
  <si>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</si>
  <si>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</si>
  <si>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</si>
  <si>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</si>
  <si>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</si>
  <si>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</si>
  <si>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</si>
  <si>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</si>
  <si>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</si>
  <si>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</si>
  <si>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</si>
  <si>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</si>
  <si>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</si>
  <si>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</si>
  <si>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</si>
  <si>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</si>
  <si>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</si>
  <si>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</si>
  <si>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</si>
  <si>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</si>
  <si>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</si>
  <si>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</si>
  <si>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</si>
  <si>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</si>
  <si>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</si>
  <si>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</si>
  <si>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</si>
  <si>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</si>
  <si>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</si>
  <si>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</si>
  <si>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</si>
  <si>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</si>
  <si>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</si>
  <si>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</si>
  <si>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</si>
  <si>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</si>
  <si>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</si>
  <si>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</si>
  <si>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</si>
  <si>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</si>
  <si>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</si>
  <si>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</si>
  <si>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</si>
  <si>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</si>
  <si>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</si>
  <si>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</si>
  <si>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</si>
  <si>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</si>
  <si>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</si>
  <si>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</si>
  <si>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</si>
  <si>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</si>
  <si>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</si>
  <si>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</si>
  <si>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</si>
  <si>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</si>
  <si>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</si>
  <si>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</si>
  <si>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</si>
  <si>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</si>
  <si>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</si>
  <si>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</si>
  <si>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</si>
  <si>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</si>
  <si>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</si>
  <si>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</si>
  <si>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</si>
  <si>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</si>
  <si>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</si>
  <si>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</si>
  <si>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</si>
  <si>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</si>
  <si>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</si>
  <si>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</si>
  <si>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</si>
  <si>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</si>
  <si>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</si>
  <si>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</si>
  <si>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</si>
  <si>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</si>
  <si>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</si>
  <si>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</si>
  <si>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</si>
  <si>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</si>
  <si>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</si>
  <si>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</si>
  <si>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</si>
  <si>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</si>
  <si>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</si>
  <si>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</si>
  <si>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</si>
  <si>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</si>
  <si>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</si>
  <si>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</si>
  <si>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</si>
  <si>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</si>
  <si>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</si>
  <si>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</si>
  <si>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</si>
  <si>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</si>
  <si>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</si>
  <si>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</si>
  <si>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</si>
  <si>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</si>
  <si>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</si>
  <si>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</si>
  <si>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</si>
  <si>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</si>
  <si>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</si>
  <si>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</si>
  <si>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</si>
  <si>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</si>
  <si>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国庫交付額</t>
    <rPh sb="0" eb="2">
      <t>コッコ</t>
    </rPh>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</si>
  <si>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</si>
  <si>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</si>
  <si>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</si>
  <si>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</si>
  <si>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</si>
  <si>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</si>
  <si>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</si>
  <si>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</si>
  <si>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</si>
  <si>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</si>
  <si>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</si>
  <si>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</si>
  <si>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</si>
  <si>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</si>
  <si>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</si>
  <si>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</si>
  <si>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</si>
  <si>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</si>
  <si>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</si>
  <si>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</si>
  <si>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</si>
  <si>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</si>
  <si>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</si>
  <si>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</si>
  <si>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</si>
  <si>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</si>
  <si>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</si>
  <si>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</si>
  <si>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</si>
  <si>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</si>
  <si>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</si>
  <si>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１　新型コロナウイルス感染症緊急包括支援交付金に関する事業実施計画</t>
    <rPh sb="20" eb="23">
      <t>コウフキン</t>
    </rPh>
    <rPh sb="27" eb="29">
      <t>ジギョウ</t>
    </rPh>
    <rPh sb="29" eb="31">
      <t>ジッシ</t>
    </rPh>
    <phoneticPr fontId="2"/>
  </si>
  <si>
    <t>（別紙１）</t>
    <phoneticPr fontId="2"/>
  </si>
  <si>
    <t>　標記について、次のとおり提出する。</t>
    <phoneticPr fontId="2"/>
  </si>
  <si>
    <t>都道府県名（　　　　　　　　　　）</t>
    <phoneticPr fontId="2"/>
  </si>
  <si>
    <t>事業概要</t>
    <rPh sb="0" eb="2">
      <t>ジギョウ</t>
    </rPh>
    <rPh sb="2" eb="4">
      <t>ガイヨウ</t>
    </rPh>
    <phoneticPr fontId="2"/>
  </si>
  <si>
    <t>総事業費</t>
    <rPh sb="0" eb="1">
      <t>ソウ</t>
    </rPh>
    <rPh sb="1" eb="4">
      <t>ジギョウヒ</t>
    </rPh>
    <phoneticPr fontId="2"/>
  </si>
  <si>
    <t>合計</t>
    <rPh sb="0" eb="2">
      <t>ゴウケイ</t>
    </rPh>
    <phoneticPr fontId="2"/>
  </si>
  <si>
    <t>新型コロナウイルス感染症に関する相談窓口設置事業</t>
    <rPh sb="0" eb="2">
      <t>シンガタ</t>
    </rPh>
    <rPh sb="9" eb="12">
      <t>カンセンショウ</t>
    </rPh>
    <rPh sb="13" eb="14">
      <t>カン</t>
    </rPh>
    <rPh sb="16" eb="18">
      <t>ソウダン</t>
    </rPh>
    <rPh sb="18" eb="20">
      <t>マドグチ</t>
    </rPh>
    <rPh sb="20" eb="22">
      <t>セッチ</t>
    </rPh>
    <rPh sb="22" eb="24">
      <t>ジギョウ</t>
    </rPh>
    <phoneticPr fontId="1"/>
  </si>
  <si>
    <t>新型コロナウイルス感染症対策事業</t>
    <rPh sb="12" eb="14">
      <t>タイサク</t>
    </rPh>
    <rPh sb="14" eb="16">
      <t>ジギョウ</t>
    </rPh>
    <phoneticPr fontId="1"/>
  </si>
  <si>
    <t>新型コロナウイルス感染症患者等入院医療機関設備整備事業</t>
    <rPh sb="14" eb="15">
      <t>トウ</t>
    </rPh>
    <rPh sb="15" eb="17">
      <t>ニュウイン</t>
    </rPh>
    <rPh sb="17" eb="19">
      <t>イリョウ</t>
    </rPh>
    <rPh sb="19" eb="21">
      <t>キカン</t>
    </rPh>
    <rPh sb="21" eb="23">
      <t>セツビ</t>
    </rPh>
    <rPh sb="23" eb="25">
      <t>セイビ</t>
    </rPh>
    <rPh sb="25" eb="27">
      <t>ジギョウ</t>
    </rPh>
    <phoneticPr fontId="1"/>
  </si>
  <si>
    <t>帰国者・接触者外来等設備整備事業</t>
    <rPh sb="0" eb="3">
      <t>キコクシャ</t>
    </rPh>
    <rPh sb="4" eb="7">
      <t>セッショクシャ</t>
    </rPh>
    <rPh sb="7" eb="9">
      <t>ガイライ</t>
    </rPh>
    <rPh sb="9" eb="10">
      <t>トウ</t>
    </rPh>
    <rPh sb="10" eb="12">
      <t>セツビ</t>
    </rPh>
    <rPh sb="12" eb="14">
      <t>セイビ</t>
    </rPh>
    <rPh sb="14" eb="16">
      <t>ジギョウ</t>
    </rPh>
    <phoneticPr fontId="1"/>
  </si>
  <si>
    <t>感染症検査機関等設備整備事業</t>
    <rPh sb="0" eb="3">
      <t>カンセンショウ</t>
    </rPh>
    <rPh sb="3" eb="5">
      <t>ケンサ</t>
    </rPh>
    <rPh sb="5" eb="7">
      <t>キカン</t>
    </rPh>
    <rPh sb="7" eb="8">
      <t>トウ</t>
    </rPh>
    <rPh sb="12" eb="14">
      <t>ジギョウ</t>
    </rPh>
    <phoneticPr fontId="1"/>
  </si>
  <si>
    <t>新型コロナウイルス重症患者を診療する医療従事者派遣体制の確保事業</t>
    <phoneticPr fontId="2"/>
  </si>
  <si>
    <t>新型コロナウイルス感染症の影響に対応した医療機関の地域医療支援体制構築事業</t>
    <rPh sb="11" eb="12">
      <t>ショウ</t>
    </rPh>
    <phoneticPr fontId="2"/>
  </si>
  <si>
    <t>うち国庫交付額</t>
    <rPh sb="2" eb="4">
      <t>コッコ</t>
    </rPh>
    <rPh sb="4" eb="6">
      <t>コウフ</t>
    </rPh>
    <rPh sb="6" eb="7">
      <t>ガク</t>
    </rPh>
    <phoneticPr fontId="2"/>
  </si>
  <si>
    <t>・入院患者受入病床の確保見込み数（　　　　　　）床
・軽症者等の宿泊療養施設の確保見込み室数（　　　　　　）室</t>
    <rPh sb="1" eb="3">
      <t>ニュウイン</t>
    </rPh>
    <rPh sb="3" eb="5">
      <t>カンジャ</t>
    </rPh>
    <rPh sb="5" eb="7">
      <t>ウケイレ</t>
    </rPh>
    <rPh sb="7" eb="9">
      <t>ビョウショウ</t>
    </rPh>
    <rPh sb="10" eb="12">
      <t>カクホ</t>
    </rPh>
    <rPh sb="12" eb="14">
      <t>ミコ</t>
    </rPh>
    <rPh sb="15" eb="16">
      <t>スウ</t>
    </rPh>
    <rPh sb="24" eb="25">
      <t>ショウ</t>
    </rPh>
    <rPh sb="27" eb="30">
      <t>ケイショウシャ</t>
    </rPh>
    <rPh sb="30" eb="31">
      <t>トウ</t>
    </rPh>
    <rPh sb="32" eb="36">
      <t>シュクハクリョウヨウ</t>
    </rPh>
    <rPh sb="36" eb="38">
      <t>シセツ</t>
    </rPh>
    <rPh sb="39" eb="41">
      <t>カクホ</t>
    </rPh>
    <rPh sb="41" eb="43">
      <t>ミコ</t>
    </rPh>
    <rPh sb="44" eb="45">
      <t>シツ</t>
    </rPh>
    <rPh sb="45" eb="46">
      <t>スウ</t>
    </rPh>
    <rPh sb="54" eb="55">
      <t>シツ</t>
    </rPh>
    <phoneticPr fontId="2"/>
  </si>
  <si>
    <t>DMAT・DPAT等医療チーム派遣事業</t>
    <phoneticPr fontId="2"/>
  </si>
  <si>
    <t>・DMAT･DPAT等医療チームの派遣見込みチーム数（　　　　　）チーム</t>
    <rPh sb="17" eb="19">
      <t>ハケン</t>
    </rPh>
    <phoneticPr fontId="2"/>
  </si>
  <si>
    <t>ヘリコプター患者搬送体制整備事業</t>
    <phoneticPr fontId="2"/>
  </si>
  <si>
    <t>（J）</t>
    <phoneticPr fontId="2"/>
  </si>
  <si>
    <t>市町村負担額</t>
    <rPh sb="0" eb="3">
      <t>シチョウソン</t>
    </rPh>
    <rPh sb="3" eb="6">
      <t>フタンガク</t>
    </rPh>
    <phoneticPr fontId="2"/>
  </si>
  <si>
    <t>第２号様式</t>
    <rPh sb="0" eb="1">
      <t>ダイ</t>
    </rPh>
    <rPh sb="2" eb="3">
      <t>ゴウ</t>
    </rPh>
    <rPh sb="3" eb="5">
      <t>ヨウシキ</t>
    </rPh>
    <phoneticPr fontId="2"/>
  </si>
  <si>
    <t>事業者名　　</t>
    <phoneticPr fontId="2"/>
  </si>
  <si>
    <t>事業者名　　</t>
    <phoneticPr fontId="2"/>
  </si>
  <si>
    <t>１　申　請　額</t>
    <phoneticPr fontId="2"/>
  </si>
  <si>
    <t>４　添付書類</t>
    <phoneticPr fontId="2"/>
  </si>
  <si>
    <t>・歳入歳出予算書抄本</t>
    <rPh sb="2" eb="4">
      <t>サイニュウ</t>
    </rPh>
    <rPh sb="4" eb="6">
      <t>サイシュツ</t>
    </rPh>
    <rPh sb="6" eb="9">
      <t>ヨサンショ</t>
    </rPh>
    <phoneticPr fontId="2"/>
  </si>
  <si>
    <t>１　精　算　額</t>
    <phoneticPr fontId="2"/>
  </si>
  <si>
    <t>４　添付書類</t>
    <phoneticPr fontId="2"/>
  </si>
  <si>
    <t>・総事業費及び寄付金その他収入額を証する資料</t>
    <phoneticPr fontId="2"/>
  </si>
  <si>
    <t>・契約書の写し、納品書の写し等</t>
    <rPh sb="15" eb="16">
      <t>トウ</t>
    </rPh>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</si>
  <si>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</si>
  <si>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</si>
  <si>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</si>
  <si>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</si>
  <si>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</si>
  <si>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</si>
  <si>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</si>
  <si>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</si>
  <si>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</si>
  <si>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</si>
  <si>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</si>
  <si>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</si>
  <si>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</si>
  <si>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</si>
  <si>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</si>
  <si>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</si>
  <si>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</si>
  <si>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</si>
  <si>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(I)*(K)</t>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</si>
  <si>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</si>
  <si>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</si>
  <si>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</si>
  <si>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都道府県（事業者）名（　　　　　　　　　　）</t>
    <rPh sb="5" eb="8">
      <t>ジギョウシャ</t>
    </rPh>
    <phoneticPr fontId="2"/>
  </si>
  <si>
    <t>・入院患者受入病床の確保数（　　　　　　）床
・軽症者等の宿泊療養施設の確保室数（　　　　　　）室</t>
    <rPh sb="1" eb="3">
      <t>ニュウイン</t>
    </rPh>
    <rPh sb="3" eb="5">
      <t>カンジャ</t>
    </rPh>
    <rPh sb="5" eb="7">
      <t>ウケイレ</t>
    </rPh>
    <rPh sb="7" eb="9">
      <t>ビョウショウ</t>
    </rPh>
    <rPh sb="10" eb="12">
      <t>カクホ</t>
    </rPh>
    <rPh sb="12" eb="13">
      <t>スウ</t>
    </rPh>
    <rPh sb="21" eb="22">
      <t>ショウ</t>
    </rPh>
    <rPh sb="24" eb="27">
      <t>ケイショウシャ</t>
    </rPh>
    <rPh sb="27" eb="28">
      <t>トウ</t>
    </rPh>
    <rPh sb="29" eb="33">
      <t>シュクハクリョウヨウ</t>
    </rPh>
    <rPh sb="33" eb="35">
      <t>シセツ</t>
    </rPh>
    <rPh sb="36" eb="38">
      <t>カクホ</t>
    </rPh>
    <rPh sb="38" eb="39">
      <t>シツ</t>
    </rPh>
    <rPh sb="39" eb="40">
      <t>スウ</t>
    </rPh>
    <rPh sb="48" eb="49">
      <t>シツ</t>
    </rPh>
    <phoneticPr fontId="2"/>
  </si>
  <si>
    <t>・DMAT･DPAT等医療チームの派遣チーム数（　　　　　）チーム</t>
    <rPh sb="17" eb="19">
      <t>ハケン</t>
    </rPh>
    <phoneticPr fontId="2"/>
  </si>
  <si>
    <t>都道府県負担額</t>
    <rPh sb="0" eb="4">
      <t>トドウフケン</t>
    </rPh>
    <rPh sb="4" eb="7">
      <t>フタンガク</t>
    </rPh>
    <phoneticPr fontId="2"/>
  </si>
  <si>
    <t>別表の第４欄に定める交付率</t>
    <rPh sb="7" eb="8">
      <t>サダ</t>
    </rPh>
    <rPh sb="10" eb="13">
      <t>コウフリツ</t>
    </rPh>
    <phoneticPr fontId="2"/>
  </si>
  <si>
    <t>差引過△
不足額</t>
    <phoneticPr fontId="2"/>
  </si>
  <si>
    <t>（M)</t>
    <phoneticPr fontId="2"/>
  </si>
  <si>
    <t>（M）－(L)</t>
    <phoneticPr fontId="2"/>
  </si>
  <si>
    <t>３　事業の実施に要した経費精算額算出内訳</t>
    <phoneticPr fontId="2"/>
  </si>
  <si>
    <t>(J)</t>
    <phoneticPr fontId="2"/>
  </si>
  <si>
    <t>（L)=(I)or(J)*(K)</t>
    <phoneticPr fontId="2"/>
  </si>
  <si>
    <t>都道府県（事業者）名（　　　　　　　　　　）</t>
    <phoneticPr fontId="2"/>
  </si>
  <si>
    <t xml:space="preserve">別表の第３に定める対象経費の支出予定額　　 </t>
    <rPh sb="6" eb="7">
      <t>サダ</t>
    </rPh>
    <rPh sb="9" eb="11">
      <t>タイショウ</t>
    </rPh>
    <phoneticPr fontId="2"/>
  </si>
  <si>
    <t xml:space="preserve">別表の第３に定める対象経費の実支出額　　 </t>
    <rPh sb="6" eb="7">
      <t>サダ</t>
    </rPh>
    <rPh sb="9" eb="11">
      <t>タイショウ</t>
    </rPh>
    <rPh sb="14" eb="15">
      <t>ジツ</t>
    </rPh>
    <phoneticPr fontId="2"/>
  </si>
  <si>
    <t>（15）新型コロナウイルス感染症重点医療機関体制整備事業実施計画</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phoneticPr fontId="2"/>
  </si>
  <si>
    <t>区　分</t>
    <phoneticPr fontId="2"/>
  </si>
  <si>
    <t>箇所数</t>
    <rPh sb="0" eb="2">
      <t>カショ</t>
    </rPh>
    <rPh sb="2" eb="3">
      <t>スウ</t>
    </rPh>
    <phoneticPr fontId="2"/>
  </si>
  <si>
    <t>ピーク時の
確保病床数</t>
    <rPh sb="3" eb="4">
      <t>ジ</t>
    </rPh>
    <rPh sb="6" eb="8">
      <t>カクホ</t>
    </rPh>
    <rPh sb="8" eb="10">
      <t>ビョウショウ</t>
    </rPh>
    <rPh sb="10" eb="11">
      <t>スウ</t>
    </rPh>
    <phoneticPr fontId="33"/>
  </si>
  <si>
    <t>事業費</t>
    <rPh sb="0" eb="3">
      <t>ジギョウヒ</t>
    </rPh>
    <phoneticPr fontId="34"/>
  </si>
  <si>
    <t>備考</t>
    <rPh sb="0" eb="2">
      <t>ビコウ</t>
    </rPh>
    <phoneticPr fontId="2"/>
  </si>
  <si>
    <t>単価</t>
    <rPh sb="0" eb="2">
      <t>タンカ</t>
    </rPh>
    <phoneticPr fontId="33"/>
  </si>
  <si>
    <t>延べ病床数</t>
    <rPh sb="0" eb="1">
      <t>ノ</t>
    </rPh>
    <rPh sb="2" eb="5">
      <t>ビョウショウスウ</t>
    </rPh>
    <phoneticPr fontId="33"/>
  </si>
  <si>
    <t>金額</t>
    <rPh sb="0" eb="2">
      <t>キンガク</t>
    </rPh>
    <phoneticPr fontId="33"/>
  </si>
  <si>
    <t>箇所</t>
    <rPh sb="0" eb="2">
      <t>カショ</t>
    </rPh>
    <phoneticPr fontId="33"/>
  </si>
  <si>
    <t>病床</t>
    <rPh sb="0" eb="2">
      <t>ビョウショウ</t>
    </rPh>
    <phoneticPr fontId="33"/>
  </si>
  <si>
    <t>円</t>
    <rPh sb="0" eb="1">
      <t>エン</t>
    </rPh>
    <phoneticPr fontId="33"/>
  </si>
  <si>
    <t>病床</t>
    <rPh sb="0" eb="2">
      <t>ビョウショウ</t>
    </rPh>
    <phoneticPr fontId="2"/>
  </si>
  <si>
    <t>重点医療機関</t>
    <rPh sb="0" eb="2">
      <t>ジュウテン</t>
    </rPh>
    <rPh sb="2" eb="4">
      <t>イリョウ</t>
    </rPh>
    <rPh sb="4" eb="6">
      <t>キカン</t>
    </rPh>
    <phoneticPr fontId="33"/>
  </si>
  <si>
    <t>　常時指定医療機関</t>
    <rPh sb="1" eb="3">
      <t>ジョウジ</t>
    </rPh>
    <rPh sb="3" eb="5">
      <t>シテイ</t>
    </rPh>
    <rPh sb="5" eb="7">
      <t>イリョウ</t>
    </rPh>
    <rPh sb="7" eb="9">
      <t>キカン</t>
    </rPh>
    <phoneticPr fontId="33"/>
  </si>
  <si>
    <t>　　ＩＣＵ</t>
    <phoneticPr fontId="33"/>
  </si>
  <si>
    <t>　　ＨＣＵ</t>
    <phoneticPr fontId="33"/>
  </si>
  <si>
    <t>　随時指定医療機関</t>
    <rPh sb="1" eb="3">
      <t>ズイジ</t>
    </rPh>
    <rPh sb="3" eb="5">
      <t>シテイ</t>
    </rPh>
    <rPh sb="5" eb="7">
      <t>イリョウ</t>
    </rPh>
    <rPh sb="7" eb="9">
      <t>キカン</t>
    </rPh>
    <phoneticPr fontId="33"/>
  </si>
  <si>
    <t>　　ＨＣＵ</t>
    <phoneticPr fontId="33"/>
  </si>
  <si>
    <t>（１）ICU</t>
    <phoneticPr fontId="33"/>
  </si>
  <si>
    <t>（２）ＨＣＵ</t>
    <phoneticPr fontId="33"/>
  </si>
  <si>
    <t>合　計</t>
    <rPh sb="0" eb="1">
      <t>ア</t>
    </rPh>
    <rPh sb="2" eb="3">
      <t>ケイ</t>
    </rPh>
    <phoneticPr fontId="2"/>
  </si>
  <si>
    <t>（16）新型コロナウイルス感染症重点医療機関等設備整備事業実施計画</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ジッシ</t>
    </rPh>
    <rPh sb="31" eb="33">
      <t>ケイカク</t>
    </rPh>
    <phoneticPr fontId="2"/>
  </si>
  <si>
    <t>区　分</t>
    <phoneticPr fontId="2"/>
  </si>
  <si>
    <t>実施者</t>
    <rPh sb="0" eb="2">
      <t>ジッシ</t>
    </rPh>
    <rPh sb="2" eb="3">
      <t>シャ</t>
    </rPh>
    <phoneticPr fontId="2"/>
  </si>
  <si>
    <t>整備予定
台数</t>
    <rPh sb="0" eb="2">
      <t>セイビ</t>
    </rPh>
    <rPh sb="2" eb="4">
      <t>ヨテイ</t>
    </rPh>
    <rPh sb="5" eb="7">
      <t>ダイスウ</t>
    </rPh>
    <phoneticPr fontId="33"/>
  </si>
  <si>
    <t>箇所</t>
    <rPh sb="0" eb="2">
      <t>カショ</t>
    </rPh>
    <phoneticPr fontId="2"/>
  </si>
  <si>
    <t>台</t>
    <rPh sb="0" eb="1">
      <t>ダイ</t>
    </rPh>
    <phoneticPr fontId="33"/>
  </si>
  <si>
    <t>（１）超音波画像診断装置</t>
    <phoneticPr fontId="33"/>
  </si>
  <si>
    <t>都道府県</t>
    <rPh sb="0" eb="4">
      <t>トドウフケン</t>
    </rPh>
    <phoneticPr fontId="33"/>
  </si>
  <si>
    <t>高度医療提供医療機関</t>
    <rPh sb="0" eb="2">
      <t>コウド</t>
    </rPh>
    <rPh sb="2" eb="4">
      <t>イリョウ</t>
    </rPh>
    <rPh sb="4" eb="6">
      <t>テイキョウ</t>
    </rPh>
    <rPh sb="6" eb="8">
      <t>イリョウ</t>
    </rPh>
    <rPh sb="8" eb="10">
      <t>キカン</t>
    </rPh>
    <phoneticPr fontId="33"/>
  </si>
  <si>
    <t>（２）血液浄化装置</t>
    <phoneticPr fontId="33"/>
  </si>
  <si>
    <t>（３）気管支鏡</t>
    <phoneticPr fontId="33"/>
  </si>
  <si>
    <t>（４）ＣＴ撮影装置等（画像診断支援プログラムを含む）</t>
    <phoneticPr fontId="33"/>
  </si>
  <si>
    <t>（５）生体情報モニタ</t>
    <phoneticPr fontId="33"/>
  </si>
  <si>
    <t>（６）分娩監視装置</t>
    <phoneticPr fontId="33"/>
  </si>
  <si>
    <t>（７）新生児モニタ</t>
    <phoneticPr fontId="33"/>
  </si>
  <si>
    <t>10/10</t>
  </si>
  <si>
    <t>10/10</t>
    <phoneticPr fontId="2"/>
  </si>
  <si>
    <t>（17）新型コロナウイルス感染症対応従事者慰労金交付事業実施計画</t>
    <rPh sb="4" eb="6">
      <t>シンガタ</t>
    </rPh>
    <rPh sb="13" eb="16">
      <t>カンセンショウ</t>
    </rPh>
    <rPh sb="16" eb="18">
      <t>タイオウ</t>
    </rPh>
    <rPh sb="18" eb="21">
      <t>ジュウジシャ</t>
    </rPh>
    <rPh sb="21" eb="24">
      <t>イロウキン</t>
    </rPh>
    <rPh sb="24" eb="26">
      <t>コウフ</t>
    </rPh>
    <rPh sb="26" eb="28">
      <t>ジギョウ</t>
    </rPh>
    <rPh sb="28" eb="30">
      <t>ジッシ</t>
    </rPh>
    <rPh sb="30" eb="32">
      <t>ケイカク</t>
    </rPh>
    <phoneticPr fontId="2"/>
  </si>
  <si>
    <t>－</t>
    <phoneticPr fontId="2"/>
  </si>
  <si>
    <t>給付対象人数</t>
    <rPh sb="0" eb="2">
      <t>キュウフ</t>
    </rPh>
    <rPh sb="2" eb="4">
      <t>タイショウ</t>
    </rPh>
    <rPh sb="4" eb="6">
      <t>ニンズウ</t>
    </rPh>
    <phoneticPr fontId="2"/>
  </si>
  <si>
    <t>事務経費</t>
    <rPh sb="0" eb="2">
      <t>ジム</t>
    </rPh>
    <rPh sb="2" eb="4">
      <t>ケイヒ</t>
    </rPh>
    <phoneticPr fontId="2"/>
  </si>
  <si>
    <t>－</t>
    <phoneticPr fontId="2"/>
  </si>
  <si>
    <t>（18）新型コロナウイルス感染症を疑う患者受入れのための救急・周産期・小児医療体制確保事業実施計画</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ジッシ</t>
    </rPh>
    <rPh sb="47" eb="49">
      <t>ケイカク</t>
    </rPh>
    <phoneticPr fontId="2"/>
  </si>
  <si>
    <t>（19）医療機関・薬局等における感染拡大防止等支援事業実施計画</t>
    <rPh sb="4" eb="6">
      <t>イリョウ</t>
    </rPh>
    <rPh sb="6" eb="8">
      <t>キカン</t>
    </rPh>
    <rPh sb="9" eb="11">
      <t>ヤッキョク</t>
    </rPh>
    <rPh sb="11" eb="12">
      <t>トウ</t>
    </rPh>
    <rPh sb="16" eb="18">
      <t>カンセン</t>
    </rPh>
    <rPh sb="18" eb="20">
      <t>カクダイ</t>
    </rPh>
    <rPh sb="20" eb="23">
      <t>ボウシナド</t>
    </rPh>
    <rPh sb="23" eb="25">
      <t>シエン</t>
    </rPh>
    <rPh sb="25" eb="27">
      <t>ジギョウ</t>
    </rPh>
    <rPh sb="27" eb="29">
      <t>ジッシ</t>
    </rPh>
    <rPh sb="29" eb="31">
      <t>ケイカク</t>
    </rPh>
    <phoneticPr fontId="2"/>
  </si>
  <si>
    <t>病院</t>
    <rPh sb="0" eb="2">
      <t>ビョウイン</t>
    </rPh>
    <phoneticPr fontId="33"/>
  </si>
  <si>
    <t>有床診療所（医科・歯科）</t>
    <rPh sb="0" eb="2">
      <t>ユウショウ</t>
    </rPh>
    <rPh sb="2" eb="5">
      <t>シンリョウジョ</t>
    </rPh>
    <rPh sb="6" eb="8">
      <t>イカ</t>
    </rPh>
    <rPh sb="9" eb="11">
      <t>シカ</t>
    </rPh>
    <phoneticPr fontId="2"/>
  </si>
  <si>
    <t>薬局、訪問看護ステーション、助産所</t>
    <phoneticPr fontId="2"/>
  </si>
  <si>
    <t>－</t>
    <phoneticPr fontId="2"/>
  </si>
  <si>
    <t>病床数による
加算額
（病床数×50,000円）</t>
    <rPh sb="0" eb="3">
      <t>ビョウショウスウ</t>
    </rPh>
    <rPh sb="7" eb="10">
      <t>カサンガク</t>
    </rPh>
    <rPh sb="12" eb="15">
      <t>ビョウショウスウ</t>
    </rPh>
    <rPh sb="22" eb="23">
      <t>エン</t>
    </rPh>
    <phoneticPr fontId="34"/>
  </si>
  <si>
    <t>単価</t>
    <rPh sb="0" eb="2">
      <t>タンカ</t>
    </rPh>
    <phoneticPr fontId="2"/>
  </si>
  <si>
    <t>（別紙１－１）</t>
    <rPh sb="1" eb="3">
      <t>ベッシ</t>
    </rPh>
    <phoneticPr fontId="2"/>
  </si>
  <si>
    <t>（別紙１－２）</t>
    <rPh sb="1" eb="3">
      <t>ベッシ</t>
    </rPh>
    <phoneticPr fontId="2"/>
  </si>
  <si>
    <t>（別紙１－３）</t>
    <rPh sb="1" eb="3">
      <t>ベッシ</t>
    </rPh>
    <phoneticPr fontId="2"/>
  </si>
  <si>
    <t>事業概要</t>
    <rPh sb="0" eb="4">
      <t>ジギョウガイヨウ</t>
    </rPh>
    <phoneticPr fontId="2"/>
  </si>
  <si>
    <t>うち
国庫交付額</t>
    <rPh sb="3" eb="5">
      <t>コッコ</t>
    </rPh>
    <rPh sb="5" eb="7">
      <t>コウフ</t>
    </rPh>
    <rPh sb="7" eb="8">
      <t>ガク</t>
    </rPh>
    <phoneticPr fontId="34"/>
  </si>
  <si>
    <t>事業費</t>
    <rPh sb="0" eb="3">
      <t>ジギョウヒ</t>
    </rPh>
    <phoneticPr fontId="2"/>
  </si>
  <si>
    <t>うち
国庫交付額</t>
    <rPh sb="3" eb="5">
      <t>コッコ</t>
    </rPh>
    <rPh sb="5" eb="8">
      <t>コウフガク</t>
    </rPh>
    <phoneticPr fontId="2"/>
  </si>
  <si>
    <t>支援金支給事業</t>
    <phoneticPr fontId="33"/>
  </si>
  <si>
    <t>99床以下の医療機関</t>
    <phoneticPr fontId="2"/>
  </si>
  <si>
    <t>100床以上の医療機関</t>
  </si>
  <si>
    <t>－</t>
    <phoneticPr fontId="2"/>
  </si>
  <si>
    <t>総事業費</t>
    <rPh sb="0" eb="1">
      <t>ソウ</t>
    </rPh>
    <rPh sb="1" eb="4">
      <t>ジギョウヒ</t>
    </rPh>
    <phoneticPr fontId="2"/>
  </si>
  <si>
    <t>うち、国庫交付額</t>
    <phoneticPr fontId="2"/>
  </si>
  <si>
    <t>10/10</t>
    <phoneticPr fontId="2"/>
  </si>
  <si>
    <t>新型コロナウイルス感染症を疑う患者受入れのための救急・周産期・小児医療体制確保事業</t>
    <rPh sb="39" eb="41">
      <t>ジギョウ</t>
    </rPh>
    <phoneticPr fontId="33"/>
  </si>
  <si>
    <t>（別紙２－２）</t>
    <rPh sb="1" eb="3">
      <t>ベッシ</t>
    </rPh>
    <phoneticPr fontId="2"/>
  </si>
  <si>
    <t>医療搬送体制等確保事業</t>
    <phoneticPr fontId="2"/>
  </si>
  <si>
    <r>
      <t>新型コロナウイルス感染症により休業等となった医療機関</t>
    </r>
    <r>
      <rPr>
        <sz val="10"/>
        <color rgb="FFFF0000"/>
        <rFont val="ＭＳ ゴシック"/>
        <family val="3"/>
        <charset val="128"/>
      </rPr>
      <t>等</t>
    </r>
    <r>
      <rPr>
        <sz val="10"/>
        <rFont val="ＭＳ ゴシック"/>
        <family val="3"/>
        <charset val="128"/>
      </rPr>
      <t>に対する継続・再開支援事業</t>
    </r>
    <rPh sb="11" eb="12">
      <t>ショウ</t>
    </rPh>
    <rPh sb="26" eb="27">
      <t>トウ</t>
    </rPh>
    <rPh sb="31" eb="33">
      <t>ケイゾク</t>
    </rPh>
    <phoneticPr fontId="1"/>
  </si>
  <si>
    <r>
      <t>新型コロナウイルスに感染した医師</t>
    </r>
    <r>
      <rPr>
        <sz val="10"/>
        <color rgb="FFFF0000"/>
        <rFont val="ＭＳ ゴシック"/>
        <family val="3"/>
        <charset val="128"/>
      </rPr>
      <t>等</t>
    </r>
    <r>
      <rPr>
        <sz val="10"/>
        <color theme="1"/>
        <rFont val="ＭＳ ゴシック"/>
        <family val="3"/>
        <charset val="128"/>
      </rPr>
      <t>にかわり診療</t>
    </r>
    <r>
      <rPr>
        <sz val="10"/>
        <color rgb="FFFF0000"/>
        <rFont val="ＭＳ ゴシック"/>
        <family val="3"/>
        <charset val="128"/>
      </rPr>
      <t>等</t>
    </r>
    <r>
      <rPr>
        <sz val="10"/>
        <color theme="1"/>
        <rFont val="ＭＳ ゴシック"/>
        <family val="3"/>
        <charset val="128"/>
      </rPr>
      <t>を行う医師</t>
    </r>
    <r>
      <rPr>
        <sz val="10"/>
        <color rgb="FFFF0000"/>
        <rFont val="ＭＳ ゴシック"/>
        <family val="3"/>
        <charset val="128"/>
      </rPr>
      <t>等</t>
    </r>
    <r>
      <rPr>
        <sz val="10"/>
        <color theme="1"/>
        <rFont val="ＭＳ ゴシック"/>
        <family val="3"/>
        <charset val="128"/>
      </rPr>
      <t>派遣体制の確保事業</t>
    </r>
    <rPh sb="16" eb="17">
      <t>トウ</t>
    </rPh>
    <rPh sb="23" eb="24">
      <t>トウ</t>
    </rPh>
    <rPh sb="29" eb="30">
      <t>トウ</t>
    </rPh>
    <phoneticPr fontId="2"/>
  </si>
  <si>
    <t>感染症検査機関等設備整備事業</t>
    <phoneticPr fontId="2"/>
  </si>
  <si>
    <t>対象機関数</t>
    <rPh sb="0" eb="2">
      <t>タイショウ</t>
    </rPh>
    <rPh sb="2" eb="4">
      <t>キカン</t>
    </rPh>
    <rPh sb="4" eb="5">
      <t>スウ</t>
    </rPh>
    <phoneticPr fontId="2"/>
  </si>
  <si>
    <t>100床ごとに
  10,000,000円
を上限額に追加する額</t>
    <rPh sb="3" eb="4">
      <t>ショウ</t>
    </rPh>
    <rPh sb="20" eb="21">
      <t>エン</t>
    </rPh>
    <rPh sb="23" eb="25">
      <t>ジョウゲン</t>
    </rPh>
    <rPh sb="25" eb="26">
      <t>ガク</t>
    </rPh>
    <rPh sb="27" eb="29">
      <t>ツイカ</t>
    </rPh>
    <rPh sb="31" eb="32">
      <t>ガク</t>
    </rPh>
    <phoneticPr fontId="34"/>
  </si>
  <si>
    <t>新型コロナウイルス感染症患者の入院受入れ医療機関における加算額</t>
    <rPh sb="0" eb="2">
      <t>シンガタ</t>
    </rPh>
    <rPh sb="9" eb="12">
      <t>カンセンショウ</t>
    </rPh>
    <rPh sb="12" eb="14">
      <t>カンジャ</t>
    </rPh>
    <rPh sb="15" eb="17">
      <t>ニュウイン</t>
    </rPh>
    <rPh sb="17" eb="19">
      <t>ウケイ</t>
    </rPh>
    <rPh sb="20" eb="22">
      <t>イリョウ</t>
    </rPh>
    <rPh sb="22" eb="24">
      <t>キカン</t>
    </rPh>
    <rPh sb="28" eb="30">
      <t>カサン</t>
    </rPh>
    <rPh sb="30" eb="31">
      <t>ガク</t>
    </rPh>
    <phoneticPr fontId="34"/>
  </si>
  <si>
    <t>新型コロナウイルスに感染した医師等にかわり診療等を行う医師等派遣体制の確保事業</t>
    <rPh sb="16" eb="17">
      <t>トウ</t>
    </rPh>
    <rPh sb="23" eb="24">
      <t>トウ</t>
    </rPh>
    <rPh sb="29" eb="30">
      <t>トウ</t>
    </rPh>
    <phoneticPr fontId="2"/>
  </si>
  <si>
    <t>新型コロナウイルス感染症により休業等となった医療機関等に対する継続・再開支援事業</t>
    <rPh sb="11" eb="12">
      <t>ショウ</t>
    </rPh>
    <rPh sb="26" eb="27">
      <t>トウ</t>
    </rPh>
    <rPh sb="31" eb="33">
      <t>ケイゾク</t>
    </rPh>
    <phoneticPr fontId="1"/>
  </si>
  <si>
    <t>感染症検査機関等設備整備事業</t>
    <phoneticPr fontId="2"/>
  </si>
  <si>
    <t>10/10</t>
    <phoneticPr fontId="2"/>
  </si>
  <si>
    <t>（別紙１－４）</t>
    <rPh sb="1" eb="3">
      <t>ベッシ</t>
    </rPh>
    <phoneticPr fontId="2"/>
  </si>
  <si>
    <t>（別紙１－５）</t>
    <rPh sb="1" eb="3">
      <t>ベッシ</t>
    </rPh>
    <phoneticPr fontId="2"/>
  </si>
  <si>
    <t>第１－１号様式</t>
    <rPh sb="0" eb="1">
      <t>ダイ</t>
    </rPh>
    <rPh sb="4" eb="5">
      <t>ゴウ</t>
    </rPh>
    <rPh sb="5" eb="7">
      <t>ヨウシキ</t>
    </rPh>
    <phoneticPr fontId="2"/>
  </si>
  <si>
    <t>第１－２号様式</t>
    <rPh sb="0" eb="1">
      <t>ダイ</t>
    </rPh>
    <rPh sb="4" eb="5">
      <t>ゴウ</t>
    </rPh>
    <rPh sb="5" eb="7">
      <t>ヨウシキ</t>
    </rPh>
    <phoneticPr fontId="2"/>
  </si>
  <si>
    <t>（２及び３は、第１－１号様式及び第１－２号様式（関係書類を含む））</t>
    <rPh sb="11" eb="12">
      <t>ゴウ</t>
    </rPh>
    <rPh sb="20" eb="21">
      <t>ゴウ</t>
    </rPh>
    <phoneticPr fontId="2"/>
  </si>
  <si>
    <r>
      <t>令和２年度新型コロナウイルス感染症緊急包括支援交付金</t>
    </r>
    <r>
      <rPr>
        <sz val="12"/>
        <color rgb="FFFF0000"/>
        <rFont val="ＭＳ 明朝"/>
        <family val="1"/>
        <charset val="128"/>
      </rPr>
      <t>（医療分）</t>
    </r>
    <r>
      <rPr>
        <sz val="12"/>
        <rFont val="ＭＳ 明朝"/>
        <family val="1"/>
        <charset val="128"/>
      </rPr>
      <t>に関する事業実施計画及び関係書類の提出について</t>
    </r>
    <rPh sb="0" eb="2">
      <t>レイワ</t>
    </rPh>
    <rPh sb="3" eb="5">
      <t>ネンド</t>
    </rPh>
    <rPh sb="5" eb="7">
      <t>シンガタ</t>
    </rPh>
    <rPh sb="14" eb="17">
      <t>カンセンショウ</t>
    </rPh>
    <rPh sb="17" eb="19">
      <t>キンキュウ</t>
    </rPh>
    <rPh sb="19" eb="21">
      <t>ホウカツ</t>
    </rPh>
    <rPh sb="21" eb="23">
      <t>シエン</t>
    </rPh>
    <rPh sb="23" eb="26">
      <t>コウフキン</t>
    </rPh>
    <rPh sb="35" eb="37">
      <t>ジギョウ</t>
    </rPh>
    <rPh sb="37" eb="39">
      <t>ジッシ</t>
    </rPh>
    <rPh sb="41" eb="42">
      <t>オヨ</t>
    </rPh>
    <rPh sb="43" eb="45">
      <t>カンケイ</t>
    </rPh>
    <rPh sb="45" eb="47">
      <t>ショルイ</t>
    </rPh>
    <phoneticPr fontId="2"/>
  </si>
  <si>
    <r>
      <t>令和２年度新型コロナウイルス感染症緊急包括支援交付金</t>
    </r>
    <r>
      <rPr>
        <sz val="11"/>
        <color rgb="FFFF0000"/>
        <rFont val="ＭＳ ゴシック"/>
        <family val="3"/>
        <charset val="128"/>
      </rPr>
      <t>（医療分）</t>
    </r>
    <r>
      <rPr>
        <sz val="11"/>
        <rFont val="ＭＳ ゴシック"/>
        <family val="3"/>
        <charset val="128"/>
      </rPr>
      <t>に関する事業実施計画</t>
    </r>
    <rPh sb="0" eb="2">
      <t>レイワ</t>
    </rPh>
    <rPh sb="3" eb="5">
      <t>ネンド</t>
    </rPh>
    <rPh sb="23" eb="26">
      <t>コウフキン</t>
    </rPh>
    <rPh sb="27" eb="29">
      <t>イリョウ</t>
    </rPh>
    <rPh sb="29" eb="30">
      <t>ブン</t>
    </rPh>
    <rPh sb="35" eb="37">
      <t>ジギョウ</t>
    </rPh>
    <rPh sb="37" eb="39">
      <t>ジッシ</t>
    </rPh>
    <phoneticPr fontId="2"/>
  </si>
  <si>
    <r>
      <t>事業の実施に要する経費に関する調書（新型コロナウイルス感染症緊急包括支援交付金</t>
    </r>
    <r>
      <rPr>
        <sz val="11"/>
        <color rgb="FFFF0000"/>
        <rFont val="ＭＳ ゴシック"/>
        <family val="3"/>
        <charset val="128"/>
      </rPr>
      <t>（医療分）</t>
    </r>
    <r>
      <rPr>
        <sz val="11"/>
        <rFont val="ＭＳ ゴシック"/>
        <family val="3"/>
        <charset val="128"/>
      </rPr>
      <t>）</t>
    </r>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rPh sb="40" eb="42">
      <t>イリョウ</t>
    </rPh>
    <rPh sb="42" eb="43">
      <t>ブン</t>
    </rPh>
    <phoneticPr fontId="2"/>
  </si>
  <si>
    <r>
      <t>令和２年度新型コロナウイルス感染症緊急包括支援交付金</t>
    </r>
    <r>
      <rPr>
        <sz val="12"/>
        <color rgb="FFFF0000"/>
        <rFont val="ＭＳ 明朝"/>
        <family val="1"/>
        <charset val="128"/>
      </rPr>
      <t>（医療分）</t>
    </r>
    <r>
      <rPr>
        <sz val="12"/>
        <rFont val="ＭＳ 明朝"/>
        <family val="1"/>
        <charset val="128"/>
      </rPr>
      <t>に関する事業実施計画及び関係書類の提出について</t>
    </r>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イリョウ</t>
    </rPh>
    <rPh sb="29" eb="30">
      <t>ブン</t>
    </rPh>
    <rPh sb="35" eb="37">
      <t>ジギョウ</t>
    </rPh>
    <rPh sb="37" eb="39">
      <t>ジッシ</t>
    </rPh>
    <rPh sb="41" eb="42">
      <t>オヨ</t>
    </rPh>
    <rPh sb="43" eb="45">
      <t>カンケイ</t>
    </rPh>
    <rPh sb="45" eb="47">
      <t>ショルイ</t>
    </rPh>
    <phoneticPr fontId="2"/>
  </si>
  <si>
    <r>
      <t>令和２年度新型コロナウイルス感染症緊急包括支援交付金</t>
    </r>
    <r>
      <rPr>
        <sz val="11"/>
        <color rgb="FFFF0000"/>
        <rFont val="ＭＳ 明朝"/>
        <family val="1"/>
        <charset val="128"/>
      </rPr>
      <t>（医療分）</t>
    </r>
    <r>
      <rPr>
        <sz val="11"/>
        <rFont val="ＭＳ 明朝"/>
        <family val="1"/>
        <charset val="128"/>
      </rPr>
      <t>の交付申請書</t>
    </r>
    <rPh sb="0" eb="2">
      <t>レイワ</t>
    </rPh>
    <rPh sb="3" eb="5">
      <t>ネンド</t>
    </rPh>
    <rPh sb="27" eb="29">
      <t>イリョウ</t>
    </rPh>
    <rPh sb="29" eb="30">
      <t>ブン</t>
    </rPh>
    <rPh sb="32" eb="34">
      <t>コウフ</t>
    </rPh>
    <rPh sb="34" eb="37">
      <t>シンセイショ</t>
    </rPh>
    <phoneticPr fontId="2"/>
  </si>
  <si>
    <r>
      <t>令和２年度新型コロナウイルス感染症緊急包括支援交付金</t>
    </r>
    <r>
      <rPr>
        <sz val="11"/>
        <color rgb="FFFF0000"/>
        <rFont val="ＭＳ 明朝"/>
        <family val="1"/>
        <charset val="128"/>
      </rPr>
      <t>（医療分）</t>
    </r>
    <r>
      <rPr>
        <sz val="11"/>
        <rFont val="ＭＳ 明朝"/>
        <family val="1"/>
        <charset val="128"/>
      </rPr>
      <t>の事業実績報告書</t>
    </r>
    <rPh sb="0" eb="2">
      <t>レイワ</t>
    </rPh>
    <rPh sb="3" eb="5">
      <t>ネンド</t>
    </rPh>
    <rPh sb="27" eb="29">
      <t>イリョウ</t>
    </rPh>
    <rPh sb="29" eb="30">
      <t>ブン</t>
    </rPh>
    <rPh sb="38" eb="39">
      <t>ショ</t>
    </rPh>
    <phoneticPr fontId="2"/>
  </si>
  <si>
    <r>
      <t>　　　年　　月　　日</t>
    </r>
    <r>
      <rPr>
        <sz val="12"/>
        <color rgb="FFFF0000"/>
        <rFont val="ＭＳ 明朝"/>
        <family val="1"/>
        <charset val="128"/>
      </rPr>
      <t>厚生労働省発医政    第  号・厚生労働省発健康    第  号</t>
    </r>
    <r>
      <rPr>
        <sz val="12"/>
        <rFont val="ＭＳ 明朝"/>
        <family val="1"/>
        <charset val="128"/>
      </rPr>
      <t>をもって交付決定を受けた新型コロナウイルス感染症緊急包括支援交付金</t>
    </r>
    <r>
      <rPr>
        <sz val="12"/>
        <color rgb="FFFF0000"/>
        <rFont val="ＭＳ 明朝"/>
        <family val="1"/>
        <charset val="128"/>
      </rPr>
      <t>（医療分）</t>
    </r>
    <r>
      <rPr>
        <sz val="12"/>
        <rFont val="ＭＳ 明朝"/>
        <family val="1"/>
        <charset val="128"/>
      </rPr>
      <t>に係る事業実績については、次の関係書類を添えて報告する。</t>
    </r>
    <rPh sb="27" eb="29">
      <t>コウセイ</t>
    </rPh>
    <rPh sb="29" eb="32">
      <t>ロウドウショウ</t>
    </rPh>
    <rPh sb="32" eb="33">
      <t>ハツ</t>
    </rPh>
    <rPh sb="33" eb="35">
      <t>ケンコウ</t>
    </rPh>
    <rPh sb="77" eb="79">
      <t>イリョウ</t>
    </rPh>
    <rPh sb="79" eb="80">
      <t>ブン</t>
    </rPh>
    <phoneticPr fontId="2"/>
  </si>
  <si>
    <r>
      <t>令和２年度新型コロナウイルス感染症緊急包括支援交付金</t>
    </r>
    <r>
      <rPr>
        <sz val="11"/>
        <color rgb="FFFF0000"/>
        <rFont val="ＭＳ ゴシック"/>
        <family val="3"/>
        <charset val="128"/>
      </rPr>
      <t>（医療分）</t>
    </r>
    <r>
      <rPr>
        <sz val="11"/>
        <rFont val="ＭＳ ゴシック"/>
        <family val="3"/>
        <charset val="128"/>
      </rPr>
      <t>に関する事業実績</t>
    </r>
    <rPh sb="0" eb="2">
      <t>レイワ</t>
    </rPh>
    <rPh sb="3" eb="5">
      <t>ネンド</t>
    </rPh>
    <rPh sb="23" eb="26">
      <t>コウフキン</t>
    </rPh>
    <rPh sb="27" eb="29">
      <t>イリョウ</t>
    </rPh>
    <rPh sb="29" eb="30">
      <t>ブン</t>
    </rPh>
    <rPh sb="35" eb="37">
      <t>ジギョウ</t>
    </rPh>
    <rPh sb="37" eb="39">
      <t>ジッセキ</t>
    </rPh>
    <phoneticPr fontId="2"/>
  </si>
  <si>
    <r>
      <t>事業の実施に要した経費精算額算出内訳（新型コロナウイルス感染症緊急包括支援交付金</t>
    </r>
    <r>
      <rPr>
        <sz val="11"/>
        <color rgb="FFFF0000"/>
        <rFont val="ＭＳ ゴシック"/>
        <family val="3"/>
        <charset val="128"/>
      </rPr>
      <t>（医療分）</t>
    </r>
    <r>
      <rPr>
        <sz val="11"/>
        <rFont val="ＭＳ ゴシック"/>
        <family val="3"/>
        <charset val="128"/>
      </rPr>
      <t>）</t>
    </r>
    <rPh sb="0" eb="2">
      <t>ジギョウ</t>
    </rPh>
    <rPh sb="3" eb="5">
      <t>ジッシ</t>
    </rPh>
    <rPh sb="6" eb="7">
      <t>ヨウ</t>
    </rPh>
    <rPh sb="9" eb="11">
      <t>ケイヒ</t>
    </rPh>
    <rPh sb="11" eb="13">
      <t>セイサン</t>
    </rPh>
    <rPh sb="13" eb="14">
      <t>ガク</t>
    </rPh>
    <rPh sb="14" eb="16">
      <t>サンシュツ</t>
    </rPh>
    <rPh sb="16" eb="18">
      <t>ウチワケ</t>
    </rPh>
    <rPh sb="19" eb="21">
      <t>シンガタ</t>
    </rPh>
    <rPh sb="28" eb="31">
      <t>カンセンショウ</t>
    </rPh>
    <rPh sb="31" eb="33">
      <t>キンキュウ</t>
    </rPh>
    <rPh sb="33" eb="35">
      <t>ホウカツ</t>
    </rPh>
    <rPh sb="35" eb="37">
      <t>シエン</t>
    </rPh>
    <rPh sb="37" eb="40">
      <t>コウフキン</t>
    </rPh>
    <rPh sb="41" eb="43">
      <t>イリョウ</t>
    </rPh>
    <rPh sb="43" eb="44">
      <t>ブン</t>
    </rPh>
    <phoneticPr fontId="2"/>
  </si>
  <si>
    <r>
      <rPr>
        <sz val="12"/>
        <color rgb="FFFF0000"/>
        <rFont val="ＭＳ 明朝"/>
        <family val="1"/>
        <charset val="128"/>
      </rPr>
      <t>　　　年　　月　　日厚生労働省発医政    第  号・厚生労働省発健康    第  号をもって交付決定を受けた令和２年度新型コロナウイルス感染症緊急包括支援交付金（医療分）</t>
    </r>
    <r>
      <rPr>
        <sz val="12"/>
        <rFont val="ＭＳ 明朝"/>
        <family val="1"/>
        <charset val="128"/>
      </rPr>
      <t>に係る消費税及び地方消費税に係る仕入控除税額については、次のとおり報告する。</t>
    </r>
    <rPh sb="55" eb="57">
      <t>レイワ</t>
    </rPh>
    <rPh sb="58" eb="60">
      <t>ネンド</t>
    </rPh>
    <rPh sb="82" eb="84">
      <t>イリョウ</t>
    </rPh>
    <rPh sb="84" eb="85">
      <t>ブン</t>
    </rPh>
    <phoneticPr fontId="2"/>
  </si>
  <si>
    <r>
      <t>令和２年度新型コロナウイルス感染症緊急包括支援交付金</t>
    </r>
    <r>
      <rPr>
        <sz val="12"/>
        <color rgb="FFFF0000"/>
        <rFont val="ＭＳ ゴシック"/>
        <family val="3"/>
        <charset val="128"/>
      </rPr>
      <t>（医療分）</t>
    </r>
    <r>
      <rPr>
        <sz val="12"/>
        <rFont val="ＭＳ ゴシック"/>
        <family val="3"/>
        <charset val="128"/>
      </rPr>
      <t>調書</t>
    </r>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イリョウ</t>
    </rPh>
    <rPh sb="29" eb="30">
      <t>ブン</t>
    </rPh>
    <rPh sb="31" eb="33">
      <t>チョウショ</t>
    </rPh>
    <phoneticPr fontId="2"/>
  </si>
  <si>
    <t>合計</t>
    <rPh sb="0" eb="2">
      <t>ゴウケイ</t>
    </rPh>
    <phoneticPr fontId="2"/>
  </si>
  <si>
    <t>新型コロナウイルス感染症重点医療機関体制整備事業</t>
    <phoneticPr fontId="2"/>
  </si>
  <si>
    <t>新型コロナウイルス感染症重点医療機関等設備整備事業</t>
    <phoneticPr fontId="2"/>
  </si>
  <si>
    <t>新型コロナウイルス感染症対応従事者慰労金交付事業</t>
    <phoneticPr fontId="2"/>
  </si>
  <si>
    <t>新型コロナウイルス感染症を疑う患者受入れのための救急・周産期・小児医療体制確保事業</t>
    <phoneticPr fontId="2"/>
  </si>
  <si>
    <t>医療機関・薬局等における感染拡大防止等支援事業</t>
    <phoneticPr fontId="2"/>
  </si>
  <si>
    <t>新型コロナウイルス感染症重点医療機関等設備整備事業</t>
    <phoneticPr fontId="2"/>
  </si>
  <si>
    <t>新型コロナウイルス感染症対応従事者慰労金交付事業</t>
    <phoneticPr fontId="2"/>
  </si>
  <si>
    <t>新型コロナウイルス感染症を疑う患者受入れのための救急・周産期・小児医療体制確保事業</t>
    <phoneticPr fontId="2"/>
  </si>
  <si>
    <t>医療機関・薬局等における感染拡大防止等支援事業</t>
    <phoneticPr fontId="2"/>
  </si>
  <si>
    <t>10/10</t>
    <phoneticPr fontId="2"/>
  </si>
  <si>
    <t>（16）新型コロナウイルス感染症重点医療機関等設備整備事業事業実績</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ジギョウ</t>
    </rPh>
    <rPh sb="31" eb="33">
      <t>ジッセキ</t>
    </rPh>
    <phoneticPr fontId="2"/>
  </si>
  <si>
    <t>整備
台数</t>
    <rPh sb="0" eb="2">
      <t>セイビ</t>
    </rPh>
    <rPh sb="3" eb="5">
      <t>ダイスウ</t>
    </rPh>
    <phoneticPr fontId="33"/>
  </si>
  <si>
    <t>（19）医療機関・薬局等における感染拡大防止等支援事業事業実績</t>
    <rPh sb="4" eb="6">
      <t>イリョウ</t>
    </rPh>
    <rPh sb="6" eb="8">
      <t>キカン</t>
    </rPh>
    <rPh sb="9" eb="11">
      <t>ヤッキョク</t>
    </rPh>
    <rPh sb="11" eb="12">
      <t>トウ</t>
    </rPh>
    <rPh sb="16" eb="18">
      <t>カンセン</t>
    </rPh>
    <rPh sb="18" eb="20">
      <t>カクダイ</t>
    </rPh>
    <rPh sb="20" eb="23">
      <t>ボウシナド</t>
    </rPh>
    <rPh sb="23" eb="25">
      <t>シエン</t>
    </rPh>
    <rPh sb="25" eb="27">
      <t>ジギョウ</t>
    </rPh>
    <rPh sb="27" eb="29">
      <t>ジギョウ</t>
    </rPh>
    <rPh sb="29" eb="31">
      <t>ジッセキ</t>
    </rPh>
    <phoneticPr fontId="2"/>
  </si>
  <si>
    <t>（17）新型コロナウイルス感染症対応従事者慰労金交付事業事業実績</t>
    <rPh sb="4" eb="6">
      <t>シンガタ</t>
    </rPh>
    <rPh sb="13" eb="16">
      <t>カンセンショウ</t>
    </rPh>
    <rPh sb="16" eb="18">
      <t>タイオウ</t>
    </rPh>
    <rPh sb="18" eb="21">
      <t>ジュウジシャ</t>
    </rPh>
    <rPh sb="21" eb="24">
      <t>イロウキン</t>
    </rPh>
    <rPh sb="24" eb="26">
      <t>コウフ</t>
    </rPh>
    <rPh sb="26" eb="28">
      <t>ジギョウ</t>
    </rPh>
    <rPh sb="28" eb="30">
      <t>ジギョウ</t>
    </rPh>
    <rPh sb="30" eb="32">
      <t>ジッセキ</t>
    </rPh>
    <phoneticPr fontId="2"/>
  </si>
  <si>
    <t>（18）新型コロナウイルス感染症を疑う患者受入れのための救急・周産期・小児医療体制確保事業事業実績</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ジギョウ</t>
    </rPh>
    <rPh sb="47" eb="49">
      <t>ジッセキ</t>
    </rPh>
    <phoneticPr fontId="2"/>
  </si>
  <si>
    <t>新型コロナウイルス感染症重点医療機関体制整備事業</t>
    <phoneticPr fontId="2"/>
  </si>
  <si>
    <t>新型コロナウイルス感染症重点医療機関等設備整備事業</t>
    <phoneticPr fontId="2"/>
  </si>
  <si>
    <t>新型コロナウイルス感染症対応従事者慰労金交付事業</t>
    <phoneticPr fontId="2"/>
  </si>
  <si>
    <t>新型コロナウイルス感染症を疑う患者受入れのための救急・周産期・小児医療体制確保事業</t>
    <phoneticPr fontId="2"/>
  </si>
  <si>
    <t>医療機関・薬局等における感染拡大防止等支援事業</t>
    <phoneticPr fontId="2"/>
  </si>
  <si>
    <t>（別紙１－１～１－５）</t>
    <phoneticPr fontId="2"/>
  </si>
  <si>
    <t>（別紙１～１－５）</t>
    <rPh sb="1" eb="3">
      <t>ベッシ</t>
    </rPh>
    <phoneticPr fontId="2"/>
  </si>
  <si>
    <t>（４）上記以外の病床</t>
    <rPh sb="3" eb="5">
      <t>ジョウキ</t>
    </rPh>
    <rPh sb="5" eb="7">
      <t>イガイ</t>
    </rPh>
    <rPh sb="8" eb="10">
      <t>ビョウショウ</t>
    </rPh>
    <phoneticPr fontId="33"/>
  </si>
  <si>
    <t>　　上記以外の病床</t>
    <rPh sb="2" eb="4">
      <t>ジョウキ</t>
    </rPh>
    <rPh sb="4" eb="6">
      <t>イガイ</t>
    </rPh>
    <rPh sb="7" eb="9">
      <t>ビョウショウ</t>
    </rPh>
    <phoneticPr fontId="33"/>
  </si>
  <si>
    <t>　稼働病床</t>
    <rPh sb="1" eb="3">
      <t>カドウ</t>
    </rPh>
    <rPh sb="3" eb="5">
      <t>ビョウショウ</t>
    </rPh>
    <phoneticPr fontId="2"/>
  </si>
  <si>
    <t>　休止病床</t>
    <rPh sb="1" eb="3">
      <t>キュウシ</t>
    </rPh>
    <rPh sb="3" eb="5">
      <t>ビョウショウ</t>
    </rPh>
    <phoneticPr fontId="2"/>
  </si>
  <si>
    <t>（３）療養病床</t>
    <rPh sb="3" eb="5">
      <t>リョウヨウ</t>
    </rPh>
    <rPh sb="5" eb="7">
      <t>ビョウショウ</t>
    </rPh>
    <phoneticPr fontId="33"/>
  </si>
  <si>
    <t>　休止病床のみ</t>
    <rPh sb="1" eb="3">
      <t>キュウシ</t>
    </rPh>
    <rPh sb="3" eb="5">
      <t>ビョウショウ</t>
    </rPh>
    <phoneticPr fontId="33"/>
  </si>
  <si>
    <t>（15）新型コロナウイルス感染症重点医療機関体制整備事業実績</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phoneticPr fontId="2"/>
  </si>
  <si>
    <t>設備整備等事業</t>
    <phoneticPr fontId="33"/>
  </si>
  <si>
    <t>無床診療所（医科・歯科）</t>
    <rPh sb="0" eb="1">
      <t>ム</t>
    </rPh>
    <rPh sb="1" eb="2">
      <t>ユカ</t>
    </rPh>
    <rPh sb="2" eb="5">
      <t>シンリョウジョ</t>
    </rPh>
    <rPh sb="6" eb="8">
      <t>イカ</t>
    </rPh>
    <rPh sb="9" eb="11">
      <t>シカ</t>
    </rPh>
    <phoneticPr fontId="2"/>
  </si>
  <si>
    <r>
      <t>２　</t>
    </r>
    <r>
      <rPr>
        <sz val="11"/>
        <rFont val="ＭＳ 明朝"/>
        <family val="1"/>
        <charset val="128"/>
      </rPr>
      <t>新型コロナウイルス感染症緊急包括支援交付金（医療分）に関する事業実施計画</t>
    </r>
    <rPh sb="24" eb="26">
      <t>イリョウ</t>
    </rPh>
    <rPh sb="26" eb="27">
      <t>ブン</t>
    </rPh>
    <phoneticPr fontId="2"/>
  </si>
  <si>
    <r>
      <t>２　</t>
    </r>
    <r>
      <rPr>
        <sz val="11"/>
        <rFont val="ＭＳ 明朝"/>
        <family val="1"/>
        <charset val="128"/>
      </rPr>
      <t>新型コロナウイルス感染症緊急包括支援交付金（医療分）に関する事業実施実績</t>
    </r>
    <rPh sb="24" eb="26">
      <t>イリョウ</t>
    </rPh>
    <rPh sb="26" eb="27">
      <t>ブン</t>
    </rPh>
    <rPh sb="36" eb="38">
      <t>ジッセキ</t>
    </rPh>
    <phoneticPr fontId="2"/>
  </si>
  <si>
    <t>設備整備等事業</t>
    <phoneticPr fontId="33"/>
  </si>
  <si>
    <t>変更前交付決定額</t>
    <rPh sb="0" eb="3">
      <t>ヘンコウマエ</t>
    </rPh>
    <rPh sb="3" eb="5">
      <t>コウフ</t>
    </rPh>
    <rPh sb="5" eb="8">
      <t>ケッテイガク</t>
    </rPh>
    <phoneticPr fontId="2"/>
  </si>
  <si>
    <t>事業計画変更後交付申請額</t>
    <rPh sb="0" eb="2">
      <t>ジギョウ</t>
    </rPh>
    <rPh sb="2" eb="4">
      <t>ケイカク</t>
    </rPh>
    <rPh sb="4" eb="7">
      <t>ヘンコウゴ</t>
    </rPh>
    <rPh sb="7" eb="9">
      <t>コウフ</t>
    </rPh>
    <rPh sb="9" eb="12">
      <t>シンセイガク</t>
    </rPh>
    <phoneticPr fontId="2"/>
  </si>
  <si>
    <t>差額</t>
    <rPh sb="0" eb="2">
      <t>サガク</t>
    </rPh>
    <phoneticPr fontId="2"/>
  </si>
  <si>
    <t>事業実施計画書変更理由書</t>
    <rPh sb="0" eb="2">
      <t>ジギョウ</t>
    </rPh>
    <rPh sb="2" eb="4">
      <t>ジッシ</t>
    </rPh>
    <rPh sb="4" eb="7">
      <t>ケイカクショ</t>
    </rPh>
    <rPh sb="7" eb="9">
      <t>ヘンコウ</t>
    </rPh>
    <rPh sb="9" eb="12">
      <t>リユウショ</t>
    </rPh>
    <phoneticPr fontId="2"/>
  </si>
  <si>
    <t>別紙１事業計画書について、第一次申請時より事業計画、所要額に変更が生じる場合の理由をご記載ください。</t>
    <rPh sb="0" eb="2">
      <t>ベッシ</t>
    </rPh>
    <rPh sb="3" eb="5">
      <t>ジギョウ</t>
    </rPh>
    <rPh sb="5" eb="8">
      <t>ケイカクショ</t>
    </rPh>
    <rPh sb="13" eb="14">
      <t>ダイ</t>
    </rPh>
    <rPh sb="14" eb="15">
      <t>1</t>
    </rPh>
    <rPh sb="15" eb="16">
      <t>ジ</t>
    </rPh>
    <rPh sb="16" eb="19">
      <t>シンセイジ</t>
    </rPh>
    <rPh sb="21" eb="23">
      <t>ジギョウ</t>
    </rPh>
    <rPh sb="23" eb="25">
      <t>ケイカク</t>
    </rPh>
    <rPh sb="26" eb="28">
      <t>ショヨウ</t>
    </rPh>
    <rPh sb="28" eb="29">
      <t>ガク</t>
    </rPh>
    <rPh sb="30" eb="32">
      <t>ヘンコウ</t>
    </rPh>
    <rPh sb="33" eb="34">
      <t>ショウ</t>
    </rPh>
    <rPh sb="36" eb="38">
      <t>バアイ</t>
    </rPh>
    <rPh sb="39" eb="41">
      <t>リユウ</t>
    </rPh>
    <rPh sb="43" eb="45">
      <t>キサイ</t>
    </rPh>
    <phoneticPr fontId="2"/>
  </si>
  <si>
    <t>DMAT・DPAT等医療チーム派遣事業</t>
    <phoneticPr fontId="2"/>
  </si>
  <si>
    <t>例：DMAT・DPAT等医療チーム派遣事業について、感染状況を鑑み派遣チーム数の見直しを行ったため。</t>
    <rPh sb="0" eb="1">
      <t>レイ</t>
    </rPh>
    <rPh sb="11" eb="12">
      <t>ナド</t>
    </rPh>
    <rPh sb="12" eb="14">
      <t>イリョウ</t>
    </rPh>
    <rPh sb="17" eb="19">
      <t>ハケン</t>
    </rPh>
    <rPh sb="19" eb="21">
      <t>ジギョウ</t>
    </rPh>
    <rPh sb="26" eb="28">
      <t>カンセン</t>
    </rPh>
    <rPh sb="28" eb="30">
      <t>ジョウキョウ</t>
    </rPh>
    <rPh sb="31" eb="32">
      <t>カンガ</t>
    </rPh>
    <rPh sb="33" eb="35">
      <t>ハケン</t>
    </rPh>
    <rPh sb="38" eb="39">
      <t>スウ</t>
    </rPh>
    <rPh sb="40" eb="42">
      <t>ミナオ</t>
    </rPh>
    <rPh sb="44" eb="45">
      <t>オコナ</t>
    </rPh>
    <phoneticPr fontId="2"/>
  </si>
  <si>
    <t>別紙１（補足資料）</t>
    <rPh sb="0" eb="2">
      <t>ベッシ</t>
    </rPh>
    <rPh sb="4" eb="6">
      <t>ホソク</t>
    </rPh>
    <rPh sb="6" eb="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</si>
</sst>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quot;金&quot;#,##0&quot;円&quot;_ ;[Red]\-#,##0\ "/>
    <numFmt numFmtId="178" formatCode="#;\-#;&quot;&quot;;@"/>
    <numFmt numFmtId="179" formatCode="#,##0.000_ "/>
    <numFmt numFmtId="180" formatCode="#,##0&quot;円&quot;_ ;[Red]\-#,##0\ "/>
    <numFmt numFmtId="181" formatCode="#,##0;&quot;▲ &quot;#,##0"/>
  </numFmts>
  <fonts count="44">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0"/>
      <color theme="1"/>
      <name val="ＭＳ ゴシック"/>
      <family val="3"/>
      <charset val="128"/>
    </font>
    <font>
      <sz val="12"/>
      <color rgb="FFFF0000"/>
      <name val="ＭＳ 明朝"/>
      <family val="1"/>
      <charset val="128"/>
    </font>
    <font>
      <sz val="11"/>
      <name val="明朝"/>
      <family val="1"/>
      <charset val="128"/>
    </font>
    <font>
      <sz val="12"/>
      <name val="ＭＳ Ｐゴシック"/>
      <family val="3"/>
      <charset val="128"/>
      <scheme val="minor"/>
    </font>
    <font>
      <sz val="11"/>
      <name val="ＭＳ Ｐゴシック"/>
      <family val="3"/>
      <charset val="128"/>
      <scheme val="minor"/>
    </font>
    <font>
      <sz val="6"/>
      <name val="明朝"/>
      <family val="3"/>
      <charset val="128"/>
    </font>
    <font>
      <sz val="11"/>
      <color indexed="8"/>
      <name val="ＭＳ Ｐゴシック"/>
      <family val="3"/>
      <charset val="128"/>
    </font>
    <font>
      <sz val="12"/>
      <name val="ＭＳ Ｐ明朝"/>
      <family val="1"/>
      <charset val="128"/>
    </font>
    <font>
      <sz val="12"/>
      <name val="HG丸ｺﾞｼｯｸM-PRO"/>
      <family val="3"/>
      <charset val="128"/>
    </font>
    <font>
      <sz val="11"/>
      <name val="HG丸ｺﾞｼｯｸM-PRO"/>
      <family val="3"/>
      <charset val="128"/>
    </font>
    <font>
      <sz val="10"/>
      <name val="ＭＳ 明朝"/>
      <family val="1"/>
      <charset val="128"/>
    </font>
    <font>
      <sz val="11"/>
      <name val="ＭＳ 明朝"/>
      <family val="1"/>
      <charset val="128"/>
    </font>
    <font>
      <sz val="11"/>
      <color rgb="FFFF0000"/>
      <name val="ＭＳ 明朝"/>
      <family val="1"/>
      <charset val="128"/>
    </font>
    <font>
      <sz val="12"/>
      <color rgb="FFFF0000"/>
      <name val="ＭＳ ゴシック"/>
      <family val="3"/>
      <charset val="128"/>
    </font>
    <font>
      <sz val="20"/>
      <name val="ＭＳ 明朝"/>
      <family val="1"/>
      <charset val="128"/>
    </font>
    <font>
      <sz val="8"/>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xf numFmtId="0" fontId="10" fillId="0" borderId="0"/>
    <xf numFmtId="0" fontId="30" fillId="0" borderId="0"/>
    <xf numFmtId="38" fontId="30" fillId="0" borderId="0" applyFont="0" applyFill="0" applyBorder="0" applyAlignment="0" applyProtection="0"/>
  </cellStyleXfs>
  <cellXfs count="496">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7" fillId="2" borderId="0" xfId="0" applyFont="1" applyFill="1" applyBorder="1" applyAlignment="1">
      <alignment vertical="center" wrapText="1" shrinkToFit="1"/>
    </xf>
    <xf numFmtId="0" fontId="7" fillId="2" borderId="0" xfId="0" applyFont="1" applyFill="1" applyBorder="1" applyAlignment="1">
      <alignment vertical="center" wrapText="1"/>
    </xf>
    <xf numFmtId="0" fontId="7" fillId="2" borderId="1"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4" fillId="0" borderId="0" xfId="0" applyFont="1" applyAlignment="1">
      <alignment vertical="center" wrapText="1"/>
    </xf>
    <xf numFmtId="178" fontId="28" fillId="0" borderId="6" xfId="0" applyNumberFormat="1" applyFont="1" applyFill="1" applyBorder="1" applyAlignment="1">
      <alignment vertical="center" wrapText="1"/>
    </xf>
    <xf numFmtId="0" fontId="28" fillId="2" borderId="6" xfId="0" applyFont="1" applyFill="1" applyBorder="1" applyAlignment="1">
      <alignment vertical="center" wrapText="1" shrinkToFit="1"/>
    </xf>
    <xf numFmtId="0" fontId="28" fillId="2" borderId="1" xfId="0" applyFont="1" applyFill="1" applyBorder="1" applyAlignment="1">
      <alignment vertical="center" wrapText="1" shrinkToFit="1"/>
    </xf>
    <xf numFmtId="0" fontId="7" fillId="2" borderId="5" xfId="0" applyFont="1" applyFill="1" applyBorder="1" applyAlignment="1">
      <alignment horizontal="center" vertical="center" wrapText="1" shrinkToFi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177" fontId="4" fillId="0" borderId="0" xfId="0" applyNumberFormat="1" applyFont="1" applyAlignment="1">
      <alignmen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0" fontId="4" fillId="17" borderId="0" xfId="0" applyFont="1" applyFill="1" applyAlignment="1">
      <alignment horizontal="right" vertical="center"/>
    </xf>
    <xf numFmtId="0" fontId="7" fillId="0" borderId="0" xfId="0" applyFont="1" applyFill="1" applyAlignment="1">
      <alignment horizontal="center" vertical="center"/>
    </xf>
    <xf numFmtId="0" fontId="31" fillId="0" borderId="0" xfId="3" applyFont="1" applyBorder="1" applyAlignment="1">
      <alignment vertical="center"/>
    </xf>
    <xf numFmtId="0" fontId="32" fillId="0" borderId="0" xfId="3" applyFont="1" applyAlignment="1">
      <alignment vertical="center"/>
    </xf>
    <xf numFmtId="0" fontId="32" fillId="0" borderId="0" xfId="3" applyFont="1" applyAlignment="1">
      <alignment horizontal="centerContinuous" vertical="center"/>
    </xf>
    <xf numFmtId="0" fontId="31" fillId="0" borderId="0" xfId="3" applyFont="1" applyAlignment="1">
      <alignment vertical="center"/>
    </xf>
    <xf numFmtId="0" fontId="32" fillId="0" borderId="1" xfId="3" applyFont="1" applyBorder="1" applyAlignment="1">
      <alignment horizontal="center" vertical="center" wrapText="1"/>
    </xf>
    <xf numFmtId="0" fontId="32" fillId="0" borderId="8" xfId="3" applyFont="1" applyBorder="1" applyAlignment="1">
      <alignment vertical="center" wrapText="1"/>
    </xf>
    <xf numFmtId="0" fontId="32" fillId="0" borderId="4" xfId="3" applyFont="1" applyBorder="1" applyAlignment="1">
      <alignment horizontal="right" vertical="center" wrapText="1"/>
    </xf>
    <xf numFmtId="0" fontId="32" fillId="0" borderId="4" xfId="3" applyFont="1" applyBorder="1" applyAlignment="1">
      <alignment vertical="center" wrapText="1"/>
    </xf>
    <xf numFmtId="0" fontId="32" fillId="0" borderId="1" xfId="3" applyFont="1" applyBorder="1" applyAlignment="1">
      <alignment vertical="center" wrapText="1"/>
    </xf>
    <xf numFmtId="38" fontId="32" fillId="0" borderId="1" xfId="4" applyFont="1" applyBorder="1" applyAlignment="1">
      <alignment horizontal="right" vertical="center" wrapText="1"/>
    </xf>
    <xf numFmtId="38" fontId="32" fillId="0" borderId="44" xfId="4" applyFont="1" applyBorder="1" applyAlignment="1">
      <alignment horizontal="right" vertical="center" wrapText="1"/>
    </xf>
    <xf numFmtId="38" fontId="32" fillId="0" borderId="1" xfId="4" applyFont="1" applyFill="1" applyBorder="1" applyAlignment="1">
      <alignment horizontal="right" vertical="center" wrapText="1"/>
    </xf>
    <xf numFmtId="38" fontId="32" fillId="0" borderId="44" xfId="4" applyFont="1" applyFill="1" applyBorder="1" applyAlignment="1">
      <alignment vertical="center" wrapText="1"/>
    </xf>
    <xf numFmtId="0" fontId="32" fillId="0" borderId="1" xfId="3" applyFont="1" applyFill="1" applyBorder="1" applyAlignment="1">
      <alignment vertical="center" wrapText="1"/>
    </xf>
    <xf numFmtId="38" fontId="32" fillId="0" borderId="1" xfId="4" applyFont="1" applyFill="1" applyBorder="1" applyAlignment="1">
      <alignment vertical="center" wrapText="1"/>
    </xf>
    <xf numFmtId="0" fontId="32" fillId="0" borderId="1" xfId="3" applyFont="1" applyFill="1" applyBorder="1" applyAlignment="1">
      <alignment horizontal="left" vertical="center" wrapText="1"/>
    </xf>
    <xf numFmtId="0" fontId="32" fillId="0" borderId="9" xfId="3" applyFont="1" applyFill="1" applyBorder="1" applyAlignment="1">
      <alignment vertical="center" wrapText="1"/>
    </xf>
    <xf numFmtId="38" fontId="32" fillId="0" borderId="6" xfId="4" applyFont="1" applyFill="1" applyBorder="1" applyAlignment="1">
      <alignment vertical="center" wrapText="1"/>
    </xf>
    <xf numFmtId="0" fontId="32" fillId="0" borderId="6" xfId="3" applyFont="1" applyFill="1" applyBorder="1" applyAlignment="1">
      <alignment vertical="center" wrapText="1"/>
    </xf>
    <xf numFmtId="0" fontId="32" fillId="0" borderId="0" xfId="3" applyFont="1" applyBorder="1" applyAlignment="1">
      <alignment vertical="center"/>
    </xf>
    <xf numFmtId="0" fontId="32" fillId="0" borderId="1" xfId="3" applyFont="1" applyBorder="1" applyAlignment="1">
      <alignment horizontal="center" vertical="center"/>
    </xf>
    <xf numFmtId="38" fontId="32" fillId="0" borderId="1" xfId="4" applyFont="1" applyBorder="1" applyAlignment="1">
      <alignment horizontal="right" vertical="center"/>
    </xf>
    <xf numFmtId="0" fontId="32" fillId="0" borderId="1" xfId="3" applyFont="1" applyBorder="1" applyAlignment="1">
      <alignment vertical="center"/>
    </xf>
    <xf numFmtId="0" fontId="32" fillId="0" borderId="0" xfId="3" applyFont="1" applyBorder="1" applyAlignment="1">
      <alignment horizontal="left" vertical="center"/>
    </xf>
    <xf numFmtId="3" fontId="32" fillId="0" borderId="0" xfId="3" applyNumberFormat="1" applyFont="1" applyBorder="1" applyAlignment="1">
      <alignment horizontal="right" vertical="center"/>
    </xf>
    <xf numFmtId="0" fontId="35" fillId="0" borderId="0" xfId="3" applyFont="1" applyBorder="1" applyAlignment="1">
      <alignment vertical="center"/>
    </xf>
    <xf numFmtId="0" fontId="35" fillId="0" borderId="0" xfId="3" applyFont="1" applyAlignment="1">
      <alignment vertical="center"/>
    </xf>
    <xf numFmtId="0" fontId="32" fillId="0" borderId="8" xfId="3" applyFont="1" applyFill="1" applyBorder="1" applyAlignment="1">
      <alignment vertical="center" wrapText="1"/>
    </xf>
    <xf numFmtId="0" fontId="32" fillId="0" borderId="4" xfId="3" applyFont="1" applyFill="1" applyBorder="1" applyAlignment="1">
      <alignment vertical="center" wrapText="1"/>
    </xf>
    <xf numFmtId="0" fontId="32" fillId="0" borderId="4" xfId="3" applyFont="1" applyFill="1" applyBorder="1" applyAlignment="1">
      <alignment horizontal="left" vertical="center" wrapText="1"/>
    </xf>
    <xf numFmtId="0" fontId="32" fillId="0" borderId="1" xfId="3" applyFont="1" applyFill="1" applyBorder="1" applyAlignment="1">
      <alignment horizontal="center" vertical="center" wrapText="1"/>
    </xf>
    <xf numFmtId="38" fontId="32" fillId="0" borderId="4" xfId="4" applyFont="1" applyFill="1" applyBorder="1" applyAlignment="1">
      <alignment vertical="center" wrapText="1"/>
    </xf>
    <xf numFmtId="0" fontId="32" fillId="0" borderId="12" xfId="3" applyFont="1" applyFill="1" applyBorder="1" applyAlignment="1">
      <alignment horizontal="center" vertical="center" wrapText="1"/>
    </xf>
    <xf numFmtId="12" fontId="18" fillId="0" borderId="6" xfId="0" quotePrefix="1" applyNumberFormat="1" applyFont="1" applyFill="1" applyBorder="1" applyAlignment="1">
      <alignment horizontal="center" vertical="center" wrapText="1"/>
    </xf>
    <xf numFmtId="0" fontId="36" fillId="0" borderId="0" xfId="3" applyFont="1" applyBorder="1" applyAlignment="1">
      <alignment vertical="center"/>
    </xf>
    <xf numFmtId="0" fontId="37" fillId="0" borderId="0" xfId="3" applyFont="1" applyAlignment="1">
      <alignment vertical="center"/>
    </xf>
    <xf numFmtId="0" fontId="37" fillId="0" borderId="0" xfId="3" applyFont="1" applyAlignment="1">
      <alignment horizontal="centerContinuous" vertical="center"/>
    </xf>
    <xf numFmtId="0" fontId="36" fillId="0" borderId="0" xfId="3" applyFont="1" applyAlignment="1">
      <alignment vertical="center"/>
    </xf>
    <xf numFmtId="0" fontId="37" fillId="0" borderId="1" xfId="3" applyFont="1" applyFill="1" applyBorder="1" applyAlignment="1">
      <alignment vertical="center" wrapText="1"/>
    </xf>
    <xf numFmtId="180" fontId="37" fillId="0" borderId="1" xfId="4" applyNumberFormat="1" applyFont="1" applyFill="1" applyBorder="1" applyAlignment="1">
      <alignment vertical="center" wrapText="1"/>
    </xf>
    <xf numFmtId="38" fontId="37" fillId="17" borderId="1" xfId="4" applyFont="1" applyFill="1" applyBorder="1" applyAlignment="1">
      <alignment vertical="center" wrapText="1"/>
    </xf>
    <xf numFmtId="0" fontId="37" fillId="0" borderId="5" xfId="3" applyFont="1" applyFill="1" applyBorder="1" applyAlignment="1">
      <alignment vertical="center" wrapText="1"/>
    </xf>
    <xf numFmtId="38" fontId="37" fillId="0" borderId="5" xfId="4" applyFont="1" applyFill="1" applyBorder="1" applyAlignment="1">
      <alignment horizontal="center" vertical="center" wrapText="1"/>
    </xf>
    <xf numFmtId="0" fontId="37" fillId="0" borderId="45" xfId="3" applyFont="1" applyFill="1" applyBorder="1" applyAlignment="1">
      <alignment vertical="center" wrapText="1"/>
    </xf>
    <xf numFmtId="38" fontId="37" fillId="0" borderId="45" xfId="4" applyFont="1" applyFill="1" applyBorder="1" applyAlignment="1">
      <alignment horizontal="center" vertical="center" wrapText="1"/>
    </xf>
    <xf numFmtId="180" fontId="37" fillId="0" borderId="1" xfId="4" applyNumberFormat="1" applyFont="1" applyFill="1" applyBorder="1" applyAlignment="1">
      <alignment horizontal="left" vertical="center" wrapText="1"/>
    </xf>
    <xf numFmtId="180" fontId="37" fillId="17" borderId="1" xfId="4" applyNumberFormat="1" applyFont="1" applyFill="1" applyBorder="1" applyAlignment="1">
      <alignment vertical="center" wrapText="1"/>
    </xf>
    <xf numFmtId="180" fontId="37" fillId="17" borderId="5" xfId="4" applyNumberFormat="1" applyFont="1" applyFill="1" applyBorder="1" applyAlignment="1">
      <alignment vertical="center" wrapText="1"/>
    </xf>
    <xf numFmtId="180" fontId="37" fillId="0" borderId="45" xfId="4" applyNumberFormat="1" applyFont="1" applyFill="1" applyBorder="1" applyAlignment="1">
      <alignment vertical="center" wrapText="1"/>
    </xf>
    <xf numFmtId="0" fontId="31" fillId="0" borderId="0" xfId="3" applyFont="1" applyAlignment="1">
      <alignment horizontal="right" vertical="center"/>
    </xf>
    <xf numFmtId="0" fontId="32" fillId="0" borderId="0" xfId="3" applyFont="1" applyAlignment="1">
      <alignment horizontal="right" vertical="center"/>
    </xf>
    <xf numFmtId="0" fontId="37" fillId="0" borderId="46" xfId="3" applyFont="1" applyFill="1" applyBorder="1" applyAlignment="1">
      <alignment vertical="center" wrapText="1"/>
    </xf>
    <xf numFmtId="38" fontId="37" fillId="0" borderId="1" xfId="4" applyFont="1" applyFill="1" applyBorder="1" applyAlignment="1">
      <alignment horizontal="center" vertical="center" wrapText="1"/>
    </xf>
    <xf numFmtId="0" fontId="37" fillId="0" borderId="0" xfId="3" applyFont="1" applyAlignment="1">
      <alignment horizontal="right" vertical="center"/>
    </xf>
    <xf numFmtId="38" fontId="37" fillId="17" borderId="13" xfId="4" applyFont="1" applyFill="1" applyBorder="1" applyAlignment="1">
      <alignment horizontal="left" vertical="center" wrapText="1"/>
    </xf>
    <xf numFmtId="0" fontId="37" fillId="0" borderId="0" xfId="3" applyFont="1" applyFill="1" applyBorder="1" applyAlignment="1">
      <alignment vertical="center" wrapText="1"/>
    </xf>
    <xf numFmtId="0" fontId="37" fillId="17" borderId="1" xfId="3" applyFont="1" applyFill="1" applyBorder="1" applyAlignment="1">
      <alignment vertical="center" wrapText="1"/>
    </xf>
    <xf numFmtId="0" fontId="36" fillId="0" borderId="1" xfId="3" applyFont="1" applyBorder="1" applyAlignment="1">
      <alignment vertical="center"/>
    </xf>
    <xf numFmtId="38" fontId="37" fillId="17" borderId="1" xfId="4" applyFont="1" applyFill="1" applyBorder="1" applyAlignment="1">
      <alignment horizontal="center" vertical="center" wrapText="1"/>
    </xf>
    <xf numFmtId="0" fontId="37" fillId="0" borderId="46" xfId="3" applyFont="1" applyFill="1" applyBorder="1" applyAlignment="1">
      <alignment vertical="center"/>
    </xf>
    <xf numFmtId="0" fontId="37" fillId="0" borderId="0" xfId="3" applyFont="1" applyFill="1" applyBorder="1" applyAlignment="1">
      <alignment vertical="center"/>
    </xf>
    <xf numFmtId="0" fontId="37" fillId="0" borderId="10" xfId="3" applyFont="1" applyFill="1" applyBorder="1" applyAlignment="1">
      <alignment vertical="center"/>
    </xf>
    <xf numFmtId="38" fontId="37" fillId="0" borderId="8" xfId="4" applyFont="1" applyFill="1" applyBorder="1" applyAlignment="1">
      <alignment vertical="center" wrapText="1"/>
    </xf>
    <xf numFmtId="38" fontId="37" fillId="0" borderId="0" xfId="4" applyFont="1" applyFill="1" applyBorder="1" applyAlignment="1">
      <alignment vertical="center" wrapText="1"/>
    </xf>
    <xf numFmtId="3" fontId="7" fillId="17" borderId="6" xfId="0" applyNumberFormat="1" applyFont="1" applyFill="1" applyBorder="1" applyAlignment="1">
      <alignment vertical="center" wrapText="1"/>
    </xf>
    <xf numFmtId="180" fontId="37" fillId="0" borderId="5" xfId="4" applyNumberFormat="1" applyFont="1" applyFill="1" applyBorder="1" applyAlignment="1">
      <alignment vertical="center" wrapText="1"/>
    </xf>
    <xf numFmtId="0" fontId="7" fillId="2" borderId="5" xfId="0" applyFont="1" applyFill="1" applyBorder="1" applyAlignment="1">
      <alignment horizontal="left" vertical="center" wrapText="1" shrinkToFit="1"/>
    </xf>
    <xf numFmtId="38" fontId="37" fillId="17" borderId="13" xfId="4" applyFont="1" applyFill="1" applyBorder="1" applyAlignment="1">
      <alignment horizontal="left" vertical="center" wrapText="1"/>
    </xf>
    <xf numFmtId="0" fontId="38" fillId="0" borderId="0" xfId="0" applyFont="1" applyAlignment="1">
      <alignment vertical="center"/>
    </xf>
    <xf numFmtId="0" fontId="38" fillId="0" borderId="0" xfId="0" applyFont="1" applyAlignment="1">
      <alignment vertical="top"/>
    </xf>
    <xf numFmtId="0" fontId="7" fillId="2" borderId="5" xfId="0" applyFont="1" applyFill="1" applyBorder="1" applyAlignment="1">
      <alignment horizontal="left" vertical="center" wrapText="1" shrinkToFit="1"/>
    </xf>
    <xf numFmtId="38" fontId="7" fillId="0" borderId="7" xfId="1" applyFont="1" applyFill="1" applyBorder="1" applyAlignment="1">
      <alignment vertical="center" wrapText="1"/>
    </xf>
    <xf numFmtId="0" fontId="19" fillId="0" borderId="0" xfId="0" applyFont="1" applyFill="1" applyBorder="1" applyAlignment="1">
      <alignment vertical="center" wrapText="1"/>
    </xf>
    <xf numFmtId="0" fontId="18" fillId="2" borderId="1" xfId="0" applyFont="1" applyFill="1" applyBorder="1" applyAlignment="1">
      <alignment horizontal="left" vertical="center" wrapText="1" shrinkToFit="1"/>
    </xf>
    <xf numFmtId="0" fontId="18" fillId="2" borderId="6" xfId="0" applyFont="1" applyFill="1" applyBorder="1" applyAlignment="1">
      <alignment horizontal="left" vertical="center" wrapText="1" shrinkToFit="1"/>
    </xf>
    <xf numFmtId="178" fontId="7" fillId="0" borderId="50" xfId="0" applyNumberFormat="1" applyFont="1" applyFill="1" applyBorder="1" applyAlignment="1">
      <alignment vertical="center" wrapText="1"/>
    </xf>
    <xf numFmtId="3" fontId="7" fillId="2" borderId="50" xfId="0" applyNumberFormat="1" applyFont="1" applyFill="1" applyBorder="1" applyAlignment="1">
      <alignment vertical="center" wrapText="1"/>
    </xf>
    <xf numFmtId="3" fontId="7" fillId="0" borderId="50" xfId="0" applyNumberFormat="1" applyFont="1" applyFill="1" applyBorder="1" applyAlignment="1">
      <alignment vertical="center" wrapText="1"/>
    </xf>
    <xf numFmtId="12" fontId="18" fillId="0" borderId="50" xfId="0" quotePrefix="1" applyNumberFormat="1" applyFont="1" applyFill="1" applyBorder="1" applyAlignment="1">
      <alignment horizontal="center" vertical="center" wrapText="1"/>
    </xf>
    <xf numFmtId="3" fontId="7" fillId="0" borderId="51" xfId="0" applyNumberFormat="1" applyFont="1" applyFill="1" applyBorder="1" applyAlignment="1">
      <alignment vertical="center" wrapText="1"/>
    </xf>
    <xf numFmtId="3" fontId="7" fillId="2" borderId="51" xfId="0" applyNumberFormat="1" applyFont="1" applyFill="1" applyBorder="1" applyAlignment="1">
      <alignment vertical="center" wrapText="1"/>
    </xf>
    <xf numFmtId="38" fontId="7" fillId="0" borderId="50" xfId="1" applyFont="1" applyFill="1" applyBorder="1" applyAlignment="1">
      <alignment vertical="center" wrapText="1"/>
    </xf>
    <xf numFmtId="0" fontId="7" fillId="2" borderId="50" xfId="0" applyFont="1" applyFill="1" applyBorder="1" applyAlignment="1">
      <alignment vertical="center" wrapText="1" shrinkToFit="1"/>
    </xf>
    <xf numFmtId="0" fontId="39" fillId="0" borderId="0" xfId="0" applyFont="1" applyAlignment="1">
      <alignment vertical="center"/>
    </xf>
    <xf numFmtId="0" fontId="39" fillId="0" borderId="0" xfId="0" applyFont="1"/>
    <xf numFmtId="0" fontId="43" fillId="0" borderId="0" xfId="0" applyFont="1" applyAlignment="1">
      <alignment horizontal="left" vertical="center"/>
    </xf>
    <xf numFmtId="0" fontId="43" fillId="0" borderId="0" xfId="0" applyFont="1" applyAlignment="1">
      <alignment horizontal="right" vertical="center"/>
    </xf>
    <xf numFmtId="0" fontId="39" fillId="0" borderId="1" xfId="0" applyFont="1" applyBorder="1" applyAlignment="1">
      <alignment horizontal="left" vertical="center"/>
    </xf>
    <xf numFmtId="38" fontId="39" fillId="17" borderId="1" xfId="1" applyFont="1" applyFill="1" applyBorder="1" applyAlignment="1">
      <alignment horizontal="right" vertical="center"/>
    </xf>
    <xf numFmtId="0" fontId="39" fillId="0" borderId="0" xfId="0" quotePrefix="1" applyFont="1"/>
    <xf numFmtId="0" fontId="39" fillId="0" borderId="1" xfId="0" applyFont="1" applyBorder="1" applyAlignment="1">
      <alignment vertical="center"/>
    </xf>
    <xf numFmtId="181" fontId="39" fillId="0" borderId="1" xfId="0" applyNumberFormat="1" applyFont="1" applyFill="1" applyBorder="1" applyAlignment="1">
      <alignment horizontal="right" vertical="center"/>
    </xf>
    <xf numFmtId="58" fontId="4" fillId="17" borderId="0" xfId="0" applyNumberFormat="1" applyFont="1" applyFill="1" applyAlignment="1">
      <alignment horizontal="right" vertical="center"/>
    </xf>
    <xf numFmtId="0" fontId="4" fillId="17" borderId="0" xfId="0" applyFont="1" applyFill="1" applyAlignment="1">
      <alignment vertical="center" wrapText="1"/>
    </xf>
    <xf numFmtId="0" fontId="4" fillId="17" borderId="0" xfId="0" applyFont="1" applyFill="1" applyAlignment="1">
      <alignment horizontal="right" vertical="center"/>
    </xf>
    <xf numFmtId="0" fontId="25" fillId="0" borderId="0" xfId="0" applyFont="1" applyFill="1" applyAlignment="1">
      <alignment horizontal="left" vertical="center" wrapText="1"/>
    </xf>
    <xf numFmtId="0" fontId="7" fillId="2" borderId="0" xfId="0" applyFont="1" applyFill="1" applyBorder="1" applyAlignment="1">
      <alignment horizontal="center" vertical="center"/>
    </xf>
    <xf numFmtId="0" fontId="27" fillId="0" borderId="0" xfId="0" applyFont="1" applyFill="1" applyAlignment="1">
      <alignment horizontal="center" vertical="center"/>
    </xf>
    <xf numFmtId="0" fontId="28" fillId="2" borderId="5" xfId="0" applyFont="1" applyFill="1" applyBorder="1" applyAlignment="1">
      <alignment horizontal="left" vertical="center" wrapText="1" shrinkToFit="1"/>
    </xf>
    <xf numFmtId="0" fontId="28" fillId="2" borderId="6" xfId="0" applyFont="1" applyFill="1" applyBorder="1" applyAlignment="1">
      <alignment horizontal="left"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5" xfId="0" applyFont="1" applyFill="1" applyBorder="1" applyAlignment="1">
      <alignment horizontal="left" vertical="center" wrapText="1" shrinkToFit="1"/>
    </xf>
    <xf numFmtId="0" fontId="7" fillId="2" borderId="6" xfId="0" applyFont="1" applyFill="1" applyBorder="1" applyAlignment="1">
      <alignment horizontal="left" vertical="center" wrapText="1" shrinkToFit="1"/>
    </xf>
    <xf numFmtId="0" fontId="39" fillId="17" borderId="12" xfId="0" applyFont="1" applyFill="1" applyBorder="1" applyAlignment="1">
      <alignment horizontal="left" vertical="top"/>
    </xf>
    <xf numFmtId="0" fontId="39" fillId="17" borderId="11" xfId="0" applyFont="1" applyFill="1" applyBorder="1" applyAlignment="1">
      <alignment horizontal="left" vertical="top"/>
    </xf>
    <xf numFmtId="0" fontId="39" fillId="17" borderId="13" xfId="0" applyFont="1" applyFill="1" applyBorder="1" applyAlignment="1">
      <alignment horizontal="left" vertical="top"/>
    </xf>
    <xf numFmtId="0" fontId="42" fillId="0" borderId="0" xfId="0" applyFont="1" applyAlignment="1">
      <alignment horizontal="center" vertical="center"/>
    </xf>
    <xf numFmtId="0" fontId="7" fillId="17" borderId="0" xfId="0" applyFont="1" applyFill="1" applyBorder="1" applyAlignment="1">
      <alignment horizontal="right" vertical="center"/>
    </xf>
    <xf numFmtId="0" fontId="32" fillId="0" borderId="5"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12" xfId="3" applyFont="1" applyBorder="1" applyAlignment="1">
      <alignment horizontal="center" vertical="center" wrapText="1"/>
    </xf>
    <xf numFmtId="0" fontId="32" fillId="0" borderId="11" xfId="3" applyFont="1" applyBorder="1" applyAlignment="1">
      <alignment horizontal="center" vertical="center" wrapText="1"/>
    </xf>
    <xf numFmtId="0" fontId="32" fillId="0" borderId="13" xfId="3" applyFont="1" applyBorder="1" applyAlignment="1">
      <alignment horizontal="center" vertical="center" wrapText="1"/>
    </xf>
    <xf numFmtId="0" fontId="37" fillId="0" borderId="5" xfId="3" applyFont="1" applyBorder="1" applyAlignment="1">
      <alignment horizontal="center" vertical="center" wrapText="1"/>
    </xf>
    <xf numFmtId="0" fontId="37" fillId="0" borderId="6" xfId="3" applyFont="1" applyBorder="1" applyAlignment="1">
      <alignment horizontal="center" vertical="center" wrapText="1"/>
    </xf>
    <xf numFmtId="0" fontId="37" fillId="0" borderId="17" xfId="3" applyFont="1" applyBorder="1" applyAlignment="1">
      <alignment horizontal="center" vertical="center" wrapText="1"/>
    </xf>
    <xf numFmtId="0" fontId="37" fillId="0" borderId="10" xfId="3" applyFont="1" applyBorder="1" applyAlignment="1">
      <alignment horizontal="center" vertical="center" wrapText="1"/>
    </xf>
    <xf numFmtId="0" fontId="37" fillId="0" borderId="3" xfId="3" applyFont="1" applyBorder="1" applyAlignment="1">
      <alignment horizontal="center" vertical="center" wrapText="1"/>
    </xf>
    <xf numFmtId="0" fontId="37" fillId="0" borderId="9" xfId="3" applyFont="1" applyBorder="1" applyAlignment="1">
      <alignment horizontal="center" vertical="center" wrapText="1"/>
    </xf>
    <xf numFmtId="0" fontId="37" fillId="0" borderId="46" xfId="3" applyFont="1" applyBorder="1" applyAlignment="1">
      <alignment horizontal="center" vertical="center" wrapText="1"/>
    </xf>
    <xf numFmtId="0" fontId="37" fillId="0" borderId="7" xfId="3" applyFont="1" applyBorder="1" applyAlignment="1">
      <alignment horizontal="center" vertical="center" wrapText="1"/>
    </xf>
    <xf numFmtId="38" fontId="37" fillId="17" borderId="12" xfId="4" applyFont="1" applyFill="1" applyBorder="1" applyAlignment="1">
      <alignment horizontal="left" vertical="center" wrapText="1"/>
    </xf>
    <xf numFmtId="38" fontId="37" fillId="17" borderId="11" xfId="4" applyFont="1" applyFill="1" applyBorder="1" applyAlignment="1">
      <alignment horizontal="left" vertical="center" wrapText="1"/>
    </xf>
    <xf numFmtId="38" fontId="37" fillId="17" borderId="13" xfId="4" applyFont="1" applyFill="1" applyBorder="1" applyAlignment="1">
      <alignment horizontal="left" vertical="center" wrapText="1"/>
    </xf>
    <xf numFmtId="0" fontId="37" fillId="0" borderId="12" xfId="3" applyFont="1" applyFill="1" applyBorder="1" applyAlignment="1">
      <alignment horizontal="center" vertical="center" wrapText="1"/>
    </xf>
    <xf numFmtId="0" fontId="37" fillId="0" borderId="13" xfId="3" applyFont="1" applyFill="1" applyBorder="1" applyAlignment="1">
      <alignment horizontal="center" vertical="center" wrapText="1"/>
    </xf>
    <xf numFmtId="38" fontId="37" fillId="0" borderId="12" xfId="4" applyFont="1" applyFill="1" applyBorder="1" applyAlignment="1">
      <alignment horizontal="center" vertical="center" wrapText="1"/>
    </xf>
    <xf numFmtId="38" fontId="37" fillId="0" borderId="13" xfId="4" applyFont="1" applyFill="1" applyBorder="1" applyAlignment="1">
      <alignment horizontal="center" vertical="center" wrapText="1"/>
    </xf>
    <xf numFmtId="180" fontId="37" fillId="0" borderId="12" xfId="3" applyNumberFormat="1" applyFont="1" applyFill="1" applyBorder="1" applyAlignment="1">
      <alignment horizontal="right" vertical="center" wrapText="1"/>
    </xf>
    <xf numFmtId="180" fontId="37" fillId="0" borderId="13" xfId="3" applyNumberFormat="1" applyFont="1" applyFill="1" applyBorder="1" applyAlignment="1">
      <alignment horizontal="right" vertical="center" wrapText="1"/>
    </xf>
    <xf numFmtId="180" fontId="37" fillId="0" borderId="12" xfId="4" applyNumberFormat="1" applyFont="1" applyFill="1" applyBorder="1" applyAlignment="1">
      <alignment horizontal="right" vertical="center" wrapText="1"/>
    </xf>
    <xf numFmtId="180" fontId="37" fillId="0" borderId="13" xfId="4" applyNumberFormat="1" applyFont="1" applyFill="1" applyBorder="1" applyAlignment="1">
      <alignment horizontal="right" vertical="center" wrapText="1"/>
    </xf>
    <xf numFmtId="0" fontId="37" fillId="0" borderId="12" xfId="3" applyFont="1" applyBorder="1" applyAlignment="1">
      <alignment horizontal="center" vertical="center" wrapText="1"/>
    </xf>
    <xf numFmtId="0" fontId="37" fillId="0" borderId="11" xfId="3" applyFont="1" applyBorder="1" applyAlignment="1">
      <alignment horizontal="center" vertical="center" wrapText="1"/>
    </xf>
    <xf numFmtId="0" fontId="37" fillId="0" borderId="13" xfId="3" applyFont="1" applyBorder="1" applyAlignment="1">
      <alignment horizontal="center" vertical="center" wrapText="1"/>
    </xf>
    <xf numFmtId="0" fontId="37" fillId="0" borderId="12" xfId="3" applyFont="1" applyFill="1" applyBorder="1" applyAlignment="1">
      <alignment horizontal="left" vertical="center" wrapText="1"/>
    </xf>
    <xf numFmtId="0" fontId="37" fillId="0" borderId="11" xfId="3" applyFont="1" applyFill="1" applyBorder="1" applyAlignment="1">
      <alignment horizontal="left" vertical="center" wrapText="1"/>
    </xf>
    <xf numFmtId="0" fontId="37" fillId="0" borderId="13" xfId="3" applyFont="1" applyFill="1" applyBorder="1" applyAlignment="1">
      <alignment horizontal="left" vertical="center" wrapText="1"/>
    </xf>
    <xf numFmtId="0" fontId="37" fillId="0" borderId="17" xfId="3" applyFont="1" applyFill="1" applyBorder="1" applyAlignment="1">
      <alignment horizontal="left" vertical="center" wrapText="1"/>
    </xf>
    <xf numFmtId="0" fontId="37" fillId="0" borderId="10" xfId="3" applyFont="1" applyFill="1" applyBorder="1" applyAlignment="1">
      <alignment horizontal="left" vertical="center" wrapText="1"/>
    </xf>
    <xf numFmtId="0" fontId="37" fillId="0" borderId="3" xfId="3" applyFont="1" applyFill="1" applyBorder="1" applyAlignment="1">
      <alignment horizontal="left" vertical="center" wrapText="1"/>
    </xf>
    <xf numFmtId="0" fontId="37" fillId="0" borderId="47" xfId="3" applyFont="1" applyFill="1" applyBorder="1" applyAlignment="1">
      <alignment horizontal="center" vertical="center" wrapText="1"/>
    </xf>
    <xf numFmtId="0" fontId="37" fillId="0" borderId="48" xfId="3" applyFont="1" applyFill="1" applyBorder="1" applyAlignment="1">
      <alignment horizontal="center" vertical="center" wrapText="1"/>
    </xf>
    <xf numFmtId="0" fontId="37" fillId="0" borderId="49" xfId="3" applyFont="1" applyFill="1" applyBorder="1" applyAlignment="1">
      <alignment horizontal="center" vertical="center" wrapText="1"/>
    </xf>
    <xf numFmtId="0" fontId="39" fillId="17" borderId="0" xfId="0" applyFont="1" applyFill="1" applyAlignment="1">
      <alignment horizontal="center" vertical="center"/>
    </xf>
    <xf numFmtId="177" fontId="4" fillId="17" borderId="0" xfId="0" applyNumberFormat="1" applyFont="1" applyFill="1" applyBorder="1" applyAlignment="1">
      <alignment horizontal="left" vertical="center"/>
    </xf>
    <xf numFmtId="0" fontId="4" fillId="0" borderId="0" xfId="0" applyFont="1" applyAlignment="1">
      <alignment horizontal="left" vertical="center"/>
    </xf>
    <xf numFmtId="0" fontId="7" fillId="17" borderId="0" xfId="0" applyFont="1" applyFill="1" applyBorder="1" applyAlignment="1">
      <alignment horizontal="center" vertical="center"/>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0</xdr:rowOff>
    </xdr:from>
    <xdr:to>
      <xdr:col>4</xdr:col>
      <xdr:colOff>0</xdr:colOff>
      <xdr:row>21</xdr:row>
      <xdr:rowOff>9525</xdr:rowOff>
    </xdr:to>
    <xdr:sp macro="" textlink="">
      <xdr:nvSpPr>
        <xdr:cNvPr id="43750"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21</xdr:row>
      <xdr:rowOff>0</xdr:rowOff>
    </xdr:from>
    <xdr:to>
      <xdr:col>14</xdr:col>
      <xdr:colOff>0</xdr:colOff>
      <xdr:row>21</xdr:row>
      <xdr:rowOff>9525</xdr:rowOff>
    </xdr:to>
    <xdr:sp macro="" textlink="">
      <xdr:nvSpPr>
        <xdr:cNvPr id="43751" name="Line 30"/>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9525</xdr:rowOff>
    </xdr:to>
    <xdr:sp macro="" textlink="">
      <xdr:nvSpPr>
        <xdr:cNvPr id="43752"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21</xdr:row>
      <xdr:rowOff>0</xdr:rowOff>
    </xdr:from>
    <xdr:to>
      <xdr:col>14</xdr:col>
      <xdr:colOff>0</xdr:colOff>
      <xdr:row>21</xdr:row>
      <xdr:rowOff>9525</xdr:rowOff>
    </xdr:to>
    <xdr:sp macro="" textlink="">
      <xdr:nvSpPr>
        <xdr:cNvPr id="43753" name="Line 51"/>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9525</xdr:rowOff>
    </xdr:to>
    <xdr:sp macro="" textlink="">
      <xdr:nvSpPr>
        <xdr:cNvPr id="43754"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21</xdr:row>
      <xdr:rowOff>0</xdr:rowOff>
    </xdr:from>
    <xdr:to>
      <xdr:col>14</xdr:col>
      <xdr:colOff>0</xdr:colOff>
      <xdr:row>21</xdr:row>
      <xdr:rowOff>9525</xdr:rowOff>
    </xdr:to>
    <xdr:sp macro="" textlink="">
      <xdr:nvSpPr>
        <xdr:cNvPr id="43755" name="Line 72"/>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0</xdr:rowOff>
    </xdr:from>
    <xdr:to>
      <xdr:col>4</xdr:col>
      <xdr:colOff>0</xdr:colOff>
      <xdr:row>12</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14</xdr:col>
      <xdr:colOff>0</xdr:colOff>
      <xdr:row>12</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14</xdr:col>
      <xdr:colOff>0</xdr:colOff>
      <xdr:row>12</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14</xdr:col>
      <xdr:colOff>0</xdr:colOff>
      <xdr:row>12</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26</xdr:row>
      <xdr:rowOff>0</xdr:rowOff>
    </xdr:from>
    <xdr:to>
      <xdr:col>4</xdr:col>
      <xdr:colOff>0</xdr:colOff>
      <xdr:row>26</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26</xdr:row>
      <xdr:rowOff>0</xdr:rowOff>
    </xdr:from>
    <xdr:to>
      <xdr:col>4</xdr:col>
      <xdr:colOff>0</xdr:colOff>
      <xdr:row>26</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Users\NMYOU\AppData\Local\Microsoft\Windows\INetCache\Content.Outlook\8OBU1W5B\200416&#20107;&#26989;&#35336;&#30011;&#27096;&#24335;%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cols>
    <col min="3" max="3" width="79.25" bestFit="1" customWidth="1"/>
  </cols>
  <sheetData>
    <row r="4" spans="1:3">
      <c r="A4" t="s">
        <v>574</v>
      </c>
      <c r="B4" t="s">
        <v>526</v>
      </c>
      <c r="C4" t="s">
        <v>3</v>
      </c>
    </row>
    <row r="5" spans="1:3">
      <c r="A5">
        <v>1</v>
      </c>
      <c r="B5" t="s">
        <v>527</v>
      </c>
      <c r="C5" t="s">
        <v>575</v>
      </c>
    </row>
    <row r="6" spans="1:3">
      <c r="A6">
        <v>2</v>
      </c>
      <c r="B6" t="s">
        <v>528</v>
      </c>
      <c r="C6" t="s">
        <v>576</v>
      </c>
    </row>
    <row r="7" spans="1:3">
      <c r="A7">
        <v>3</v>
      </c>
      <c r="B7" t="s">
        <v>529</v>
      </c>
      <c r="C7" t="s">
        <v>577</v>
      </c>
    </row>
    <row r="8" spans="1:3">
      <c r="A8">
        <v>4</v>
      </c>
      <c r="B8" t="s">
        <v>530</v>
      </c>
      <c r="C8" t="s">
        <v>578</v>
      </c>
    </row>
    <row r="9" spans="1:3">
      <c r="A9">
        <v>5</v>
      </c>
      <c r="B9" t="s">
        <v>531</v>
      </c>
      <c r="C9" t="s">
        <v>579</v>
      </c>
    </row>
    <row r="10" spans="1:3">
      <c r="A10">
        <v>6</v>
      </c>
      <c r="B10" t="s">
        <v>532</v>
      </c>
      <c r="C10" t="s">
        <v>580</v>
      </c>
    </row>
    <row r="11" spans="1:3">
      <c r="A11">
        <v>7</v>
      </c>
      <c r="B11" t="s">
        <v>533</v>
      </c>
      <c r="C11" t="s">
        <v>581</v>
      </c>
    </row>
    <row r="12" spans="1:3">
      <c r="A12">
        <v>8</v>
      </c>
      <c r="B12" t="s">
        <v>534</v>
      </c>
      <c r="C12" t="s">
        <v>582</v>
      </c>
    </row>
    <row r="13" spans="1:3">
      <c r="A13">
        <v>9</v>
      </c>
      <c r="B13" t="s">
        <v>535</v>
      </c>
      <c r="C13" t="s">
        <v>583</v>
      </c>
    </row>
    <row r="14" spans="1:3">
      <c r="A14">
        <v>10</v>
      </c>
      <c r="B14" t="s">
        <v>536</v>
      </c>
      <c r="C14" t="s">
        <v>584</v>
      </c>
    </row>
    <row r="15" spans="1:3">
      <c r="A15">
        <v>11</v>
      </c>
      <c r="B15" t="s">
        <v>537</v>
      </c>
      <c r="C15" t="s">
        <v>585</v>
      </c>
    </row>
    <row r="16" spans="1:3">
      <c r="A16">
        <v>12</v>
      </c>
      <c r="B16" t="s">
        <v>538</v>
      </c>
      <c r="C16" t="s">
        <v>586</v>
      </c>
    </row>
    <row r="17" spans="1:3">
      <c r="A17">
        <v>13</v>
      </c>
      <c r="B17" t="s">
        <v>539</v>
      </c>
      <c r="C17" t="s">
        <v>587</v>
      </c>
    </row>
    <row r="18" spans="1:3">
      <c r="A18">
        <v>14</v>
      </c>
      <c r="B18" t="s">
        <v>540</v>
      </c>
      <c r="C18" t="s">
        <v>588</v>
      </c>
    </row>
    <row r="19" spans="1:3">
      <c r="A19">
        <v>15</v>
      </c>
      <c r="B19" t="s">
        <v>541</v>
      </c>
    </row>
    <row r="20" spans="1:3">
      <c r="A20">
        <v>16</v>
      </c>
      <c r="B20" t="s">
        <v>542</v>
      </c>
    </row>
    <row r="21" spans="1:3">
      <c r="A21">
        <v>17</v>
      </c>
      <c r="B21" t="s">
        <v>543</v>
      </c>
    </row>
    <row r="22" spans="1:3">
      <c r="A22">
        <v>18</v>
      </c>
      <c r="B22" t="s">
        <v>544</v>
      </c>
    </row>
    <row r="23" spans="1:3">
      <c r="A23">
        <v>19</v>
      </c>
      <c r="B23" t="s">
        <v>545</v>
      </c>
    </row>
    <row r="24" spans="1:3">
      <c r="A24">
        <v>20</v>
      </c>
      <c r="B24" t="s">
        <v>546</v>
      </c>
    </row>
    <row r="25" spans="1:3">
      <c r="A25">
        <v>21</v>
      </c>
      <c r="B25" t="s">
        <v>547</v>
      </c>
    </row>
    <row r="26" spans="1:3">
      <c r="A26">
        <v>22</v>
      </c>
      <c r="B26" t="s">
        <v>548</v>
      </c>
    </row>
    <row r="27" spans="1:3">
      <c r="A27">
        <v>23</v>
      </c>
      <c r="B27" t="s">
        <v>549</v>
      </c>
    </row>
    <row r="28" spans="1:3">
      <c r="A28">
        <v>24</v>
      </c>
      <c r="B28" t="s">
        <v>550</v>
      </c>
    </row>
    <row r="29" spans="1:3">
      <c r="A29">
        <v>25</v>
      </c>
      <c r="B29" t="s">
        <v>551</v>
      </c>
    </row>
    <row r="30" spans="1:3">
      <c r="A30">
        <v>26</v>
      </c>
      <c r="B30" t="s">
        <v>552</v>
      </c>
    </row>
    <row r="31" spans="1:3">
      <c r="A31">
        <v>27</v>
      </c>
      <c r="B31" t="s">
        <v>553</v>
      </c>
    </row>
    <row r="32" spans="1:3">
      <c r="A32">
        <v>28</v>
      </c>
      <c r="B32" t="s">
        <v>554</v>
      </c>
    </row>
    <row r="33" spans="1:2">
      <c r="A33">
        <v>29</v>
      </c>
      <c r="B33" t="s">
        <v>555</v>
      </c>
    </row>
    <row r="34" spans="1:2">
      <c r="A34">
        <v>30</v>
      </c>
      <c r="B34" t="s">
        <v>556</v>
      </c>
    </row>
    <row r="35" spans="1:2">
      <c r="A35">
        <v>31</v>
      </c>
      <c r="B35" t="s">
        <v>557</v>
      </c>
    </row>
    <row r="36" spans="1:2">
      <c r="A36">
        <v>32</v>
      </c>
      <c r="B36" t="s">
        <v>558</v>
      </c>
    </row>
    <row r="37" spans="1:2">
      <c r="A37">
        <v>33</v>
      </c>
      <c r="B37" t="s">
        <v>559</v>
      </c>
    </row>
    <row r="38" spans="1:2">
      <c r="A38">
        <v>34</v>
      </c>
      <c r="B38" t="s">
        <v>560</v>
      </c>
    </row>
    <row r="39" spans="1:2">
      <c r="A39">
        <v>35</v>
      </c>
      <c r="B39" t="s">
        <v>561</v>
      </c>
    </row>
    <row r="40" spans="1:2">
      <c r="A40">
        <v>36</v>
      </c>
      <c r="B40" t="s">
        <v>562</v>
      </c>
    </row>
    <row r="41" spans="1:2">
      <c r="A41">
        <v>37</v>
      </c>
      <c r="B41" t="s">
        <v>563</v>
      </c>
    </row>
    <row r="42" spans="1:2">
      <c r="A42">
        <v>38</v>
      </c>
      <c r="B42" t="s">
        <v>564</v>
      </c>
    </row>
    <row r="43" spans="1:2">
      <c r="A43">
        <v>39</v>
      </c>
      <c r="B43" t="s">
        <v>565</v>
      </c>
    </row>
    <row r="44" spans="1:2">
      <c r="A44">
        <v>40</v>
      </c>
      <c r="B44" t="s">
        <v>566</v>
      </c>
    </row>
    <row r="45" spans="1:2">
      <c r="A45">
        <v>41</v>
      </c>
      <c r="B45" t="s">
        <v>567</v>
      </c>
    </row>
    <row r="46" spans="1:2">
      <c r="A46">
        <v>42</v>
      </c>
      <c r="B46" t="s">
        <v>568</v>
      </c>
    </row>
    <row r="47" spans="1:2">
      <c r="A47">
        <v>43</v>
      </c>
      <c r="B47" t="s">
        <v>569</v>
      </c>
    </row>
    <row r="48" spans="1:2">
      <c r="A48">
        <v>44</v>
      </c>
      <c r="B48" t="s">
        <v>570</v>
      </c>
    </row>
    <row r="49" spans="1:2">
      <c r="A49">
        <v>45</v>
      </c>
      <c r="B49" t="s">
        <v>571</v>
      </c>
    </row>
    <row r="50" spans="1:2">
      <c r="A50">
        <v>46</v>
      </c>
      <c r="B50" t="s">
        <v>572</v>
      </c>
    </row>
    <row r="51" spans="1:2">
      <c r="A51">
        <v>47</v>
      </c>
      <c r="B51" t="s">
        <v>573</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7"/>
  <sheetViews>
    <sheetView view="pageBreakPreview" zoomScaleNormal="70" zoomScaleSheetLayoutView="100"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2.625" defaultRowHeight="12"/>
  <cols>
    <col min="1" max="1" width="4" style="56" bestFit="1" customWidth="1"/>
    <col min="2" max="2" width="30.375" style="56" customWidth="1"/>
    <col min="3" max="14" width="16.125" style="56" customWidth="1"/>
    <col min="15" max="15" width="39.375" style="56" customWidth="1"/>
    <col min="16" max="16" width="3" style="56" bestFit="1" customWidth="1"/>
    <col min="17" max="17" width="10.75" style="56" hidden="1" customWidth="1"/>
    <col min="18" max="16384" width="12.625" style="56"/>
  </cols>
  <sheetData>
    <row r="1" spans="1:17" ht="12.75" customHeight="1">
      <c r="B1" s="293" t="s">
        <v>147</v>
      </c>
    </row>
    <row r="2" spans="1:17" ht="12.75" customHeight="1">
      <c r="B2" s="413" t="s">
        <v>801</v>
      </c>
      <c r="C2" s="413"/>
      <c r="D2" s="413"/>
      <c r="E2" s="413"/>
      <c r="F2" s="413"/>
      <c r="G2" s="413"/>
      <c r="H2" s="413"/>
      <c r="I2" s="413"/>
      <c r="J2" s="413"/>
      <c r="K2" s="413"/>
      <c r="L2" s="413"/>
      <c r="M2" s="413"/>
      <c r="N2" s="413"/>
      <c r="O2" s="413"/>
    </row>
    <row r="3" spans="1:17" ht="12.75" customHeight="1">
      <c r="M3" s="424" t="str">
        <f>'第１号－２様式'!F11</f>
        <v>事業者名　　</v>
      </c>
      <c r="N3" s="424"/>
      <c r="O3" s="424"/>
      <c r="P3" s="68"/>
    </row>
    <row r="4" spans="1:17" ht="4.1500000000000004" customHeight="1">
      <c r="E4" s="68"/>
      <c r="F4" s="68"/>
      <c r="H4" s="68"/>
    </row>
    <row r="5" spans="1:17" ht="51.6" customHeight="1">
      <c r="B5" s="77" t="s">
        <v>646</v>
      </c>
      <c r="C5" s="79" t="s">
        <v>595</v>
      </c>
      <c r="D5" s="78" t="s">
        <v>596</v>
      </c>
      <c r="E5" s="78" t="s">
        <v>597</v>
      </c>
      <c r="F5" s="78" t="s">
        <v>713</v>
      </c>
      <c r="G5" s="77" t="s">
        <v>14</v>
      </c>
      <c r="H5" s="78" t="s">
        <v>610</v>
      </c>
      <c r="I5" s="79" t="s">
        <v>614</v>
      </c>
      <c r="J5" s="79" t="s">
        <v>157</v>
      </c>
      <c r="K5" s="79" t="s">
        <v>704</v>
      </c>
      <c r="L5" s="79" t="s">
        <v>668</v>
      </c>
      <c r="M5" s="78" t="s">
        <v>705</v>
      </c>
      <c r="N5" s="77" t="s">
        <v>616</v>
      </c>
      <c r="O5" s="77" t="s">
        <v>13</v>
      </c>
      <c r="Q5" s="160"/>
    </row>
    <row r="6" spans="1:17" s="315" customFormat="1" ht="24">
      <c r="B6" s="80"/>
      <c r="C6" s="80" t="s">
        <v>611</v>
      </c>
      <c r="D6" s="80" t="s">
        <v>612</v>
      </c>
      <c r="E6" s="80" t="s">
        <v>602</v>
      </c>
      <c r="F6" s="80" t="s">
        <v>603</v>
      </c>
      <c r="G6" s="108" t="s">
        <v>615</v>
      </c>
      <c r="H6" s="80" t="s">
        <v>613</v>
      </c>
      <c r="I6" s="280" t="s">
        <v>618</v>
      </c>
      <c r="J6" s="80" t="s">
        <v>667</v>
      </c>
      <c r="K6" s="80"/>
      <c r="L6" s="80"/>
      <c r="M6" s="80" t="s">
        <v>617</v>
      </c>
      <c r="N6" s="108" t="s">
        <v>697</v>
      </c>
      <c r="O6" s="80"/>
    </row>
    <row r="7" spans="1:17">
      <c r="A7" s="260"/>
      <c r="B7" s="83"/>
      <c r="C7" s="85" t="s">
        <v>10</v>
      </c>
      <c r="D7" s="85" t="s">
        <v>10</v>
      </c>
      <c r="E7" s="85" t="s">
        <v>10</v>
      </c>
      <c r="F7" s="85" t="s">
        <v>10</v>
      </c>
      <c r="G7" s="85" t="s">
        <v>10</v>
      </c>
      <c r="H7" s="85" t="s">
        <v>10</v>
      </c>
      <c r="I7" s="85" t="s">
        <v>10</v>
      </c>
      <c r="J7" s="85" t="s">
        <v>10</v>
      </c>
      <c r="K7" s="85" t="s">
        <v>10</v>
      </c>
      <c r="L7" s="85" t="s">
        <v>10</v>
      </c>
      <c r="M7" s="85"/>
      <c r="N7" s="85" t="s">
        <v>10</v>
      </c>
      <c r="O7" s="85"/>
      <c r="Q7" s="173"/>
    </row>
    <row r="8" spans="1:17" s="64" customFormat="1" ht="56.25" customHeight="1">
      <c r="B8" s="133" t="s">
        <v>826</v>
      </c>
      <c r="C8" s="380"/>
      <c r="D8" s="380"/>
      <c r="E8" s="380"/>
      <c r="F8" s="380"/>
      <c r="G8" s="103">
        <f t="shared" ref="G8:G10" si="0">MIN(E8,F8)</f>
        <v>0</v>
      </c>
      <c r="H8" s="103">
        <f t="shared" ref="H8:H10" si="1">C8-D8</f>
        <v>0</v>
      </c>
      <c r="I8" s="103">
        <f>ROUNDDOWN(MIN(G8,H8),-3)</f>
        <v>0</v>
      </c>
      <c r="J8" s="380"/>
      <c r="K8" s="380"/>
      <c r="L8" s="380"/>
      <c r="M8" s="104" t="s">
        <v>780</v>
      </c>
      <c r="N8" s="117">
        <f>ROUNDDOWN(I8,-3)</f>
        <v>0</v>
      </c>
      <c r="O8" s="205"/>
      <c r="P8" s="258"/>
      <c r="Q8" s="170" t="str">
        <f>IFERROR(VLOOKUP(#REF!,【参考】算出区分!$C$2:$E$67,2,0),"")</f>
        <v/>
      </c>
    </row>
    <row r="9" spans="1:17" s="64" customFormat="1" ht="56.25" customHeight="1">
      <c r="B9" s="133" t="s">
        <v>827</v>
      </c>
      <c r="C9" s="380"/>
      <c r="D9" s="380"/>
      <c r="E9" s="380"/>
      <c r="F9" s="380"/>
      <c r="G9" s="103">
        <f t="shared" si="0"/>
        <v>0</v>
      </c>
      <c r="H9" s="103">
        <f t="shared" si="1"/>
        <v>0</v>
      </c>
      <c r="I9" s="103">
        <f t="shared" ref="I9:I12" si="2">ROUNDDOWN(MIN(G9,H9),-3)</f>
        <v>0</v>
      </c>
      <c r="J9" s="380"/>
      <c r="K9" s="380"/>
      <c r="L9" s="380"/>
      <c r="M9" s="104" t="s">
        <v>752</v>
      </c>
      <c r="N9" s="117">
        <f t="shared" ref="N9:N12" si="3">ROUNDDOWN(I9,-3)</f>
        <v>0</v>
      </c>
      <c r="O9" s="205"/>
      <c r="P9" s="258"/>
      <c r="Q9" s="170" t="str">
        <f>IFERROR(VLOOKUP(#REF!,【参考】算出区分!$C$2:$E$67,2,0),"")</f>
        <v/>
      </c>
    </row>
    <row r="10" spans="1:17" s="64" customFormat="1" ht="56.25" customHeight="1">
      <c r="B10" s="133" t="s">
        <v>828</v>
      </c>
      <c r="C10" s="380"/>
      <c r="D10" s="380"/>
      <c r="E10" s="380"/>
      <c r="F10" s="380"/>
      <c r="G10" s="103">
        <f t="shared" si="0"/>
        <v>0</v>
      </c>
      <c r="H10" s="103">
        <f t="shared" si="1"/>
        <v>0</v>
      </c>
      <c r="I10" s="103">
        <f t="shared" si="2"/>
        <v>0</v>
      </c>
      <c r="J10" s="380"/>
      <c r="K10" s="380"/>
      <c r="L10" s="380"/>
      <c r="M10" s="104" t="s">
        <v>752</v>
      </c>
      <c r="N10" s="117">
        <f t="shared" si="3"/>
        <v>0</v>
      </c>
      <c r="O10" s="205"/>
      <c r="P10" s="258"/>
      <c r="Q10" s="170" t="str">
        <f>IFERROR(VLOOKUP(#REF!,【参考】算出区分!$C$2:$E$67,2,0),"")</f>
        <v/>
      </c>
    </row>
    <row r="11" spans="1:17" s="64" customFormat="1" ht="56.25" customHeight="1">
      <c r="B11" s="133" t="s">
        <v>829</v>
      </c>
      <c r="C11" s="380"/>
      <c r="D11" s="380"/>
      <c r="E11" s="380"/>
      <c r="F11" s="380"/>
      <c r="G11" s="103">
        <f>MIN(E11,F11)</f>
        <v>0</v>
      </c>
      <c r="H11" s="103">
        <f>C11-D11</f>
        <v>0</v>
      </c>
      <c r="I11" s="103">
        <f t="shared" si="2"/>
        <v>0</v>
      </c>
      <c r="J11" s="380"/>
      <c r="K11" s="380"/>
      <c r="L11" s="380"/>
      <c r="M11" s="104" t="s">
        <v>752</v>
      </c>
      <c r="N11" s="117">
        <f t="shared" si="3"/>
        <v>0</v>
      </c>
      <c r="O11" s="205"/>
      <c r="P11" s="258"/>
      <c r="Q11" s="170" t="str">
        <f>IFERROR(VLOOKUP(#REF!,【参考】算出区分!$C$2:$E$67,2,0),"")</f>
        <v/>
      </c>
    </row>
    <row r="12" spans="1:17" s="64" customFormat="1" ht="56.25" customHeight="1">
      <c r="B12" s="133" t="s">
        <v>830</v>
      </c>
      <c r="C12" s="380"/>
      <c r="D12" s="380"/>
      <c r="E12" s="380"/>
      <c r="F12" s="380"/>
      <c r="G12" s="103">
        <f t="shared" ref="G12" si="4">MIN(E12,F12)</f>
        <v>0</v>
      </c>
      <c r="H12" s="103">
        <f t="shared" ref="H12" si="5">C12-D12</f>
        <v>0</v>
      </c>
      <c r="I12" s="103">
        <f t="shared" si="2"/>
        <v>0</v>
      </c>
      <c r="J12" s="380"/>
      <c r="K12" s="380"/>
      <c r="L12" s="380"/>
      <c r="M12" s="104" t="s">
        <v>752</v>
      </c>
      <c r="N12" s="117">
        <f t="shared" si="3"/>
        <v>0</v>
      </c>
      <c r="O12" s="205"/>
      <c r="P12" s="258"/>
      <c r="Q12" s="170" t="str">
        <f>IFERROR(VLOOKUP(#REF!,[2]【参考】算出区分!$C$2:$E$67,2,0),"")</f>
        <v/>
      </c>
    </row>
    <row r="13" spans="1:17" s="64" customFormat="1" ht="56.25" customHeight="1">
      <c r="B13" s="108" t="s">
        <v>9</v>
      </c>
      <c r="C13" s="103">
        <f t="shared" ref="C13:L13" si="6">SUM(C8:C12)</f>
        <v>0</v>
      </c>
      <c r="D13" s="103">
        <f t="shared" si="6"/>
        <v>0</v>
      </c>
      <c r="E13" s="103">
        <f t="shared" si="6"/>
        <v>0</v>
      </c>
      <c r="F13" s="103">
        <f t="shared" si="6"/>
        <v>0</v>
      </c>
      <c r="G13" s="103">
        <f t="shared" si="6"/>
        <v>0</v>
      </c>
      <c r="H13" s="103">
        <f t="shared" si="6"/>
        <v>0</v>
      </c>
      <c r="I13" s="103">
        <f t="shared" si="6"/>
        <v>0</v>
      </c>
      <c r="J13" s="103">
        <f t="shared" si="6"/>
        <v>0</v>
      </c>
      <c r="K13" s="103">
        <f t="shared" si="6"/>
        <v>0</v>
      </c>
      <c r="L13" s="103">
        <f t="shared" si="6"/>
        <v>0</v>
      </c>
      <c r="M13" s="128"/>
      <c r="N13" s="103">
        <f>SUM(N8:N12)</f>
        <v>0</v>
      </c>
      <c r="O13" s="257"/>
    </row>
    <row r="14" spans="1:17" ht="3" customHeight="1"/>
    <row r="15" spans="1:17" ht="12.75" customHeight="1"/>
    <row r="16" spans="1:17" ht="12.75" customHeight="1"/>
    <row r="17" ht="12.75" customHeight="1"/>
  </sheetData>
  <mergeCells count="2">
    <mergeCell ref="B2:O2"/>
    <mergeCell ref="M3:O3"/>
  </mergeCells>
  <phoneticPr fontId="2"/>
  <printOptions horizontalCentered="1" verticalCentered="1"/>
  <pageMargins left="0.19685039370078741" right="0.19685039370078741" top="0.19685039370078741" bottom="0.19685039370078741" header="0.11811023622047245" footer="0.11811023622047245"/>
  <pageSetup paperSize="9" scale="53"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30"/>
  <sheetViews>
    <sheetView view="pageBreakPreview"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669</v>
      </c>
    </row>
    <row r="3" spans="1:9" ht="18" customHeight="1">
      <c r="H3" s="305"/>
      <c r="I3" s="306" t="s">
        <v>4</v>
      </c>
    </row>
    <row r="4" spans="1:9" ht="18" customHeight="1">
      <c r="H4" s="305"/>
      <c r="I4" s="306" t="s">
        <v>5</v>
      </c>
    </row>
    <row r="7" spans="1:9" ht="18" customHeight="1">
      <c r="A7" s="21" t="s">
        <v>6</v>
      </c>
    </row>
    <row r="10" spans="1:9" ht="18" customHeight="1">
      <c r="F10" s="24"/>
      <c r="G10" s="24"/>
      <c r="H10" s="24"/>
    </row>
    <row r="11" spans="1:9" ht="18" customHeight="1">
      <c r="F11" s="410" t="s">
        <v>671</v>
      </c>
      <c r="G11" s="410"/>
      <c r="H11" s="410"/>
      <c r="I11" s="21" t="s">
        <v>204</v>
      </c>
    </row>
    <row r="12" spans="1:9" ht="18" customHeight="1">
      <c r="F12" s="24"/>
      <c r="G12" s="24"/>
      <c r="H12" s="24"/>
    </row>
    <row r="16" spans="1:9" ht="18" customHeight="1">
      <c r="A16" s="461" t="s">
        <v>803</v>
      </c>
      <c r="B16" s="461"/>
      <c r="C16" s="461"/>
      <c r="D16" s="461"/>
      <c r="E16" s="461"/>
      <c r="F16" s="461"/>
      <c r="G16" s="461"/>
      <c r="H16" s="461"/>
      <c r="I16" s="461"/>
    </row>
    <row r="19" spans="1:9" ht="18" customHeight="1">
      <c r="A19" s="21" t="s">
        <v>700</v>
      </c>
    </row>
    <row r="22" spans="1:9" ht="18" customHeight="1">
      <c r="A22" s="21" t="s">
        <v>672</v>
      </c>
      <c r="C22" s="462" t="s">
        <v>32</v>
      </c>
      <c r="D22" s="462"/>
      <c r="E22" s="462"/>
      <c r="F22" s="307"/>
    </row>
    <row r="23" spans="1:9" ht="18" customHeight="1">
      <c r="C23" s="125"/>
      <c r="D23" s="125"/>
      <c r="E23" s="125"/>
      <c r="F23" s="125"/>
    </row>
    <row r="24" spans="1:9" ht="18" customHeight="1">
      <c r="A24" s="463" t="s">
        <v>842</v>
      </c>
      <c r="B24" s="463"/>
      <c r="C24" s="463"/>
      <c r="D24" s="463"/>
      <c r="E24" s="463"/>
      <c r="F24" s="463"/>
      <c r="G24" s="463"/>
      <c r="H24" s="463"/>
      <c r="I24" s="463"/>
    </row>
    <row r="25" spans="1:9" ht="18" customHeight="1">
      <c r="A25" s="384"/>
      <c r="B25" s="385" t="s">
        <v>798</v>
      </c>
      <c r="I25" s="131"/>
    </row>
    <row r="26" spans="1:9" ht="18" customHeight="1">
      <c r="A26" s="21" t="s">
        <v>699</v>
      </c>
      <c r="I26" s="131"/>
    </row>
    <row r="27" spans="1:9" ht="18" customHeight="1">
      <c r="I27" s="131"/>
    </row>
    <row r="28" spans="1:9" ht="18" customHeight="1">
      <c r="A28" s="21" t="s">
        <v>673</v>
      </c>
    </row>
    <row r="29" spans="1:9" ht="18" customHeight="1">
      <c r="A29" s="27" t="s">
        <v>674</v>
      </c>
    </row>
    <row r="30" spans="1:9" ht="18" customHeight="1">
      <c r="A30" s="308"/>
    </row>
  </sheetData>
  <mergeCells count="4">
    <mergeCell ref="F11:H11"/>
    <mergeCell ref="A16:I16"/>
    <mergeCell ref="C22:E22"/>
    <mergeCell ref="A24:I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4"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139</v>
      </c>
    </row>
    <row r="3" spans="1:9" ht="18" customHeight="1">
      <c r="H3" s="305"/>
      <c r="I3" s="306" t="s">
        <v>4</v>
      </c>
    </row>
    <row r="4" spans="1:9" ht="18" customHeight="1">
      <c r="H4" s="305"/>
      <c r="I4" s="306" t="s">
        <v>5</v>
      </c>
    </row>
    <row r="7" spans="1:9" ht="18" customHeight="1">
      <c r="A7" s="21" t="s">
        <v>6</v>
      </c>
    </row>
    <row r="10" spans="1:9" ht="18" customHeight="1">
      <c r="F10" s="24"/>
      <c r="G10" s="24"/>
      <c r="H10" s="24"/>
    </row>
    <row r="11" spans="1:9" ht="18" customHeight="1">
      <c r="F11" s="410" t="s">
        <v>671</v>
      </c>
      <c r="G11" s="410"/>
      <c r="H11" s="410"/>
      <c r="I11" s="21" t="s">
        <v>204</v>
      </c>
    </row>
    <row r="12" spans="1:9" ht="18" customHeight="1">
      <c r="F12" s="24"/>
      <c r="G12" s="24"/>
      <c r="H12" s="24"/>
    </row>
    <row r="16" spans="1:9" ht="18" customHeight="1">
      <c r="A16" s="461" t="s">
        <v>804</v>
      </c>
      <c r="B16" s="461"/>
      <c r="C16" s="461"/>
      <c r="D16" s="461"/>
      <c r="E16" s="461"/>
      <c r="F16" s="461"/>
      <c r="G16" s="461"/>
      <c r="H16" s="461"/>
      <c r="I16" s="461"/>
    </row>
    <row r="19" spans="1:9" ht="18" customHeight="1">
      <c r="A19" s="409" t="s">
        <v>805</v>
      </c>
      <c r="B19" s="409"/>
      <c r="C19" s="409"/>
      <c r="D19" s="409"/>
      <c r="E19" s="409"/>
      <c r="F19" s="409"/>
      <c r="G19" s="409"/>
      <c r="H19" s="409"/>
      <c r="I19" s="409"/>
    </row>
    <row r="20" spans="1:9" ht="18" customHeight="1">
      <c r="A20" s="409"/>
      <c r="B20" s="409"/>
      <c r="C20" s="409"/>
      <c r="D20" s="409"/>
      <c r="E20" s="409"/>
      <c r="F20" s="409"/>
      <c r="G20" s="409"/>
      <c r="H20" s="409"/>
      <c r="I20" s="409"/>
    </row>
    <row r="21" spans="1:9" ht="18" customHeight="1">
      <c r="A21" s="409"/>
      <c r="B21" s="409"/>
      <c r="C21" s="409"/>
      <c r="D21" s="409"/>
      <c r="E21" s="409"/>
      <c r="F21" s="409"/>
      <c r="G21" s="409"/>
      <c r="H21" s="409"/>
      <c r="I21" s="409"/>
    </row>
    <row r="22" spans="1:9" ht="18" customHeight="1">
      <c r="A22" s="299"/>
      <c r="B22" s="299"/>
      <c r="C22" s="299"/>
      <c r="D22" s="299"/>
      <c r="E22" s="299"/>
      <c r="F22" s="299"/>
      <c r="G22" s="299"/>
      <c r="H22" s="299"/>
      <c r="I22" s="299"/>
    </row>
    <row r="23" spans="1:9" ht="18" customHeight="1">
      <c r="A23" s="299"/>
      <c r="B23" s="299"/>
      <c r="C23" s="299"/>
      <c r="D23" s="299"/>
      <c r="E23" s="299"/>
      <c r="F23" s="299"/>
      <c r="G23" s="299"/>
      <c r="H23" s="299"/>
      <c r="I23" s="299"/>
    </row>
    <row r="24" spans="1:9" ht="18" customHeight="1">
      <c r="A24" s="21" t="s">
        <v>675</v>
      </c>
      <c r="C24" s="462" t="s">
        <v>32</v>
      </c>
      <c r="D24" s="462"/>
      <c r="E24" s="462"/>
      <c r="F24" s="134"/>
    </row>
    <row r="25" spans="1:9" ht="18" customHeight="1">
      <c r="C25" s="125"/>
      <c r="D25" s="125"/>
      <c r="E25" s="125"/>
      <c r="F25" s="125"/>
    </row>
    <row r="26" spans="1:9" ht="18" customHeight="1">
      <c r="A26" s="21" t="s">
        <v>843</v>
      </c>
      <c r="I26" s="131"/>
    </row>
    <row r="27" spans="1:9" ht="18" customHeight="1">
      <c r="F27" s="26"/>
      <c r="I27" s="131" t="s">
        <v>832</v>
      </c>
    </row>
    <row r="28" spans="1:9" ht="18" customHeight="1">
      <c r="A28" s="21" t="s">
        <v>709</v>
      </c>
      <c r="I28" s="131"/>
    </row>
    <row r="29" spans="1:9" ht="18" customHeight="1">
      <c r="F29" s="26"/>
      <c r="I29" s="131" t="s">
        <v>17</v>
      </c>
    </row>
    <row r="30" spans="1:9" ht="18" customHeight="1">
      <c r="A30" s="21" t="s">
        <v>676</v>
      </c>
    </row>
    <row r="31" spans="1:9" ht="18" customHeight="1">
      <c r="A31" s="27" t="s">
        <v>208</v>
      </c>
    </row>
    <row r="32" spans="1:9" ht="18" customHeight="1">
      <c r="A32" s="27" t="s">
        <v>146</v>
      </c>
    </row>
    <row r="33" spans="1:1" ht="18" customHeight="1">
      <c r="A33" s="27" t="s">
        <v>677</v>
      </c>
    </row>
    <row r="34" spans="1:1" ht="18" customHeight="1">
      <c r="A34" s="27" t="s">
        <v>678</v>
      </c>
    </row>
  </sheetData>
  <mergeCells count="4">
    <mergeCell ref="F11:H11"/>
    <mergeCell ref="A16:I16"/>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5"/>
  <sheetViews>
    <sheetView view="pageBreakPreview" zoomScale="85" zoomScaleNormal="100" zoomScaleSheetLayoutView="85" workbookViewId="0">
      <pane ySplit="6" topLeftCell="A7" activePane="bottomLeft" state="frozen"/>
      <selection activeCell="C8" sqref="C8"/>
      <selection pane="bottomLeft" activeCell="C8" sqref="C8"/>
    </sheetView>
  </sheetViews>
  <sheetFormatPr defaultColWidth="16.625" defaultRowHeight="12" outlineLevelRow="1"/>
  <cols>
    <col min="1" max="1" width="3.5" style="56" bestFit="1" customWidth="1"/>
    <col min="2" max="2" width="33.375" style="56" customWidth="1"/>
    <col min="3" max="3" width="62.125" style="56" customWidth="1"/>
    <col min="4" max="4" width="21.5" style="56" customWidth="1"/>
    <col min="5" max="5" width="18.25" style="56" customWidth="1"/>
    <col min="6" max="6" width="3.75" style="56" customWidth="1"/>
    <col min="7" max="16384" width="16.625" style="56"/>
  </cols>
  <sheetData>
    <row r="1" spans="1:8" ht="12.75" customHeight="1">
      <c r="B1" s="293" t="s">
        <v>48</v>
      </c>
      <c r="G1" s="411"/>
      <c r="H1" s="411"/>
    </row>
    <row r="2" spans="1:8" ht="12.75" customHeight="1">
      <c r="A2" s="67"/>
      <c r="B2" s="413" t="s">
        <v>806</v>
      </c>
      <c r="C2" s="413"/>
      <c r="D2" s="413"/>
      <c r="E2" s="413"/>
      <c r="G2" s="411"/>
      <c r="H2" s="411"/>
    </row>
    <row r="3" spans="1:8" ht="3" customHeight="1">
      <c r="G3" s="411"/>
      <c r="H3" s="411"/>
    </row>
    <row r="4" spans="1:8" ht="12.75" customHeight="1">
      <c r="C4" s="68"/>
      <c r="D4" s="412" t="s">
        <v>701</v>
      </c>
      <c r="E4" s="412"/>
      <c r="G4" s="411"/>
      <c r="H4" s="411"/>
    </row>
    <row r="5" spans="1:8" ht="3.6" customHeight="1">
      <c r="G5" s="411"/>
      <c r="H5" s="411"/>
    </row>
    <row r="6" spans="1:8" ht="12.75" customHeight="1">
      <c r="A6" s="260">
        <v>0</v>
      </c>
      <c r="B6" s="70" t="s">
        <v>646</v>
      </c>
      <c r="C6" s="70" t="s">
        <v>652</v>
      </c>
      <c r="D6" s="70" t="s">
        <v>643</v>
      </c>
      <c r="E6" s="70" t="s">
        <v>662</v>
      </c>
      <c r="F6" s="72"/>
    </row>
    <row r="7" spans="1:8" s="64" customFormat="1" ht="68.45" customHeight="1">
      <c r="A7" s="64">
        <f>A6+1</f>
        <v>1</v>
      </c>
      <c r="B7" s="386" t="s">
        <v>655</v>
      </c>
      <c r="C7" s="73"/>
      <c r="D7" s="303"/>
      <c r="E7" s="303"/>
      <c r="F7" s="110"/>
    </row>
    <row r="8" spans="1:8" s="64" customFormat="1" ht="68.45" customHeight="1">
      <c r="A8" s="64">
        <f>A7+1</f>
        <v>2</v>
      </c>
      <c r="B8" s="418" t="s">
        <v>656</v>
      </c>
      <c r="C8" s="73"/>
      <c r="D8" s="416"/>
      <c r="E8" s="416"/>
      <c r="F8" s="110"/>
    </row>
    <row r="9" spans="1:8" s="64" customFormat="1" ht="34.9" customHeight="1">
      <c r="B9" s="419"/>
      <c r="C9" s="73" t="s">
        <v>702</v>
      </c>
      <c r="D9" s="417"/>
      <c r="E9" s="417"/>
      <c r="F9" s="110"/>
    </row>
    <row r="10" spans="1:8" s="64" customFormat="1" ht="68.45" customHeight="1">
      <c r="A10" s="64">
        <f>A8+1</f>
        <v>3</v>
      </c>
      <c r="B10" s="73" t="s">
        <v>657</v>
      </c>
      <c r="C10" s="73"/>
      <c r="D10" s="73"/>
      <c r="E10" s="73"/>
      <c r="F10" s="110"/>
    </row>
    <row r="11" spans="1:8" s="64" customFormat="1" ht="68.45" customHeight="1">
      <c r="A11" s="64">
        <f t="shared" ref="A11:A34" si="0">A10+1</f>
        <v>4</v>
      </c>
      <c r="B11" s="73" t="s">
        <v>658</v>
      </c>
      <c r="C11" s="75"/>
      <c r="D11" s="75"/>
      <c r="E11" s="74"/>
      <c r="F11" s="110"/>
    </row>
    <row r="12" spans="1:8" s="64" customFormat="1" ht="68.45" customHeight="1">
      <c r="A12" s="64">
        <f>A11+1</f>
        <v>5</v>
      </c>
      <c r="B12" s="73" t="s">
        <v>659</v>
      </c>
      <c r="C12" s="73"/>
      <c r="D12" s="73"/>
      <c r="E12" s="73"/>
      <c r="F12" s="110"/>
    </row>
    <row r="13" spans="1:8" s="64" customFormat="1" ht="68.45" customHeight="1">
      <c r="A13" s="64">
        <f t="shared" si="0"/>
        <v>6</v>
      </c>
      <c r="B13" s="73" t="s">
        <v>580</v>
      </c>
      <c r="C13" s="75"/>
      <c r="D13" s="75"/>
      <c r="E13" s="74"/>
      <c r="F13" s="110"/>
    </row>
    <row r="14" spans="1:8" s="64" customFormat="1" ht="68.45" customHeight="1">
      <c r="A14" s="64">
        <f>A17+1</f>
        <v>8</v>
      </c>
      <c r="B14" s="73" t="s">
        <v>660</v>
      </c>
      <c r="C14" s="73"/>
      <c r="D14" s="73"/>
      <c r="E14" s="73"/>
      <c r="F14" s="110"/>
    </row>
    <row r="15" spans="1:8" s="64" customFormat="1" ht="68.45" customHeight="1">
      <c r="A15" s="64">
        <f>A19+1</f>
        <v>11</v>
      </c>
      <c r="B15" s="414" t="s">
        <v>664</v>
      </c>
      <c r="C15" s="301"/>
      <c r="D15" s="416"/>
      <c r="E15" s="416"/>
      <c r="F15" s="47"/>
    </row>
    <row r="16" spans="1:8" s="64" customFormat="1" ht="27" customHeight="1">
      <c r="B16" s="415"/>
      <c r="C16" s="301" t="s">
        <v>703</v>
      </c>
      <c r="D16" s="417"/>
      <c r="E16" s="417"/>
      <c r="F16" s="47"/>
    </row>
    <row r="17" spans="1:6" s="64" customFormat="1" ht="68.45" customHeight="1">
      <c r="A17" s="64">
        <f>A13+1</f>
        <v>7</v>
      </c>
      <c r="B17" s="302" t="s">
        <v>790</v>
      </c>
      <c r="C17" s="302"/>
      <c r="D17" s="73"/>
      <c r="E17" s="73"/>
      <c r="F17" s="110"/>
    </row>
    <row r="18" spans="1:6" s="64" customFormat="1" ht="68.45" customHeight="1">
      <c r="A18" s="64">
        <f>A14+1</f>
        <v>9</v>
      </c>
      <c r="B18" s="302" t="s">
        <v>583</v>
      </c>
      <c r="C18" s="302"/>
      <c r="D18" s="73"/>
      <c r="E18" s="73"/>
      <c r="F18" s="110"/>
    </row>
    <row r="19" spans="1:6" s="64" customFormat="1" ht="68.45" customHeight="1">
      <c r="A19" s="64">
        <f t="shared" si="0"/>
        <v>10</v>
      </c>
      <c r="B19" s="302" t="s">
        <v>666</v>
      </c>
      <c r="C19" s="301"/>
      <c r="D19" s="76"/>
      <c r="E19" s="73"/>
      <c r="F19" s="110"/>
    </row>
    <row r="20" spans="1:6" s="64" customFormat="1" ht="68.45" customHeight="1">
      <c r="A20" s="64">
        <f>A23+1</f>
        <v>13</v>
      </c>
      <c r="B20" s="73" t="s">
        <v>661</v>
      </c>
      <c r="C20" s="76"/>
      <c r="D20" s="76"/>
      <c r="E20" s="73"/>
    </row>
    <row r="21" spans="1:6" s="64" customFormat="1" ht="68.45" customHeight="1">
      <c r="A21" s="64">
        <f>A20+1</f>
        <v>14</v>
      </c>
      <c r="B21" s="73" t="s">
        <v>791</v>
      </c>
      <c r="C21" s="76"/>
      <c r="D21" s="76"/>
      <c r="E21" s="73"/>
    </row>
    <row r="22" spans="1:6" s="64" customFormat="1" ht="68.45" customHeight="1" thickBot="1">
      <c r="B22" s="398" t="s">
        <v>586</v>
      </c>
      <c r="C22" s="398"/>
      <c r="D22" s="398"/>
      <c r="E22" s="398"/>
    </row>
    <row r="23" spans="1:6" s="64" customFormat="1" ht="68.45" customHeight="1">
      <c r="A23" s="64">
        <f>A15+1</f>
        <v>12</v>
      </c>
      <c r="B23" s="390" t="s">
        <v>811</v>
      </c>
      <c r="C23" s="76"/>
      <c r="D23" s="76"/>
      <c r="E23" s="76"/>
    </row>
    <row r="24" spans="1:6" s="64" customFormat="1" ht="58.35" customHeight="1">
      <c r="A24" s="64">
        <f>A21+1</f>
        <v>15</v>
      </c>
      <c r="B24" s="389" t="s">
        <v>812</v>
      </c>
      <c r="C24" s="75"/>
      <c r="D24" s="74"/>
      <c r="E24" s="74"/>
    </row>
    <row r="25" spans="1:6" s="64" customFormat="1" ht="58.35" customHeight="1">
      <c r="A25" s="64">
        <f t="shared" si="0"/>
        <v>16</v>
      </c>
      <c r="B25" s="389" t="s">
        <v>813</v>
      </c>
      <c r="C25" s="76"/>
      <c r="D25" s="73"/>
      <c r="E25" s="73"/>
    </row>
    <row r="26" spans="1:6" s="64" customFormat="1" ht="58.35" customHeight="1">
      <c r="A26" s="64">
        <f t="shared" si="0"/>
        <v>17</v>
      </c>
      <c r="B26" s="389" t="s">
        <v>814</v>
      </c>
      <c r="C26" s="76"/>
      <c r="D26" s="73"/>
      <c r="E26" s="73"/>
    </row>
    <row r="27" spans="1:6" s="64" customFormat="1" ht="58.35" customHeight="1">
      <c r="A27" s="64">
        <f t="shared" si="0"/>
        <v>18</v>
      </c>
      <c r="B27" s="389" t="s">
        <v>815</v>
      </c>
      <c r="C27" s="73"/>
      <c r="D27" s="73"/>
      <c r="E27" s="73"/>
    </row>
    <row r="28" spans="1:6" s="64" customFormat="1" ht="58.35" customHeight="1">
      <c r="A28" s="64">
        <f t="shared" si="0"/>
        <v>19</v>
      </c>
      <c r="B28" s="73" t="s">
        <v>810</v>
      </c>
      <c r="C28" s="76"/>
      <c r="D28" s="73">
        <f>SUM(D7:D27)</f>
        <v>0</v>
      </c>
      <c r="E28" s="73">
        <f>SUM(E7:E27)</f>
        <v>0</v>
      </c>
    </row>
    <row r="29" spans="1:6" s="64" customFormat="1" hidden="1" outlineLevel="1">
      <c r="A29" s="64">
        <f t="shared" si="0"/>
        <v>20</v>
      </c>
      <c r="B29" s="73"/>
      <c r="C29" s="76"/>
      <c r="D29" s="295"/>
      <c r="E29" s="295"/>
    </row>
    <row r="30" spans="1:6" s="64" customFormat="1" hidden="1" outlineLevel="1">
      <c r="A30" s="64">
        <f t="shared" si="0"/>
        <v>21</v>
      </c>
      <c r="B30" s="73"/>
      <c r="C30" s="76"/>
      <c r="D30" s="295"/>
      <c r="E30" s="295"/>
    </row>
    <row r="31" spans="1:6" s="64" customFormat="1" hidden="1" outlineLevel="1">
      <c r="A31" s="64">
        <f t="shared" si="0"/>
        <v>22</v>
      </c>
      <c r="B31" s="73"/>
      <c r="C31" s="76"/>
      <c r="D31" s="295"/>
      <c r="E31" s="295"/>
    </row>
    <row r="32" spans="1:6" s="64" customFormat="1" hidden="1" outlineLevel="1">
      <c r="A32" s="64">
        <f t="shared" si="0"/>
        <v>23</v>
      </c>
      <c r="B32" s="73"/>
      <c r="C32" s="76"/>
      <c r="D32" s="295"/>
      <c r="E32" s="295"/>
    </row>
    <row r="33" spans="1:5" s="64" customFormat="1" hidden="1" outlineLevel="1">
      <c r="A33" s="64">
        <f t="shared" si="0"/>
        <v>24</v>
      </c>
      <c r="B33" s="73"/>
      <c r="C33" s="76"/>
      <c r="D33" s="295"/>
      <c r="E33" s="295"/>
    </row>
    <row r="34" spans="1:5" s="64" customFormat="1" hidden="1" outlineLevel="1">
      <c r="A34" s="64">
        <f t="shared" si="0"/>
        <v>25</v>
      </c>
      <c r="B34" s="73"/>
      <c r="C34" s="76"/>
      <c r="D34" s="295"/>
      <c r="E34" s="295"/>
    </row>
    <row r="35" spans="1:5" collapsed="1"/>
  </sheetData>
  <mergeCells count="9">
    <mergeCell ref="B15:B16"/>
    <mergeCell ref="D15:D16"/>
    <mergeCell ref="E15:E16"/>
    <mergeCell ref="G1:H5"/>
    <mergeCell ref="B2:E2"/>
    <mergeCell ref="D4:E4"/>
    <mergeCell ref="B8:B9"/>
    <mergeCell ref="D8:D9"/>
    <mergeCell ref="E8:E9"/>
  </mergeCells>
  <phoneticPr fontId="2"/>
  <printOptions horizontalCentered="1"/>
  <pageMargins left="0.39370078740157483" right="0.39370078740157483" top="0.59055118110236227" bottom="0.39370078740157483" header="0.31496062992125984" footer="0.31496062992125984"/>
  <pageSetup paperSize="9" scale="58" fitToWidth="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4"/>
  <sheetViews>
    <sheetView view="pageBreakPreview" zoomScaleNormal="100" zoomScaleSheetLayoutView="100" workbookViewId="0">
      <selection activeCell="H13" sqref="H13"/>
    </sheetView>
  </sheetViews>
  <sheetFormatPr defaultRowHeight="14.25"/>
  <cols>
    <col min="1" max="1" width="1.25" style="319" customWidth="1"/>
    <col min="2" max="2" width="25.625" style="319" customWidth="1"/>
    <col min="3" max="7" width="13.625" style="319" customWidth="1"/>
    <col min="8" max="8" width="25.625" style="319" customWidth="1"/>
    <col min="9" max="256" width="9" style="319"/>
    <col min="257" max="257" width="1.25" style="319" customWidth="1"/>
    <col min="258" max="258" width="24.375" style="319" customWidth="1"/>
    <col min="259" max="263" width="13.625" style="319" customWidth="1"/>
    <col min="264" max="264" width="30.625" style="319" customWidth="1"/>
    <col min="265" max="512" width="9" style="319"/>
    <col min="513" max="513" width="1.25" style="319" customWidth="1"/>
    <col min="514" max="514" width="24.375" style="319" customWidth="1"/>
    <col min="515" max="519" width="13.625" style="319" customWidth="1"/>
    <col min="520" max="520" width="30.625" style="319" customWidth="1"/>
    <col min="521" max="768" width="9" style="319"/>
    <col min="769" max="769" width="1.25" style="319" customWidth="1"/>
    <col min="770" max="770" width="24.375" style="319" customWidth="1"/>
    <col min="771" max="775" width="13.625" style="319" customWidth="1"/>
    <col min="776" max="776" width="30.625" style="319" customWidth="1"/>
    <col min="777" max="1024" width="9" style="319"/>
    <col min="1025" max="1025" width="1.25" style="319" customWidth="1"/>
    <col min="1026" max="1026" width="24.375" style="319" customWidth="1"/>
    <col min="1027" max="1031" width="13.625" style="319" customWidth="1"/>
    <col min="1032" max="1032" width="30.625" style="319" customWidth="1"/>
    <col min="1033" max="1280" width="9" style="319"/>
    <col min="1281" max="1281" width="1.25" style="319" customWidth="1"/>
    <col min="1282" max="1282" width="24.375" style="319" customWidth="1"/>
    <col min="1283" max="1287" width="13.625" style="319" customWidth="1"/>
    <col min="1288" max="1288" width="30.625" style="319" customWidth="1"/>
    <col min="1289" max="1536" width="9" style="319"/>
    <col min="1537" max="1537" width="1.25" style="319" customWidth="1"/>
    <col min="1538" max="1538" width="24.375" style="319" customWidth="1"/>
    <col min="1539" max="1543" width="13.625" style="319" customWidth="1"/>
    <col min="1544" max="1544" width="30.625" style="319" customWidth="1"/>
    <col min="1545" max="1792" width="9" style="319"/>
    <col min="1793" max="1793" width="1.25" style="319" customWidth="1"/>
    <col min="1794" max="1794" width="24.375" style="319" customWidth="1"/>
    <col min="1795" max="1799" width="13.625" style="319" customWidth="1"/>
    <col min="1800" max="1800" width="30.625" style="319" customWidth="1"/>
    <col min="1801" max="2048" width="9" style="319"/>
    <col min="2049" max="2049" width="1.25" style="319" customWidth="1"/>
    <col min="2050" max="2050" width="24.375" style="319" customWidth="1"/>
    <col min="2051" max="2055" width="13.625" style="319" customWidth="1"/>
    <col min="2056" max="2056" width="30.625" style="319" customWidth="1"/>
    <col min="2057" max="2304" width="9" style="319"/>
    <col min="2305" max="2305" width="1.25" style="319" customWidth="1"/>
    <col min="2306" max="2306" width="24.375" style="319" customWidth="1"/>
    <col min="2307" max="2311" width="13.625" style="319" customWidth="1"/>
    <col min="2312" max="2312" width="30.625" style="319" customWidth="1"/>
    <col min="2313" max="2560" width="9" style="319"/>
    <col min="2561" max="2561" width="1.25" style="319" customWidth="1"/>
    <col min="2562" max="2562" width="24.375" style="319" customWidth="1"/>
    <col min="2563" max="2567" width="13.625" style="319" customWidth="1"/>
    <col min="2568" max="2568" width="30.625" style="319" customWidth="1"/>
    <col min="2569" max="2816" width="9" style="319"/>
    <col min="2817" max="2817" width="1.25" style="319" customWidth="1"/>
    <col min="2818" max="2818" width="24.375" style="319" customWidth="1"/>
    <col min="2819" max="2823" width="13.625" style="319" customWidth="1"/>
    <col min="2824" max="2824" width="30.625" style="319" customWidth="1"/>
    <col min="2825" max="3072" width="9" style="319"/>
    <col min="3073" max="3073" width="1.25" style="319" customWidth="1"/>
    <col min="3074" max="3074" width="24.375" style="319" customWidth="1"/>
    <col min="3075" max="3079" width="13.625" style="319" customWidth="1"/>
    <col min="3080" max="3080" width="30.625" style="319" customWidth="1"/>
    <col min="3081" max="3328" width="9" style="319"/>
    <col min="3329" max="3329" width="1.25" style="319" customWidth="1"/>
    <col min="3330" max="3330" width="24.375" style="319" customWidth="1"/>
    <col min="3331" max="3335" width="13.625" style="319" customWidth="1"/>
    <col min="3336" max="3336" width="30.625" style="319" customWidth="1"/>
    <col min="3337" max="3584" width="9" style="319"/>
    <col min="3585" max="3585" width="1.25" style="319" customWidth="1"/>
    <col min="3586" max="3586" width="24.375" style="319" customWidth="1"/>
    <col min="3587" max="3591" width="13.625" style="319" customWidth="1"/>
    <col min="3592" max="3592" width="30.625" style="319" customWidth="1"/>
    <col min="3593" max="3840" width="9" style="319"/>
    <col min="3841" max="3841" width="1.25" style="319" customWidth="1"/>
    <col min="3842" max="3842" width="24.375" style="319" customWidth="1"/>
    <col min="3843" max="3847" width="13.625" style="319" customWidth="1"/>
    <col min="3848" max="3848" width="30.625" style="319" customWidth="1"/>
    <col min="3849" max="4096" width="9" style="319"/>
    <col min="4097" max="4097" width="1.25" style="319" customWidth="1"/>
    <col min="4098" max="4098" width="24.375" style="319" customWidth="1"/>
    <col min="4099" max="4103" width="13.625" style="319" customWidth="1"/>
    <col min="4104" max="4104" width="30.625" style="319" customWidth="1"/>
    <col min="4105" max="4352" width="9" style="319"/>
    <col min="4353" max="4353" width="1.25" style="319" customWidth="1"/>
    <col min="4354" max="4354" width="24.375" style="319" customWidth="1"/>
    <col min="4355" max="4359" width="13.625" style="319" customWidth="1"/>
    <col min="4360" max="4360" width="30.625" style="319" customWidth="1"/>
    <col min="4361" max="4608" width="9" style="319"/>
    <col min="4609" max="4609" width="1.25" style="319" customWidth="1"/>
    <col min="4610" max="4610" width="24.375" style="319" customWidth="1"/>
    <col min="4611" max="4615" width="13.625" style="319" customWidth="1"/>
    <col min="4616" max="4616" width="30.625" style="319" customWidth="1"/>
    <col min="4617" max="4864" width="9" style="319"/>
    <col min="4865" max="4865" width="1.25" style="319" customWidth="1"/>
    <col min="4866" max="4866" width="24.375" style="319" customWidth="1"/>
    <col min="4867" max="4871" width="13.625" style="319" customWidth="1"/>
    <col min="4872" max="4872" width="30.625" style="319" customWidth="1"/>
    <col min="4873" max="5120" width="9" style="319"/>
    <col min="5121" max="5121" width="1.25" style="319" customWidth="1"/>
    <col min="5122" max="5122" width="24.375" style="319" customWidth="1"/>
    <col min="5123" max="5127" width="13.625" style="319" customWidth="1"/>
    <col min="5128" max="5128" width="30.625" style="319" customWidth="1"/>
    <col min="5129" max="5376" width="9" style="319"/>
    <col min="5377" max="5377" width="1.25" style="319" customWidth="1"/>
    <col min="5378" max="5378" width="24.375" style="319" customWidth="1"/>
    <col min="5379" max="5383" width="13.625" style="319" customWidth="1"/>
    <col min="5384" max="5384" width="30.625" style="319" customWidth="1"/>
    <col min="5385" max="5632" width="9" style="319"/>
    <col min="5633" max="5633" width="1.25" style="319" customWidth="1"/>
    <col min="5634" max="5634" width="24.375" style="319" customWidth="1"/>
    <col min="5635" max="5639" width="13.625" style="319" customWidth="1"/>
    <col min="5640" max="5640" width="30.625" style="319" customWidth="1"/>
    <col min="5641" max="5888" width="9" style="319"/>
    <col min="5889" max="5889" width="1.25" style="319" customWidth="1"/>
    <col min="5890" max="5890" width="24.375" style="319" customWidth="1"/>
    <col min="5891" max="5895" width="13.625" style="319" customWidth="1"/>
    <col min="5896" max="5896" width="30.625" style="319" customWidth="1"/>
    <col min="5897" max="6144" width="9" style="319"/>
    <col min="6145" max="6145" width="1.25" style="319" customWidth="1"/>
    <col min="6146" max="6146" width="24.375" style="319" customWidth="1"/>
    <col min="6147" max="6151" width="13.625" style="319" customWidth="1"/>
    <col min="6152" max="6152" width="30.625" style="319" customWidth="1"/>
    <col min="6153" max="6400" width="9" style="319"/>
    <col min="6401" max="6401" width="1.25" style="319" customWidth="1"/>
    <col min="6402" max="6402" width="24.375" style="319" customWidth="1"/>
    <col min="6403" max="6407" width="13.625" style="319" customWidth="1"/>
    <col min="6408" max="6408" width="30.625" style="319" customWidth="1"/>
    <col min="6409" max="6656" width="9" style="319"/>
    <col min="6657" max="6657" width="1.25" style="319" customWidth="1"/>
    <col min="6658" max="6658" width="24.375" style="319" customWidth="1"/>
    <col min="6659" max="6663" width="13.625" style="319" customWidth="1"/>
    <col min="6664" max="6664" width="30.625" style="319" customWidth="1"/>
    <col min="6665" max="6912" width="9" style="319"/>
    <col min="6913" max="6913" width="1.25" style="319" customWidth="1"/>
    <col min="6914" max="6914" width="24.375" style="319" customWidth="1"/>
    <col min="6915" max="6919" width="13.625" style="319" customWidth="1"/>
    <col min="6920" max="6920" width="30.625" style="319" customWidth="1"/>
    <col min="6921" max="7168" width="9" style="319"/>
    <col min="7169" max="7169" width="1.25" style="319" customWidth="1"/>
    <col min="7170" max="7170" width="24.375" style="319" customWidth="1"/>
    <col min="7171" max="7175" width="13.625" style="319" customWidth="1"/>
    <col min="7176" max="7176" width="30.625" style="319" customWidth="1"/>
    <col min="7177" max="7424" width="9" style="319"/>
    <col min="7425" max="7425" width="1.25" style="319" customWidth="1"/>
    <col min="7426" max="7426" width="24.375" style="319" customWidth="1"/>
    <col min="7427" max="7431" width="13.625" style="319" customWidth="1"/>
    <col min="7432" max="7432" width="30.625" style="319" customWidth="1"/>
    <col min="7433" max="7680" width="9" style="319"/>
    <col min="7681" max="7681" width="1.25" style="319" customWidth="1"/>
    <col min="7682" max="7682" width="24.375" style="319" customWidth="1"/>
    <col min="7683" max="7687" width="13.625" style="319" customWidth="1"/>
    <col min="7688" max="7688" width="30.625" style="319" customWidth="1"/>
    <col min="7689" max="7936" width="9" style="319"/>
    <col min="7937" max="7937" width="1.25" style="319" customWidth="1"/>
    <col min="7938" max="7938" width="24.375" style="319" customWidth="1"/>
    <col min="7939" max="7943" width="13.625" style="319" customWidth="1"/>
    <col min="7944" max="7944" width="30.625" style="319" customWidth="1"/>
    <col min="7945" max="8192" width="9" style="319"/>
    <col min="8193" max="8193" width="1.25" style="319" customWidth="1"/>
    <col min="8194" max="8194" width="24.375" style="319" customWidth="1"/>
    <col min="8195" max="8199" width="13.625" style="319" customWidth="1"/>
    <col min="8200" max="8200" width="30.625" style="319" customWidth="1"/>
    <col min="8201" max="8448" width="9" style="319"/>
    <col min="8449" max="8449" width="1.25" style="319" customWidth="1"/>
    <col min="8450" max="8450" width="24.375" style="319" customWidth="1"/>
    <col min="8451" max="8455" width="13.625" style="319" customWidth="1"/>
    <col min="8456" max="8456" width="30.625" style="319" customWidth="1"/>
    <col min="8457" max="8704" width="9" style="319"/>
    <col min="8705" max="8705" width="1.25" style="319" customWidth="1"/>
    <col min="8706" max="8706" width="24.375" style="319" customWidth="1"/>
    <col min="8707" max="8711" width="13.625" style="319" customWidth="1"/>
    <col min="8712" max="8712" width="30.625" style="319" customWidth="1"/>
    <col min="8713" max="8960" width="9" style="319"/>
    <col min="8961" max="8961" width="1.25" style="319" customWidth="1"/>
    <col min="8962" max="8962" width="24.375" style="319" customWidth="1"/>
    <col min="8963" max="8967" width="13.625" style="319" customWidth="1"/>
    <col min="8968" max="8968" width="30.625" style="319" customWidth="1"/>
    <col min="8969" max="9216" width="9" style="319"/>
    <col min="9217" max="9217" width="1.25" style="319" customWidth="1"/>
    <col min="9218" max="9218" width="24.375" style="319" customWidth="1"/>
    <col min="9219" max="9223" width="13.625" style="319" customWidth="1"/>
    <col min="9224" max="9224" width="30.625" style="319" customWidth="1"/>
    <col min="9225" max="9472" width="9" style="319"/>
    <col min="9473" max="9473" width="1.25" style="319" customWidth="1"/>
    <col min="9474" max="9474" width="24.375" style="319" customWidth="1"/>
    <col min="9475" max="9479" width="13.625" style="319" customWidth="1"/>
    <col min="9480" max="9480" width="30.625" style="319" customWidth="1"/>
    <col min="9481" max="9728" width="9" style="319"/>
    <col min="9729" max="9729" width="1.25" style="319" customWidth="1"/>
    <col min="9730" max="9730" width="24.375" style="319" customWidth="1"/>
    <col min="9731" max="9735" width="13.625" style="319" customWidth="1"/>
    <col min="9736" max="9736" width="30.625" style="319" customWidth="1"/>
    <col min="9737" max="9984" width="9" style="319"/>
    <col min="9985" max="9985" width="1.25" style="319" customWidth="1"/>
    <col min="9986" max="9986" width="24.375" style="319" customWidth="1"/>
    <col min="9987" max="9991" width="13.625" style="319" customWidth="1"/>
    <col min="9992" max="9992" width="30.625" style="319" customWidth="1"/>
    <col min="9993" max="10240" width="9" style="319"/>
    <col min="10241" max="10241" width="1.25" style="319" customWidth="1"/>
    <col min="10242" max="10242" width="24.375" style="319" customWidth="1"/>
    <col min="10243" max="10247" width="13.625" style="319" customWidth="1"/>
    <col min="10248" max="10248" width="30.625" style="319" customWidth="1"/>
    <col min="10249" max="10496" width="9" style="319"/>
    <col min="10497" max="10497" width="1.25" style="319" customWidth="1"/>
    <col min="10498" max="10498" width="24.375" style="319" customWidth="1"/>
    <col min="10499" max="10503" width="13.625" style="319" customWidth="1"/>
    <col min="10504" max="10504" width="30.625" style="319" customWidth="1"/>
    <col min="10505" max="10752" width="9" style="319"/>
    <col min="10753" max="10753" width="1.25" style="319" customWidth="1"/>
    <col min="10754" max="10754" width="24.375" style="319" customWidth="1"/>
    <col min="10755" max="10759" width="13.625" style="319" customWidth="1"/>
    <col min="10760" max="10760" width="30.625" style="319" customWidth="1"/>
    <col min="10761" max="11008" width="9" style="319"/>
    <col min="11009" max="11009" width="1.25" style="319" customWidth="1"/>
    <col min="11010" max="11010" width="24.375" style="319" customWidth="1"/>
    <col min="11011" max="11015" width="13.625" style="319" customWidth="1"/>
    <col min="11016" max="11016" width="30.625" style="319" customWidth="1"/>
    <col min="11017" max="11264" width="9" style="319"/>
    <col min="11265" max="11265" width="1.25" style="319" customWidth="1"/>
    <col min="11266" max="11266" width="24.375" style="319" customWidth="1"/>
    <col min="11267" max="11271" width="13.625" style="319" customWidth="1"/>
    <col min="11272" max="11272" width="30.625" style="319" customWidth="1"/>
    <col min="11273" max="11520" width="9" style="319"/>
    <col min="11521" max="11521" width="1.25" style="319" customWidth="1"/>
    <col min="11522" max="11522" width="24.375" style="319" customWidth="1"/>
    <col min="11523" max="11527" width="13.625" style="319" customWidth="1"/>
    <col min="11528" max="11528" width="30.625" style="319" customWidth="1"/>
    <col min="11529" max="11776" width="9" style="319"/>
    <col min="11777" max="11777" width="1.25" style="319" customWidth="1"/>
    <col min="11778" max="11778" width="24.375" style="319" customWidth="1"/>
    <col min="11779" max="11783" width="13.625" style="319" customWidth="1"/>
    <col min="11784" max="11784" width="30.625" style="319" customWidth="1"/>
    <col min="11785" max="12032" width="9" style="319"/>
    <col min="12033" max="12033" width="1.25" style="319" customWidth="1"/>
    <col min="12034" max="12034" width="24.375" style="319" customWidth="1"/>
    <col min="12035" max="12039" width="13.625" style="319" customWidth="1"/>
    <col min="12040" max="12040" width="30.625" style="319" customWidth="1"/>
    <col min="12041" max="12288" width="9" style="319"/>
    <col min="12289" max="12289" width="1.25" style="319" customWidth="1"/>
    <col min="12290" max="12290" width="24.375" style="319" customWidth="1"/>
    <col min="12291" max="12295" width="13.625" style="319" customWidth="1"/>
    <col min="12296" max="12296" width="30.625" style="319" customWidth="1"/>
    <col min="12297" max="12544" width="9" style="319"/>
    <col min="12545" max="12545" width="1.25" style="319" customWidth="1"/>
    <col min="12546" max="12546" width="24.375" style="319" customWidth="1"/>
    <col min="12547" max="12551" width="13.625" style="319" customWidth="1"/>
    <col min="12552" max="12552" width="30.625" style="319" customWidth="1"/>
    <col min="12553" max="12800" width="9" style="319"/>
    <col min="12801" max="12801" width="1.25" style="319" customWidth="1"/>
    <col min="12802" max="12802" width="24.375" style="319" customWidth="1"/>
    <col min="12803" max="12807" width="13.625" style="319" customWidth="1"/>
    <col min="12808" max="12808" width="30.625" style="319" customWidth="1"/>
    <col min="12809" max="13056" width="9" style="319"/>
    <col min="13057" max="13057" width="1.25" style="319" customWidth="1"/>
    <col min="13058" max="13058" width="24.375" style="319" customWidth="1"/>
    <col min="13059" max="13063" width="13.625" style="319" customWidth="1"/>
    <col min="13064" max="13064" width="30.625" style="319" customWidth="1"/>
    <col min="13065" max="13312" width="9" style="319"/>
    <col min="13313" max="13313" width="1.25" style="319" customWidth="1"/>
    <col min="13314" max="13314" width="24.375" style="319" customWidth="1"/>
    <col min="13315" max="13319" width="13.625" style="319" customWidth="1"/>
    <col min="13320" max="13320" width="30.625" style="319" customWidth="1"/>
    <col min="13321" max="13568" width="9" style="319"/>
    <col min="13569" max="13569" width="1.25" style="319" customWidth="1"/>
    <col min="13570" max="13570" width="24.375" style="319" customWidth="1"/>
    <col min="13571" max="13575" width="13.625" style="319" customWidth="1"/>
    <col min="13576" max="13576" width="30.625" style="319" customWidth="1"/>
    <col min="13577" max="13824" width="9" style="319"/>
    <col min="13825" max="13825" width="1.25" style="319" customWidth="1"/>
    <col min="13826" max="13826" width="24.375" style="319" customWidth="1"/>
    <col min="13827" max="13831" width="13.625" style="319" customWidth="1"/>
    <col min="13832" max="13832" width="30.625" style="319" customWidth="1"/>
    <col min="13833" max="14080" width="9" style="319"/>
    <col min="14081" max="14081" width="1.25" style="319" customWidth="1"/>
    <col min="14082" max="14082" width="24.375" style="319" customWidth="1"/>
    <col min="14083" max="14087" width="13.625" style="319" customWidth="1"/>
    <col min="14088" max="14088" width="30.625" style="319" customWidth="1"/>
    <col min="14089" max="14336" width="9" style="319"/>
    <col min="14337" max="14337" width="1.25" style="319" customWidth="1"/>
    <col min="14338" max="14338" width="24.375" style="319" customWidth="1"/>
    <col min="14339" max="14343" width="13.625" style="319" customWidth="1"/>
    <col min="14344" max="14344" width="30.625" style="319" customWidth="1"/>
    <col min="14345" max="14592" width="9" style="319"/>
    <col min="14593" max="14593" width="1.25" style="319" customWidth="1"/>
    <col min="14594" max="14594" width="24.375" style="319" customWidth="1"/>
    <col min="14595" max="14599" width="13.625" style="319" customWidth="1"/>
    <col min="14600" max="14600" width="30.625" style="319" customWidth="1"/>
    <col min="14601" max="14848" width="9" style="319"/>
    <col min="14849" max="14849" width="1.25" style="319" customWidth="1"/>
    <col min="14850" max="14850" width="24.375" style="319" customWidth="1"/>
    <col min="14851" max="14855" width="13.625" style="319" customWidth="1"/>
    <col min="14856" max="14856" width="30.625" style="319" customWidth="1"/>
    <col min="14857" max="15104" width="9" style="319"/>
    <col min="15105" max="15105" width="1.25" style="319" customWidth="1"/>
    <col min="15106" max="15106" width="24.375" style="319" customWidth="1"/>
    <col min="15107" max="15111" width="13.625" style="319" customWidth="1"/>
    <col min="15112" max="15112" width="30.625" style="319" customWidth="1"/>
    <col min="15113" max="15360" width="9" style="319"/>
    <col min="15361" max="15361" width="1.25" style="319" customWidth="1"/>
    <col min="15362" max="15362" width="24.375" style="319" customWidth="1"/>
    <col min="15363" max="15367" width="13.625" style="319" customWidth="1"/>
    <col min="15368" max="15368" width="30.625" style="319" customWidth="1"/>
    <col min="15369" max="15616" width="9" style="319"/>
    <col min="15617" max="15617" width="1.25" style="319" customWidth="1"/>
    <col min="15618" max="15618" width="24.375" style="319" customWidth="1"/>
    <col min="15619" max="15623" width="13.625" style="319" customWidth="1"/>
    <col min="15624" max="15624" width="30.625" style="319" customWidth="1"/>
    <col min="15625" max="15872" width="9" style="319"/>
    <col min="15873" max="15873" width="1.25" style="319" customWidth="1"/>
    <col min="15874" max="15874" width="24.375" style="319" customWidth="1"/>
    <col min="15875" max="15879" width="13.625" style="319" customWidth="1"/>
    <col min="15880" max="15880" width="30.625" style="319" customWidth="1"/>
    <col min="15881" max="16128" width="9" style="319"/>
    <col min="16129" max="16129" width="1.25" style="319" customWidth="1"/>
    <col min="16130" max="16130" width="24.375" style="319" customWidth="1"/>
    <col min="16131" max="16135" width="13.625" style="319" customWidth="1"/>
    <col min="16136" max="16136" width="30.625" style="319" customWidth="1"/>
    <col min="16137" max="16384" width="9" style="319"/>
  </cols>
  <sheetData>
    <row r="1" spans="1:8">
      <c r="H1" s="365" t="s">
        <v>767</v>
      </c>
    </row>
    <row r="2" spans="1:8" ht="20.100000000000001" customHeight="1">
      <c r="A2" s="316"/>
      <c r="B2" s="317" t="s">
        <v>839</v>
      </c>
      <c r="C2" s="318"/>
      <c r="D2" s="318"/>
      <c r="E2" s="318"/>
      <c r="F2" s="318"/>
      <c r="G2" s="318"/>
      <c r="H2" s="318"/>
    </row>
    <row r="3" spans="1:8" s="316" customFormat="1" ht="20.100000000000001" customHeight="1">
      <c r="B3" s="317"/>
      <c r="C3" s="317"/>
      <c r="D3" s="317"/>
      <c r="E3" s="317"/>
      <c r="F3" s="317"/>
      <c r="G3" s="317"/>
      <c r="H3" s="317"/>
    </row>
    <row r="4" spans="1:8" ht="20.100000000000001" customHeight="1">
      <c r="A4" s="316"/>
      <c r="B4" s="425" t="s">
        <v>716</v>
      </c>
      <c r="C4" s="425" t="s">
        <v>717</v>
      </c>
      <c r="D4" s="425" t="s">
        <v>718</v>
      </c>
      <c r="E4" s="427" t="s">
        <v>719</v>
      </c>
      <c r="F4" s="428"/>
      <c r="G4" s="429"/>
      <c r="H4" s="425" t="s">
        <v>720</v>
      </c>
    </row>
    <row r="5" spans="1:8" ht="20.100000000000001" customHeight="1">
      <c r="A5" s="316"/>
      <c r="B5" s="426"/>
      <c r="C5" s="426"/>
      <c r="D5" s="426"/>
      <c r="E5" s="320" t="s">
        <v>721</v>
      </c>
      <c r="F5" s="320" t="s">
        <v>722</v>
      </c>
      <c r="G5" s="320" t="s">
        <v>723</v>
      </c>
      <c r="H5" s="426"/>
    </row>
    <row r="6" spans="1:8" ht="20.100000000000001" customHeight="1">
      <c r="A6" s="316"/>
      <c r="B6" s="321"/>
      <c r="C6" s="322" t="s">
        <v>724</v>
      </c>
      <c r="D6" s="322" t="s">
        <v>725</v>
      </c>
      <c r="E6" s="322" t="s">
        <v>726</v>
      </c>
      <c r="F6" s="322" t="s">
        <v>727</v>
      </c>
      <c r="G6" s="322" t="s">
        <v>10</v>
      </c>
      <c r="H6" s="323"/>
    </row>
    <row r="7" spans="1:8" ht="20.100000000000001" customHeight="1">
      <c r="A7" s="316"/>
      <c r="B7" s="321"/>
      <c r="C7" s="322"/>
      <c r="D7" s="322"/>
      <c r="E7" s="322"/>
      <c r="F7" s="322"/>
      <c r="G7" s="322"/>
      <c r="H7" s="323"/>
    </row>
    <row r="8" spans="1:8" ht="30" customHeight="1">
      <c r="A8" s="316"/>
      <c r="B8" s="324" t="s">
        <v>728</v>
      </c>
      <c r="C8" s="325">
        <f>SUM(C9,C13)</f>
        <v>0</v>
      </c>
      <c r="D8" s="325">
        <f>SUM(D9,D13)</f>
        <v>0</v>
      </c>
      <c r="E8" s="326"/>
      <c r="F8" s="326"/>
      <c r="G8" s="326"/>
      <c r="H8" s="324"/>
    </row>
    <row r="9" spans="1:8" ht="30" customHeight="1">
      <c r="A9" s="316"/>
      <c r="B9" s="324" t="s">
        <v>729</v>
      </c>
      <c r="C9" s="327"/>
      <c r="D9" s="327">
        <f>SUM(D10:D12)</f>
        <v>0</v>
      </c>
      <c r="E9" s="326"/>
      <c r="F9" s="326"/>
      <c r="G9" s="326"/>
      <c r="H9" s="324"/>
    </row>
    <row r="10" spans="1:8" ht="30" customHeight="1">
      <c r="A10" s="316"/>
      <c r="B10" s="324" t="s">
        <v>730</v>
      </c>
      <c r="C10" s="328"/>
      <c r="D10" s="327"/>
      <c r="E10" s="326"/>
      <c r="F10" s="326"/>
      <c r="G10" s="326"/>
      <c r="H10" s="324"/>
    </row>
    <row r="11" spans="1:8" ht="30" customHeight="1">
      <c r="A11" s="316"/>
      <c r="B11" s="324" t="s">
        <v>731</v>
      </c>
      <c r="C11" s="328"/>
      <c r="D11" s="327"/>
      <c r="E11" s="326"/>
      <c r="F11" s="326"/>
      <c r="G11" s="326"/>
      <c r="H11" s="324"/>
    </row>
    <row r="12" spans="1:8" ht="30" customHeight="1">
      <c r="A12" s="316"/>
      <c r="B12" s="324" t="s">
        <v>834</v>
      </c>
      <c r="C12" s="328"/>
      <c r="D12" s="327"/>
      <c r="E12" s="326"/>
      <c r="F12" s="326"/>
      <c r="G12" s="326"/>
      <c r="H12" s="324"/>
    </row>
    <row r="13" spans="1:8" ht="30" customHeight="1">
      <c r="A13" s="316"/>
      <c r="B13" s="324" t="s">
        <v>732</v>
      </c>
      <c r="C13" s="327"/>
      <c r="D13" s="327">
        <f>SUM(D14:D16)</f>
        <v>0</v>
      </c>
      <c r="E13" s="326"/>
      <c r="F13" s="326"/>
      <c r="G13" s="326"/>
      <c r="H13" s="324"/>
    </row>
    <row r="14" spans="1:8" ht="30" customHeight="1">
      <c r="A14" s="316"/>
      <c r="B14" s="324" t="s">
        <v>730</v>
      </c>
      <c r="C14" s="328"/>
      <c r="D14" s="327"/>
      <c r="E14" s="326"/>
      <c r="F14" s="326"/>
      <c r="G14" s="326"/>
      <c r="H14" s="324"/>
    </row>
    <row r="15" spans="1:8" ht="30" customHeight="1">
      <c r="A15" s="316"/>
      <c r="B15" s="324" t="s">
        <v>731</v>
      </c>
      <c r="C15" s="328"/>
      <c r="D15" s="327"/>
      <c r="E15" s="326"/>
      <c r="F15" s="326"/>
      <c r="G15" s="326"/>
      <c r="H15" s="324"/>
    </row>
    <row r="16" spans="1:8" ht="30" customHeight="1">
      <c r="A16" s="316"/>
      <c r="B16" s="324" t="s">
        <v>834</v>
      </c>
      <c r="C16" s="328"/>
      <c r="D16" s="327"/>
      <c r="E16" s="326"/>
      <c r="F16" s="326"/>
      <c r="G16" s="326"/>
      <c r="H16" s="324"/>
    </row>
    <row r="17" spans="1:8" ht="30" customHeight="1">
      <c r="A17" s="316"/>
      <c r="B17" s="324"/>
      <c r="C17" s="325"/>
      <c r="D17" s="325"/>
      <c r="E17" s="325"/>
      <c r="F17" s="325"/>
      <c r="G17" s="325"/>
      <c r="H17" s="324"/>
    </row>
    <row r="18" spans="1:8" ht="30" customHeight="1">
      <c r="A18" s="316"/>
      <c r="B18" s="329" t="s">
        <v>734</v>
      </c>
      <c r="C18" s="330"/>
      <c r="D18" s="330"/>
      <c r="E18" s="330"/>
      <c r="F18" s="330"/>
      <c r="G18" s="330"/>
      <c r="H18" s="329"/>
    </row>
    <row r="19" spans="1:8" ht="30" customHeight="1">
      <c r="A19" s="316"/>
      <c r="B19" s="329" t="s">
        <v>835</v>
      </c>
      <c r="C19" s="328"/>
      <c r="D19" s="328"/>
      <c r="E19" s="330">
        <v>301000</v>
      </c>
      <c r="F19" s="330"/>
      <c r="G19" s="330">
        <f>E19*F19</f>
        <v>0</v>
      </c>
      <c r="H19" s="329"/>
    </row>
    <row r="20" spans="1:8" ht="30" customHeight="1">
      <c r="A20" s="316"/>
      <c r="B20" s="329" t="s">
        <v>836</v>
      </c>
      <c r="C20" s="328"/>
      <c r="D20" s="328"/>
      <c r="E20" s="330">
        <v>301000</v>
      </c>
      <c r="F20" s="330"/>
      <c r="G20" s="330">
        <f>E20*F20</f>
        <v>0</v>
      </c>
      <c r="H20" s="329"/>
    </row>
    <row r="21" spans="1:8" ht="30" customHeight="1">
      <c r="A21" s="316"/>
      <c r="B21" s="329"/>
      <c r="C21" s="330"/>
      <c r="D21" s="330"/>
      <c r="E21" s="330"/>
      <c r="F21" s="330"/>
      <c r="G21" s="330"/>
      <c r="H21" s="329"/>
    </row>
    <row r="22" spans="1:8" ht="30" customHeight="1">
      <c r="A22" s="316"/>
      <c r="B22" s="331" t="s">
        <v>735</v>
      </c>
      <c r="C22" s="330"/>
      <c r="D22" s="330"/>
      <c r="E22" s="330"/>
      <c r="F22" s="330"/>
      <c r="G22" s="330"/>
      <c r="H22" s="329"/>
    </row>
    <row r="23" spans="1:8" ht="30" customHeight="1">
      <c r="A23" s="316"/>
      <c r="B23" s="331" t="s">
        <v>835</v>
      </c>
      <c r="C23" s="328"/>
      <c r="D23" s="328"/>
      <c r="E23" s="330">
        <v>211000</v>
      </c>
      <c r="F23" s="330"/>
      <c r="G23" s="330">
        <f>E23*F23</f>
        <v>0</v>
      </c>
      <c r="H23" s="329"/>
    </row>
    <row r="24" spans="1:8" ht="30" customHeight="1">
      <c r="A24" s="316"/>
      <c r="B24" s="331" t="s">
        <v>836</v>
      </c>
      <c r="C24" s="328"/>
      <c r="D24" s="328"/>
      <c r="E24" s="330">
        <v>211000</v>
      </c>
      <c r="F24" s="330"/>
      <c r="G24" s="330">
        <f>E24*F24</f>
        <v>0</v>
      </c>
      <c r="H24" s="329"/>
    </row>
    <row r="25" spans="1:8" ht="30" customHeight="1">
      <c r="A25" s="316"/>
      <c r="B25" s="329"/>
      <c r="C25" s="330"/>
      <c r="D25" s="330"/>
      <c r="E25" s="330"/>
      <c r="F25" s="330"/>
      <c r="G25" s="330"/>
      <c r="H25" s="329"/>
    </row>
    <row r="26" spans="1:8" ht="30" customHeight="1">
      <c r="A26" s="316"/>
      <c r="B26" s="331" t="s">
        <v>837</v>
      </c>
      <c r="C26" s="330"/>
      <c r="D26" s="330"/>
      <c r="E26" s="330"/>
      <c r="F26" s="330"/>
      <c r="G26" s="330"/>
      <c r="H26" s="329"/>
    </row>
    <row r="27" spans="1:8" ht="30" customHeight="1">
      <c r="A27" s="316"/>
      <c r="B27" s="329" t="s">
        <v>838</v>
      </c>
      <c r="C27" s="328"/>
      <c r="D27" s="328"/>
      <c r="E27" s="330">
        <v>16000</v>
      </c>
      <c r="F27" s="330"/>
      <c r="G27" s="330">
        <f>E27*F27</f>
        <v>0</v>
      </c>
      <c r="H27" s="329"/>
    </row>
    <row r="28" spans="1:8" ht="30" customHeight="1">
      <c r="A28" s="316"/>
      <c r="B28" s="329"/>
      <c r="C28" s="330"/>
      <c r="D28" s="330"/>
      <c r="E28" s="330"/>
      <c r="F28" s="330"/>
      <c r="G28" s="330"/>
      <c r="H28" s="329"/>
    </row>
    <row r="29" spans="1:8" ht="30" customHeight="1">
      <c r="A29" s="316"/>
      <c r="B29" s="329" t="s">
        <v>833</v>
      </c>
      <c r="C29" s="330"/>
      <c r="D29" s="330"/>
      <c r="E29" s="330"/>
      <c r="F29" s="330"/>
      <c r="G29" s="330"/>
      <c r="H29" s="329"/>
    </row>
    <row r="30" spans="1:8" ht="30" customHeight="1">
      <c r="A30" s="316"/>
      <c r="B30" s="329" t="s">
        <v>835</v>
      </c>
      <c r="C30" s="328"/>
      <c r="D30" s="328"/>
      <c r="E30" s="330">
        <v>52000</v>
      </c>
      <c r="F30" s="330"/>
      <c r="G30" s="330">
        <f>E30*F30</f>
        <v>0</v>
      </c>
      <c r="H30" s="329"/>
    </row>
    <row r="31" spans="1:8" ht="30" customHeight="1">
      <c r="A31" s="316"/>
      <c r="B31" s="329" t="s">
        <v>836</v>
      </c>
      <c r="C31" s="328"/>
      <c r="D31" s="328"/>
      <c r="E31" s="330">
        <v>52000</v>
      </c>
      <c r="F31" s="330"/>
      <c r="G31" s="330">
        <f>E31*F31</f>
        <v>0</v>
      </c>
      <c r="H31" s="329"/>
    </row>
    <row r="32" spans="1:8" ht="30" customHeight="1">
      <c r="A32" s="316"/>
      <c r="B32" s="332"/>
      <c r="C32" s="333"/>
      <c r="D32" s="333"/>
      <c r="E32" s="333"/>
      <c r="F32" s="333"/>
      <c r="G32" s="333"/>
      <c r="H32" s="334"/>
    </row>
    <row r="33" spans="1:8" s="317" customFormat="1" ht="30" customHeight="1">
      <c r="A33" s="335"/>
      <c r="B33" s="336" t="s">
        <v>736</v>
      </c>
      <c r="C33" s="337"/>
      <c r="D33" s="337"/>
      <c r="E33" s="337"/>
      <c r="F33" s="337"/>
      <c r="G33" s="337">
        <f>SUM(G19:G31)</f>
        <v>0</v>
      </c>
      <c r="H33" s="338"/>
    </row>
    <row r="34" spans="1:8" s="317" customFormat="1" ht="18" customHeight="1">
      <c r="A34" s="335"/>
      <c r="B34" s="339"/>
      <c r="C34" s="340"/>
      <c r="D34" s="340"/>
      <c r="E34" s="340"/>
      <c r="F34" s="340"/>
      <c r="G34" s="340"/>
    </row>
  </sheetData>
  <mergeCells count="5">
    <mergeCell ref="B4:B5"/>
    <mergeCell ref="C4:C5"/>
    <mergeCell ref="D4:D5"/>
    <mergeCell ref="E4:G4"/>
    <mergeCell ref="H4:H5"/>
  </mergeCells>
  <phoneticPr fontId="2"/>
  <printOptions horizontalCentered="1" gridLinesSet="0"/>
  <pageMargins left="0.59055118110236227" right="0.59055118110236227" top="0.39370078740157483" bottom="0.39370078740157483" header="0.51181102362204722" footer="0.51181102362204722"/>
  <pageSetup paperSize="9" scale="7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4"/>
  <sheetViews>
    <sheetView view="pageBreakPreview" zoomScaleNormal="100" zoomScaleSheetLayoutView="100" workbookViewId="0">
      <selection activeCell="C8" sqref="C8"/>
    </sheetView>
  </sheetViews>
  <sheetFormatPr defaultRowHeight="14.25"/>
  <cols>
    <col min="1" max="1" width="1.25" style="342" customWidth="1"/>
    <col min="2" max="2" width="25.625" style="342" customWidth="1"/>
    <col min="3" max="6" width="13.625" style="342" customWidth="1"/>
    <col min="7" max="7" width="30.625" style="342" customWidth="1"/>
    <col min="8" max="256" width="8.875" style="342"/>
    <col min="257" max="257" width="1.25" style="342" customWidth="1"/>
    <col min="258" max="258" width="25.625" style="342" customWidth="1"/>
    <col min="259" max="262" width="13.625" style="342" customWidth="1"/>
    <col min="263" max="263" width="30.625" style="342" customWidth="1"/>
    <col min="264" max="512" width="8.875" style="342"/>
    <col min="513" max="513" width="1.25" style="342" customWidth="1"/>
    <col min="514" max="514" width="25.625" style="342" customWidth="1"/>
    <col min="515" max="518" width="13.625" style="342" customWidth="1"/>
    <col min="519" max="519" width="30.625" style="342" customWidth="1"/>
    <col min="520" max="768" width="8.875" style="342"/>
    <col min="769" max="769" width="1.25" style="342" customWidth="1"/>
    <col min="770" max="770" width="25.625" style="342" customWidth="1"/>
    <col min="771" max="774" width="13.625" style="342" customWidth="1"/>
    <col min="775" max="775" width="30.625" style="342" customWidth="1"/>
    <col min="776" max="1024" width="8.875" style="342"/>
    <col min="1025" max="1025" width="1.25" style="342" customWidth="1"/>
    <col min="1026" max="1026" width="25.625" style="342" customWidth="1"/>
    <col min="1027" max="1030" width="13.625" style="342" customWidth="1"/>
    <col min="1031" max="1031" width="30.625" style="342" customWidth="1"/>
    <col min="1032" max="1280" width="8.875" style="342"/>
    <col min="1281" max="1281" width="1.25" style="342" customWidth="1"/>
    <col min="1282" max="1282" width="25.625" style="342" customWidth="1"/>
    <col min="1283" max="1286" width="13.625" style="342" customWidth="1"/>
    <col min="1287" max="1287" width="30.625" style="342" customWidth="1"/>
    <col min="1288" max="1536" width="8.875" style="342"/>
    <col min="1537" max="1537" width="1.25" style="342" customWidth="1"/>
    <col min="1538" max="1538" width="25.625" style="342" customWidth="1"/>
    <col min="1539" max="1542" width="13.625" style="342" customWidth="1"/>
    <col min="1543" max="1543" width="30.625" style="342" customWidth="1"/>
    <col min="1544" max="1792" width="8.875" style="342"/>
    <col min="1793" max="1793" width="1.25" style="342" customWidth="1"/>
    <col min="1794" max="1794" width="25.625" style="342" customWidth="1"/>
    <col min="1795" max="1798" width="13.625" style="342" customWidth="1"/>
    <col min="1799" max="1799" width="30.625" style="342" customWidth="1"/>
    <col min="1800" max="2048" width="8.875" style="342"/>
    <col min="2049" max="2049" width="1.25" style="342" customWidth="1"/>
    <col min="2050" max="2050" width="25.625" style="342" customWidth="1"/>
    <col min="2051" max="2054" width="13.625" style="342" customWidth="1"/>
    <col min="2055" max="2055" width="30.625" style="342" customWidth="1"/>
    <col min="2056" max="2304" width="8.875" style="342"/>
    <col min="2305" max="2305" width="1.25" style="342" customWidth="1"/>
    <col min="2306" max="2306" width="25.625" style="342" customWidth="1"/>
    <col min="2307" max="2310" width="13.625" style="342" customWidth="1"/>
    <col min="2311" max="2311" width="30.625" style="342" customWidth="1"/>
    <col min="2312" max="2560" width="8.875" style="342"/>
    <col min="2561" max="2561" width="1.25" style="342" customWidth="1"/>
    <col min="2562" max="2562" width="25.625" style="342" customWidth="1"/>
    <col min="2563" max="2566" width="13.625" style="342" customWidth="1"/>
    <col min="2567" max="2567" width="30.625" style="342" customWidth="1"/>
    <col min="2568" max="2816" width="8.875" style="342"/>
    <col min="2817" max="2817" width="1.25" style="342" customWidth="1"/>
    <col min="2818" max="2818" width="25.625" style="342" customWidth="1"/>
    <col min="2819" max="2822" width="13.625" style="342" customWidth="1"/>
    <col min="2823" max="2823" width="30.625" style="342" customWidth="1"/>
    <col min="2824" max="3072" width="8.875" style="342"/>
    <col min="3073" max="3073" width="1.25" style="342" customWidth="1"/>
    <col min="3074" max="3074" width="25.625" style="342" customWidth="1"/>
    <col min="3075" max="3078" width="13.625" style="342" customWidth="1"/>
    <col min="3079" max="3079" width="30.625" style="342" customWidth="1"/>
    <col min="3080" max="3328" width="8.875" style="342"/>
    <col min="3329" max="3329" width="1.25" style="342" customWidth="1"/>
    <col min="3330" max="3330" width="25.625" style="342" customWidth="1"/>
    <col min="3331" max="3334" width="13.625" style="342" customWidth="1"/>
    <col min="3335" max="3335" width="30.625" style="342" customWidth="1"/>
    <col min="3336" max="3584" width="8.875" style="342"/>
    <col min="3585" max="3585" width="1.25" style="342" customWidth="1"/>
    <col min="3586" max="3586" width="25.625" style="342" customWidth="1"/>
    <col min="3587" max="3590" width="13.625" style="342" customWidth="1"/>
    <col min="3591" max="3591" width="30.625" style="342" customWidth="1"/>
    <col min="3592" max="3840" width="8.875" style="342"/>
    <col min="3841" max="3841" width="1.25" style="342" customWidth="1"/>
    <col min="3842" max="3842" width="25.625" style="342" customWidth="1"/>
    <col min="3843" max="3846" width="13.625" style="342" customWidth="1"/>
    <col min="3847" max="3847" width="30.625" style="342" customWidth="1"/>
    <col min="3848" max="4096" width="8.875" style="342"/>
    <col min="4097" max="4097" width="1.25" style="342" customWidth="1"/>
    <col min="4098" max="4098" width="25.625" style="342" customWidth="1"/>
    <col min="4099" max="4102" width="13.625" style="342" customWidth="1"/>
    <col min="4103" max="4103" width="30.625" style="342" customWidth="1"/>
    <col min="4104" max="4352" width="8.875" style="342"/>
    <col min="4353" max="4353" width="1.25" style="342" customWidth="1"/>
    <col min="4354" max="4354" width="25.625" style="342" customWidth="1"/>
    <col min="4355" max="4358" width="13.625" style="342" customWidth="1"/>
    <col min="4359" max="4359" width="30.625" style="342" customWidth="1"/>
    <col min="4360" max="4608" width="8.875" style="342"/>
    <col min="4609" max="4609" width="1.25" style="342" customWidth="1"/>
    <col min="4610" max="4610" width="25.625" style="342" customWidth="1"/>
    <col min="4611" max="4614" width="13.625" style="342" customWidth="1"/>
    <col min="4615" max="4615" width="30.625" style="342" customWidth="1"/>
    <col min="4616" max="4864" width="8.875" style="342"/>
    <col min="4865" max="4865" width="1.25" style="342" customWidth="1"/>
    <col min="4866" max="4866" width="25.625" style="342" customWidth="1"/>
    <col min="4867" max="4870" width="13.625" style="342" customWidth="1"/>
    <col min="4871" max="4871" width="30.625" style="342" customWidth="1"/>
    <col min="4872" max="5120" width="8.875" style="342"/>
    <col min="5121" max="5121" width="1.25" style="342" customWidth="1"/>
    <col min="5122" max="5122" width="25.625" style="342" customWidth="1"/>
    <col min="5123" max="5126" width="13.625" style="342" customWidth="1"/>
    <col min="5127" max="5127" width="30.625" style="342" customWidth="1"/>
    <col min="5128" max="5376" width="8.875" style="342"/>
    <col min="5377" max="5377" width="1.25" style="342" customWidth="1"/>
    <col min="5378" max="5378" width="25.625" style="342" customWidth="1"/>
    <col min="5379" max="5382" width="13.625" style="342" customWidth="1"/>
    <col min="5383" max="5383" width="30.625" style="342" customWidth="1"/>
    <col min="5384" max="5632" width="8.875" style="342"/>
    <col min="5633" max="5633" width="1.25" style="342" customWidth="1"/>
    <col min="5634" max="5634" width="25.625" style="342" customWidth="1"/>
    <col min="5635" max="5638" width="13.625" style="342" customWidth="1"/>
    <col min="5639" max="5639" width="30.625" style="342" customWidth="1"/>
    <col min="5640" max="5888" width="8.875" style="342"/>
    <col min="5889" max="5889" width="1.25" style="342" customWidth="1"/>
    <col min="5890" max="5890" width="25.625" style="342" customWidth="1"/>
    <col min="5891" max="5894" width="13.625" style="342" customWidth="1"/>
    <col min="5895" max="5895" width="30.625" style="342" customWidth="1"/>
    <col min="5896" max="6144" width="8.875" style="342"/>
    <col min="6145" max="6145" width="1.25" style="342" customWidth="1"/>
    <col min="6146" max="6146" width="25.625" style="342" customWidth="1"/>
    <col min="6147" max="6150" width="13.625" style="342" customWidth="1"/>
    <col min="6151" max="6151" width="30.625" style="342" customWidth="1"/>
    <col min="6152" max="6400" width="8.875" style="342"/>
    <col min="6401" max="6401" width="1.25" style="342" customWidth="1"/>
    <col min="6402" max="6402" width="25.625" style="342" customWidth="1"/>
    <col min="6403" max="6406" width="13.625" style="342" customWidth="1"/>
    <col min="6407" max="6407" width="30.625" style="342" customWidth="1"/>
    <col min="6408" max="6656" width="8.875" style="342"/>
    <col min="6657" max="6657" width="1.25" style="342" customWidth="1"/>
    <col min="6658" max="6658" width="25.625" style="342" customWidth="1"/>
    <col min="6659" max="6662" width="13.625" style="342" customWidth="1"/>
    <col min="6663" max="6663" width="30.625" style="342" customWidth="1"/>
    <col min="6664" max="6912" width="8.875" style="342"/>
    <col min="6913" max="6913" width="1.25" style="342" customWidth="1"/>
    <col min="6914" max="6914" width="25.625" style="342" customWidth="1"/>
    <col min="6915" max="6918" width="13.625" style="342" customWidth="1"/>
    <col min="6919" max="6919" width="30.625" style="342" customWidth="1"/>
    <col min="6920" max="7168" width="8.875" style="342"/>
    <col min="7169" max="7169" width="1.25" style="342" customWidth="1"/>
    <col min="7170" max="7170" width="25.625" style="342" customWidth="1"/>
    <col min="7171" max="7174" width="13.625" style="342" customWidth="1"/>
    <col min="7175" max="7175" width="30.625" style="342" customWidth="1"/>
    <col min="7176" max="7424" width="8.875" style="342"/>
    <col min="7425" max="7425" width="1.25" style="342" customWidth="1"/>
    <col min="7426" max="7426" width="25.625" style="342" customWidth="1"/>
    <col min="7427" max="7430" width="13.625" style="342" customWidth="1"/>
    <col min="7431" max="7431" width="30.625" style="342" customWidth="1"/>
    <col min="7432" max="7680" width="8.875" style="342"/>
    <col min="7681" max="7681" width="1.25" style="342" customWidth="1"/>
    <col min="7682" max="7682" width="25.625" style="342" customWidth="1"/>
    <col min="7683" max="7686" width="13.625" style="342" customWidth="1"/>
    <col min="7687" max="7687" width="30.625" style="342" customWidth="1"/>
    <col min="7688" max="7936" width="8.875" style="342"/>
    <col min="7937" max="7937" width="1.25" style="342" customWidth="1"/>
    <col min="7938" max="7938" width="25.625" style="342" customWidth="1"/>
    <col min="7939" max="7942" width="13.625" style="342" customWidth="1"/>
    <col min="7943" max="7943" width="30.625" style="342" customWidth="1"/>
    <col min="7944" max="8192" width="8.875" style="342"/>
    <col min="8193" max="8193" width="1.25" style="342" customWidth="1"/>
    <col min="8194" max="8194" width="25.625" style="342" customWidth="1"/>
    <col min="8195" max="8198" width="13.625" style="342" customWidth="1"/>
    <col min="8199" max="8199" width="30.625" style="342" customWidth="1"/>
    <col min="8200" max="8448" width="8.875" style="342"/>
    <col min="8449" max="8449" width="1.25" style="342" customWidth="1"/>
    <col min="8450" max="8450" width="25.625" style="342" customWidth="1"/>
    <col min="8451" max="8454" width="13.625" style="342" customWidth="1"/>
    <col min="8455" max="8455" width="30.625" style="342" customWidth="1"/>
    <col min="8456" max="8704" width="8.875" style="342"/>
    <col min="8705" max="8705" width="1.25" style="342" customWidth="1"/>
    <col min="8706" max="8706" width="25.625" style="342" customWidth="1"/>
    <col min="8707" max="8710" width="13.625" style="342" customWidth="1"/>
    <col min="8711" max="8711" width="30.625" style="342" customWidth="1"/>
    <col min="8712" max="8960" width="8.875" style="342"/>
    <col min="8961" max="8961" width="1.25" style="342" customWidth="1"/>
    <col min="8962" max="8962" width="25.625" style="342" customWidth="1"/>
    <col min="8963" max="8966" width="13.625" style="342" customWidth="1"/>
    <col min="8967" max="8967" width="30.625" style="342" customWidth="1"/>
    <col min="8968" max="9216" width="8.875" style="342"/>
    <col min="9217" max="9217" width="1.25" style="342" customWidth="1"/>
    <col min="9218" max="9218" width="25.625" style="342" customWidth="1"/>
    <col min="9219" max="9222" width="13.625" style="342" customWidth="1"/>
    <col min="9223" max="9223" width="30.625" style="342" customWidth="1"/>
    <col min="9224" max="9472" width="8.875" style="342"/>
    <col min="9473" max="9473" width="1.25" style="342" customWidth="1"/>
    <col min="9474" max="9474" width="25.625" style="342" customWidth="1"/>
    <col min="9475" max="9478" width="13.625" style="342" customWidth="1"/>
    <col min="9479" max="9479" width="30.625" style="342" customWidth="1"/>
    <col min="9480" max="9728" width="8.875" style="342"/>
    <col min="9729" max="9729" width="1.25" style="342" customWidth="1"/>
    <col min="9730" max="9730" width="25.625" style="342" customWidth="1"/>
    <col min="9731" max="9734" width="13.625" style="342" customWidth="1"/>
    <col min="9735" max="9735" width="30.625" style="342" customWidth="1"/>
    <col min="9736" max="9984" width="8.875" style="342"/>
    <col min="9985" max="9985" width="1.25" style="342" customWidth="1"/>
    <col min="9986" max="9986" width="25.625" style="342" customWidth="1"/>
    <col min="9987" max="9990" width="13.625" style="342" customWidth="1"/>
    <col min="9991" max="9991" width="30.625" style="342" customWidth="1"/>
    <col min="9992" max="10240" width="8.875" style="342"/>
    <col min="10241" max="10241" width="1.25" style="342" customWidth="1"/>
    <col min="10242" max="10242" width="25.625" style="342" customWidth="1"/>
    <col min="10243" max="10246" width="13.625" style="342" customWidth="1"/>
    <col min="10247" max="10247" width="30.625" style="342" customWidth="1"/>
    <col min="10248" max="10496" width="8.875" style="342"/>
    <col min="10497" max="10497" width="1.25" style="342" customWidth="1"/>
    <col min="10498" max="10498" width="25.625" style="342" customWidth="1"/>
    <col min="10499" max="10502" width="13.625" style="342" customWidth="1"/>
    <col min="10503" max="10503" width="30.625" style="342" customWidth="1"/>
    <col min="10504" max="10752" width="8.875" style="342"/>
    <col min="10753" max="10753" width="1.25" style="342" customWidth="1"/>
    <col min="10754" max="10754" width="25.625" style="342" customWidth="1"/>
    <col min="10755" max="10758" width="13.625" style="342" customWidth="1"/>
    <col min="10759" max="10759" width="30.625" style="342" customWidth="1"/>
    <col min="10760" max="11008" width="8.875" style="342"/>
    <col min="11009" max="11009" width="1.25" style="342" customWidth="1"/>
    <col min="11010" max="11010" width="25.625" style="342" customWidth="1"/>
    <col min="11011" max="11014" width="13.625" style="342" customWidth="1"/>
    <col min="11015" max="11015" width="30.625" style="342" customWidth="1"/>
    <col min="11016" max="11264" width="8.875" style="342"/>
    <col min="11265" max="11265" width="1.25" style="342" customWidth="1"/>
    <col min="11266" max="11266" width="25.625" style="342" customWidth="1"/>
    <col min="11267" max="11270" width="13.625" style="342" customWidth="1"/>
    <col min="11271" max="11271" width="30.625" style="342" customWidth="1"/>
    <col min="11272" max="11520" width="8.875" style="342"/>
    <col min="11521" max="11521" width="1.25" style="342" customWidth="1"/>
    <col min="11522" max="11522" width="25.625" style="342" customWidth="1"/>
    <col min="11523" max="11526" width="13.625" style="342" customWidth="1"/>
    <col min="11527" max="11527" width="30.625" style="342" customWidth="1"/>
    <col min="11528" max="11776" width="8.875" style="342"/>
    <col min="11777" max="11777" width="1.25" style="342" customWidth="1"/>
    <col min="11778" max="11778" width="25.625" style="342" customWidth="1"/>
    <col min="11779" max="11782" width="13.625" style="342" customWidth="1"/>
    <col min="11783" max="11783" width="30.625" style="342" customWidth="1"/>
    <col min="11784" max="12032" width="8.875" style="342"/>
    <col min="12033" max="12033" width="1.25" style="342" customWidth="1"/>
    <col min="12034" max="12034" width="25.625" style="342" customWidth="1"/>
    <col min="12035" max="12038" width="13.625" style="342" customWidth="1"/>
    <col min="12039" max="12039" width="30.625" style="342" customWidth="1"/>
    <col min="12040" max="12288" width="8.875" style="342"/>
    <col min="12289" max="12289" width="1.25" style="342" customWidth="1"/>
    <col min="12290" max="12290" width="25.625" style="342" customWidth="1"/>
    <col min="12291" max="12294" width="13.625" style="342" customWidth="1"/>
    <col min="12295" max="12295" width="30.625" style="342" customWidth="1"/>
    <col min="12296" max="12544" width="8.875" style="342"/>
    <col min="12545" max="12545" width="1.25" style="342" customWidth="1"/>
    <col min="12546" max="12546" width="25.625" style="342" customWidth="1"/>
    <col min="12547" max="12550" width="13.625" style="342" customWidth="1"/>
    <col min="12551" max="12551" width="30.625" style="342" customWidth="1"/>
    <col min="12552" max="12800" width="8.875" style="342"/>
    <col min="12801" max="12801" width="1.25" style="342" customWidth="1"/>
    <col min="12802" max="12802" width="25.625" style="342" customWidth="1"/>
    <col min="12803" max="12806" width="13.625" style="342" customWidth="1"/>
    <col min="12807" max="12807" width="30.625" style="342" customWidth="1"/>
    <col min="12808" max="13056" width="8.875" style="342"/>
    <col min="13057" max="13057" width="1.25" style="342" customWidth="1"/>
    <col min="13058" max="13058" width="25.625" style="342" customWidth="1"/>
    <col min="13059" max="13062" width="13.625" style="342" customWidth="1"/>
    <col min="13063" max="13063" width="30.625" style="342" customWidth="1"/>
    <col min="13064" max="13312" width="8.875" style="342"/>
    <col min="13313" max="13313" width="1.25" style="342" customWidth="1"/>
    <col min="13314" max="13314" width="25.625" style="342" customWidth="1"/>
    <col min="13315" max="13318" width="13.625" style="342" customWidth="1"/>
    <col min="13319" max="13319" width="30.625" style="342" customWidth="1"/>
    <col min="13320" max="13568" width="8.875" style="342"/>
    <col min="13569" max="13569" width="1.25" style="342" customWidth="1"/>
    <col min="13570" max="13570" width="25.625" style="342" customWidth="1"/>
    <col min="13571" max="13574" width="13.625" style="342" customWidth="1"/>
    <col min="13575" max="13575" width="30.625" style="342" customWidth="1"/>
    <col min="13576" max="13824" width="8.875" style="342"/>
    <col min="13825" max="13825" width="1.25" style="342" customWidth="1"/>
    <col min="13826" max="13826" width="25.625" style="342" customWidth="1"/>
    <col min="13827" max="13830" width="13.625" style="342" customWidth="1"/>
    <col min="13831" max="13831" width="30.625" style="342" customWidth="1"/>
    <col min="13832" max="14080" width="8.875" style="342"/>
    <col min="14081" max="14081" width="1.25" style="342" customWidth="1"/>
    <col min="14082" max="14082" width="25.625" style="342" customWidth="1"/>
    <col min="14083" max="14086" width="13.625" style="342" customWidth="1"/>
    <col min="14087" max="14087" width="30.625" style="342" customWidth="1"/>
    <col min="14088" max="14336" width="8.875" style="342"/>
    <col min="14337" max="14337" width="1.25" style="342" customWidth="1"/>
    <col min="14338" max="14338" width="25.625" style="342" customWidth="1"/>
    <col min="14339" max="14342" width="13.625" style="342" customWidth="1"/>
    <col min="14343" max="14343" width="30.625" style="342" customWidth="1"/>
    <col min="14344" max="14592" width="8.875" style="342"/>
    <col min="14593" max="14593" width="1.25" style="342" customWidth="1"/>
    <col min="14594" max="14594" width="25.625" style="342" customWidth="1"/>
    <col min="14595" max="14598" width="13.625" style="342" customWidth="1"/>
    <col min="14599" max="14599" width="30.625" style="342" customWidth="1"/>
    <col min="14600" max="14848" width="8.875" style="342"/>
    <col min="14849" max="14849" width="1.25" style="342" customWidth="1"/>
    <col min="14850" max="14850" width="25.625" style="342" customWidth="1"/>
    <col min="14851" max="14854" width="13.625" style="342" customWidth="1"/>
    <col min="14855" max="14855" width="30.625" style="342" customWidth="1"/>
    <col min="14856" max="15104" width="8.875" style="342"/>
    <col min="15105" max="15105" width="1.25" style="342" customWidth="1"/>
    <col min="15106" max="15106" width="25.625" style="342" customWidth="1"/>
    <col min="15107" max="15110" width="13.625" style="342" customWidth="1"/>
    <col min="15111" max="15111" width="30.625" style="342" customWidth="1"/>
    <col min="15112" max="15360" width="8.875" style="342"/>
    <col min="15361" max="15361" width="1.25" style="342" customWidth="1"/>
    <col min="15362" max="15362" width="25.625" style="342" customWidth="1"/>
    <col min="15363" max="15366" width="13.625" style="342" customWidth="1"/>
    <col min="15367" max="15367" width="30.625" style="342" customWidth="1"/>
    <col min="15368" max="15616" width="8.875" style="342"/>
    <col min="15617" max="15617" width="1.25" style="342" customWidth="1"/>
    <col min="15618" max="15618" width="25.625" style="342" customWidth="1"/>
    <col min="15619" max="15622" width="13.625" style="342" customWidth="1"/>
    <col min="15623" max="15623" width="30.625" style="342" customWidth="1"/>
    <col min="15624" max="15872" width="8.875" style="342"/>
    <col min="15873" max="15873" width="1.25" style="342" customWidth="1"/>
    <col min="15874" max="15874" width="25.625" style="342" customWidth="1"/>
    <col min="15875" max="15878" width="13.625" style="342" customWidth="1"/>
    <col min="15879" max="15879" width="30.625" style="342" customWidth="1"/>
    <col min="15880" max="16128" width="8.875" style="342"/>
    <col min="16129" max="16129" width="1.25" style="342" customWidth="1"/>
    <col min="16130" max="16130" width="25.625" style="342" customWidth="1"/>
    <col min="16131" max="16134" width="13.625" style="342" customWidth="1"/>
    <col min="16135" max="16135" width="30.625" style="342" customWidth="1"/>
    <col min="16136" max="16384" width="8.875" style="342"/>
  </cols>
  <sheetData>
    <row r="1" spans="1:7" s="341" customFormat="1" ht="17.25" customHeight="1">
      <c r="B1" s="317"/>
      <c r="C1" s="317"/>
      <c r="D1" s="317"/>
      <c r="E1" s="317"/>
      <c r="F1" s="317"/>
      <c r="G1" s="366" t="s">
        <v>768</v>
      </c>
    </row>
    <row r="2" spans="1:7" ht="20.100000000000001" customHeight="1">
      <c r="A2" s="341"/>
      <c r="B2" s="317" t="s">
        <v>821</v>
      </c>
      <c r="C2" s="318"/>
      <c r="D2" s="318"/>
      <c r="E2" s="318"/>
      <c r="F2" s="318"/>
      <c r="G2" s="318"/>
    </row>
    <row r="3" spans="1:7" s="341" customFormat="1" ht="17.25" customHeight="1">
      <c r="B3" s="317"/>
      <c r="C3" s="317"/>
      <c r="D3" s="317"/>
      <c r="E3" s="317"/>
      <c r="F3" s="317"/>
      <c r="G3" s="317"/>
    </row>
    <row r="4" spans="1:7" ht="18" customHeight="1">
      <c r="A4" s="341"/>
      <c r="B4" s="425" t="s">
        <v>716</v>
      </c>
      <c r="C4" s="425" t="s">
        <v>739</v>
      </c>
      <c r="D4" s="425" t="s">
        <v>717</v>
      </c>
      <c r="E4" s="425" t="s">
        <v>822</v>
      </c>
      <c r="F4" s="425" t="s">
        <v>719</v>
      </c>
      <c r="G4" s="425" t="s">
        <v>720</v>
      </c>
    </row>
    <row r="5" spans="1:7" ht="18" customHeight="1">
      <c r="A5" s="341"/>
      <c r="B5" s="426"/>
      <c r="C5" s="426"/>
      <c r="D5" s="426"/>
      <c r="E5" s="426"/>
      <c r="F5" s="426"/>
      <c r="G5" s="426"/>
    </row>
    <row r="6" spans="1:7" ht="18" customHeight="1">
      <c r="A6" s="341"/>
      <c r="B6" s="321"/>
      <c r="C6" s="322"/>
      <c r="D6" s="322" t="s">
        <v>741</v>
      </c>
      <c r="E6" s="322" t="s">
        <v>742</v>
      </c>
      <c r="F6" s="322" t="s">
        <v>10</v>
      </c>
      <c r="G6" s="323"/>
    </row>
    <row r="7" spans="1:7" ht="9.9499999999999993" customHeight="1">
      <c r="A7" s="341"/>
      <c r="B7" s="343"/>
      <c r="C7" s="344"/>
      <c r="D7" s="344"/>
      <c r="E7" s="344"/>
      <c r="F7" s="344"/>
      <c r="G7" s="345"/>
    </row>
    <row r="8" spans="1:7" ht="30" customHeight="1">
      <c r="A8" s="341"/>
      <c r="B8" s="329" t="s">
        <v>743</v>
      </c>
      <c r="C8" s="329"/>
      <c r="D8" s="330">
        <f>SUM(D9:D11)</f>
        <v>0</v>
      </c>
      <c r="E8" s="330">
        <f>SUM(E9:E11)</f>
        <v>0</v>
      </c>
      <c r="F8" s="330">
        <f>SUM(F9:F11)</f>
        <v>0</v>
      </c>
      <c r="G8" s="329"/>
    </row>
    <row r="9" spans="1:7" ht="30" customHeight="1">
      <c r="A9" s="341"/>
      <c r="B9" s="329"/>
      <c r="C9" s="329" t="s">
        <v>744</v>
      </c>
      <c r="D9" s="330"/>
      <c r="E9" s="330"/>
      <c r="F9" s="330"/>
      <c r="G9" s="329"/>
    </row>
    <row r="10" spans="1:7" ht="30" customHeight="1">
      <c r="A10" s="341"/>
      <c r="B10" s="329"/>
      <c r="C10" s="329" t="s">
        <v>728</v>
      </c>
      <c r="D10" s="330"/>
      <c r="E10" s="330"/>
      <c r="F10" s="330"/>
      <c r="G10" s="329"/>
    </row>
    <row r="11" spans="1:7" ht="30" customHeight="1">
      <c r="A11" s="341"/>
      <c r="B11" s="329"/>
      <c r="C11" s="329" t="s">
        <v>745</v>
      </c>
      <c r="D11" s="330"/>
      <c r="E11" s="330"/>
      <c r="F11" s="330"/>
      <c r="G11" s="329"/>
    </row>
    <row r="12" spans="1:7" ht="9.9499999999999993" customHeight="1">
      <c r="A12" s="341"/>
      <c r="B12" s="329"/>
      <c r="C12" s="329"/>
      <c r="D12" s="330"/>
      <c r="E12" s="330"/>
      <c r="F12" s="330"/>
      <c r="G12" s="329"/>
    </row>
    <row r="13" spans="1:7" ht="30" customHeight="1">
      <c r="A13" s="341"/>
      <c r="B13" s="329" t="s">
        <v>746</v>
      </c>
      <c r="C13" s="329"/>
      <c r="D13" s="330">
        <f>SUM(D14:D16)</f>
        <v>0</v>
      </c>
      <c r="E13" s="330">
        <f>SUM(E14:E16)</f>
        <v>0</v>
      </c>
      <c r="F13" s="330">
        <f>SUM(F14:F16)</f>
        <v>0</v>
      </c>
      <c r="G13" s="329"/>
    </row>
    <row r="14" spans="1:7" ht="30" customHeight="1">
      <c r="A14" s="341"/>
      <c r="B14" s="329"/>
      <c r="C14" s="329" t="s">
        <v>744</v>
      </c>
      <c r="D14" s="330"/>
      <c r="E14" s="330"/>
      <c r="F14" s="330"/>
      <c r="G14" s="329"/>
    </row>
    <row r="15" spans="1:7" ht="30" customHeight="1">
      <c r="A15" s="341"/>
      <c r="B15" s="329"/>
      <c r="C15" s="329" t="s">
        <v>728</v>
      </c>
      <c r="D15" s="330"/>
      <c r="E15" s="330"/>
      <c r="F15" s="330"/>
      <c r="G15" s="329"/>
    </row>
    <row r="16" spans="1:7" ht="30" customHeight="1">
      <c r="A16" s="341"/>
      <c r="B16" s="329"/>
      <c r="C16" s="329" t="s">
        <v>745</v>
      </c>
      <c r="D16" s="330"/>
      <c r="E16" s="330"/>
      <c r="F16" s="330"/>
      <c r="G16" s="329"/>
    </row>
    <row r="17" spans="1:7" ht="9.9499999999999993" customHeight="1">
      <c r="A17" s="341"/>
      <c r="B17" s="329"/>
      <c r="C17" s="329"/>
      <c r="D17" s="330"/>
      <c r="E17" s="330"/>
      <c r="F17" s="330"/>
      <c r="G17" s="329"/>
    </row>
    <row r="18" spans="1:7" ht="30" customHeight="1">
      <c r="A18" s="341"/>
      <c r="B18" s="329" t="s">
        <v>747</v>
      </c>
      <c r="C18" s="329"/>
      <c r="D18" s="330">
        <f>SUM(D19:D21)</f>
        <v>0</v>
      </c>
      <c r="E18" s="330">
        <f>SUM(E19:E21)</f>
        <v>0</v>
      </c>
      <c r="F18" s="330">
        <f>SUM(F19:F21)</f>
        <v>0</v>
      </c>
      <c r="G18" s="329"/>
    </row>
    <row r="19" spans="1:7" ht="30" customHeight="1">
      <c r="A19" s="341"/>
      <c r="B19" s="329"/>
      <c r="C19" s="329" t="s">
        <v>744</v>
      </c>
      <c r="D19" s="330"/>
      <c r="E19" s="330"/>
      <c r="F19" s="330"/>
      <c r="G19" s="329"/>
    </row>
    <row r="20" spans="1:7" ht="30" customHeight="1">
      <c r="A20" s="341"/>
      <c r="B20" s="329"/>
      <c r="C20" s="329" t="s">
        <v>728</v>
      </c>
      <c r="D20" s="330"/>
      <c r="E20" s="330"/>
      <c r="F20" s="330"/>
      <c r="G20" s="329"/>
    </row>
    <row r="21" spans="1:7" ht="30" customHeight="1">
      <c r="A21" s="341"/>
      <c r="B21" s="346"/>
      <c r="C21" s="329" t="s">
        <v>745</v>
      </c>
      <c r="D21" s="330"/>
      <c r="E21" s="330"/>
      <c r="F21" s="330"/>
      <c r="G21" s="329"/>
    </row>
    <row r="22" spans="1:7" ht="9.9499999999999993" customHeight="1">
      <c r="A22" s="341"/>
      <c r="B22" s="346"/>
      <c r="C22" s="329"/>
      <c r="D22" s="330"/>
      <c r="E22" s="330"/>
      <c r="F22" s="330"/>
      <c r="G22" s="329"/>
    </row>
    <row r="23" spans="1:7" ht="30" customHeight="1">
      <c r="A23" s="341"/>
      <c r="B23" s="331" t="s">
        <v>748</v>
      </c>
      <c r="C23" s="329"/>
      <c r="D23" s="330">
        <f>SUM(D24:D26)</f>
        <v>0</v>
      </c>
      <c r="E23" s="330">
        <f>SUM(E24:E26)</f>
        <v>0</v>
      </c>
      <c r="F23" s="330">
        <f>SUM(F24:F26)</f>
        <v>0</v>
      </c>
      <c r="G23" s="329"/>
    </row>
    <row r="24" spans="1:7" ht="30" customHeight="1">
      <c r="A24" s="341"/>
      <c r="B24" s="331"/>
      <c r="C24" s="329" t="s">
        <v>744</v>
      </c>
      <c r="D24" s="330"/>
      <c r="E24" s="330"/>
      <c r="F24" s="330"/>
      <c r="G24" s="329"/>
    </row>
    <row r="25" spans="1:7" ht="30" customHeight="1">
      <c r="A25" s="341"/>
      <c r="B25" s="331"/>
      <c r="C25" s="329" t="s">
        <v>728</v>
      </c>
      <c r="D25" s="330"/>
      <c r="E25" s="330"/>
      <c r="F25" s="330"/>
      <c r="G25" s="329"/>
    </row>
    <row r="26" spans="1:7" ht="30" customHeight="1">
      <c r="A26" s="341"/>
      <c r="B26" s="329"/>
      <c r="C26" s="329" t="s">
        <v>745</v>
      </c>
      <c r="D26" s="330"/>
      <c r="E26" s="330"/>
      <c r="F26" s="330"/>
      <c r="G26" s="329"/>
    </row>
    <row r="27" spans="1:7" ht="9.9499999999999993" customHeight="1">
      <c r="A27" s="341"/>
      <c r="B27" s="329"/>
      <c r="C27" s="329"/>
      <c r="D27" s="330"/>
      <c r="E27" s="330"/>
      <c r="F27" s="330"/>
      <c r="G27" s="329"/>
    </row>
    <row r="28" spans="1:7" ht="30" customHeight="1">
      <c r="A28" s="341"/>
      <c r="B28" s="331" t="s">
        <v>749</v>
      </c>
      <c r="C28" s="329"/>
      <c r="D28" s="330">
        <f>SUM(D29:D31)</f>
        <v>0</v>
      </c>
      <c r="E28" s="330">
        <f>SUM(E29:E31)</f>
        <v>0</v>
      </c>
      <c r="F28" s="330">
        <f>SUM(F29:F31)</f>
        <v>0</v>
      </c>
      <c r="G28" s="329"/>
    </row>
    <row r="29" spans="1:7" ht="30" customHeight="1">
      <c r="A29" s="341"/>
      <c r="B29" s="331"/>
      <c r="C29" s="329" t="s">
        <v>744</v>
      </c>
      <c r="D29" s="330"/>
      <c r="E29" s="330"/>
      <c r="F29" s="330"/>
      <c r="G29" s="329"/>
    </row>
    <row r="30" spans="1:7" ht="30" customHeight="1">
      <c r="A30" s="341"/>
      <c r="B30" s="331"/>
      <c r="C30" s="329" t="s">
        <v>728</v>
      </c>
      <c r="D30" s="330"/>
      <c r="E30" s="330"/>
      <c r="F30" s="330"/>
      <c r="G30" s="329"/>
    </row>
    <row r="31" spans="1:7" ht="30" customHeight="1">
      <c r="A31" s="341"/>
      <c r="B31" s="329"/>
      <c r="C31" s="329" t="s">
        <v>745</v>
      </c>
      <c r="D31" s="330"/>
      <c r="E31" s="330"/>
      <c r="F31" s="330"/>
      <c r="G31" s="329"/>
    </row>
    <row r="32" spans="1:7" ht="9.9499999999999993" customHeight="1">
      <c r="A32" s="341"/>
      <c r="B32" s="329"/>
      <c r="C32" s="329"/>
      <c r="D32" s="330"/>
      <c r="E32" s="330"/>
      <c r="F32" s="330"/>
      <c r="G32" s="329"/>
    </row>
    <row r="33" spans="1:7" ht="30" customHeight="1">
      <c r="A33" s="341"/>
      <c r="B33" s="331" t="s">
        <v>750</v>
      </c>
      <c r="C33" s="329"/>
      <c r="D33" s="330">
        <f>SUM(D34:D36)</f>
        <v>0</v>
      </c>
      <c r="E33" s="330">
        <f>SUM(E34:E36)</f>
        <v>0</v>
      </c>
      <c r="F33" s="330">
        <f>SUM(F34:F36)</f>
        <v>0</v>
      </c>
      <c r="G33" s="329"/>
    </row>
    <row r="34" spans="1:7" ht="30" customHeight="1">
      <c r="A34" s="341"/>
      <c r="B34" s="331"/>
      <c r="C34" s="329" t="s">
        <v>744</v>
      </c>
      <c r="D34" s="330"/>
      <c r="E34" s="330"/>
      <c r="F34" s="330"/>
      <c r="G34" s="329"/>
    </row>
    <row r="35" spans="1:7" ht="30" customHeight="1">
      <c r="A35" s="341"/>
      <c r="B35" s="331"/>
      <c r="C35" s="329" t="s">
        <v>728</v>
      </c>
      <c r="D35" s="330"/>
      <c r="E35" s="330"/>
      <c r="F35" s="330"/>
      <c r="G35" s="329"/>
    </row>
    <row r="36" spans="1:7" ht="30" customHeight="1">
      <c r="A36" s="341"/>
      <c r="B36" s="329"/>
      <c r="C36" s="329" t="s">
        <v>745</v>
      </c>
      <c r="D36" s="330"/>
      <c r="E36" s="330"/>
      <c r="F36" s="330"/>
      <c r="G36" s="329"/>
    </row>
    <row r="37" spans="1:7" ht="9.9499999999999993" customHeight="1">
      <c r="A37" s="341"/>
      <c r="B37" s="329"/>
      <c r="C37" s="329"/>
      <c r="D37" s="330"/>
      <c r="E37" s="330"/>
      <c r="F37" s="330"/>
      <c r="G37" s="329"/>
    </row>
    <row r="38" spans="1:7" ht="30" customHeight="1">
      <c r="A38" s="341"/>
      <c r="B38" s="329" t="s">
        <v>751</v>
      </c>
      <c r="C38" s="329"/>
      <c r="D38" s="330">
        <f>SUM(D39:D41)</f>
        <v>0</v>
      </c>
      <c r="E38" s="330">
        <f>SUM(E39:E41)</f>
        <v>0</v>
      </c>
      <c r="F38" s="330">
        <f>SUM(F39:F41)</f>
        <v>0</v>
      </c>
      <c r="G38" s="329"/>
    </row>
    <row r="39" spans="1:7" ht="30" customHeight="1">
      <c r="A39" s="341"/>
      <c r="B39" s="329"/>
      <c r="C39" s="329" t="s">
        <v>744</v>
      </c>
      <c r="D39" s="330"/>
      <c r="E39" s="330"/>
      <c r="F39" s="330"/>
      <c r="G39" s="329"/>
    </row>
    <row r="40" spans="1:7" ht="30" customHeight="1">
      <c r="A40" s="341"/>
      <c r="B40" s="329"/>
      <c r="C40" s="329" t="s">
        <v>728</v>
      </c>
      <c r="D40" s="330"/>
      <c r="E40" s="330"/>
      <c r="F40" s="330"/>
      <c r="G40" s="329"/>
    </row>
    <row r="41" spans="1:7" ht="30" customHeight="1">
      <c r="A41" s="341"/>
      <c r="B41" s="329"/>
      <c r="C41" s="329" t="s">
        <v>745</v>
      </c>
      <c r="D41" s="330"/>
      <c r="E41" s="330"/>
      <c r="F41" s="330"/>
      <c r="G41" s="329"/>
    </row>
    <row r="42" spans="1:7" ht="9.9499999999999993" customHeight="1">
      <c r="A42" s="341"/>
      <c r="B42" s="343"/>
      <c r="C42" s="344"/>
      <c r="D42" s="347"/>
      <c r="E42" s="347"/>
      <c r="F42" s="347"/>
      <c r="G42" s="344"/>
    </row>
    <row r="43" spans="1:7" ht="20.100000000000001" customHeight="1">
      <c r="A43" s="341"/>
      <c r="B43" s="348" t="s">
        <v>736</v>
      </c>
      <c r="C43" s="329"/>
      <c r="D43" s="330">
        <f>SUM(D8,D13,D18,D23,D28,D33,D38)</f>
        <v>0</v>
      </c>
      <c r="E43" s="330">
        <f>SUM(E8,E13,E18,E23,E28,E33,E38)</f>
        <v>0</v>
      </c>
      <c r="F43" s="330">
        <f>SUM(F8,F13,F18,F23,F28,F33,F38)</f>
        <v>0</v>
      </c>
      <c r="G43" s="329"/>
    </row>
    <row r="44" spans="1:7" ht="9.9499999999999993"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0"/>
  <sheetViews>
    <sheetView view="pageBreakPreview" zoomScaleNormal="100" zoomScaleSheetLayoutView="100" workbookViewId="0">
      <selection activeCell="C8" sqref="C8"/>
    </sheetView>
  </sheetViews>
  <sheetFormatPr defaultRowHeight="14.25"/>
  <cols>
    <col min="1" max="1" width="1.25" style="353" customWidth="1"/>
    <col min="2" max="2" width="29.875" style="353" customWidth="1"/>
    <col min="3" max="3" width="21.5" style="353" customWidth="1"/>
    <col min="4" max="4" width="21" style="353" customWidth="1"/>
    <col min="5" max="5" width="25.125" style="353" customWidth="1"/>
    <col min="6" max="6" width="24.75" style="353" customWidth="1"/>
    <col min="7" max="8" width="23.625" style="353" customWidth="1"/>
    <col min="9" max="9" width="25.875" style="353" customWidth="1"/>
    <col min="10" max="255" width="8.875" style="353"/>
    <col min="256" max="256" width="1.25" style="353" customWidth="1"/>
    <col min="257" max="257" width="25.625" style="353" customWidth="1"/>
    <col min="258" max="261" width="13.625" style="353" customWidth="1"/>
    <col min="262" max="262" width="30.625" style="353" customWidth="1"/>
    <col min="263" max="511" width="8.875" style="353"/>
    <col min="512" max="512" width="1.25" style="353" customWidth="1"/>
    <col min="513" max="513" width="25.625" style="353" customWidth="1"/>
    <col min="514" max="517" width="13.625" style="353" customWidth="1"/>
    <col min="518" max="518" width="30.625" style="353" customWidth="1"/>
    <col min="519" max="767" width="8.875" style="353"/>
    <col min="768" max="768" width="1.25" style="353" customWidth="1"/>
    <col min="769" max="769" width="25.625" style="353" customWidth="1"/>
    <col min="770" max="773" width="13.625" style="353" customWidth="1"/>
    <col min="774" max="774" width="30.625" style="353" customWidth="1"/>
    <col min="775" max="1023" width="8.875" style="353"/>
    <col min="1024" max="1024" width="1.25" style="353" customWidth="1"/>
    <col min="1025" max="1025" width="25.625" style="353" customWidth="1"/>
    <col min="1026" max="1029" width="13.625" style="353" customWidth="1"/>
    <col min="1030" max="1030" width="30.625" style="353" customWidth="1"/>
    <col min="1031" max="1279" width="8.875" style="353"/>
    <col min="1280" max="1280" width="1.25" style="353" customWidth="1"/>
    <col min="1281" max="1281" width="25.625" style="353" customWidth="1"/>
    <col min="1282" max="1285" width="13.625" style="353" customWidth="1"/>
    <col min="1286" max="1286" width="30.625" style="353" customWidth="1"/>
    <col min="1287" max="1535" width="8.875" style="353"/>
    <col min="1536" max="1536" width="1.25" style="353" customWidth="1"/>
    <col min="1537" max="1537" width="25.625" style="353" customWidth="1"/>
    <col min="1538" max="1541" width="13.625" style="353" customWidth="1"/>
    <col min="1542" max="1542" width="30.625" style="353" customWidth="1"/>
    <col min="1543" max="1791" width="8.875" style="353"/>
    <col min="1792" max="1792" width="1.25" style="353" customWidth="1"/>
    <col min="1793" max="1793" width="25.625" style="353" customWidth="1"/>
    <col min="1794" max="1797" width="13.625" style="353" customWidth="1"/>
    <col min="1798" max="1798" width="30.625" style="353" customWidth="1"/>
    <col min="1799" max="2047" width="8.875" style="353"/>
    <col min="2048" max="2048" width="1.25" style="353" customWidth="1"/>
    <col min="2049" max="2049" width="25.625" style="353" customWidth="1"/>
    <col min="2050" max="2053" width="13.625" style="353" customWidth="1"/>
    <col min="2054" max="2054" width="30.625" style="353" customWidth="1"/>
    <col min="2055" max="2303" width="8.875" style="353"/>
    <col min="2304" max="2304" width="1.25" style="353" customWidth="1"/>
    <col min="2305" max="2305" width="25.625" style="353" customWidth="1"/>
    <col min="2306" max="2309" width="13.625" style="353" customWidth="1"/>
    <col min="2310" max="2310" width="30.625" style="353" customWidth="1"/>
    <col min="2311" max="2559" width="8.875" style="353"/>
    <col min="2560" max="2560" width="1.25" style="353" customWidth="1"/>
    <col min="2561" max="2561" width="25.625" style="353" customWidth="1"/>
    <col min="2562" max="2565" width="13.625" style="353" customWidth="1"/>
    <col min="2566" max="2566" width="30.625" style="353" customWidth="1"/>
    <col min="2567" max="2815" width="8.875" style="353"/>
    <col min="2816" max="2816" width="1.25" style="353" customWidth="1"/>
    <col min="2817" max="2817" width="25.625" style="353" customWidth="1"/>
    <col min="2818" max="2821" width="13.625" style="353" customWidth="1"/>
    <col min="2822" max="2822" width="30.625" style="353" customWidth="1"/>
    <col min="2823" max="3071" width="8.875" style="353"/>
    <col min="3072" max="3072" width="1.25" style="353" customWidth="1"/>
    <col min="3073" max="3073" width="25.625" style="353" customWidth="1"/>
    <col min="3074" max="3077" width="13.625" style="353" customWidth="1"/>
    <col min="3078" max="3078" width="30.625" style="353" customWidth="1"/>
    <col min="3079" max="3327" width="8.875" style="353"/>
    <col min="3328" max="3328" width="1.25" style="353" customWidth="1"/>
    <col min="3329" max="3329" width="25.625" style="353" customWidth="1"/>
    <col min="3330" max="3333" width="13.625" style="353" customWidth="1"/>
    <col min="3334" max="3334" width="30.625" style="353" customWidth="1"/>
    <col min="3335" max="3583" width="8.875" style="353"/>
    <col min="3584" max="3584" width="1.25" style="353" customWidth="1"/>
    <col min="3585" max="3585" width="25.625" style="353" customWidth="1"/>
    <col min="3586" max="3589" width="13.625" style="353" customWidth="1"/>
    <col min="3590" max="3590" width="30.625" style="353" customWidth="1"/>
    <col min="3591" max="3839" width="8.875" style="353"/>
    <col min="3840" max="3840" width="1.25" style="353" customWidth="1"/>
    <col min="3841" max="3841" width="25.625" style="353" customWidth="1"/>
    <col min="3842" max="3845" width="13.625" style="353" customWidth="1"/>
    <col min="3846" max="3846" width="30.625" style="353" customWidth="1"/>
    <col min="3847" max="4095" width="8.875" style="353"/>
    <col min="4096" max="4096" width="1.25" style="353" customWidth="1"/>
    <col min="4097" max="4097" width="25.625" style="353" customWidth="1"/>
    <col min="4098" max="4101" width="13.625" style="353" customWidth="1"/>
    <col min="4102" max="4102" width="30.625" style="353" customWidth="1"/>
    <col min="4103" max="4351" width="8.875" style="353"/>
    <col min="4352" max="4352" width="1.25" style="353" customWidth="1"/>
    <col min="4353" max="4353" width="25.625" style="353" customWidth="1"/>
    <col min="4354" max="4357" width="13.625" style="353" customWidth="1"/>
    <col min="4358" max="4358" width="30.625" style="353" customWidth="1"/>
    <col min="4359" max="4607" width="8.875" style="353"/>
    <col min="4608" max="4608" width="1.25" style="353" customWidth="1"/>
    <col min="4609" max="4609" width="25.625" style="353" customWidth="1"/>
    <col min="4610" max="4613" width="13.625" style="353" customWidth="1"/>
    <col min="4614" max="4614" width="30.625" style="353" customWidth="1"/>
    <col min="4615" max="4863" width="8.875" style="353"/>
    <col min="4864" max="4864" width="1.25" style="353" customWidth="1"/>
    <col min="4865" max="4865" width="25.625" style="353" customWidth="1"/>
    <col min="4866" max="4869" width="13.625" style="353" customWidth="1"/>
    <col min="4870" max="4870" width="30.625" style="353" customWidth="1"/>
    <col min="4871" max="5119" width="8.875" style="353"/>
    <col min="5120" max="5120" width="1.25" style="353" customWidth="1"/>
    <col min="5121" max="5121" width="25.625" style="353" customWidth="1"/>
    <col min="5122" max="5125" width="13.625" style="353" customWidth="1"/>
    <col min="5126" max="5126" width="30.625" style="353" customWidth="1"/>
    <col min="5127" max="5375" width="8.875" style="353"/>
    <col min="5376" max="5376" width="1.25" style="353" customWidth="1"/>
    <col min="5377" max="5377" width="25.625" style="353" customWidth="1"/>
    <col min="5378" max="5381" width="13.625" style="353" customWidth="1"/>
    <col min="5382" max="5382" width="30.625" style="353" customWidth="1"/>
    <col min="5383" max="5631" width="8.875" style="353"/>
    <col min="5632" max="5632" width="1.25" style="353" customWidth="1"/>
    <col min="5633" max="5633" width="25.625" style="353" customWidth="1"/>
    <col min="5634" max="5637" width="13.625" style="353" customWidth="1"/>
    <col min="5638" max="5638" width="30.625" style="353" customWidth="1"/>
    <col min="5639" max="5887" width="8.875" style="353"/>
    <col min="5888" max="5888" width="1.25" style="353" customWidth="1"/>
    <col min="5889" max="5889" width="25.625" style="353" customWidth="1"/>
    <col min="5890" max="5893" width="13.625" style="353" customWidth="1"/>
    <col min="5894" max="5894" width="30.625" style="353" customWidth="1"/>
    <col min="5895" max="6143" width="8.875" style="353"/>
    <col min="6144" max="6144" width="1.25" style="353" customWidth="1"/>
    <col min="6145" max="6145" width="25.625" style="353" customWidth="1"/>
    <col min="6146" max="6149" width="13.625" style="353" customWidth="1"/>
    <col min="6150" max="6150" width="30.625" style="353" customWidth="1"/>
    <col min="6151" max="6399" width="8.875" style="353"/>
    <col min="6400" max="6400" width="1.25" style="353" customWidth="1"/>
    <col min="6401" max="6401" width="25.625" style="353" customWidth="1"/>
    <col min="6402" max="6405" width="13.625" style="353" customWidth="1"/>
    <col min="6406" max="6406" width="30.625" style="353" customWidth="1"/>
    <col min="6407" max="6655" width="8.875" style="353"/>
    <col min="6656" max="6656" width="1.25" style="353" customWidth="1"/>
    <col min="6657" max="6657" width="25.625" style="353" customWidth="1"/>
    <col min="6658" max="6661" width="13.625" style="353" customWidth="1"/>
    <col min="6662" max="6662" width="30.625" style="353" customWidth="1"/>
    <col min="6663" max="6911" width="8.875" style="353"/>
    <col min="6912" max="6912" width="1.25" style="353" customWidth="1"/>
    <col min="6913" max="6913" width="25.625" style="353" customWidth="1"/>
    <col min="6914" max="6917" width="13.625" style="353" customWidth="1"/>
    <col min="6918" max="6918" width="30.625" style="353" customWidth="1"/>
    <col min="6919" max="7167" width="8.875" style="353"/>
    <col min="7168" max="7168" width="1.25" style="353" customWidth="1"/>
    <col min="7169" max="7169" width="25.625" style="353" customWidth="1"/>
    <col min="7170" max="7173" width="13.625" style="353" customWidth="1"/>
    <col min="7174" max="7174" width="30.625" style="353" customWidth="1"/>
    <col min="7175" max="7423" width="8.875" style="353"/>
    <col min="7424" max="7424" width="1.25" style="353" customWidth="1"/>
    <col min="7425" max="7425" width="25.625" style="353" customWidth="1"/>
    <col min="7426" max="7429" width="13.625" style="353" customWidth="1"/>
    <col min="7430" max="7430" width="30.625" style="353" customWidth="1"/>
    <col min="7431" max="7679" width="8.875" style="353"/>
    <col min="7680" max="7680" width="1.25" style="353" customWidth="1"/>
    <col min="7681" max="7681" width="25.625" style="353" customWidth="1"/>
    <col min="7682" max="7685" width="13.625" style="353" customWidth="1"/>
    <col min="7686" max="7686" width="30.625" style="353" customWidth="1"/>
    <col min="7687" max="7935" width="8.875" style="353"/>
    <col min="7936" max="7936" width="1.25" style="353" customWidth="1"/>
    <col min="7937" max="7937" width="25.625" style="353" customWidth="1"/>
    <col min="7938" max="7941" width="13.625" style="353" customWidth="1"/>
    <col min="7942" max="7942" width="30.625" style="353" customWidth="1"/>
    <col min="7943" max="8191" width="8.875" style="353"/>
    <col min="8192" max="8192" width="1.25" style="353" customWidth="1"/>
    <col min="8193" max="8193" width="25.625" style="353" customWidth="1"/>
    <col min="8194" max="8197" width="13.625" style="353" customWidth="1"/>
    <col min="8198" max="8198" width="30.625" style="353" customWidth="1"/>
    <col min="8199" max="8447" width="8.875" style="353"/>
    <col min="8448" max="8448" width="1.25" style="353" customWidth="1"/>
    <col min="8449" max="8449" width="25.625" style="353" customWidth="1"/>
    <col min="8450" max="8453" width="13.625" style="353" customWidth="1"/>
    <col min="8454" max="8454" width="30.625" style="353" customWidth="1"/>
    <col min="8455" max="8703" width="8.875" style="353"/>
    <col min="8704" max="8704" width="1.25" style="353" customWidth="1"/>
    <col min="8705" max="8705" width="25.625" style="353" customWidth="1"/>
    <col min="8706" max="8709" width="13.625" style="353" customWidth="1"/>
    <col min="8710" max="8710" width="30.625" style="353" customWidth="1"/>
    <col min="8711" max="8959" width="8.875" style="353"/>
    <col min="8960" max="8960" width="1.25" style="353" customWidth="1"/>
    <col min="8961" max="8961" width="25.625" style="353" customWidth="1"/>
    <col min="8962" max="8965" width="13.625" style="353" customWidth="1"/>
    <col min="8966" max="8966" width="30.625" style="353" customWidth="1"/>
    <col min="8967" max="9215" width="8.875" style="353"/>
    <col min="9216" max="9216" width="1.25" style="353" customWidth="1"/>
    <col min="9217" max="9217" width="25.625" style="353" customWidth="1"/>
    <col min="9218" max="9221" width="13.625" style="353" customWidth="1"/>
    <col min="9222" max="9222" width="30.625" style="353" customWidth="1"/>
    <col min="9223" max="9471" width="8.875" style="353"/>
    <col min="9472" max="9472" width="1.25" style="353" customWidth="1"/>
    <col min="9473" max="9473" width="25.625" style="353" customWidth="1"/>
    <col min="9474" max="9477" width="13.625" style="353" customWidth="1"/>
    <col min="9478" max="9478" width="30.625" style="353" customWidth="1"/>
    <col min="9479" max="9727" width="8.875" style="353"/>
    <col min="9728" max="9728" width="1.25" style="353" customWidth="1"/>
    <col min="9729" max="9729" width="25.625" style="353" customWidth="1"/>
    <col min="9730" max="9733" width="13.625" style="353" customWidth="1"/>
    <col min="9734" max="9734" width="30.625" style="353" customWidth="1"/>
    <col min="9735" max="9983" width="8.875" style="353"/>
    <col min="9984" max="9984" width="1.25" style="353" customWidth="1"/>
    <col min="9985" max="9985" width="25.625" style="353" customWidth="1"/>
    <col min="9986" max="9989" width="13.625" style="353" customWidth="1"/>
    <col min="9990" max="9990" width="30.625" style="353" customWidth="1"/>
    <col min="9991" max="10239" width="8.875" style="353"/>
    <col min="10240" max="10240" width="1.25" style="353" customWidth="1"/>
    <col min="10241" max="10241" width="25.625" style="353" customWidth="1"/>
    <col min="10242" max="10245" width="13.625" style="353" customWidth="1"/>
    <col min="10246" max="10246" width="30.625" style="353" customWidth="1"/>
    <col min="10247" max="10495" width="8.875" style="353"/>
    <col min="10496" max="10496" width="1.25" style="353" customWidth="1"/>
    <col min="10497" max="10497" width="25.625" style="353" customWidth="1"/>
    <col min="10498" max="10501" width="13.625" style="353" customWidth="1"/>
    <col min="10502" max="10502" width="30.625" style="353" customWidth="1"/>
    <col min="10503" max="10751" width="8.875" style="353"/>
    <col min="10752" max="10752" width="1.25" style="353" customWidth="1"/>
    <col min="10753" max="10753" width="25.625" style="353" customWidth="1"/>
    <col min="10754" max="10757" width="13.625" style="353" customWidth="1"/>
    <col min="10758" max="10758" width="30.625" style="353" customWidth="1"/>
    <col min="10759" max="11007" width="8.875" style="353"/>
    <col min="11008" max="11008" width="1.25" style="353" customWidth="1"/>
    <col min="11009" max="11009" width="25.625" style="353" customWidth="1"/>
    <col min="11010" max="11013" width="13.625" style="353" customWidth="1"/>
    <col min="11014" max="11014" width="30.625" style="353" customWidth="1"/>
    <col min="11015" max="11263" width="8.875" style="353"/>
    <col min="11264" max="11264" width="1.25" style="353" customWidth="1"/>
    <col min="11265" max="11265" width="25.625" style="353" customWidth="1"/>
    <col min="11266" max="11269" width="13.625" style="353" customWidth="1"/>
    <col min="11270" max="11270" width="30.625" style="353" customWidth="1"/>
    <col min="11271" max="11519" width="8.875" style="353"/>
    <col min="11520" max="11520" width="1.25" style="353" customWidth="1"/>
    <col min="11521" max="11521" width="25.625" style="353" customWidth="1"/>
    <col min="11522" max="11525" width="13.625" style="353" customWidth="1"/>
    <col min="11526" max="11526" width="30.625" style="353" customWidth="1"/>
    <col min="11527" max="11775" width="8.875" style="353"/>
    <col min="11776" max="11776" width="1.25" style="353" customWidth="1"/>
    <col min="11777" max="11777" width="25.625" style="353" customWidth="1"/>
    <col min="11778" max="11781" width="13.625" style="353" customWidth="1"/>
    <col min="11782" max="11782" width="30.625" style="353" customWidth="1"/>
    <col min="11783" max="12031" width="8.875" style="353"/>
    <col min="12032" max="12032" width="1.25" style="353" customWidth="1"/>
    <col min="12033" max="12033" width="25.625" style="353" customWidth="1"/>
    <col min="12034" max="12037" width="13.625" style="353" customWidth="1"/>
    <col min="12038" max="12038" width="30.625" style="353" customWidth="1"/>
    <col min="12039" max="12287" width="8.875" style="353"/>
    <col min="12288" max="12288" width="1.25" style="353" customWidth="1"/>
    <col min="12289" max="12289" width="25.625" style="353" customWidth="1"/>
    <col min="12290" max="12293" width="13.625" style="353" customWidth="1"/>
    <col min="12294" max="12294" width="30.625" style="353" customWidth="1"/>
    <col min="12295" max="12543" width="8.875" style="353"/>
    <col min="12544" max="12544" width="1.25" style="353" customWidth="1"/>
    <col min="12545" max="12545" width="25.625" style="353" customWidth="1"/>
    <col min="12546" max="12549" width="13.625" style="353" customWidth="1"/>
    <col min="12550" max="12550" width="30.625" style="353" customWidth="1"/>
    <col min="12551" max="12799" width="8.875" style="353"/>
    <col min="12800" max="12800" width="1.25" style="353" customWidth="1"/>
    <col min="12801" max="12801" width="25.625" style="353" customWidth="1"/>
    <col min="12802" max="12805" width="13.625" style="353" customWidth="1"/>
    <col min="12806" max="12806" width="30.625" style="353" customWidth="1"/>
    <col min="12807" max="13055" width="8.875" style="353"/>
    <col min="13056" max="13056" width="1.25" style="353" customWidth="1"/>
    <col min="13057" max="13057" width="25.625" style="353" customWidth="1"/>
    <col min="13058" max="13061" width="13.625" style="353" customWidth="1"/>
    <col min="13062" max="13062" width="30.625" style="353" customWidth="1"/>
    <col min="13063" max="13311" width="8.875" style="353"/>
    <col min="13312" max="13312" width="1.25" style="353" customWidth="1"/>
    <col min="13313" max="13313" width="25.625" style="353" customWidth="1"/>
    <col min="13314" max="13317" width="13.625" style="353" customWidth="1"/>
    <col min="13318" max="13318" width="30.625" style="353" customWidth="1"/>
    <col min="13319" max="13567" width="8.875" style="353"/>
    <col min="13568" max="13568" width="1.25" style="353" customWidth="1"/>
    <col min="13569" max="13569" width="25.625" style="353" customWidth="1"/>
    <col min="13570" max="13573" width="13.625" style="353" customWidth="1"/>
    <col min="13574" max="13574" width="30.625" style="353" customWidth="1"/>
    <col min="13575" max="13823" width="8.875" style="353"/>
    <col min="13824" max="13824" width="1.25" style="353" customWidth="1"/>
    <col min="13825" max="13825" width="25.625" style="353" customWidth="1"/>
    <col min="13826" max="13829" width="13.625" style="353" customWidth="1"/>
    <col min="13830" max="13830" width="30.625" style="353" customWidth="1"/>
    <col min="13831" max="14079" width="8.875" style="353"/>
    <col min="14080" max="14080" width="1.25" style="353" customWidth="1"/>
    <col min="14081" max="14081" width="25.625" style="353" customWidth="1"/>
    <col min="14082" max="14085" width="13.625" style="353" customWidth="1"/>
    <col min="14086" max="14086" width="30.625" style="353" customWidth="1"/>
    <col min="14087" max="14335" width="8.875" style="353"/>
    <col min="14336" max="14336" width="1.25" style="353" customWidth="1"/>
    <col min="14337" max="14337" width="25.625" style="353" customWidth="1"/>
    <col min="14338" max="14341" width="13.625" style="353" customWidth="1"/>
    <col min="14342" max="14342" width="30.625" style="353" customWidth="1"/>
    <col min="14343" max="14591" width="8.875" style="353"/>
    <col min="14592" max="14592" width="1.25" style="353" customWidth="1"/>
    <col min="14593" max="14593" width="25.625" style="353" customWidth="1"/>
    <col min="14594" max="14597" width="13.625" style="353" customWidth="1"/>
    <col min="14598" max="14598" width="30.625" style="353" customWidth="1"/>
    <col min="14599" max="14847" width="8.875" style="353"/>
    <col min="14848" max="14848" width="1.25" style="353" customWidth="1"/>
    <col min="14849" max="14849" width="25.625" style="353" customWidth="1"/>
    <col min="14850" max="14853" width="13.625" style="353" customWidth="1"/>
    <col min="14854" max="14854" width="30.625" style="353" customWidth="1"/>
    <col min="14855" max="15103" width="8.875" style="353"/>
    <col min="15104" max="15104" width="1.25" style="353" customWidth="1"/>
    <col min="15105" max="15105" width="25.625" style="353" customWidth="1"/>
    <col min="15106" max="15109" width="13.625" style="353" customWidth="1"/>
    <col min="15110" max="15110" width="30.625" style="353" customWidth="1"/>
    <col min="15111" max="15359" width="8.875" style="353"/>
    <col min="15360" max="15360" width="1.25" style="353" customWidth="1"/>
    <col min="15361" max="15361" width="25.625" style="353" customWidth="1"/>
    <col min="15362" max="15365" width="13.625" style="353" customWidth="1"/>
    <col min="15366" max="15366" width="30.625" style="353" customWidth="1"/>
    <col min="15367" max="15615" width="8.875" style="353"/>
    <col min="15616" max="15616" width="1.25" style="353" customWidth="1"/>
    <col min="15617" max="15617" width="25.625" style="353" customWidth="1"/>
    <col min="15618" max="15621" width="13.625" style="353" customWidth="1"/>
    <col min="15622" max="15622" width="30.625" style="353" customWidth="1"/>
    <col min="15623" max="15871" width="8.875" style="353"/>
    <col min="15872" max="15872" width="1.25" style="353" customWidth="1"/>
    <col min="15873" max="15873" width="25.625" style="353" customWidth="1"/>
    <col min="15874" max="15877" width="13.625" style="353" customWidth="1"/>
    <col min="15878" max="15878" width="30.625" style="353" customWidth="1"/>
    <col min="15879" max="16127" width="8.875" style="353"/>
    <col min="16128" max="16128" width="1.25" style="353" customWidth="1"/>
    <col min="16129" max="16129" width="25.625" style="353" customWidth="1"/>
    <col min="16130" max="16133" width="13.625" style="353" customWidth="1"/>
    <col min="16134" max="16134" width="30.625" style="353" customWidth="1"/>
    <col min="16135" max="16384" width="8.875" style="353"/>
  </cols>
  <sheetData>
    <row r="1" spans="1:9" s="350" customFormat="1" ht="17.25" customHeight="1">
      <c r="B1" s="351"/>
      <c r="C1" s="351"/>
      <c r="D1" s="351"/>
      <c r="E1" s="351"/>
      <c r="F1" s="369"/>
      <c r="G1" s="369"/>
      <c r="I1" s="369" t="s">
        <v>769</v>
      </c>
    </row>
    <row r="2" spans="1:9" ht="20.100000000000001" customHeight="1">
      <c r="A2" s="350"/>
      <c r="B2" s="351" t="s">
        <v>824</v>
      </c>
      <c r="C2" s="352"/>
      <c r="D2" s="352"/>
      <c r="E2" s="352"/>
      <c r="F2" s="352"/>
    </row>
    <row r="3" spans="1:9" s="350" customFormat="1" ht="17.25" customHeight="1">
      <c r="B3" s="351"/>
      <c r="C3" s="351"/>
      <c r="D3" s="351"/>
      <c r="E3" s="351"/>
      <c r="F3" s="351"/>
    </row>
    <row r="4" spans="1:9" ht="18" customHeight="1">
      <c r="A4" s="350"/>
      <c r="B4" s="430" t="s">
        <v>716</v>
      </c>
      <c r="C4" s="430" t="s">
        <v>756</v>
      </c>
      <c r="D4" s="430" t="s">
        <v>719</v>
      </c>
      <c r="E4" s="430" t="s">
        <v>771</v>
      </c>
      <c r="F4" s="449" t="s">
        <v>720</v>
      </c>
      <c r="G4" s="450"/>
      <c r="H4" s="451"/>
    </row>
    <row r="5" spans="1:9" ht="18" customHeight="1">
      <c r="A5" s="350"/>
      <c r="B5" s="431"/>
      <c r="C5" s="431"/>
      <c r="D5" s="431"/>
      <c r="E5" s="431"/>
      <c r="F5" s="449"/>
      <c r="G5" s="450"/>
      <c r="H5" s="451"/>
    </row>
    <row r="6" spans="1:9" ht="30" customHeight="1">
      <c r="A6" s="350"/>
      <c r="B6" s="361">
        <v>200000</v>
      </c>
      <c r="C6" s="356"/>
      <c r="D6" s="355">
        <f>B6*C6</f>
        <v>0</v>
      </c>
      <c r="E6" s="355">
        <f>B6*C6</f>
        <v>0</v>
      </c>
      <c r="F6" s="452"/>
      <c r="G6" s="453"/>
      <c r="H6" s="454"/>
    </row>
    <row r="7" spans="1:9" ht="30" customHeight="1">
      <c r="A7" s="350"/>
      <c r="B7" s="361">
        <v>100000</v>
      </c>
      <c r="C7" s="356"/>
      <c r="D7" s="355">
        <f t="shared" ref="D7:D8" si="0">B7*C7</f>
        <v>0</v>
      </c>
      <c r="E7" s="355">
        <f t="shared" ref="E7:E8" si="1">B7*C7</f>
        <v>0</v>
      </c>
      <c r="F7" s="452"/>
      <c r="G7" s="453"/>
      <c r="H7" s="454"/>
    </row>
    <row r="8" spans="1:9" ht="30" customHeight="1">
      <c r="A8" s="350"/>
      <c r="B8" s="361">
        <v>50000</v>
      </c>
      <c r="C8" s="356"/>
      <c r="D8" s="355">
        <f t="shared" si="0"/>
        <v>0</v>
      </c>
      <c r="E8" s="355">
        <f t="shared" si="1"/>
        <v>0</v>
      </c>
      <c r="F8" s="452"/>
      <c r="G8" s="453"/>
      <c r="H8" s="454"/>
    </row>
    <row r="9" spans="1:9" ht="30" customHeight="1" thickBot="1">
      <c r="A9" s="350"/>
      <c r="B9" s="357" t="s">
        <v>757</v>
      </c>
      <c r="C9" s="358" t="s">
        <v>755</v>
      </c>
      <c r="D9" s="363"/>
      <c r="E9" s="381">
        <f>D9</f>
        <v>0</v>
      </c>
      <c r="F9" s="455"/>
      <c r="G9" s="456"/>
      <c r="H9" s="457"/>
    </row>
    <row r="10" spans="1:9" ht="30" customHeight="1" thickTop="1">
      <c r="A10" s="350"/>
      <c r="B10" s="359" t="s">
        <v>654</v>
      </c>
      <c r="C10" s="360" t="s">
        <v>755</v>
      </c>
      <c r="D10" s="364">
        <f>SUM(D6:D9)</f>
        <v>0</v>
      </c>
      <c r="E10" s="364">
        <f>SUM(E6:E9)</f>
        <v>0</v>
      </c>
      <c r="F10" s="458"/>
      <c r="G10" s="459"/>
      <c r="H10" s="460"/>
    </row>
    <row r="11" spans="1:9" s="350" customFormat="1" ht="17.25" customHeight="1">
      <c r="B11" s="351"/>
      <c r="C11" s="351"/>
      <c r="D11" s="351"/>
      <c r="E11" s="351"/>
      <c r="F11" s="351"/>
    </row>
    <row r="12" spans="1:9" s="350" customFormat="1" ht="17.25" customHeight="1">
      <c r="B12" s="351"/>
      <c r="C12" s="351"/>
      <c r="D12" s="351"/>
      <c r="E12" s="351"/>
      <c r="F12" s="351"/>
      <c r="I12" s="369" t="s">
        <v>794</v>
      </c>
    </row>
    <row r="13" spans="1:9" ht="19.5" customHeight="1">
      <c r="A13" s="350"/>
      <c r="B13" s="351" t="s">
        <v>825</v>
      </c>
      <c r="C13" s="352"/>
      <c r="D13" s="352"/>
      <c r="E13" s="352"/>
      <c r="F13" s="352"/>
    </row>
    <row r="14" spans="1:9" s="350" customFormat="1" ht="17.25" customHeight="1">
      <c r="B14" s="351"/>
      <c r="C14" s="351"/>
      <c r="D14" s="351"/>
      <c r="E14" s="351"/>
      <c r="F14" s="351"/>
    </row>
    <row r="15" spans="1:9" s="350" customFormat="1" ht="17.25" customHeight="1">
      <c r="B15" s="367" t="s">
        <v>844</v>
      </c>
      <c r="C15" s="351"/>
      <c r="D15" s="351"/>
      <c r="E15" s="351"/>
      <c r="F15" s="351"/>
    </row>
    <row r="16" spans="1:9" ht="18" customHeight="1">
      <c r="A16" s="350"/>
      <c r="B16" s="432" t="s">
        <v>770</v>
      </c>
      <c r="C16" s="433"/>
      <c r="D16" s="434"/>
      <c r="E16" s="430" t="s">
        <v>772</v>
      </c>
      <c r="F16" s="430" t="s">
        <v>773</v>
      </c>
      <c r="G16" s="449" t="s">
        <v>720</v>
      </c>
      <c r="H16" s="451"/>
    </row>
    <row r="17" spans="1:9" ht="18" customHeight="1">
      <c r="A17" s="350"/>
      <c r="B17" s="435"/>
      <c r="C17" s="436"/>
      <c r="D17" s="437"/>
      <c r="E17" s="431"/>
      <c r="F17" s="431"/>
      <c r="G17" s="449"/>
      <c r="H17" s="451"/>
    </row>
    <row r="18" spans="1:9" ht="30" customHeight="1">
      <c r="A18" s="350"/>
      <c r="B18" s="438"/>
      <c r="C18" s="439"/>
      <c r="D18" s="440"/>
      <c r="E18" s="383"/>
      <c r="F18" s="383"/>
      <c r="G18" s="441"/>
      <c r="H18" s="442"/>
    </row>
    <row r="19" spans="1:9" s="350" customFormat="1" ht="17.25" customHeight="1">
      <c r="B19" s="367" t="s">
        <v>774</v>
      </c>
      <c r="C19" s="351"/>
      <c r="D19" s="351"/>
      <c r="E19" s="351"/>
      <c r="F19" s="351"/>
    </row>
    <row r="20" spans="1:9" ht="27" customHeight="1">
      <c r="A20" s="350"/>
      <c r="B20" s="430" t="s">
        <v>716</v>
      </c>
      <c r="C20" s="430" t="s">
        <v>766</v>
      </c>
      <c r="D20" s="430" t="s">
        <v>787</v>
      </c>
      <c r="E20" s="430" t="s">
        <v>788</v>
      </c>
      <c r="F20" s="430" t="s">
        <v>789</v>
      </c>
      <c r="G20" s="430" t="s">
        <v>719</v>
      </c>
      <c r="H20" s="430" t="s">
        <v>773</v>
      </c>
      <c r="I20" s="430" t="s">
        <v>720</v>
      </c>
    </row>
    <row r="21" spans="1:9" ht="27" customHeight="1">
      <c r="A21" s="350"/>
      <c r="B21" s="431"/>
      <c r="C21" s="431"/>
      <c r="D21" s="431"/>
      <c r="E21" s="431"/>
      <c r="F21" s="431"/>
      <c r="G21" s="431"/>
      <c r="H21" s="431"/>
      <c r="I21" s="431"/>
    </row>
    <row r="22" spans="1:9" ht="30" customHeight="1">
      <c r="A22" s="350"/>
      <c r="B22" s="354" t="s">
        <v>775</v>
      </c>
      <c r="C22" s="355">
        <v>20000000</v>
      </c>
      <c r="D22" s="356"/>
      <c r="E22" s="368" t="s">
        <v>755</v>
      </c>
      <c r="F22" s="374"/>
      <c r="G22" s="356"/>
      <c r="H22" s="372"/>
      <c r="I22" s="373"/>
    </row>
    <row r="23" spans="1:9" ht="30" customHeight="1">
      <c r="A23" s="350"/>
      <c r="B23" s="354" t="s">
        <v>776</v>
      </c>
      <c r="C23" s="355">
        <v>30000000</v>
      </c>
      <c r="D23" s="356"/>
      <c r="E23" s="356"/>
      <c r="F23" s="356"/>
      <c r="G23" s="356"/>
      <c r="H23" s="372"/>
      <c r="I23" s="373"/>
    </row>
    <row r="24" spans="1:9" s="350" customFormat="1" ht="17.25" customHeight="1">
      <c r="B24" s="377"/>
      <c r="C24" s="351"/>
      <c r="D24" s="351"/>
      <c r="E24" s="351"/>
      <c r="F24" s="351"/>
    </row>
    <row r="25" spans="1:9" s="350" customFormat="1" ht="17.25" customHeight="1">
      <c r="B25" s="376" t="s">
        <v>781</v>
      </c>
      <c r="C25" s="351"/>
      <c r="D25" s="351"/>
      <c r="E25" s="351"/>
      <c r="F25" s="351"/>
    </row>
    <row r="26" spans="1:9" s="350" customFormat="1" ht="17.25" customHeight="1">
      <c r="B26" s="375"/>
      <c r="C26" s="351"/>
      <c r="D26" s="351"/>
      <c r="E26" s="351"/>
      <c r="F26" s="351"/>
    </row>
    <row r="27" spans="1:9" ht="30" customHeight="1">
      <c r="A27" s="350"/>
      <c r="B27" s="441" t="s">
        <v>643</v>
      </c>
      <c r="C27" s="442"/>
      <c r="D27" s="443" t="s">
        <v>779</v>
      </c>
      <c r="E27" s="444"/>
      <c r="F27" s="378"/>
      <c r="G27" s="379"/>
      <c r="H27" s="371"/>
      <c r="I27" s="350"/>
    </row>
    <row r="28" spans="1:9" ht="30" customHeight="1">
      <c r="A28" s="350"/>
      <c r="B28" s="445">
        <f>E18+G22+G23</f>
        <v>0</v>
      </c>
      <c r="C28" s="446"/>
      <c r="D28" s="447">
        <f>F18+H22+H23</f>
        <v>0</v>
      </c>
      <c r="E28" s="448"/>
      <c r="F28" s="378"/>
      <c r="G28" s="379"/>
      <c r="H28" s="371"/>
      <c r="I28" s="350"/>
    </row>
    <row r="29" spans="1:9" s="350" customFormat="1" ht="17.25" customHeight="1">
      <c r="B29" s="351"/>
      <c r="C29" s="351"/>
      <c r="D29" s="351"/>
      <c r="E29" s="351"/>
      <c r="F29" s="351"/>
    </row>
    <row r="30" spans="1:9" s="350" customFormat="1" ht="17.25" customHeight="1">
      <c r="B30" s="351"/>
      <c r="C30" s="351"/>
      <c r="D30" s="351"/>
      <c r="E30" s="351"/>
      <c r="F30" s="351"/>
      <c r="I30" s="369" t="s">
        <v>795</v>
      </c>
    </row>
    <row r="31" spans="1:9" ht="19.5" customHeight="1">
      <c r="A31" s="350"/>
      <c r="B31" s="351" t="s">
        <v>823</v>
      </c>
      <c r="C31" s="352"/>
      <c r="D31" s="352"/>
      <c r="E31" s="352"/>
      <c r="F31" s="352"/>
      <c r="I31" s="369"/>
    </row>
    <row r="32" spans="1:9" s="350" customFormat="1" ht="17.25" customHeight="1">
      <c r="B32" s="351"/>
      <c r="C32" s="351"/>
      <c r="D32" s="351"/>
      <c r="E32" s="351"/>
      <c r="F32" s="351"/>
    </row>
    <row r="33" spans="1:8" ht="27" customHeight="1">
      <c r="A33" s="350"/>
      <c r="B33" s="430" t="s">
        <v>716</v>
      </c>
      <c r="C33" s="430" t="s">
        <v>766</v>
      </c>
      <c r="D33" s="430" t="s">
        <v>787</v>
      </c>
      <c r="E33" s="430" t="s">
        <v>765</v>
      </c>
      <c r="F33" s="430" t="s">
        <v>719</v>
      </c>
      <c r="G33" s="430" t="s">
        <v>773</v>
      </c>
      <c r="H33" s="430" t="s">
        <v>720</v>
      </c>
    </row>
    <row r="34" spans="1:8" ht="27" customHeight="1">
      <c r="A34" s="350"/>
      <c r="B34" s="431"/>
      <c r="C34" s="431"/>
      <c r="D34" s="431"/>
      <c r="E34" s="431"/>
      <c r="F34" s="431"/>
      <c r="G34" s="431"/>
      <c r="H34" s="431"/>
    </row>
    <row r="35" spans="1:8" ht="30" customHeight="1">
      <c r="A35" s="350"/>
      <c r="B35" s="354" t="s">
        <v>761</v>
      </c>
      <c r="C35" s="355">
        <v>2000000</v>
      </c>
      <c r="D35" s="356"/>
      <c r="E35" s="362"/>
      <c r="F35" s="355">
        <f>(C35*D35)+E35</f>
        <v>0</v>
      </c>
      <c r="G35" s="355">
        <f>(C35*D35)+E35</f>
        <v>0</v>
      </c>
      <c r="H35" s="354"/>
    </row>
    <row r="36" spans="1:8" ht="30" customHeight="1">
      <c r="A36" s="350"/>
      <c r="B36" s="354" t="s">
        <v>762</v>
      </c>
      <c r="C36" s="355">
        <v>2000000</v>
      </c>
      <c r="D36" s="356"/>
      <c r="E36" s="368" t="s">
        <v>755</v>
      </c>
      <c r="F36" s="355">
        <f>(C36*D36)</f>
        <v>0</v>
      </c>
      <c r="G36" s="355">
        <f>(C36*D36)</f>
        <v>0</v>
      </c>
      <c r="H36" s="354"/>
    </row>
    <row r="37" spans="1:8" ht="30" customHeight="1">
      <c r="A37" s="350"/>
      <c r="B37" s="354" t="s">
        <v>841</v>
      </c>
      <c r="C37" s="355">
        <v>1000000</v>
      </c>
      <c r="D37" s="356"/>
      <c r="E37" s="368" t="s">
        <v>755</v>
      </c>
      <c r="F37" s="355">
        <f t="shared" ref="F37:F38" si="2">(C37*D37)</f>
        <v>0</v>
      </c>
      <c r="G37" s="355">
        <f t="shared" ref="G37:G38" si="3">(C37*D37)</f>
        <v>0</v>
      </c>
      <c r="H37" s="354"/>
    </row>
    <row r="38" spans="1:8" ht="30" customHeight="1">
      <c r="A38" s="350"/>
      <c r="B38" s="354" t="s">
        <v>763</v>
      </c>
      <c r="C38" s="355">
        <v>700000</v>
      </c>
      <c r="D38" s="356"/>
      <c r="E38" s="368" t="s">
        <v>755</v>
      </c>
      <c r="F38" s="355">
        <f t="shared" si="2"/>
        <v>0</v>
      </c>
      <c r="G38" s="355">
        <f t="shared" si="3"/>
        <v>0</v>
      </c>
      <c r="H38" s="354"/>
    </row>
    <row r="39" spans="1:8" ht="30" customHeight="1" thickBot="1">
      <c r="A39" s="350"/>
      <c r="B39" s="357" t="s">
        <v>757</v>
      </c>
      <c r="C39" s="358" t="s">
        <v>755</v>
      </c>
      <c r="D39" s="358" t="s">
        <v>755</v>
      </c>
      <c r="E39" s="358" t="s">
        <v>755</v>
      </c>
      <c r="F39" s="363"/>
      <c r="G39" s="363"/>
      <c r="H39" s="354"/>
    </row>
    <row r="40" spans="1:8" ht="30" customHeight="1" thickTop="1">
      <c r="A40" s="350"/>
      <c r="B40" s="359" t="s">
        <v>654</v>
      </c>
      <c r="C40" s="360" t="s">
        <v>755</v>
      </c>
      <c r="D40" s="360" t="s">
        <v>755</v>
      </c>
      <c r="E40" s="360" t="s">
        <v>755</v>
      </c>
      <c r="F40" s="364">
        <f>SUM(F35:F39)</f>
        <v>0</v>
      </c>
      <c r="G40" s="364">
        <f>SUM(G35:G39)</f>
        <v>0</v>
      </c>
      <c r="H40" s="359"/>
    </row>
  </sheetData>
  <mergeCells count="35">
    <mergeCell ref="G33:G34"/>
    <mergeCell ref="H33:H34"/>
    <mergeCell ref="I20:I21"/>
    <mergeCell ref="B27:C27"/>
    <mergeCell ref="D27:E27"/>
    <mergeCell ref="B28:C28"/>
    <mergeCell ref="D28:E28"/>
    <mergeCell ref="B33:B34"/>
    <mergeCell ref="C33:C34"/>
    <mergeCell ref="D33:D34"/>
    <mergeCell ref="E33:E34"/>
    <mergeCell ref="F33:F34"/>
    <mergeCell ref="B18:D18"/>
    <mergeCell ref="G18:H18"/>
    <mergeCell ref="B20:B21"/>
    <mergeCell ref="C20:C21"/>
    <mergeCell ref="D20:D21"/>
    <mergeCell ref="E20:E21"/>
    <mergeCell ref="F20:F21"/>
    <mergeCell ref="G20:G21"/>
    <mergeCell ref="H20:H21"/>
    <mergeCell ref="F7:H7"/>
    <mergeCell ref="F8:H8"/>
    <mergeCell ref="F9:H9"/>
    <mergeCell ref="F10:H10"/>
    <mergeCell ref="B16:D17"/>
    <mergeCell ref="E16:E17"/>
    <mergeCell ref="F16:F17"/>
    <mergeCell ref="G16:H17"/>
    <mergeCell ref="F6:H6"/>
    <mergeCell ref="B4:B5"/>
    <mergeCell ref="C4:C5"/>
    <mergeCell ref="D4:D5"/>
    <mergeCell ref="E4:E5"/>
    <mergeCell ref="F4:H5"/>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rowBreaks count="2" manualBreakCount="2">
    <brk id="11" max="8" man="1"/>
    <brk id="29"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54"/>
  <sheetViews>
    <sheetView view="pageBreakPreview" zoomScaleNormal="70" zoomScaleSheetLayoutView="100"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2.625" defaultRowHeight="12"/>
  <cols>
    <col min="1" max="1" width="4" style="56" bestFit="1" customWidth="1"/>
    <col min="2" max="2" width="30.375" style="56" customWidth="1"/>
    <col min="3" max="16" width="16.125" style="56" customWidth="1"/>
    <col min="17" max="17" width="39.375" style="56" customWidth="1"/>
    <col min="18" max="18" width="3" style="56" bestFit="1" customWidth="1"/>
    <col min="19" max="19" width="10.75" style="56" hidden="1" customWidth="1"/>
    <col min="20" max="16384" width="12.625" style="56"/>
  </cols>
  <sheetData>
    <row r="1" spans="1:19" ht="12.75" customHeight="1">
      <c r="B1" s="293" t="s">
        <v>147</v>
      </c>
    </row>
    <row r="2" spans="1:19" ht="12.75" customHeight="1">
      <c r="B2" s="413" t="s">
        <v>807</v>
      </c>
      <c r="C2" s="413"/>
      <c r="D2" s="413"/>
      <c r="E2" s="413"/>
      <c r="F2" s="413"/>
      <c r="G2" s="413"/>
      <c r="H2" s="413"/>
      <c r="I2" s="413"/>
      <c r="J2" s="413"/>
      <c r="K2" s="413"/>
      <c r="L2" s="413"/>
      <c r="M2" s="413"/>
      <c r="N2" s="413"/>
      <c r="O2" s="413"/>
      <c r="P2" s="413"/>
      <c r="Q2" s="413"/>
    </row>
    <row r="3" spans="1:19" ht="12.75" customHeight="1">
      <c r="M3" s="464" t="s">
        <v>712</v>
      </c>
      <c r="N3" s="464"/>
      <c r="O3" s="464"/>
      <c r="P3" s="464"/>
      <c r="Q3" s="464"/>
      <c r="R3" s="68"/>
    </row>
    <row r="4" spans="1:19" ht="4.1500000000000004" customHeight="1">
      <c r="E4" s="68"/>
      <c r="F4" s="68"/>
      <c r="H4" s="68"/>
    </row>
    <row r="5" spans="1:19" ht="51.6" customHeight="1">
      <c r="B5" s="77" t="s">
        <v>646</v>
      </c>
      <c r="C5" s="79" t="s">
        <v>595</v>
      </c>
      <c r="D5" s="78" t="s">
        <v>596</v>
      </c>
      <c r="E5" s="78" t="s">
        <v>597</v>
      </c>
      <c r="F5" s="78" t="s">
        <v>714</v>
      </c>
      <c r="G5" s="77" t="s">
        <v>14</v>
      </c>
      <c r="H5" s="78" t="s">
        <v>610</v>
      </c>
      <c r="I5" s="79" t="s">
        <v>614</v>
      </c>
      <c r="J5" s="79" t="s">
        <v>157</v>
      </c>
      <c r="K5" s="79" t="s">
        <v>704</v>
      </c>
      <c r="L5" s="79" t="s">
        <v>668</v>
      </c>
      <c r="M5" s="78" t="s">
        <v>705</v>
      </c>
      <c r="N5" s="77" t="s">
        <v>616</v>
      </c>
      <c r="O5" s="79" t="s">
        <v>161</v>
      </c>
      <c r="P5" s="79" t="s">
        <v>706</v>
      </c>
      <c r="Q5" s="77" t="s">
        <v>13</v>
      </c>
      <c r="S5" s="160"/>
    </row>
    <row r="6" spans="1:19" s="304" customFormat="1" ht="24">
      <c r="B6" s="80"/>
      <c r="C6" s="80" t="s">
        <v>611</v>
      </c>
      <c r="D6" s="80" t="s">
        <v>612</v>
      </c>
      <c r="E6" s="80" t="s">
        <v>602</v>
      </c>
      <c r="F6" s="80" t="s">
        <v>603</v>
      </c>
      <c r="G6" s="108" t="s">
        <v>615</v>
      </c>
      <c r="H6" s="80" t="s">
        <v>613</v>
      </c>
      <c r="I6" s="280" t="s">
        <v>618</v>
      </c>
      <c r="J6" s="80" t="s">
        <v>710</v>
      </c>
      <c r="K6" s="80"/>
      <c r="L6" s="80"/>
      <c r="M6" s="80" t="s">
        <v>617</v>
      </c>
      <c r="N6" s="108" t="s">
        <v>711</v>
      </c>
      <c r="O6" s="108" t="s">
        <v>707</v>
      </c>
      <c r="P6" s="108" t="s">
        <v>708</v>
      </c>
      <c r="Q6" s="80"/>
    </row>
    <row r="7" spans="1:19">
      <c r="A7" s="260"/>
      <c r="B7" s="83"/>
      <c r="C7" s="85" t="s">
        <v>10</v>
      </c>
      <c r="D7" s="85" t="s">
        <v>10</v>
      </c>
      <c r="E7" s="85" t="s">
        <v>10</v>
      </c>
      <c r="F7" s="85" t="s">
        <v>10</v>
      </c>
      <c r="G7" s="85" t="s">
        <v>10</v>
      </c>
      <c r="H7" s="85" t="s">
        <v>10</v>
      </c>
      <c r="I7" s="85" t="s">
        <v>10</v>
      </c>
      <c r="J7" s="85" t="s">
        <v>10</v>
      </c>
      <c r="K7" s="85" t="s">
        <v>10</v>
      </c>
      <c r="L7" s="85" t="s">
        <v>10</v>
      </c>
      <c r="M7" s="85"/>
      <c r="N7" s="85" t="s">
        <v>10</v>
      </c>
      <c r="O7" s="85" t="s">
        <v>10</v>
      </c>
      <c r="P7" s="85" t="s">
        <v>10</v>
      </c>
      <c r="Q7" s="85"/>
      <c r="S7" s="173"/>
    </row>
    <row r="8" spans="1:19" s="64" customFormat="1" ht="56.25" customHeight="1">
      <c r="B8" s="133" t="str">
        <f>別紙1!B7</f>
        <v>新型コロナウイルス感染症に関する相談窓口設置事業</v>
      </c>
      <c r="C8" s="102"/>
      <c r="D8" s="102"/>
      <c r="E8" s="102"/>
      <c r="F8" s="102"/>
      <c r="G8" s="103">
        <f t="shared" ref="G8:G21" si="0">MIN(E8,F8)</f>
        <v>0</v>
      </c>
      <c r="H8" s="103">
        <f t="shared" ref="H8:H21" si="1">C8-D8</f>
        <v>0</v>
      </c>
      <c r="I8" s="103">
        <f>ROUNDDOWN(MIN(G8,H8),-3)</f>
        <v>0</v>
      </c>
      <c r="J8" s="102"/>
      <c r="K8" s="102"/>
      <c r="L8" s="102"/>
      <c r="M8" s="349" t="s">
        <v>793</v>
      </c>
      <c r="N8" s="117">
        <f>ROUNDDOWN(MIN(I8,J8)/2,-3)</f>
        <v>0</v>
      </c>
      <c r="O8" s="105"/>
      <c r="P8" s="117">
        <f>O8-N8</f>
        <v>0</v>
      </c>
      <c r="Q8" s="205"/>
      <c r="R8" s="258"/>
      <c r="S8" s="170" t="str">
        <f>IFERROR(VLOOKUP(#REF!,【参考】算出区分!$C$2:$E$67,2,0),"")</f>
        <v/>
      </c>
    </row>
    <row r="9" spans="1:19" s="64" customFormat="1" ht="56.25" customHeight="1">
      <c r="B9" s="133" t="str">
        <f>別紙1!B8</f>
        <v>新型コロナウイルス感染症対策事業</v>
      </c>
      <c r="C9" s="102"/>
      <c r="D9" s="102"/>
      <c r="E9" s="102"/>
      <c r="F9" s="102"/>
      <c r="G9" s="103">
        <f t="shared" si="0"/>
        <v>0</v>
      </c>
      <c r="H9" s="103">
        <f t="shared" si="1"/>
        <v>0</v>
      </c>
      <c r="I9" s="103">
        <f t="shared" ref="I9:I21" si="2">ROUNDDOWN(MIN(G9,H9),-3)</f>
        <v>0</v>
      </c>
      <c r="J9" s="102"/>
      <c r="K9" s="102"/>
      <c r="L9" s="102"/>
      <c r="M9" s="349" t="s">
        <v>752</v>
      </c>
      <c r="N9" s="117">
        <f t="shared" ref="N9:N21" si="3">ROUNDDOWN(MIN(I9,J9)/2,-3)</f>
        <v>0</v>
      </c>
      <c r="O9" s="105"/>
      <c r="P9" s="117">
        <f t="shared" ref="P9:P26" si="4">O9-N9</f>
        <v>0</v>
      </c>
      <c r="Q9" s="205"/>
      <c r="R9" s="258"/>
      <c r="S9" s="170" t="str">
        <f>IFERROR(VLOOKUP(#REF!,【参考】算出区分!$C$2:$E$67,2,0),"")</f>
        <v/>
      </c>
    </row>
    <row r="10" spans="1:19" s="64" customFormat="1" ht="56.25" customHeight="1">
      <c r="B10" s="133" t="str">
        <f>別紙1!B10</f>
        <v>新型コロナウイルス感染症患者等入院医療機関設備整備事業</v>
      </c>
      <c r="C10" s="102"/>
      <c r="D10" s="102"/>
      <c r="E10" s="102"/>
      <c r="F10" s="102"/>
      <c r="G10" s="103">
        <f t="shared" si="0"/>
        <v>0</v>
      </c>
      <c r="H10" s="103">
        <f t="shared" si="1"/>
        <v>0</v>
      </c>
      <c r="I10" s="103">
        <f t="shared" si="2"/>
        <v>0</v>
      </c>
      <c r="J10" s="102"/>
      <c r="K10" s="102"/>
      <c r="L10" s="102"/>
      <c r="M10" s="349" t="s">
        <v>752</v>
      </c>
      <c r="N10" s="117">
        <f t="shared" si="3"/>
        <v>0</v>
      </c>
      <c r="O10" s="105"/>
      <c r="P10" s="117">
        <f t="shared" si="4"/>
        <v>0</v>
      </c>
      <c r="Q10" s="205"/>
      <c r="R10" s="258"/>
      <c r="S10" s="170" t="str">
        <f>IFERROR(VLOOKUP(#REF!,【参考】算出区分!$C$2:$E$67,2,0),"")</f>
        <v/>
      </c>
    </row>
    <row r="11" spans="1:19" s="64" customFormat="1" ht="56.25" customHeight="1">
      <c r="B11" s="133" t="str">
        <f>別紙1!B11</f>
        <v>帰国者・接触者外来等設備整備事業</v>
      </c>
      <c r="C11" s="102"/>
      <c r="D11" s="102"/>
      <c r="E11" s="102"/>
      <c r="F11" s="102"/>
      <c r="G11" s="103">
        <f>MIN(E11,F11)</f>
        <v>0</v>
      </c>
      <c r="H11" s="103">
        <f>C11-D11</f>
        <v>0</v>
      </c>
      <c r="I11" s="103">
        <f t="shared" si="2"/>
        <v>0</v>
      </c>
      <c r="J11" s="102"/>
      <c r="K11" s="102"/>
      <c r="L11" s="102"/>
      <c r="M11" s="349" t="s">
        <v>752</v>
      </c>
      <c r="N11" s="117">
        <f t="shared" si="3"/>
        <v>0</v>
      </c>
      <c r="O11" s="105"/>
      <c r="P11" s="117">
        <f t="shared" si="4"/>
        <v>0</v>
      </c>
      <c r="Q11" s="205"/>
      <c r="R11" s="258"/>
      <c r="S11" s="170" t="str">
        <f>IFERROR(VLOOKUP(#REF!,【参考】算出区分!$C$2:$E$67,2,0),"")</f>
        <v/>
      </c>
    </row>
    <row r="12" spans="1:19" s="64" customFormat="1" ht="56.25" customHeight="1">
      <c r="B12" s="133" t="s">
        <v>792</v>
      </c>
      <c r="C12" s="102"/>
      <c r="D12" s="102"/>
      <c r="E12" s="102"/>
      <c r="F12" s="102"/>
      <c r="G12" s="103">
        <f t="shared" ref="G12" si="5">MIN(E12,F12)</f>
        <v>0</v>
      </c>
      <c r="H12" s="103">
        <f t="shared" ref="H12" si="6">C12-D12</f>
        <v>0</v>
      </c>
      <c r="I12" s="103">
        <f t="shared" si="2"/>
        <v>0</v>
      </c>
      <c r="J12" s="102"/>
      <c r="K12" s="102"/>
      <c r="L12" s="102"/>
      <c r="M12" s="349" t="s">
        <v>752</v>
      </c>
      <c r="N12" s="117">
        <f t="shared" si="3"/>
        <v>0</v>
      </c>
      <c r="O12" s="105"/>
      <c r="P12" s="117">
        <f t="shared" si="4"/>
        <v>0</v>
      </c>
      <c r="Q12" s="205"/>
      <c r="R12" s="258"/>
      <c r="S12" s="170" t="str">
        <f>IFERROR(VLOOKUP(#REF!,[2]【参考】算出区分!$C$2:$E$67,2,0),"")</f>
        <v/>
      </c>
    </row>
    <row r="13" spans="1:19" s="64" customFormat="1" ht="56.25" customHeight="1">
      <c r="B13" s="133" t="str">
        <f>別紙1!B13</f>
        <v>感染症対策専門家派遣等事業</v>
      </c>
      <c r="C13" s="102"/>
      <c r="D13" s="102"/>
      <c r="E13" s="102"/>
      <c r="F13" s="102"/>
      <c r="G13" s="103">
        <f t="shared" si="0"/>
        <v>0</v>
      </c>
      <c r="H13" s="103">
        <f t="shared" si="1"/>
        <v>0</v>
      </c>
      <c r="I13" s="103">
        <f t="shared" si="2"/>
        <v>0</v>
      </c>
      <c r="J13" s="102"/>
      <c r="K13" s="102"/>
      <c r="L13" s="102"/>
      <c r="M13" s="349" t="s">
        <v>752</v>
      </c>
      <c r="N13" s="117">
        <f t="shared" si="3"/>
        <v>0</v>
      </c>
      <c r="O13" s="105"/>
      <c r="P13" s="117">
        <f t="shared" si="4"/>
        <v>0</v>
      </c>
      <c r="Q13" s="205"/>
      <c r="R13" s="258"/>
      <c r="S13" s="170" t="str">
        <f>IFERROR(VLOOKUP(#REF!,【参考】算出区分!$C$2:$E$67,2,0),"")</f>
        <v/>
      </c>
    </row>
    <row r="14" spans="1:19" s="64" customFormat="1" ht="56.25" customHeight="1">
      <c r="B14" s="133" t="str">
        <f>別紙1!B14</f>
        <v>新型コロナウイルス重症患者を診療する医療従事者派遣体制の確保事業</v>
      </c>
      <c r="C14" s="102"/>
      <c r="D14" s="102"/>
      <c r="E14" s="102"/>
      <c r="F14" s="102"/>
      <c r="G14" s="103">
        <f t="shared" si="0"/>
        <v>0</v>
      </c>
      <c r="H14" s="103">
        <f t="shared" si="1"/>
        <v>0</v>
      </c>
      <c r="I14" s="103">
        <f t="shared" si="2"/>
        <v>0</v>
      </c>
      <c r="J14" s="102"/>
      <c r="K14" s="102"/>
      <c r="L14" s="102"/>
      <c r="M14" s="349" t="s">
        <v>752</v>
      </c>
      <c r="N14" s="117">
        <f t="shared" si="3"/>
        <v>0</v>
      </c>
      <c r="O14" s="105"/>
      <c r="P14" s="117">
        <f t="shared" si="4"/>
        <v>0</v>
      </c>
      <c r="Q14" s="205"/>
      <c r="R14" s="258"/>
      <c r="S14" s="170" t="str">
        <f>IFERROR(VLOOKUP(#REF!,【参考】算出区分!$C$2:$E$67,2,0),"")</f>
        <v/>
      </c>
    </row>
    <row r="15" spans="1:19" s="64" customFormat="1" ht="56.25" customHeight="1">
      <c r="B15" s="133" t="str">
        <f>別紙1!B15</f>
        <v>DMAT・DPAT等医療チーム派遣事業</v>
      </c>
      <c r="C15" s="102"/>
      <c r="D15" s="102"/>
      <c r="E15" s="102"/>
      <c r="F15" s="102"/>
      <c r="G15" s="103">
        <f>MIN(E15,F15)</f>
        <v>0</v>
      </c>
      <c r="H15" s="103">
        <f>C15-D15</f>
        <v>0</v>
      </c>
      <c r="I15" s="103">
        <f t="shared" si="2"/>
        <v>0</v>
      </c>
      <c r="J15" s="102"/>
      <c r="K15" s="102"/>
      <c r="L15" s="102"/>
      <c r="M15" s="349" t="s">
        <v>752</v>
      </c>
      <c r="N15" s="117">
        <f t="shared" si="3"/>
        <v>0</v>
      </c>
      <c r="O15" s="105"/>
      <c r="P15" s="117">
        <f t="shared" si="4"/>
        <v>0</v>
      </c>
      <c r="Q15" s="205"/>
      <c r="R15" s="258"/>
      <c r="S15" s="170" t="str">
        <f>IFERROR(VLOOKUP(#REF!,【参考】算出区分!$C$2:$E$67,2,0),"")</f>
        <v/>
      </c>
    </row>
    <row r="16" spans="1:19" s="64" customFormat="1" ht="56.25" customHeight="1">
      <c r="B16" s="133" t="str">
        <f>別紙1!B17</f>
        <v>新型コロナウイルスに感染した医師等にかわり診療等を行う医師等派遣体制の確保事業</v>
      </c>
      <c r="C16" s="102"/>
      <c r="D16" s="102"/>
      <c r="E16" s="102"/>
      <c r="F16" s="102"/>
      <c r="G16" s="103">
        <f>MIN(E16,F16)</f>
        <v>0</v>
      </c>
      <c r="H16" s="103">
        <f>C16-D16</f>
        <v>0</v>
      </c>
      <c r="I16" s="103">
        <f t="shared" si="2"/>
        <v>0</v>
      </c>
      <c r="J16" s="102"/>
      <c r="K16" s="102"/>
      <c r="L16" s="102"/>
      <c r="M16" s="349" t="s">
        <v>752</v>
      </c>
      <c r="N16" s="117">
        <f t="shared" si="3"/>
        <v>0</v>
      </c>
      <c r="O16" s="105"/>
      <c r="P16" s="117">
        <f t="shared" si="4"/>
        <v>0</v>
      </c>
      <c r="Q16" s="205"/>
      <c r="R16" s="258"/>
      <c r="S16" s="170" t="str">
        <f>IFERROR(VLOOKUP(#REF!,【参考】算出区分!$C$2:$E$67,2,0),"")</f>
        <v/>
      </c>
    </row>
    <row r="17" spans="2:19" s="64" customFormat="1" ht="56.25" customHeight="1">
      <c r="B17" s="133" t="str">
        <f>別紙1!B18</f>
        <v>医療搬送体制等確保事業</v>
      </c>
      <c r="C17" s="102"/>
      <c r="D17" s="102"/>
      <c r="E17" s="102"/>
      <c r="F17" s="102"/>
      <c r="G17" s="103">
        <f t="shared" si="0"/>
        <v>0</v>
      </c>
      <c r="H17" s="103">
        <f t="shared" si="1"/>
        <v>0</v>
      </c>
      <c r="I17" s="103">
        <f t="shared" si="2"/>
        <v>0</v>
      </c>
      <c r="J17" s="102"/>
      <c r="K17" s="102"/>
      <c r="L17" s="102"/>
      <c r="M17" s="349" t="s">
        <v>752</v>
      </c>
      <c r="N17" s="117">
        <f t="shared" si="3"/>
        <v>0</v>
      </c>
      <c r="O17" s="105"/>
      <c r="P17" s="117">
        <f t="shared" si="4"/>
        <v>0</v>
      </c>
      <c r="Q17" s="205"/>
      <c r="R17" s="258"/>
      <c r="S17" s="170" t="str">
        <f>IFERROR(VLOOKUP(#REF!,【参考】算出区分!$C$2:$E$67,2,0),"")</f>
        <v/>
      </c>
    </row>
    <row r="18" spans="2:19" s="64" customFormat="1" ht="56.25" customHeight="1">
      <c r="B18" s="300" t="str">
        <f>別紙1!B19</f>
        <v>ヘリコプター患者搬送体制整備事業</v>
      </c>
      <c r="C18" s="102"/>
      <c r="D18" s="102"/>
      <c r="E18" s="102"/>
      <c r="F18" s="102"/>
      <c r="G18" s="103">
        <f t="shared" si="0"/>
        <v>0</v>
      </c>
      <c r="H18" s="103">
        <f t="shared" si="1"/>
        <v>0</v>
      </c>
      <c r="I18" s="103">
        <f t="shared" si="2"/>
        <v>0</v>
      </c>
      <c r="J18" s="102"/>
      <c r="K18" s="102"/>
      <c r="L18" s="102"/>
      <c r="M18" s="349" t="s">
        <v>752</v>
      </c>
      <c r="N18" s="117">
        <f t="shared" si="3"/>
        <v>0</v>
      </c>
      <c r="O18" s="105"/>
      <c r="P18" s="117">
        <f t="shared" si="4"/>
        <v>0</v>
      </c>
      <c r="Q18" s="205"/>
      <c r="R18" s="258"/>
      <c r="S18" s="170" t="str">
        <f>IFERROR(VLOOKUP(#REF!,【参考】算出区分!$C$2:$E$67,2,0),"")</f>
        <v/>
      </c>
    </row>
    <row r="19" spans="2:19" s="64" customFormat="1" ht="56.25" customHeight="1">
      <c r="B19" s="133" t="str">
        <f>別紙1!B20</f>
        <v>新型コロナウイルス感染症の影響に対応した医療機関の地域医療支援体制構築事業</v>
      </c>
      <c r="C19" s="102"/>
      <c r="D19" s="102"/>
      <c r="E19" s="102"/>
      <c r="F19" s="102"/>
      <c r="G19" s="103">
        <f>MIN(E19,F19)</f>
        <v>0</v>
      </c>
      <c r="H19" s="103">
        <f>C19-D19</f>
        <v>0</v>
      </c>
      <c r="I19" s="103">
        <f t="shared" si="2"/>
        <v>0</v>
      </c>
      <c r="J19" s="102"/>
      <c r="K19" s="102"/>
      <c r="L19" s="102"/>
      <c r="M19" s="349" t="s">
        <v>752</v>
      </c>
      <c r="N19" s="117">
        <f t="shared" si="3"/>
        <v>0</v>
      </c>
      <c r="O19" s="105"/>
      <c r="P19" s="117">
        <f t="shared" si="4"/>
        <v>0</v>
      </c>
      <c r="Q19" s="205"/>
      <c r="R19" s="258"/>
      <c r="S19" s="170" t="str">
        <f>IFERROR(VLOOKUP(#REF!,【参考】算出区分!$C$2:$E$67,2,0),"")</f>
        <v/>
      </c>
    </row>
    <row r="20" spans="2:19" s="64" customFormat="1" ht="56.25" customHeight="1">
      <c r="B20" s="133" t="str">
        <f>別紙1!B21</f>
        <v>新型コロナウイルス感染症により休業等となった医療機関等に対する継続・再開支援事業</v>
      </c>
      <c r="C20" s="102"/>
      <c r="D20" s="102"/>
      <c r="E20" s="102"/>
      <c r="F20" s="102"/>
      <c r="G20" s="103">
        <f>MIN(E20,F20)</f>
        <v>0</v>
      </c>
      <c r="H20" s="103">
        <f>C20-D20</f>
        <v>0</v>
      </c>
      <c r="I20" s="103">
        <f t="shared" si="2"/>
        <v>0</v>
      </c>
      <c r="J20" s="102"/>
      <c r="K20" s="102"/>
      <c r="L20" s="102"/>
      <c r="M20" s="349" t="s">
        <v>752</v>
      </c>
      <c r="N20" s="117">
        <f t="shared" si="3"/>
        <v>0</v>
      </c>
      <c r="O20" s="105"/>
      <c r="P20" s="117">
        <f t="shared" si="4"/>
        <v>0</v>
      </c>
      <c r="Q20" s="205"/>
      <c r="R20" s="258"/>
      <c r="S20" s="170" t="str">
        <f>IFERROR(VLOOKUP(#REF!,【参考】算出区分!$C$2:$E$67,2,0),"")</f>
        <v/>
      </c>
    </row>
    <row r="21" spans="2:19" s="64" customFormat="1" ht="56.25" customHeight="1" thickBot="1">
      <c r="B21" s="391" t="str">
        <f>別紙1!B22</f>
        <v>医療機関における新型コロナウイルス感染症の外国人患者受入れのための設備整備事業</v>
      </c>
      <c r="C21" s="392"/>
      <c r="D21" s="392"/>
      <c r="E21" s="392"/>
      <c r="F21" s="392"/>
      <c r="G21" s="393">
        <f t="shared" si="0"/>
        <v>0</v>
      </c>
      <c r="H21" s="393">
        <f t="shared" si="1"/>
        <v>0</v>
      </c>
      <c r="I21" s="393">
        <f t="shared" si="2"/>
        <v>0</v>
      </c>
      <c r="J21" s="392"/>
      <c r="K21" s="392"/>
      <c r="L21" s="392"/>
      <c r="M21" s="394" t="s">
        <v>752</v>
      </c>
      <c r="N21" s="395">
        <f t="shared" si="3"/>
        <v>0</v>
      </c>
      <c r="O21" s="396"/>
      <c r="P21" s="395">
        <f t="shared" si="4"/>
        <v>0</v>
      </c>
      <c r="Q21" s="397"/>
      <c r="R21" s="258"/>
      <c r="S21" s="170" t="str">
        <f>IFERROR(VLOOKUP(#REF!,【参考】算出区分!$C$2:$E$67,2,0),"")</f>
        <v/>
      </c>
    </row>
    <row r="22" spans="2:19" s="64" customFormat="1" ht="56.25" customHeight="1">
      <c r="B22" s="133" t="s">
        <v>811</v>
      </c>
      <c r="C22" s="102"/>
      <c r="D22" s="102"/>
      <c r="E22" s="102"/>
      <c r="F22" s="102"/>
      <c r="G22" s="103">
        <f t="shared" ref="G22:G26" si="7">MIN(E22,F22)</f>
        <v>0</v>
      </c>
      <c r="H22" s="103">
        <f t="shared" ref="H22:H26" si="8">C22-D22</f>
        <v>0</v>
      </c>
      <c r="I22" s="103">
        <f t="shared" ref="I22:I26" si="9">ROUNDDOWN(MIN(G22,H22),-3)</f>
        <v>0</v>
      </c>
      <c r="J22" s="102"/>
      <c r="K22" s="102"/>
      <c r="L22" s="102"/>
      <c r="M22" s="349" t="s">
        <v>820</v>
      </c>
      <c r="N22" s="117">
        <f t="shared" ref="N22:N26" si="10">ROUNDDOWN(MIN(I22,J22)/2,-3)</f>
        <v>0</v>
      </c>
      <c r="O22" s="105"/>
      <c r="P22" s="117">
        <f t="shared" si="4"/>
        <v>0</v>
      </c>
      <c r="Q22" s="387"/>
      <c r="R22" s="258"/>
      <c r="S22" s="388"/>
    </row>
    <row r="23" spans="2:19" s="64" customFormat="1" ht="56.25" customHeight="1">
      <c r="B23" s="133" t="s">
        <v>816</v>
      </c>
      <c r="C23" s="102"/>
      <c r="D23" s="102"/>
      <c r="E23" s="102"/>
      <c r="F23" s="102"/>
      <c r="G23" s="103">
        <f t="shared" si="7"/>
        <v>0</v>
      </c>
      <c r="H23" s="103">
        <f t="shared" si="8"/>
        <v>0</v>
      </c>
      <c r="I23" s="103">
        <f t="shared" si="9"/>
        <v>0</v>
      </c>
      <c r="J23" s="102"/>
      <c r="K23" s="102"/>
      <c r="L23" s="102"/>
      <c r="M23" s="349" t="s">
        <v>820</v>
      </c>
      <c r="N23" s="117">
        <f t="shared" si="10"/>
        <v>0</v>
      </c>
      <c r="O23" s="105"/>
      <c r="P23" s="117">
        <f t="shared" si="4"/>
        <v>0</v>
      </c>
      <c r="Q23" s="387"/>
      <c r="R23" s="258"/>
      <c r="S23" s="388"/>
    </row>
    <row r="24" spans="2:19" s="64" customFormat="1" ht="56.25" customHeight="1">
      <c r="B24" s="133" t="s">
        <v>817</v>
      </c>
      <c r="C24" s="102"/>
      <c r="D24" s="102"/>
      <c r="E24" s="102"/>
      <c r="F24" s="102"/>
      <c r="G24" s="103">
        <f t="shared" si="7"/>
        <v>0</v>
      </c>
      <c r="H24" s="103">
        <f t="shared" si="8"/>
        <v>0</v>
      </c>
      <c r="I24" s="103">
        <f t="shared" si="9"/>
        <v>0</v>
      </c>
      <c r="J24" s="102"/>
      <c r="K24" s="102"/>
      <c r="L24" s="102"/>
      <c r="M24" s="349" t="s">
        <v>820</v>
      </c>
      <c r="N24" s="117">
        <f t="shared" si="10"/>
        <v>0</v>
      </c>
      <c r="O24" s="105"/>
      <c r="P24" s="117">
        <f t="shared" si="4"/>
        <v>0</v>
      </c>
      <c r="Q24" s="387"/>
      <c r="R24" s="258"/>
      <c r="S24" s="388"/>
    </row>
    <row r="25" spans="2:19" s="64" customFormat="1" ht="56.25" customHeight="1">
      <c r="B25" s="133" t="s">
        <v>818</v>
      </c>
      <c r="C25" s="102"/>
      <c r="D25" s="102"/>
      <c r="E25" s="102"/>
      <c r="F25" s="102"/>
      <c r="G25" s="103">
        <f t="shared" si="7"/>
        <v>0</v>
      </c>
      <c r="H25" s="103">
        <f t="shared" si="8"/>
        <v>0</v>
      </c>
      <c r="I25" s="103">
        <f t="shared" si="9"/>
        <v>0</v>
      </c>
      <c r="J25" s="102"/>
      <c r="K25" s="102"/>
      <c r="L25" s="102"/>
      <c r="M25" s="349" t="s">
        <v>820</v>
      </c>
      <c r="N25" s="117">
        <f t="shared" si="10"/>
        <v>0</v>
      </c>
      <c r="O25" s="105"/>
      <c r="P25" s="117">
        <f t="shared" si="4"/>
        <v>0</v>
      </c>
      <c r="Q25" s="387"/>
      <c r="R25" s="258"/>
      <c r="S25" s="388"/>
    </row>
    <row r="26" spans="2:19" s="64" customFormat="1" ht="56.25" customHeight="1">
      <c r="B26" s="133" t="s">
        <v>819</v>
      </c>
      <c r="C26" s="102"/>
      <c r="D26" s="102"/>
      <c r="E26" s="102"/>
      <c r="F26" s="102"/>
      <c r="G26" s="103">
        <f t="shared" si="7"/>
        <v>0</v>
      </c>
      <c r="H26" s="103">
        <f t="shared" si="8"/>
        <v>0</v>
      </c>
      <c r="I26" s="103">
        <f t="shared" si="9"/>
        <v>0</v>
      </c>
      <c r="J26" s="102"/>
      <c r="K26" s="102"/>
      <c r="L26" s="102"/>
      <c r="M26" s="349" t="s">
        <v>820</v>
      </c>
      <c r="N26" s="117">
        <f t="shared" si="10"/>
        <v>0</v>
      </c>
      <c r="O26" s="105"/>
      <c r="P26" s="117">
        <f t="shared" si="4"/>
        <v>0</v>
      </c>
      <c r="Q26" s="387"/>
      <c r="R26" s="258"/>
      <c r="S26" s="388"/>
    </row>
    <row r="27" spans="2:19" s="64" customFormat="1" ht="56.25" customHeight="1">
      <c r="B27" s="108" t="s">
        <v>9</v>
      </c>
      <c r="C27" s="103"/>
      <c r="D27" s="103">
        <f t="shared" ref="D27:L27" si="11">SUM(D8:D21)</f>
        <v>0</v>
      </c>
      <c r="E27" s="103">
        <f t="shared" si="11"/>
        <v>0</v>
      </c>
      <c r="F27" s="103">
        <f t="shared" si="11"/>
        <v>0</v>
      </c>
      <c r="G27" s="103">
        <f t="shared" si="11"/>
        <v>0</v>
      </c>
      <c r="H27" s="103">
        <f t="shared" si="11"/>
        <v>0</v>
      </c>
      <c r="I27" s="103">
        <f t="shared" si="11"/>
        <v>0</v>
      </c>
      <c r="J27" s="103">
        <f t="shared" si="11"/>
        <v>0</v>
      </c>
      <c r="K27" s="103">
        <f t="shared" si="11"/>
        <v>0</v>
      </c>
      <c r="L27" s="103">
        <f t="shared" si="11"/>
        <v>0</v>
      </c>
      <c r="M27" s="128"/>
      <c r="N27" s="103">
        <f>SUM(N8:N21)</f>
        <v>0</v>
      </c>
      <c r="O27" s="117">
        <f t="shared" ref="O27:P27" si="12">SUM(O8:O21)</f>
        <v>0</v>
      </c>
      <c r="P27" s="117">
        <f t="shared" si="12"/>
        <v>0</v>
      </c>
      <c r="Q27" s="257"/>
    </row>
    <row r="28" spans="2:19" ht="3" customHeight="1">
      <c r="O28" s="313"/>
      <c r="P28" s="313"/>
    </row>
    <row r="29" spans="2:19" ht="12.75" customHeight="1">
      <c r="O29" s="312"/>
      <c r="P29" s="312"/>
    </row>
    <row r="30" spans="2:19" ht="12.75" customHeight="1">
      <c r="O30" s="312"/>
      <c r="P30" s="312"/>
    </row>
    <row r="31" spans="2:19" ht="12.75" customHeight="1">
      <c r="O31" s="311"/>
      <c r="P31" s="312"/>
    </row>
    <row r="32" spans="2:19">
      <c r="O32" s="311"/>
      <c r="P32" s="312"/>
    </row>
    <row r="33" spans="15:16">
      <c r="O33" s="311"/>
      <c r="P33" s="312"/>
    </row>
    <row r="34" spans="15:16">
      <c r="O34" s="311"/>
      <c r="P34" s="312"/>
    </row>
    <row r="35" spans="15:16">
      <c r="O35" s="311"/>
      <c r="P35" s="312"/>
    </row>
    <row r="36" spans="15:16">
      <c r="O36" s="311"/>
      <c r="P36" s="312"/>
    </row>
    <row r="37" spans="15:16">
      <c r="O37" s="312"/>
      <c r="P37" s="312"/>
    </row>
    <row r="38" spans="15:16">
      <c r="O38" s="68"/>
      <c r="P38" s="68"/>
    </row>
    <row r="39" spans="15:16">
      <c r="O39" s="68"/>
      <c r="P39" s="68"/>
    </row>
    <row r="40" spans="15:16">
      <c r="O40" s="68"/>
      <c r="P40" s="68"/>
    </row>
    <row r="41" spans="15:16">
      <c r="O41" s="68"/>
      <c r="P41" s="68"/>
    </row>
    <row r="42" spans="15:16">
      <c r="O42" s="68"/>
      <c r="P42" s="68"/>
    </row>
    <row r="43" spans="15:16">
      <c r="O43" s="68"/>
      <c r="P43" s="68"/>
    </row>
    <row r="44" spans="15:16">
      <c r="O44" s="68"/>
      <c r="P44" s="68"/>
    </row>
    <row r="45" spans="15:16">
      <c r="O45" s="201"/>
      <c r="P45" s="201"/>
    </row>
    <row r="46" spans="15:16">
      <c r="O46" s="201"/>
      <c r="P46" s="201"/>
    </row>
    <row r="47" spans="15:16">
      <c r="O47" s="201"/>
      <c r="P47" s="201"/>
    </row>
    <row r="48" spans="15:16">
      <c r="O48" s="201"/>
      <c r="P48" s="201"/>
    </row>
    <row r="49" spans="15:16">
      <c r="O49" s="201"/>
      <c r="P49" s="201"/>
    </row>
    <row r="50" spans="15:16">
      <c r="O50" s="201"/>
      <c r="P50" s="201"/>
    </row>
    <row r="51" spans="15:16">
      <c r="O51" s="201"/>
      <c r="P51" s="201"/>
    </row>
    <row r="52" spans="15:16">
      <c r="O52" s="201"/>
      <c r="P52" s="201"/>
    </row>
    <row r="53" spans="15:16">
      <c r="O53" s="201"/>
      <c r="P53" s="201"/>
    </row>
    <row r="54" spans="15:16">
      <c r="O54" s="68"/>
      <c r="P54" s="68"/>
    </row>
  </sheetData>
  <mergeCells count="2">
    <mergeCell ref="B2:Q2"/>
    <mergeCell ref="M3:Q3"/>
  </mergeCells>
  <phoneticPr fontId="2"/>
  <printOptions horizontalCentered="1" verticalCentered="1"/>
  <pageMargins left="0.19685039370078741" right="0.19685039370078741" top="0.19685039370078741" bottom="0.19685039370078741" header="0.11811023622047245" footer="0.11811023622047245"/>
  <pageSetup paperSize="9" scale="45" orientation="landscape" blackAndWhite="1" r:id="rId1"/>
  <rowBreaks count="1" manualBreakCount="1">
    <brk id="27" min="1" max="16"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679</v>
      </c>
    </row>
    <row r="3" spans="1:9" ht="18" customHeight="1">
      <c r="H3" s="305"/>
      <c r="I3" s="306" t="s">
        <v>4</v>
      </c>
    </row>
    <row r="4" spans="1:9" ht="18" customHeight="1">
      <c r="H4" s="305"/>
      <c r="I4" s="306" t="s">
        <v>5</v>
      </c>
    </row>
    <row r="7" spans="1:9" ht="18" customHeight="1">
      <c r="A7" s="21" t="s">
        <v>28</v>
      </c>
    </row>
    <row r="10" spans="1:9" ht="18" customHeight="1">
      <c r="F10" s="24"/>
      <c r="G10" s="24"/>
      <c r="H10" s="24"/>
    </row>
    <row r="11" spans="1:9" ht="18" customHeight="1">
      <c r="F11" s="410" t="s">
        <v>670</v>
      </c>
      <c r="G11" s="410"/>
      <c r="H11" s="410"/>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409" t="s">
        <v>808</v>
      </c>
      <c r="B18" s="409"/>
      <c r="C18" s="409"/>
      <c r="D18" s="409"/>
      <c r="E18" s="409"/>
      <c r="F18" s="409"/>
      <c r="G18" s="409"/>
      <c r="H18" s="409"/>
      <c r="I18" s="409"/>
    </row>
    <row r="19" spans="1:9" ht="18" customHeight="1">
      <c r="A19" s="409"/>
      <c r="B19" s="409"/>
      <c r="C19" s="409"/>
      <c r="D19" s="409"/>
      <c r="E19" s="409"/>
      <c r="F19" s="409"/>
      <c r="G19" s="409"/>
      <c r="H19" s="409"/>
      <c r="I19" s="409"/>
    </row>
    <row r="20" spans="1:9" ht="21" customHeight="1">
      <c r="A20" s="409"/>
      <c r="B20" s="409"/>
      <c r="C20" s="409"/>
      <c r="D20" s="409"/>
      <c r="E20" s="409"/>
      <c r="F20" s="409"/>
      <c r="G20" s="409"/>
      <c r="H20" s="409"/>
      <c r="I20" s="409"/>
    </row>
    <row r="22" spans="1:9" ht="18" customHeight="1">
      <c r="A22" s="25" t="s">
        <v>30</v>
      </c>
      <c r="B22" s="25"/>
      <c r="C22" s="25"/>
      <c r="D22" s="25"/>
      <c r="E22" s="25"/>
      <c r="F22" s="25"/>
      <c r="G22" s="25"/>
      <c r="H22" s="25"/>
      <c r="I22" s="25"/>
    </row>
    <row r="24" spans="1:9" ht="18" customHeight="1">
      <c r="A24" s="21" t="s">
        <v>31</v>
      </c>
    </row>
    <row r="26" spans="1:9" ht="18" customHeight="1">
      <c r="A26" s="465" t="s">
        <v>680</v>
      </c>
      <c r="B26" s="465"/>
      <c r="C26" s="465"/>
      <c r="D26" s="465"/>
      <c r="E26" s="465"/>
      <c r="F26" s="465"/>
      <c r="G26" s="465"/>
      <c r="H26" s="465"/>
      <c r="I26" s="465"/>
    </row>
    <row r="27" spans="1:9" ht="18" customHeight="1">
      <c r="A27" s="465"/>
      <c r="B27" s="465"/>
      <c r="C27" s="465"/>
      <c r="D27" s="465"/>
      <c r="E27" s="465"/>
      <c r="F27" s="465"/>
      <c r="G27" s="465"/>
      <c r="H27" s="465"/>
      <c r="I27" s="465"/>
    </row>
    <row r="28" spans="1:9" ht="18" customHeight="1">
      <c r="G28" s="466" t="s">
        <v>32</v>
      </c>
      <c r="H28" s="466"/>
      <c r="I28" s="466"/>
    </row>
    <row r="30" spans="1:9" ht="18" customHeight="1">
      <c r="A30" s="465" t="s">
        <v>681</v>
      </c>
      <c r="B30" s="465"/>
      <c r="C30" s="465"/>
      <c r="D30" s="465"/>
      <c r="E30" s="465"/>
      <c r="F30" s="465"/>
      <c r="G30" s="465"/>
      <c r="H30" s="465"/>
      <c r="I30" s="465"/>
    </row>
    <row r="31" spans="1:9" ht="18" customHeight="1">
      <c r="A31" s="465"/>
      <c r="B31" s="465"/>
      <c r="C31" s="465"/>
      <c r="D31" s="465"/>
      <c r="E31" s="465"/>
      <c r="F31" s="465"/>
      <c r="G31" s="465"/>
      <c r="H31" s="465"/>
      <c r="I31" s="465"/>
    </row>
    <row r="32" spans="1:9" ht="18" customHeight="1">
      <c r="G32" s="466" t="s">
        <v>32</v>
      </c>
      <c r="H32" s="466"/>
      <c r="I32" s="466"/>
    </row>
    <row r="34" spans="1:9" ht="27" customHeight="1">
      <c r="A34" s="465" t="s">
        <v>682</v>
      </c>
      <c r="B34" s="465"/>
      <c r="C34" s="465"/>
      <c r="D34" s="465"/>
      <c r="E34" s="465"/>
      <c r="F34" s="465"/>
      <c r="G34" s="465"/>
      <c r="H34" s="465"/>
      <c r="I34" s="465"/>
    </row>
    <row r="35" spans="1:9" ht="27" customHeight="1">
      <c r="A35" s="465"/>
      <c r="B35" s="465"/>
      <c r="C35" s="465"/>
      <c r="D35" s="465"/>
      <c r="E35" s="465"/>
      <c r="F35" s="465"/>
      <c r="G35" s="465"/>
      <c r="H35" s="465"/>
      <c r="I35" s="465"/>
    </row>
  </sheetData>
  <mergeCells count="7">
    <mergeCell ref="A34:I35"/>
    <mergeCell ref="F11:H11"/>
    <mergeCell ref="A18:I20"/>
    <mergeCell ref="A26:I27"/>
    <mergeCell ref="G28:I28"/>
    <mergeCell ref="A30:I31"/>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683</v>
      </c>
    </row>
    <row r="3" spans="1:9" ht="18" customHeight="1">
      <c r="H3" s="305"/>
      <c r="I3" s="306" t="s">
        <v>4</v>
      </c>
    </row>
    <row r="4" spans="1:9" ht="18" customHeight="1">
      <c r="H4" s="305"/>
      <c r="I4" s="306" t="s">
        <v>5</v>
      </c>
    </row>
    <row r="6" spans="1:9" ht="18" customHeight="1">
      <c r="A6" s="21" t="s">
        <v>684</v>
      </c>
      <c r="B6" s="26"/>
    </row>
    <row r="7" spans="1:9" ht="18" customHeight="1">
      <c r="A7" s="467" t="s">
        <v>685</v>
      </c>
      <c r="B7" s="467"/>
      <c r="C7" s="467"/>
      <c r="D7" s="125" t="s">
        <v>686</v>
      </c>
    </row>
    <row r="8" spans="1:9" ht="18" customHeight="1">
      <c r="A8" s="21" t="s">
        <v>687</v>
      </c>
      <c r="B8" s="26"/>
    </row>
    <row r="9" spans="1:9" ht="18" customHeight="1">
      <c r="F9" s="24"/>
      <c r="G9" s="24"/>
      <c r="H9" s="24"/>
    </row>
    <row r="10" spans="1:9" ht="18" customHeight="1">
      <c r="F10" s="410" t="s">
        <v>688</v>
      </c>
      <c r="G10" s="410"/>
      <c r="H10" s="410"/>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409" t="s">
        <v>689</v>
      </c>
      <c r="B17" s="409"/>
      <c r="C17" s="409"/>
      <c r="D17" s="409"/>
      <c r="E17" s="409"/>
      <c r="F17" s="409"/>
      <c r="G17" s="409"/>
      <c r="H17" s="409"/>
      <c r="I17" s="409"/>
    </row>
    <row r="18" spans="1:9" ht="18" customHeight="1">
      <c r="A18" s="409"/>
      <c r="B18" s="409"/>
      <c r="C18" s="409"/>
      <c r="D18" s="409"/>
      <c r="E18" s="409"/>
      <c r="F18" s="409"/>
      <c r="G18" s="409"/>
      <c r="H18" s="409"/>
      <c r="I18" s="409"/>
    </row>
    <row r="20" spans="1:9" ht="18" customHeight="1">
      <c r="A20" s="25" t="s">
        <v>30</v>
      </c>
      <c r="B20" s="25"/>
      <c r="C20" s="25"/>
      <c r="D20" s="25"/>
      <c r="E20" s="25"/>
      <c r="F20" s="25"/>
      <c r="G20" s="25"/>
      <c r="H20" s="25"/>
      <c r="I20" s="25"/>
    </row>
    <row r="22" spans="1:9" ht="18" customHeight="1">
      <c r="A22" s="21" t="s">
        <v>31</v>
      </c>
    </row>
    <row r="24" spans="1:9" ht="18" customHeight="1">
      <c r="A24" s="465" t="s">
        <v>690</v>
      </c>
      <c r="B24" s="465"/>
      <c r="C24" s="465"/>
      <c r="D24" s="465"/>
      <c r="E24" s="465"/>
      <c r="F24" s="465"/>
      <c r="G24" s="465"/>
      <c r="H24" s="465"/>
      <c r="I24" s="465"/>
    </row>
    <row r="25" spans="1:9" ht="18" customHeight="1">
      <c r="A25" s="465"/>
      <c r="B25" s="465"/>
      <c r="C25" s="465"/>
      <c r="D25" s="465"/>
      <c r="E25" s="465"/>
      <c r="F25" s="465"/>
      <c r="G25" s="465"/>
      <c r="H25" s="465"/>
      <c r="I25" s="465"/>
    </row>
    <row r="26" spans="1:9" ht="18" customHeight="1">
      <c r="A26" s="28"/>
      <c r="B26" s="28"/>
      <c r="C26" s="28"/>
      <c r="D26" s="28"/>
      <c r="E26" s="28"/>
      <c r="F26" s="28"/>
      <c r="G26" s="466" t="s">
        <v>32</v>
      </c>
      <c r="H26" s="466"/>
      <c r="I26" s="466"/>
    </row>
    <row r="27" spans="1:9" ht="18" customHeight="1">
      <c r="A27" s="28"/>
      <c r="B27" s="28"/>
      <c r="C27" s="28"/>
      <c r="D27" s="28"/>
      <c r="E27" s="28"/>
      <c r="F27" s="28"/>
      <c r="G27" s="28"/>
      <c r="H27" s="28"/>
      <c r="I27" s="126"/>
    </row>
    <row r="28" spans="1:9" ht="18" customHeight="1">
      <c r="A28" s="468" t="s">
        <v>691</v>
      </c>
      <c r="B28" s="468"/>
      <c r="C28" s="468"/>
      <c r="D28" s="468"/>
      <c r="E28" s="468"/>
      <c r="F28" s="468"/>
      <c r="G28" s="468"/>
      <c r="H28" s="468"/>
      <c r="I28" s="468"/>
    </row>
    <row r="29" spans="1:9" ht="18" customHeight="1">
      <c r="A29" s="468"/>
      <c r="B29" s="468"/>
      <c r="C29" s="468"/>
      <c r="D29" s="468"/>
      <c r="E29" s="468"/>
      <c r="F29" s="468"/>
      <c r="G29" s="468"/>
      <c r="H29" s="468"/>
      <c r="I29" s="468"/>
    </row>
    <row r="30" spans="1:9" ht="18" customHeight="1">
      <c r="A30" s="28"/>
      <c r="B30" s="28"/>
      <c r="C30" s="28"/>
      <c r="D30" s="28"/>
      <c r="E30" s="28"/>
      <c r="F30" s="28"/>
      <c r="G30" s="466" t="s">
        <v>32</v>
      </c>
      <c r="H30" s="466"/>
      <c r="I30" s="466"/>
    </row>
    <row r="32" spans="1:9" ht="27" customHeight="1">
      <c r="A32" s="465" t="s">
        <v>692</v>
      </c>
      <c r="B32" s="465"/>
      <c r="C32" s="465"/>
      <c r="D32" s="465"/>
      <c r="E32" s="465"/>
      <c r="F32" s="465"/>
      <c r="G32" s="465"/>
      <c r="H32" s="465"/>
      <c r="I32" s="465"/>
    </row>
    <row r="33" spans="1:9" ht="27" customHeight="1">
      <c r="A33" s="465"/>
      <c r="B33" s="465"/>
      <c r="C33" s="465"/>
      <c r="D33" s="465"/>
      <c r="E33" s="465"/>
      <c r="F33" s="465"/>
      <c r="G33" s="465"/>
      <c r="H33" s="465"/>
      <c r="I33" s="465"/>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0"/>
  <sheetViews>
    <sheetView tabSelected="1" view="pageBreakPreview" zoomScaleNormal="100" zoomScaleSheetLayoutView="100" workbookViewId="0">
      <selection activeCell="C8" sqref="C8"/>
    </sheetView>
  </sheetViews>
  <sheetFormatPr defaultColWidth="9" defaultRowHeight="18" customHeight="1"/>
  <cols>
    <col min="1" max="8" width="9" style="21"/>
    <col min="9" max="9" width="9" style="21" customWidth="1"/>
    <col min="10" max="16384" width="9" style="21"/>
  </cols>
  <sheetData>
    <row r="1" spans="1:9" ht="18" customHeight="1">
      <c r="A1" s="132" t="s">
        <v>796</v>
      </c>
    </row>
    <row r="3" spans="1:9" ht="18" customHeight="1">
      <c r="H3" s="305"/>
      <c r="I3" s="306" t="s">
        <v>4</v>
      </c>
    </row>
    <row r="4" spans="1:9" ht="18" customHeight="1">
      <c r="H4" s="408" t="s">
        <v>143</v>
      </c>
      <c r="I4" s="408"/>
    </row>
    <row r="7" spans="1:9" ht="18" customHeight="1">
      <c r="A7" s="21" t="s">
        <v>6</v>
      </c>
    </row>
    <row r="10" spans="1:9" ht="18" customHeight="1">
      <c r="E10" s="24"/>
      <c r="F10" s="24"/>
      <c r="G10" s="24"/>
      <c r="H10" s="24"/>
    </row>
    <row r="11" spans="1:9" ht="18" customHeight="1">
      <c r="E11" s="24"/>
      <c r="F11" s="410" t="s">
        <v>205</v>
      </c>
      <c r="G11" s="410"/>
      <c r="H11" s="410"/>
      <c r="I11" s="21" t="s">
        <v>204</v>
      </c>
    </row>
    <row r="12" spans="1:9" ht="18" customHeight="1">
      <c r="E12" s="24"/>
      <c r="F12" s="24"/>
      <c r="G12" s="24"/>
      <c r="H12" s="24"/>
    </row>
    <row r="16" spans="1:9" ht="18" customHeight="1">
      <c r="A16" s="409" t="s">
        <v>799</v>
      </c>
      <c r="B16" s="409"/>
      <c r="C16" s="409"/>
      <c r="D16" s="409"/>
      <c r="E16" s="409"/>
      <c r="F16" s="409"/>
      <c r="G16" s="409"/>
      <c r="H16" s="409"/>
      <c r="I16" s="409"/>
    </row>
    <row r="17" spans="1:9" ht="18" customHeight="1">
      <c r="A17" s="409"/>
      <c r="B17" s="409"/>
      <c r="C17" s="409"/>
      <c r="D17" s="409"/>
      <c r="E17" s="409"/>
      <c r="F17" s="409"/>
      <c r="G17" s="409"/>
      <c r="H17" s="409"/>
      <c r="I17" s="409"/>
    </row>
    <row r="20" spans="1:9" ht="18" customHeight="1">
      <c r="A20" s="21" t="s">
        <v>650</v>
      </c>
    </row>
    <row r="23" spans="1:9" ht="18" customHeight="1">
      <c r="A23" s="21" t="s">
        <v>648</v>
      </c>
      <c r="I23" s="131"/>
    </row>
    <row r="24" spans="1:9" ht="18" customHeight="1">
      <c r="I24" s="131" t="s">
        <v>649</v>
      </c>
    </row>
    <row r="25" spans="1:9" ht="18" customHeight="1">
      <c r="D25" s="26"/>
    </row>
    <row r="26" spans="1:9" ht="18" customHeight="1">
      <c r="A26" s="21" t="s">
        <v>698</v>
      </c>
      <c r="I26" s="131" t="s">
        <v>17</v>
      </c>
    </row>
    <row r="27" spans="1:9" ht="18" customHeight="1">
      <c r="D27" s="26"/>
    </row>
    <row r="28" spans="1:9" ht="18" customHeight="1">
      <c r="A28" s="21" t="s">
        <v>7</v>
      </c>
    </row>
    <row r="29" spans="1:9" ht="18" customHeight="1">
      <c r="A29" s="27"/>
    </row>
    <row r="30" spans="1:9" ht="18" customHeight="1">
      <c r="A30" s="27"/>
    </row>
  </sheetData>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Normal="100" zoomScaleSheetLayoutView="100" workbookViewId="0">
      <selection activeCell="C8" sqref="C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693</v>
      </c>
    </row>
    <row r="2" spans="1:14" ht="24" customHeight="1">
      <c r="B2" s="471" t="s">
        <v>809</v>
      </c>
      <c r="C2" s="471"/>
      <c r="D2" s="471"/>
      <c r="E2" s="471"/>
      <c r="F2" s="471"/>
      <c r="G2" s="471"/>
      <c r="H2" s="471"/>
      <c r="I2" s="471"/>
      <c r="J2" s="471"/>
      <c r="K2" s="471"/>
      <c r="L2" s="471"/>
      <c r="M2" s="471"/>
      <c r="N2" s="471"/>
    </row>
    <row r="3" spans="1:14" ht="24" customHeight="1">
      <c r="B3" s="135" t="s">
        <v>203</v>
      </c>
      <c r="F3" s="2"/>
      <c r="G3" s="2"/>
      <c r="L3" s="472" t="s">
        <v>196</v>
      </c>
      <c r="M3" s="472"/>
      <c r="N3" s="472"/>
    </row>
    <row r="4" spans="1:14" ht="7.5" customHeight="1"/>
    <row r="5" spans="1:14" ht="24" customHeight="1">
      <c r="B5" s="473" t="s">
        <v>47</v>
      </c>
      <c r="C5" s="474"/>
      <c r="D5" s="473" t="s">
        <v>46</v>
      </c>
      <c r="E5" s="475"/>
      <c r="F5" s="475"/>
      <c r="G5" s="475"/>
      <c r="H5" s="475"/>
      <c r="I5" s="475"/>
      <c r="J5" s="475"/>
      <c r="K5" s="475"/>
      <c r="L5" s="475"/>
      <c r="M5" s="474"/>
      <c r="N5" s="3"/>
    </row>
    <row r="6" spans="1:14" ht="24" customHeight="1">
      <c r="B6" s="4"/>
      <c r="C6" s="5"/>
      <c r="D6" s="473" t="s">
        <v>209</v>
      </c>
      <c r="E6" s="475"/>
      <c r="F6" s="474"/>
      <c r="G6" s="473" t="s">
        <v>210</v>
      </c>
      <c r="H6" s="475"/>
      <c r="I6" s="475"/>
      <c r="J6" s="475"/>
      <c r="K6" s="475"/>
      <c r="L6" s="475"/>
      <c r="M6" s="474"/>
      <c r="N6" s="5"/>
    </row>
    <row r="7" spans="1:14" ht="24" customHeight="1">
      <c r="B7" s="6" t="s">
        <v>155</v>
      </c>
      <c r="C7" s="7" t="s">
        <v>45</v>
      </c>
      <c r="D7" s="8"/>
      <c r="E7" s="8"/>
      <c r="F7" s="7"/>
      <c r="G7" s="8"/>
      <c r="H7" s="469" t="s">
        <v>44</v>
      </c>
      <c r="I7" s="470"/>
      <c r="J7" s="469" t="s">
        <v>43</v>
      </c>
      <c r="K7" s="470"/>
      <c r="L7" s="469" t="s">
        <v>42</v>
      </c>
      <c r="M7" s="470"/>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694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695</v>
      </c>
      <c r="C13" s="309"/>
      <c r="D13" s="310"/>
      <c r="E13" s="310"/>
      <c r="F13" s="309"/>
      <c r="G13" s="310"/>
      <c r="H13" s="310"/>
      <c r="I13" s="310"/>
      <c r="J13" s="310"/>
      <c r="K13" s="310"/>
      <c r="L13" s="310"/>
      <c r="M13" s="309"/>
      <c r="N13" s="5"/>
    </row>
    <row r="14" spans="1:14" ht="24" customHeight="1">
      <c r="B14" s="4" t="s">
        <v>696</v>
      </c>
      <c r="C14" s="309"/>
      <c r="D14" s="310"/>
      <c r="E14" s="310"/>
      <c r="F14" s="309"/>
      <c r="G14" s="310"/>
      <c r="H14" s="310"/>
      <c r="I14" s="310"/>
      <c r="J14" s="310"/>
      <c r="K14" s="310"/>
      <c r="L14" s="310"/>
      <c r="M14" s="309"/>
      <c r="N14" s="5"/>
    </row>
    <row r="15" spans="1:14" ht="24" customHeight="1">
      <c r="B15" s="4"/>
      <c r="C15" s="309"/>
      <c r="D15" s="310"/>
      <c r="E15" s="310"/>
      <c r="F15" s="309"/>
      <c r="G15" s="310"/>
      <c r="H15" s="310"/>
      <c r="I15" s="310"/>
      <c r="J15" s="310"/>
      <c r="K15" s="310"/>
      <c r="L15" s="310"/>
      <c r="M15" s="309"/>
      <c r="N15" s="5"/>
    </row>
    <row r="16" spans="1:14" ht="24" customHeight="1">
      <c r="A16" s="21"/>
      <c r="B16" s="4"/>
      <c r="C16" s="309"/>
      <c r="D16" s="310"/>
      <c r="E16" s="310"/>
      <c r="F16" s="309"/>
      <c r="G16" s="310"/>
      <c r="H16" s="310"/>
      <c r="I16" s="310"/>
      <c r="J16" s="310"/>
      <c r="K16" s="310"/>
      <c r="L16" s="310"/>
      <c r="M16" s="309"/>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c r="B1" s="56" t="s">
        <v>147</v>
      </c>
    </row>
    <row r="2" spans="1:14" ht="12.75" customHeight="1">
      <c r="B2" s="476" t="s">
        <v>525</v>
      </c>
      <c r="C2" s="476"/>
      <c r="D2" s="476"/>
      <c r="E2" s="476"/>
      <c r="F2" s="476"/>
      <c r="G2" s="476"/>
      <c r="H2" s="476"/>
      <c r="I2" s="476"/>
      <c r="J2" s="476"/>
      <c r="K2" s="476"/>
      <c r="L2" s="476"/>
    </row>
    <row r="3" spans="1:14" ht="12.75" customHeight="1">
      <c r="J3" s="424">
        <f>別紙1!C4</f>
        <v>0</v>
      </c>
      <c r="K3" s="424"/>
      <c r="L3" s="424"/>
      <c r="M3" s="68"/>
    </row>
    <row r="4" spans="1:14" ht="12.75" customHeight="1">
      <c r="D4" s="68"/>
      <c r="E4" s="68"/>
      <c r="G4" s="68"/>
    </row>
    <row r="5" spans="1:14" ht="73.5" customHeight="1">
      <c r="B5" s="77" t="s">
        <v>3</v>
      </c>
      <c r="C5" s="78" t="s">
        <v>595</v>
      </c>
      <c r="D5" s="279" t="s">
        <v>597</v>
      </c>
      <c r="E5" s="279" t="s">
        <v>599</v>
      </c>
      <c r="F5" s="279" t="s">
        <v>600</v>
      </c>
      <c r="G5" s="279" t="s">
        <v>598</v>
      </c>
      <c r="H5" s="77" t="s">
        <v>14</v>
      </c>
      <c r="I5" s="79" t="s">
        <v>157</v>
      </c>
      <c r="J5" s="78" t="s">
        <v>601</v>
      </c>
      <c r="K5" s="77" t="s">
        <v>129</v>
      </c>
      <c r="L5" s="77" t="s">
        <v>13</v>
      </c>
      <c r="N5" s="160"/>
    </row>
    <row r="6" spans="1:14" s="275" customFormat="1" ht="24">
      <c r="B6" s="80"/>
      <c r="C6" s="80"/>
      <c r="D6" s="80" t="s">
        <v>602</v>
      </c>
      <c r="E6" s="80" t="s">
        <v>603</v>
      </c>
      <c r="F6" s="80" t="s">
        <v>604</v>
      </c>
      <c r="G6" s="80" t="s">
        <v>605</v>
      </c>
      <c r="H6" s="108" t="s">
        <v>608</v>
      </c>
      <c r="I6" s="80" t="s">
        <v>606</v>
      </c>
      <c r="J6" s="80"/>
      <c r="K6" s="108" t="s">
        <v>607</v>
      </c>
      <c r="L6" s="80"/>
    </row>
    <row r="7" spans="1:14">
      <c r="A7" s="260">
        <v>0</v>
      </c>
      <c r="B7" s="83"/>
      <c r="C7" s="85" t="s">
        <v>10</v>
      </c>
      <c r="D7" s="85" t="s">
        <v>10</v>
      </c>
      <c r="E7" s="85" t="s">
        <v>10</v>
      </c>
      <c r="F7" s="85" t="s">
        <v>10</v>
      </c>
      <c r="G7" s="85" t="s">
        <v>10</v>
      </c>
      <c r="H7" s="85" t="s">
        <v>10</v>
      </c>
      <c r="I7" s="85" t="s">
        <v>10</v>
      </c>
      <c r="J7" s="85"/>
      <c r="K7" s="85" t="s">
        <v>10</v>
      </c>
      <c r="L7" s="85"/>
      <c r="N7" s="173"/>
    </row>
    <row r="8" spans="1:14" s="64" customFormat="1" ht="56.25" customHeight="1">
      <c r="A8" s="64">
        <f>A7+1</f>
        <v>1</v>
      </c>
      <c r="B8" s="133" t="s">
        <v>589</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c r="A9" s="64">
        <f t="shared" ref="A9:A21" si="0">A8+1</f>
        <v>2</v>
      </c>
      <c r="B9" s="133" t="s">
        <v>590</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c r="A10" s="64">
        <f t="shared" si="0"/>
        <v>3</v>
      </c>
      <c r="B10" s="133" t="s">
        <v>591</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c r="A11" s="64">
        <f t="shared" si="0"/>
        <v>4</v>
      </c>
      <c r="B11" s="133" t="s">
        <v>592</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c r="A12" s="64">
        <f t="shared" si="0"/>
        <v>5</v>
      </c>
      <c r="B12" s="133" t="s">
        <v>593</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c r="A13" s="64">
        <f t="shared" si="0"/>
        <v>6</v>
      </c>
      <c r="B13" s="133" t="s">
        <v>580</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c r="A14" s="64">
        <f t="shared" si="0"/>
        <v>7</v>
      </c>
      <c r="B14" s="133" t="s">
        <v>581</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c r="A15" s="64">
        <f t="shared" si="0"/>
        <v>8</v>
      </c>
      <c r="B15" s="133" t="s">
        <v>582</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c r="A16" s="64">
        <f t="shared" si="0"/>
        <v>9</v>
      </c>
      <c r="B16" s="133" t="s">
        <v>583</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c r="A17" s="64">
        <f t="shared" si="0"/>
        <v>10</v>
      </c>
      <c r="B17" s="133" t="s">
        <v>584</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c r="A18" s="64">
        <f t="shared" si="0"/>
        <v>11</v>
      </c>
      <c r="B18" s="133" t="s">
        <v>585</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c r="A19" s="64">
        <f t="shared" si="0"/>
        <v>12</v>
      </c>
      <c r="B19" s="133" t="s">
        <v>586</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c r="A20" s="64">
        <f t="shared" si="0"/>
        <v>13</v>
      </c>
      <c r="B20" s="133" t="s">
        <v>587</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c r="A21" s="64">
        <f t="shared" si="0"/>
        <v>14</v>
      </c>
      <c r="B21" s="133" t="s">
        <v>594</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c r="B22" s="108" t="s">
        <v>9</v>
      </c>
      <c r="C22" s="103"/>
      <c r="D22" s="103"/>
      <c r="E22" s="103"/>
      <c r="F22" s="103"/>
      <c r="G22" s="103"/>
      <c r="H22" s="103"/>
      <c r="I22" s="103"/>
      <c r="J22" s="128"/>
      <c r="K22" s="103">
        <f>SUM(K8:K21)</f>
        <v>0</v>
      </c>
      <c r="L22" s="257"/>
    </row>
    <row r="23" spans="1:14" ht="12.75" customHeight="1"/>
    <row r="24" spans="1:14" ht="12.75" customHeight="1">
      <c r="B24" s="56" t="s">
        <v>8</v>
      </c>
    </row>
    <row r="25" spans="1:14" ht="12.75" customHeight="1">
      <c r="B25" s="56" t="s">
        <v>609</v>
      </c>
    </row>
    <row r="26" spans="1:14" ht="12.75" customHeight="1"/>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cols>
    <col min="1" max="1" width="23.125" style="283" customWidth="1"/>
    <col min="2" max="6" width="24.5" style="283" customWidth="1"/>
    <col min="7" max="7" width="21.375" style="283" customWidth="1"/>
    <col min="8" max="11" width="13.375" style="283" customWidth="1"/>
    <col min="12" max="16384" width="8.875" style="283"/>
  </cols>
  <sheetData>
    <row r="1" spans="1:7" ht="13.5">
      <c r="A1" s="294"/>
    </row>
    <row r="2" spans="1:7" ht="13.5">
      <c r="A2" s="479" t="s">
        <v>647</v>
      </c>
      <c r="B2" s="479"/>
      <c r="C2" s="479"/>
      <c r="D2" s="479"/>
      <c r="E2" s="479"/>
      <c r="F2" s="479"/>
    </row>
    <row r="4" spans="1:7" ht="27" customHeight="1">
      <c r="A4" s="477" t="s">
        <v>581</v>
      </c>
      <c r="B4" s="281" t="s">
        <v>619</v>
      </c>
      <c r="C4" s="281" t="s">
        <v>625</v>
      </c>
      <c r="D4" s="282"/>
      <c r="E4" s="282"/>
      <c r="F4" s="282"/>
      <c r="G4" s="282"/>
    </row>
    <row r="5" spans="1:7" ht="27" customHeight="1">
      <c r="A5" s="478"/>
      <c r="B5" s="284"/>
      <c r="C5" s="284"/>
      <c r="D5" s="285"/>
      <c r="E5" s="285"/>
      <c r="F5" s="285"/>
    </row>
    <row r="6" spans="1:7" ht="27" customHeight="1">
      <c r="A6" s="477" t="s">
        <v>582</v>
      </c>
      <c r="B6" s="281" t="s">
        <v>619</v>
      </c>
      <c r="C6" s="281" t="s">
        <v>625</v>
      </c>
      <c r="D6" s="281" t="s">
        <v>627</v>
      </c>
      <c r="E6" s="281" t="s">
        <v>640</v>
      </c>
      <c r="F6" s="282"/>
      <c r="G6" s="282"/>
    </row>
    <row r="7" spans="1:7" ht="27" customHeight="1">
      <c r="A7" s="478"/>
      <c r="B7" s="284"/>
      <c r="C7" s="284"/>
      <c r="D7" s="284"/>
      <c r="E7" s="284"/>
      <c r="F7" s="285"/>
    </row>
    <row r="8" spans="1:7" ht="27" customHeight="1">
      <c r="A8" s="477" t="s">
        <v>583</v>
      </c>
      <c r="B8" s="281" t="s">
        <v>620</v>
      </c>
      <c r="C8" s="281" t="s">
        <v>621</v>
      </c>
      <c r="D8" s="281" t="s">
        <v>628</v>
      </c>
      <c r="E8" s="281" t="s">
        <v>622</v>
      </c>
      <c r="F8" s="281" t="s">
        <v>623</v>
      </c>
    </row>
    <row r="9" spans="1:7" ht="27" customHeight="1">
      <c r="A9" s="478"/>
      <c r="B9" s="286"/>
      <c r="C9" s="286"/>
      <c r="D9" s="286"/>
      <c r="E9" s="286"/>
      <c r="F9" s="286"/>
    </row>
    <row r="10" spans="1:7" ht="27" customHeight="1">
      <c r="A10" s="477" t="s">
        <v>584</v>
      </c>
      <c r="B10" s="287" t="s">
        <v>629</v>
      </c>
      <c r="C10" s="287" t="s">
        <v>630</v>
      </c>
      <c r="D10" s="287" t="s">
        <v>631</v>
      </c>
      <c r="E10" s="281" t="s">
        <v>632</v>
      </c>
      <c r="F10" s="285"/>
    </row>
    <row r="11" spans="1:7" ht="27" customHeight="1">
      <c r="A11" s="478"/>
      <c r="B11" s="286"/>
      <c r="C11" s="286"/>
      <c r="D11" s="286"/>
      <c r="E11" s="286"/>
      <c r="F11" s="285"/>
    </row>
    <row r="12" spans="1:7" ht="27" customHeight="1">
      <c r="A12" s="477" t="s">
        <v>585</v>
      </c>
      <c r="B12" s="281" t="s">
        <v>624</v>
      </c>
      <c r="C12" s="281" t="s">
        <v>625</v>
      </c>
      <c r="D12" s="281" t="s">
        <v>626</v>
      </c>
      <c r="E12" s="281" t="s">
        <v>627</v>
      </c>
      <c r="F12" s="285"/>
    </row>
    <row r="13" spans="1:7" ht="27" customHeight="1">
      <c r="A13" s="480"/>
      <c r="B13" s="286"/>
      <c r="C13" s="286"/>
      <c r="D13" s="286"/>
      <c r="E13" s="286"/>
      <c r="F13" s="285"/>
    </row>
    <row r="14" spans="1:7" ht="27" customHeight="1">
      <c r="A14" s="480"/>
      <c r="B14" s="281" t="s">
        <v>633</v>
      </c>
      <c r="C14" s="281" t="s">
        <v>634</v>
      </c>
      <c r="D14" s="288" t="s">
        <v>635</v>
      </c>
      <c r="E14" s="289"/>
      <c r="F14" s="285"/>
    </row>
    <row r="15" spans="1:7" ht="27" customHeight="1">
      <c r="A15" s="478"/>
      <c r="B15" s="290"/>
      <c r="C15" s="286"/>
      <c r="D15" s="286"/>
      <c r="E15" s="291"/>
      <c r="F15" s="285"/>
    </row>
    <row r="16" spans="1:7" ht="27" customHeight="1">
      <c r="A16" s="477" t="s">
        <v>586</v>
      </c>
      <c r="B16" s="281" t="s">
        <v>636</v>
      </c>
      <c r="C16" s="288" t="s">
        <v>637</v>
      </c>
      <c r="D16" s="288" t="s">
        <v>638</v>
      </c>
      <c r="E16" s="288" t="s">
        <v>639</v>
      </c>
      <c r="F16" s="285"/>
    </row>
    <row r="17" spans="1:6" ht="27" customHeight="1">
      <c r="A17" s="478"/>
      <c r="B17" s="286"/>
      <c r="C17" s="286"/>
      <c r="D17" s="286"/>
      <c r="E17" s="286"/>
      <c r="F17" s="285"/>
    </row>
    <row r="18" spans="1:6" ht="27" customHeight="1">
      <c r="A18" s="477" t="s">
        <v>587</v>
      </c>
      <c r="B18" s="281" t="s">
        <v>619</v>
      </c>
      <c r="C18" s="281" t="s">
        <v>641</v>
      </c>
      <c r="D18" s="281" t="s">
        <v>642</v>
      </c>
      <c r="E18" s="285"/>
      <c r="F18" s="285"/>
    </row>
    <row r="19" spans="1:6" ht="27" customHeight="1">
      <c r="A19" s="478"/>
      <c r="B19" s="286"/>
      <c r="C19" s="286"/>
      <c r="D19" s="286"/>
      <c r="E19" s="285"/>
      <c r="F19" s="285"/>
    </row>
    <row r="20" spans="1:6" ht="27" customHeight="1">
      <c r="A20" s="477" t="s">
        <v>588</v>
      </c>
      <c r="B20" s="287" t="s">
        <v>643</v>
      </c>
      <c r="C20" s="281" t="s">
        <v>645</v>
      </c>
      <c r="D20" s="281" t="s">
        <v>644</v>
      </c>
      <c r="E20" s="285"/>
      <c r="F20" s="285"/>
    </row>
    <row r="21" spans="1:6" ht="27" customHeight="1">
      <c r="A21" s="478"/>
      <c r="B21" s="286"/>
      <c r="C21" s="286"/>
      <c r="D21" s="286"/>
      <c r="E21" s="285"/>
      <c r="F21" s="285"/>
    </row>
    <row r="22" spans="1:6" ht="27" customHeight="1">
      <c r="A22" s="292"/>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11"/>
      <c r="H1" s="411"/>
    </row>
    <row r="2" spans="1:8" ht="12.75" customHeight="1">
      <c r="A2" s="67"/>
      <c r="B2" s="476" t="s">
        <v>184</v>
      </c>
      <c r="C2" s="476"/>
      <c r="D2" s="476"/>
      <c r="E2" s="476"/>
      <c r="G2" s="411"/>
      <c r="H2" s="411"/>
    </row>
    <row r="3" spans="1:8" ht="12.75" customHeight="1">
      <c r="G3" s="411"/>
      <c r="H3" s="411"/>
    </row>
    <row r="4" spans="1:8" ht="12.75" customHeight="1">
      <c r="D4" s="68"/>
      <c r="E4" s="69" t="s">
        <v>199</v>
      </c>
      <c r="G4" s="411"/>
      <c r="H4" s="411"/>
    </row>
    <row r="5" spans="1:8" ht="12.75" customHeight="1">
      <c r="B5" s="56" t="s">
        <v>144</v>
      </c>
      <c r="G5" s="411"/>
      <c r="H5" s="411"/>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9" bestFit="1" customWidth="1"/>
    <col min="22" max="22" width="16.375" style="56" customWidth="1"/>
    <col min="23" max="16384" width="12.625" style="56"/>
  </cols>
  <sheetData>
    <row r="1" spans="1:21" ht="12.75" customHeight="1">
      <c r="B1" s="56" t="s">
        <v>147</v>
      </c>
    </row>
    <row r="2" spans="1:21" ht="12.75" customHeight="1">
      <c r="B2" s="482" t="s">
        <v>163</v>
      </c>
      <c r="C2" s="482"/>
      <c r="D2" s="482"/>
      <c r="E2" s="482"/>
      <c r="F2" s="482"/>
      <c r="G2" s="482"/>
      <c r="H2" s="482"/>
      <c r="I2" s="482"/>
      <c r="J2" s="482"/>
      <c r="K2" s="482"/>
      <c r="L2" s="482"/>
      <c r="M2" s="482"/>
      <c r="N2" s="482"/>
      <c r="O2" s="482"/>
      <c r="P2" s="482"/>
      <c r="Q2" s="482"/>
      <c r="T2" s="276"/>
      <c r="U2" s="276"/>
    </row>
    <row r="3" spans="1:21" ht="12.75" customHeight="1">
      <c r="N3" s="68"/>
      <c r="O3" s="481" t="str">
        <f>'（別紙1）'!E4</f>
        <v>（事業者名）</v>
      </c>
      <c r="P3" s="481"/>
      <c r="Q3" s="481"/>
      <c r="R3" s="68"/>
      <c r="T3" s="276"/>
      <c r="U3" s="276"/>
    </row>
    <row r="4" spans="1:21" ht="12.75" customHeight="1">
      <c r="E4" s="68"/>
      <c r="F4" s="68"/>
      <c r="G4" s="68"/>
      <c r="T4" s="276"/>
      <c r="U4" s="276"/>
    </row>
    <row r="5" spans="1:21" ht="72">
      <c r="B5" s="77" t="s">
        <v>3</v>
      </c>
      <c r="C5" s="77" t="s">
        <v>0</v>
      </c>
      <c r="D5" s="78" t="s">
        <v>124</v>
      </c>
      <c r="E5" s="78" t="s">
        <v>125</v>
      </c>
      <c r="F5" s="78" t="s">
        <v>126</v>
      </c>
      <c r="G5" s="78" t="s">
        <v>127</v>
      </c>
      <c r="H5" s="79" t="s">
        <v>158</v>
      </c>
      <c r="I5" s="77" t="s">
        <v>14</v>
      </c>
      <c r="J5" s="78" t="s">
        <v>128</v>
      </c>
      <c r="K5" s="78" t="s">
        <v>159</v>
      </c>
      <c r="L5" s="79" t="s">
        <v>157</v>
      </c>
      <c r="M5" s="78" t="s">
        <v>156</v>
      </c>
      <c r="N5" s="77" t="s">
        <v>129</v>
      </c>
      <c r="O5" s="79" t="s">
        <v>130</v>
      </c>
      <c r="P5" s="79" t="s">
        <v>160</v>
      </c>
      <c r="Q5" s="77" t="s">
        <v>13</v>
      </c>
      <c r="S5" s="160"/>
      <c r="T5" s="276"/>
      <c r="U5" s="276"/>
    </row>
    <row r="6" spans="1:21">
      <c r="B6" s="80"/>
      <c r="C6" s="80"/>
      <c r="D6" s="81"/>
      <c r="E6" s="81"/>
      <c r="F6" s="82" t="s">
        <v>25</v>
      </c>
      <c r="G6" s="82" t="s">
        <v>26</v>
      </c>
      <c r="H6" s="82" t="s">
        <v>12</v>
      </c>
      <c r="I6" s="82" t="s">
        <v>11</v>
      </c>
      <c r="J6" s="82" t="s">
        <v>27</v>
      </c>
      <c r="K6" s="82" t="s">
        <v>132</v>
      </c>
      <c r="L6" s="82" t="s">
        <v>133</v>
      </c>
      <c r="M6" s="82" t="s">
        <v>134</v>
      </c>
      <c r="N6" s="118" t="s">
        <v>135</v>
      </c>
      <c r="O6" s="118" t="s">
        <v>136</v>
      </c>
      <c r="P6" s="118" t="s">
        <v>137</v>
      </c>
      <c r="Q6" s="80"/>
    </row>
    <row r="7" spans="1:21">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372</v>
      </c>
      <c r="U7" s="278" t="s">
        <v>411</v>
      </c>
    </row>
    <row r="8" spans="1:21" s="64" customFormat="1">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75" thickBot="1">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row r="35" spans="2:21" ht="12.75" customHeight="1">
      <c r="B35" s="56" t="s">
        <v>8</v>
      </c>
    </row>
    <row r="36" spans="2:21" ht="12.75" customHeight="1">
      <c r="B36" s="56" t="s">
        <v>198</v>
      </c>
    </row>
    <row r="37" spans="2:21" ht="12.75" customHeight="1">
      <c r="B37" s="56" t="s">
        <v>471</v>
      </c>
    </row>
    <row r="38" spans="2:21" ht="12.75" customHeight="1"/>
    <row r="39" spans="2:21" ht="12.75" customHeight="1"/>
    <row r="40" spans="2:21" ht="12.75" customHeight="1"/>
    <row r="41" spans="2:21" ht="12.75" customHeight="1">
      <c r="B41" s="112" t="s">
        <v>55</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56</v>
      </c>
      <c r="C42" s="113"/>
      <c r="D42" s="95"/>
      <c r="E42" s="95"/>
      <c r="F42" s="95"/>
      <c r="G42" s="95"/>
      <c r="H42" s="95"/>
      <c r="I42" s="95"/>
      <c r="J42" s="95"/>
      <c r="K42" s="95"/>
      <c r="L42" s="95"/>
      <c r="M42" s="95"/>
      <c r="N42" s="95">
        <f t="shared" si="4"/>
        <v>0</v>
      </c>
      <c r="O42" s="95"/>
      <c r="P42" s="95">
        <f t="shared" si="5"/>
        <v>0</v>
      </c>
      <c r="Q42" s="95"/>
    </row>
    <row r="43" spans="2:21" ht="12.75" customHeight="1">
      <c r="B43" s="112" t="s">
        <v>57</v>
      </c>
      <c r="C43" s="113"/>
      <c r="D43" s="95"/>
      <c r="E43" s="95"/>
      <c r="F43" s="95"/>
      <c r="G43" s="95"/>
      <c r="H43" s="95"/>
      <c r="I43" s="95"/>
      <c r="J43" s="95"/>
      <c r="K43" s="95"/>
      <c r="L43" s="95"/>
      <c r="M43" s="95"/>
      <c r="N43" s="95">
        <f t="shared" si="4"/>
        <v>0</v>
      </c>
      <c r="O43" s="95"/>
      <c r="P43" s="95">
        <f t="shared" si="5"/>
        <v>0</v>
      </c>
      <c r="Q43" s="95"/>
    </row>
    <row r="44" spans="2:21" ht="12.75" customHeight="1">
      <c r="B44" s="112" t="s">
        <v>58</v>
      </c>
      <c r="C44" s="113"/>
      <c r="D44" s="95"/>
      <c r="E44" s="95"/>
      <c r="F44" s="95"/>
      <c r="G44" s="95"/>
      <c r="H44" s="95"/>
      <c r="I44" s="95"/>
      <c r="J44" s="95"/>
      <c r="K44" s="95"/>
      <c r="L44" s="95"/>
      <c r="M44" s="95"/>
      <c r="N44" s="95">
        <f t="shared" si="4"/>
        <v>0</v>
      </c>
      <c r="O44" s="95"/>
      <c r="P44" s="95">
        <f t="shared" si="5"/>
        <v>0</v>
      </c>
      <c r="Q44" s="95"/>
    </row>
    <row r="45" spans="2:21" ht="12.75" customHeight="1">
      <c r="B45" s="112" t="s">
        <v>207</v>
      </c>
      <c r="C45" s="113"/>
      <c r="D45" s="95"/>
      <c r="E45" s="95"/>
      <c r="F45" s="95"/>
      <c r="G45" s="95"/>
      <c r="H45" s="95"/>
      <c r="I45" s="95"/>
      <c r="J45" s="95"/>
      <c r="K45" s="95"/>
      <c r="L45" s="95"/>
      <c r="M45" s="95"/>
      <c r="N45" s="95">
        <f t="shared" si="4"/>
        <v>0</v>
      </c>
      <c r="O45" s="95"/>
      <c r="P45" s="95">
        <f t="shared" si="5"/>
        <v>0</v>
      </c>
      <c r="Q45" s="95"/>
    </row>
    <row r="46" spans="2:21" ht="12.75" customHeight="1">
      <c r="B46" s="112" t="s">
        <v>60</v>
      </c>
      <c r="C46" s="113"/>
      <c r="D46" s="95"/>
      <c r="E46" s="95"/>
      <c r="F46" s="95"/>
      <c r="G46" s="95"/>
      <c r="H46" s="95"/>
      <c r="I46" s="95"/>
      <c r="J46" s="95"/>
      <c r="K46" s="95"/>
      <c r="L46" s="95"/>
      <c r="M46" s="95"/>
      <c r="N46" s="95">
        <f t="shared" si="4"/>
        <v>0</v>
      </c>
      <c r="O46" s="95"/>
      <c r="P46" s="95">
        <f t="shared" si="5"/>
        <v>0</v>
      </c>
      <c r="Q46" s="95"/>
    </row>
    <row r="47" spans="2:21" ht="12.75" customHeight="1">
      <c r="B47" s="123" t="s">
        <v>61</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194</v>
      </c>
      <c r="C48" s="97"/>
      <c r="D48" s="98"/>
      <c r="E48" s="98"/>
      <c r="F48" s="98"/>
      <c r="G48" s="98"/>
      <c r="H48" s="98"/>
      <c r="I48" s="98"/>
      <c r="J48" s="98"/>
      <c r="K48" s="98"/>
      <c r="L48" s="98"/>
      <c r="M48" s="98"/>
      <c r="N48" s="98">
        <f t="shared" si="4"/>
        <v>0</v>
      </c>
      <c r="O48" s="98"/>
      <c r="P48" s="114">
        <f t="shared" si="5"/>
        <v>0</v>
      </c>
      <c r="Q48" s="114"/>
    </row>
    <row r="49" spans="2:17" ht="12.75" customHeight="1" thickTop="1">
      <c r="B49" s="115" t="s">
        <v>9</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486" t="s">
        <v>205</v>
      </c>
      <c r="G11" s="486"/>
      <c r="H11" s="486"/>
      <c r="I11" s="21" t="s">
        <v>204</v>
      </c>
    </row>
    <row r="12" spans="1:9" ht="18" customHeight="1">
      <c r="F12" s="24"/>
      <c r="G12" s="24"/>
      <c r="H12" s="24"/>
    </row>
    <row r="16" spans="1:9" ht="18" customHeight="1">
      <c r="A16" s="484" t="s">
        <v>200</v>
      </c>
      <c r="B16" s="484"/>
      <c r="C16" s="484"/>
      <c r="D16" s="484"/>
      <c r="E16" s="484"/>
      <c r="F16" s="484"/>
      <c r="G16" s="484"/>
      <c r="H16" s="484"/>
      <c r="I16" s="484"/>
    </row>
    <row r="19" spans="1:9" ht="18" customHeight="1">
      <c r="A19" s="483" t="s">
        <v>145</v>
      </c>
      <c r="B19" s="483"/>
      <c r="C19" s="483"/>
      <c r="D19" s="483"/>
      <c r="E19" s="483"/>
      <c r="F19" s="483"/>
      <c r="G19" s="483"/>
      <c r="H19" s="483"/>
      <c r="I19" s="483"/>
    </row>
    <row r="20" spans="1:9" ht="18" customHeight="1">
      <c r="A20" s="483"/>
      <c r="B20" s="483"/>
      <c r="C20" s="483"/>
      <c r="D20" s="483"/>
      <c r="E20" s="483"/>
      <c r="F20" s="483"/>
      <c r="G20" s="483"/>
      <c r="H20" s="483"/>
      <c r="I20" s="483"/>
    </row>
    <row r="21" spans="1:9" ht="18" customHeight="1">
      <c r="A21" s="483"/>
      <c r="B21" s="483"/>
      <c r="C21" s="483"/>
      <c r="D21" s="483"/>
      <c r="E21" s="483"/>
      <c r="F21" s="483"/>
      <c r="G21" s="483"/>
      <c r="H21" s="483"/>
      <c r="I21" s="483"/>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22</v>
      </c>
      <c r="C24" s="485" t="s">
        <v>32</v>
      </c>
      <c r="D24" s="485"/>
      <c r="E24" s="485"/>
      <c r="F24" s="134"/>
    </row>
    <row r="25" spans="1:9" ht="18" customHeight="1">
      <c r="C25" s="125"/>
      <c r="D25" s="125"/>
      <c r="E25" s="125"/>
      <c r="F25" s="125"/>
    </row>
    <row r="26" spans="1:9" ht="18" customHeight="1">
      <c r="A26" s="21" t="s">
        <v>201</v>
      </c>
      <c r="I26" s="131" t="s">
        <v>16</v>
      </c>
    </row>
    <row r="27" spans="1:9" ht="18" customHeight="1">
      <c r="F27" s="26"/>
    </row>
    <row r="28" spans="1:9" ht="18" customHeight="1">
      <c r="A28" s="21" t="s">
        <v>23</v>
      </c>
      <c r="I28" s="131" t="s">
        <v>17</v>
      </c>
    </row>
    <row r="29" spans="1:9" ht="18" customHeight="1">
      <c r="F29" s="26"/>
    </row>
    <row r="30" spans="1:9" ht="18" customHeight="1">
      <c r="A30" s="21" t="s">
        <v>21</v>
      </c>
    </row>
    <row r="31" spans="1:9" ht="18" customHeight="1">
      <c r="A31" s="27" t="s">
        <v>208</v>
      </c>
    </row>
    <row r="32" spans="1:9" ht="18" customHeight="1">
      <c r="A32" s="27" t="s">
        <v>146</v>
      </c>
    </row>
    <row r="33" spans="1:1" ht="18" customHeight="1">
      <c r="A33" s="27" t="s">
        <v>24</v>
      </c>
    </row>
    <row r="34" spans="1:1" ht="18" customHeight="1">
      <c r="A34" s="27" t="s">
        <v>202</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11"/>
      <c r="H1" s="411"/>
    </row>
    <row r="2" spans="1:8" ht="12.75" customHeight="1">
      <c r="A2" s="67" t="s">
        <v>131</v>
      </c>
      <c r="B2" s="67"/>
      <c r="C2" s="67"/>
      <c r="D2" s="67"/>
      <c r="E2" s="67"/>
      <c r="G2" s="411"/>
      <c r="H2" s="411"/>
    </row>
    <row r="3" spans="1:8" ht="12.75" customHeight="1">
      <c r="G3" s="411"/>
      <c r="H3" s="411"/>
    </row>
    <row r="4" spans="1:8" ht="12.75" customHeight="1">
      <c r="D4" s="68"/>
      <c r="E4" s="69" t="s">
        <v>199</v>
      </c>
      <c r="G4" s="411"/>
      <c r="H4" s="411"/>
    </row>
    <row r="5" spans="1:8" ht="12.75" customHeight="1">
      <c r="B5" s="56" t="s">
        <v>144</v>
      </c>
      <c r="G5" s="411"/>
      <c r="H5" s="411"/>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9" bestFit="1" customWidth="1"/>
    <col min="23" max="23" width="16.375" style="56" customWidth="1"/>
    <col min="24" max="16384" width="12.625" style="56"/>
  </cols>
  <sheetData>
    <row r="1" spans="1:22" ht="12.75" customHeight="1">
      <c r="B1" s="56" t="s">
        <v>147</v>
      </c>
    </row>
    <row r="2" spans="1:22" ht="12.75" customHeight="1">
      <c r="B2" s="67" t="s">
        <v>464</v>
      </c>
      <c r="C2" s="67"/>
      <c r="D2" s="67"/>
      <c r="E2" s="67"/>
      <c r="F2" s="67"/>
      <c r="G2" s="67"/>
      <c r="H2" s="67"/>
      <c r="I2" s="67"/>
      <c r="J2" s="67"/>
      <c r="K2" s="67"/>
      <c r="L2" s="67"/>
      <c r="M2" s="67"/>
      <c r="N2" s="67"/>
      <c r="O2" s="67"/>
      <c r="P2" s="67"/>
      <c r="Q2" s="67"/>
      <c r="R2" s="67"/>
      <c r="S2" s="67"/>
      <c r="U2" s="276"/>
      <c r="V2" s="276"/>
    </row>
    <row r="3" spans="1:22" ht="12.75" customHeight="1">
      <c r="N3" s="68"/>
      <c r="O3" s="481" t="str">
        <f>〔別紙1〕!E4</f>
        <v>（事業者名）</v>
      </c>
      <c r="P3" s="481"/>
      <c r="Q3" s="481"/>
      <c r="R3" s="481"/>
      <c r="S3" s="199"/>
      <c r="U3" s="276"/>
      <c r="V3" s="276"/>
    </row>
    <row r="4" spans="1:22" ht="12.75" customHeight="1">
      <c r="E4" s="68"/>
      <c r="F4" s="68"/>
      <c r="G4" s="68"/>
      <c r="U4" s="276"/>
      <c r="V4" s="276"/>
    </row>
    <row r="5" spans="1:22" ht="72">
      <c r="B5" s="77" t="s">
        <v>3</v>
      </c>
      <c r="C5" s="77" t="s">
        <v>0</v>
      </c>
      <c r="D5" s="78" t="s">
        <v>124</v>
      </c>
      <c r="E5" s="78" t="s">
        <v>125</v>
      </c>
      <c r="F5" s="78" t="s">
        <v>126</v>
      </c>
      <c r="G5" s="78" t="s">
        <v>148</v>
      </c>
      <c r="H5" s="79" t="s">
        <v>158</v>
      </c>
      <c r="I5" s="77" t="s">
        <v>14</v>
      </c>
      <c r="J5" s="78" t="s">
        <v>128</v>
      </c>
      <c r="K5" s="78" t="s">
        <v>159</v>
      </c>
      <c r="L5" s="79" t="s">
        <v>157</v>
      </c>
      <c r="M5" s="78" t="s">
        <v>156</v>
      </c>
      <c r="N5" s="77" t="s">
        <v>129</v>
      </c>
      <c r="O5" s="79" t="s">
        <v>15</v>
      </c>
      <c r="P5" s="79" t="s">
        <v>161</v>
      </c>
      <c r="Q5" s="79" t="s">
        <v>162</v>
      </c>
      <c r="R5" s="77" t="s">
        <v>13</v>
      </c>
      <c r="S5" s="200"/>
      <c r="T5" s="160"/>
      <c r="U5" s="276"/>
      <c r="V5" s="276"/>
    </row>
    <row r="6" spans="1:22">
      <c r="B6" s="80"/>
      <c r="C6" s="80"/>
      <c r="D6" s="81"/>
      <c r="E6" s="81"/>
      <c r="F6" s="82" t="s">
        <v>25</v>
      </c>
      <c r="G6" s="82" t="s">
        <v>26</v>
      </c>
      <c r="H6" s="82" t="s">
        <v>12</v>
      </c>
      <c r="I6" s="82" t="s">
        <v>11</v>
      </c>
      <c r="J6" s="82" t="s">
        <v>27</v>
      </c>
      <c r="K6" s="82" t="s">
        <v>132</v>
      </c>
      <c r="L6" s="82" t="s">
        <v>133</v>
      </c>
      <c r="M6" s="82" t="s">
        <v>134</v>
      </c>
      <c r="N6" s="118" t="s">
        <v>135</v>
      </c>
      <c r="O6" s="118" t="s">
        <v>136</v>
      </c>
      <c r="P6" s="118" t="s">
        <v>137</v>
      </c>
      <c r="Q6" s="118" t="s">
        <v>197</v>
      </c>
      <c r="R6" s="80"/>
      <c r="S6" s="203"/>
    </row>
    <row r="7" spans="1:22">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372</v>
      </c>
      <c r="V7" s="278" t="s">
        <v>411</v>
      </c>
    </row>
    <row r="8" spans="1:22" s="64" customFormat="1">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75" thickBot="1">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row r="35" spans="2:22" ht="12.75" customHeight="1">
      <c r="B35" s="56" t="s">
        <v>8</v>
      </c>
    </row>
    <row r="36" spans="2:22" ht="12.75" customHeight="1">
      <c r="B36" s="56" t="s">
        <v>198</v>
      </c>
    </row>
    <row r="37" spans="2:22" ht="12.75" customHeight="1">
      <c r="B37" s="56" t="s">
        <v>472</v>
      </c>
    </row>
    <row r="38" spans="2:22" ht="12.75" customHeight="1"/>
    <row r="39" spans="2:22" ht="12.75" customHeight="1"/>
    <row r="40" spans="2:22" ht="12.75" customHeight="1"/>
    <row r="41" spans="2:22" ht="12.75" customHeight="1">
      <c r="B41" s="93" t="s">
        <v>55</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c r="B42" s="93" t="s">
        <v>56</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c r="B43" s="93" t="s">
        <v>57</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c r="B44" s="93" t="s">
        <v>58</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c r="B45" s="93" t="s">
        <v>207</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c r="B46" s="93" t="s">
        <v>60</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c r="B47" s="120" t="s">
        <v>61</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c r="B48" s="96" t="s">
        <v>175</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7" spans="1:9" ht="18" customHeight="1">
      <c r="A7" s="21" t="s">
        <v>28</v>
      </c>
    </row>
    <row r="10" spans="1:9" ht="18" customHeight="1">
      <c r="F10" s="24"/>
      <c r="G10" s="24"/>
      <c r="H10" s="24"/>
    </row>
    <row r="11" spans="1:9" ht="18" customHeight="1">
      <c r="F11" s="486" t="s">
        <v>205</v>
      </c>
      <c r="G11" s="486"/>
      <c r="H11" s="486"/>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483" t="s">
        <v>149</v>
      </c>
      <c r="B18" s="483"/>
      <c r="C18" s="483"/>
      <c r="D18" s="483"/>
      <c r="E18" s="483"/>
      <c r="F18" s="483"/>
      <c r="G18" s="483"/>
      <c r="H18" s="483"/>
      <c r="I18" s="483"/>
    </row>
    <row r="19" spans="1:9" ht="18" customHeight="1">
      <c r="A19" s="483"/>
      <c r="B19" s="483"/>
      <c r="C19" s="483"/>
      <c r="D19" s="483"/>
      <c r="E19" s="483"/>
      <c r="F19" s="483"/>
      <c r="G19" s="483"/>
      <c r="H19" s="483"/>
      <c r="I19" s="483"/>
    </row>
    <row r="20" spans="1:9" ht="18" customHeight="1">
      <c r="A20" s="483"/>
      <c r="B20" s="483"/>
      <c r="C20" s="483"/>
      <c r="D20" s="483"/>
      <c r="E20" s="483"/>
      <c r="F20" s="483"/>
      <c r="G20" s="483"/>
      <c r="H20" s="483"/>
      <c r="I20" s="483"/>
    </row>
    <row r="22" spans="1:9" ht="18" customHeight="1">
      <c r="A22" s="25" t="s">
        <v>30</v>
      </c>
      <c r="B22" s="25"/>
      <c r="C22" s="25"/>
      <c r="D22" s="25"/>
      <c r="E22" s="25"/>
      <c r="F22" s="25"/>
      <c r="G22" s="25"/>
      <c r="H22" s="25"/>
      <c r="I22" s="25"/>
    </row>
    <row r="24" spans="1:9" ht="18" customHeight="1">
      <c r="A24" s="21" t="s">
        <v>31</v>
      </c>
    </row>
    <row r="26" spans="1:9" ht="18" customHeight="1">
      <c r="A26" s="465" t="s">
        <v>151</v>
      </c>
      <c r="B26" s="465"/>
      <c r="C26" s="465"/>
      <c r="D26" s="465"/>
      <c r="E26" s="465"/>
      <c r="F26" s="465"/>
      <c r="G26" s="465"/>
      <c r="H26" s="465"/>
      <c r="I26" s="465"/>
    </row>
    <row r="27" spans="1:9" ht="18" customHeight="1">
      <c r="A27" s="465"/>
      <c r="B27" s="465"/>
      <c r="C27" s="465"/>
      <c r="D27" s="465"/>
      <c r="E27" s="465"/>
      <c r="F27" s="465"/>
      <c r="G27" s="465"/>
      <c r="H27" s="465"/>
      <c r="I27" s="465"/>
    </row>
    <row r="28" spans="1:9" ht="18" customHeight="1">
      <c r="G28" s="487" t="s">
        <v>32</v>
      </c>
      <c r="H28" s="487"/>
      <c r="I28" s="487"/>
    </row>
    <row r="30" spans="1:9" ht="18" customHeight="1">
      <c r="A30" s="465" t="s">
        <v>153</v>
      </c>
      <c r="B30" s="465"/>
      <c r="C30" s="465"/>
      <c r="D30" s="465"/>
      <c r="E30" s="465"/>
      <c r="F30" s="465"/>
      <c r="G30" s="465"/>
      <c r="H30" s="465"/>
      <c r="I30" s="465"/>
    </row>
    <row r="31" spans="1:9" ht="18" customHeight="1">
      <c r="A31" s="465"/>
      <c r="B31" s="465"/>
      <c r="C31" s="465"/>
      <c r="D31" s="465"/>
      <c r="E31" s="465"/>
      <c r="F31" s="465"/>
      <c r="G31" s="465"/>
      <c r="H31" s="465"/>
      <c r="I31" s="465"/>
    </row>
    <row r="32" spans="1:9" ht="18" customHeight="1">
      <c r="G32" s="487" t="s">
        <v>32</v>
      </c>
      <c r="H32" s="487"/>
      <c r="I32" s="487"/>
    </row>
    <row r="34" spans="1:9" ht="27" customHeight="1">
      <c r="A34" s="465" t="s">
        <v>150</v>
      </c>
      <c r="B34" s="465"/>
      <c r="C34" s="465"/>
      <c r="D34" s="465"/>
      <c r="E34" s="465"/>
      <c r="F34" s="465"/>
      <c r="G34" s="465"/>
      <c r="H34" s="465"/>
      <c r="I34" s="465"/>
    </row>
    <row r="35" spans="1:9" ht="27" customHeight="1">
      <c r="A35" s="465"/>
      <c r="B35" s="465"/>
      <c r="C35" s="465"/>
      <c r="D35" s="465"/>
      <c r="E35" s="465"/>
      <c r="F35" s="465"/>
      <c r="G35" s="465"/>
      <c r="H35" s="465"/>
      <c r="I35" s="465"/>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141</v>
      </c>
    </row>
    <row r="3" spans="1:9" ht="18" customHeight="1">
      <c r="H3" s="22"/>
      <c r="I3" s="23" t="s">
        <v>4</v>
      </c>
    </row>
    <row r="4" spans="1:9" ht="18" customHeight="1">
      <c r="H4" s="22"/>
      <c r="I4" s="23" t="s">
        <v>5</v>
      </c>
    </row>
    <row r="6" spans="1:9" ht="18" customHeight="1">
      <c r="A6" s="21" t="s">
        <v>50</v>
      </c>
      <c r="B6" s="26"/>
    </row>
    <row r="7" spans="1:9" ht="18" customHeight="1">
      <c r="A7" s="488" t="s">
        <v>52</v>
      </c>
      <c r="B7" s="488"/>
      <c r="C7" s="488"/>
      <c r="D7" s="125" t="s">
        <v>49</v>
      </c>
    </row>
    <row r="8" spans="1:9" ht="18" customHeight="1">
      <c r="A8" s="21" t="s">
        <v>51</v>
      </c>
      <c r="B8" s="26"/>
    </row>
    <row r="9" spans="1:9" ht="18" customHeight="1">
      <c r="F9" s="24"/>
      <c r="G9" s="24"/>
      <c r="H9" s="24"/>
    </row>
    <row r="10" spans="1:9" ht="18" customHeight="1">
      <c r="F10" s="486" t="s">
        <v>206</v>
      </c>
      <c r="G10" s="486"/>
      <c r="H10" s="486"/>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483" t="s">
        <v>138</v>
      </c>
      <c r="B17" s="483"/>
      <c r="C17" s="483"/>
      <c r="D17" s="483"/>
      <c r="E17" s="483"/>
      <c r="F17" s="483"/>
      <c r="G17" s="483"/>
      <c r="H17" s="483"/>
      <c r="I17" s="483"/>
    </row>
    <row r="18" spans="1:9" ht="18" customHeight="1">
      <c r="A18" s="483"/>
      <c r="B18" s="483"/>
      <c r="C18" s="483"/>
      <c r="D18" s="483"/>
      <c r="E18" s="483"/>
      <c r="F18" s="483"/>
      <c r="G18" s="483"/>
      <c r="H18" s="483"/>
      <c r="I18" s="483"/>
    </row>
    <row r="20" spans="1:9" ht="18" customHeight="1">
      <c r="A20" s="25" t="s">
        <v>30</v>
      </c>
      <c r="B20" s="25"/>
      <c r="C20" s="25"/>
      <c r="D20" s="25"/>
      <c r="E20" s="25"/>
      <c r="F20" s="25"/>
      <c r="G20" s="25"/>
      <c r="H20" s="25"/>
      <c r="I20" s="25"/>
    </row>
    <row r="22" spans="1:9" ht="18" customHeight="1">
      <c r="A22" s="21" t="s">
        <v>31</v>
      </c>
    </row>
    <row r="24" spans="1:9" ht="18" customHeight="1">
      <c r="A24" s="465" t="s">
        <v>151</v>
      </c>
      <c r="B24" s="465"/>
      <c r="C24" s="465"/>
      <c r="D24" s="465"/>
      <c r="E24" s="465"/>
      <c r="F24" s="465"/>
      <c r="G24" s="465"/>
      <c r="H24" s="465"/>
      <c r="I24" s="465"/>
    </row>
    <row r="25" spans="1:9" ht="18" customHeight="1">
      <c r="A25" s="465"/>
      <c r="B25" s="465"/>
      <c r="C25" s="465"/>
      <c r="D25" s="465"/>
      <c r="E25" s="465"/>
      <c r="F25" s="465"/>
      <c r="G25" s="465"/>
      <c r="H25" s="465"/>
      <c r="I25" s="465"/>
    </row>
    <row r="26" spans="1:9" ht="18" customHeight="1">
      <c r="A26" s="28"/>
      <c r="B26" s="28"/>
      <c r="C26" s="28"/>
      <c r="D26" s="28"/>
      <c r="E26" s="28"/>
      <c r="F26" s="28"/>
      <c r="G26" s="487" t="s">
        <v>32</v>
      </c>
      <c r="H26" s="487"/>
      <c r="I26" s="487"/>
    </row>
    <row r="27" spans="1:9" ht="18" customHeight="1">
      <c r="A27" s="28"/>
      <c r="B27" s="28"/>
      <c r="C27" s="28"/>
      <c r="D27" s="28"/>
      <c r="E27" s="28"/>
      <c r="F27" s="28"/>
      <c r="G27" s="28"/>
      <c r="H27" s="28"/>
      <c r="I27" s="126"/>
    </row>
    <row r="28" spans="1:9" ht="18" customHeight="1">
      <c r="A28" s="468" t="s">
        <v>152</v>
      </c>
      <c r="B28" s="468"/>
      <c r="C28" s="468"/>
      <c r="D28" s="468"/>
      <c r="E28" s="468"/>
      <c r="F28" s="468"/>
      <c r="G28" s="468"/>
      <c r="H28" s="468"/>
      <c r="I28" s="468"/>
    </row>
    <row r="29" spans="1:9" ht="18" customHeight="1">
      <c r="A29" s="468"/>
      <c r="B29" s="468"/>
      <c r="C29" s="468"/>
      <c r="D29" s="468"/>
      <c r="E29" s="468"/>
      <c r="F29" s="468"/>
      <c r="G29" s="468"/>
      <c r="H29" s="468"/>
      <c r="I29" s="468"/>
    </row>
    <row r="30" spans="1:9" ht="18" customHeight="1">
      <c r="A30" s="28"/>
      <c r="B30" s="28"/>
      <c r="C30" s="28"/>
      <c r="D30" s="28"/>
      <c r="E30" s="28"/>
      <c r="F30" s="28"/>
      <c r="G30" s="487" t="s">
        <v>32</v>
      </c>
      <c r="H30" s="487"/>
      <c r="I30" s="487"/>
    </row>
    <row r="32" spans="1:9" ht="27" customHeight="1">
      <c r="A32" s="465" t="s">
        <v>150</v>
      </c>
      <c r="B32" s="465"/>
      <c r="C32" s="465"/>
      <c r="D32" s="465"/>
      <c r="E32" s="465"/>
      <c r="F32" s="465"/>
      <c r="G32" s="465"/>
      <c r="H32" s="465"/>
      <c r="I32" s="465"/>
    </row>
    <row r="33" spans="1:9" ht="27" customHeight="1">
      <c r="A33" s="465"/>
      <c r="B33" s="465"/>
      <c r="C33" s="465"/>
      <c r="D33" s="465"/>
      <c r="E33" s="465"/>
      <c r="F33" s="465"/>
      <c r="G33" s="465"/>
      <c r="H33" s="465"/>
      <c r="I33" s="465"/>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5"/>
  <sheetViews>
    <sheetView view="pageBreakPreview" zoomScale="85" zoomScaleNormal="100" zoomScaleSheetLayoutView="85" workbookViewId="0">
      <pane ySplit="6" topLeftCell="A10" activePane="bottomLeft" state="frozen"/>
      <selection activeCell="C8" sqref="C8"/>
      <selection pane="bottomLeft" activeCell="C8" sqref="C8"/>
    </sheetView>
  </sheetViews>
  <sheetFormatPr defaultColWidth="16.625" defaultRowHeight="12" outlineLevelRow="1"/>
  <cols>
    <col min="1" max="1" width="3.5" style="56" bestFit="1" customWidth="1"/>
    <col min="2" max="2" width="33.375" style="56" customWidth="1"/>
    <col min="3" max="3" width="62.125" style="56" customWidth="1"/>
    <col min="4" max="4" width="21.5" style="56" customWidth="1"/>
    <col min="5" max="5" width="18.25" style="56" customWidth="1"/>
    <col min="6" max="6" width="3.75" style="56" customWidth="1"/>
    <col min="7" max="16384" width="16.625" style="56"/>
  </cols>
  <sheetData>
    <row r="1" spans="1:8" ht="12.75" customHeight="1">
      <c r="B1" s="293" t="s">
        <v>48</v>
      </c>
      <c r="G1" s="411"/>
      <c r="H1" s="411"/>
    </row>
    <row r="2" spans="1:8" ht="12.75" customHeight="1">
      <c r="A2" s="67"/>
      <c r="B2" s="413" t="s">
        <v>800</v>
      </c>
      <c r="C2" s="413"/>
      <c r="D2" s="413"/>
      <c r="E2" s="413"/>
      <c r="G2" s="411"/>
      <c r="H2" s="411"/>
    </row>
    <row r="3" spans="1:8" ht="3" customHeight="1">
      <c r="G3" s="411"/>
      <c r="H3" s="411"/>
    </row>
    <row r="4" spans="1:8" ht="12.75" customHeight="1">
      <c r="C4" s="68"/>
      <c r="D4" s="412" t="s">
        <v>651</v>
      </c>
      <c r="E4" s="412"/>
      <c r="G4" s="411"/>
      <c r="H4" s="411"/>
    </row>
    <row r="5" spans="1:8" ht="3.6" customHeight="1">
      <c r="G5" s="411"/>
      <c r="H5" s="411"/>
    </row>
    <row r="6" spans="1:8" ht="12.75" customHeight="1">
      <c r="A6" s="260">
        <v>0</v>
      </c>
      <c r="B6" s="70" t="s">
        <v>646</v>
      </c>
      <c r="C6" s="70" t="s">
        <v>652</v>
      </c>
      <c r="D6" s="70" t="s">
        <v>653</v>
      </c>
      <c r="E6" s="70" t="s">
        <v>662</v>
      </c>
      <c r="F6" s="72"/>
    </row>
    <row r="7" spans="1:8" s="64" customFormat="1" ht="68.45" customHeight="1">
      <c r="A7" s="64">
        <f>A6+1</f>
        <v>1</v>
      </c>
      <c r="B7" s="382" t="s">
        <v>655</v>
      </c>
      <c r="C7" s="73"/>
      <c r="D7" s="298"/>
      <c r="E7" s="298"/>
      <c r="F7" s="110"/>
    </row>
    <row r="8" spans="1:8" s="64" customFormat="1" ht="68.45" customHeight="1">
      <c r="A8" s="64">
        <f>A7+1</f>
        <v>2</v>
      </c>
      <c r="B8" s="418" t="s">
        <v>656</v>
      </c>
      <c r="C8" s="73"/>
      <c r="D8" s="416"/>
      <c r="E8" s="416"/>
      <c r="F8" s="110"/>
    </row>
    <row r="9" spans="1:8" s="64" customFormat="1" ht="34.9" customHeight="1">
      <c r="B9" s="419"/>
      <c r="C9" s="73" t="s">
        <v>663</v>
      </c>
      <c r="D9" s="417"/>
      <c r="E9" s="417"/>
      <c r="F9" s="110"/>
    </row>
    <row r="10" spans="1:8" s="64" customFormat="1" ht="68.45" customHeight="1">
      <c r="A10" s="64">
        <f>A8+1</f>
        <v>3</v>
      </c>
      <c r="B10" s="73" t="s">
        <v>657</v>
      </c>
      <c r="C10" s="73"/>
      <c r="D10" s="73"/>
      <c r="E10" s="73"/>
      <c r="F10" s="110"/>
    </row>
    <row r="11" spans="1:8" s="64" customFormat="1" ht="68.45" customHeight="1">
      <c r="A11" s="64">
        <f t="shared" ref="A11:A34" si="0">A10+1</f>
        <v>4</v>
      </c>
      <c r="B11" s="73" t="s">
        <v>658</v>
      </c>
      <c r="C11" s="75"/>
      <c r="D11" s="75"/>
      <c r="E11" s="74"/>
      <c r="F11" s="110"/>
    </row>
    <row r="12" spans="1:8" s="64" customFormat="1" ht="68.45" customHeight="1">
      <c r="A12" s="64">
        <f>A11+1</f>
        <v>5</v>
      </c>
      <c r="B12" s="73" t="s">
        <v>659</v>
      </c>
      <c r="C12" s="73"/>
      <c r="D12" s="73"/>
      <c r="E12" s="73"/>
      <c r="F12" s="110"/>
    </row>
    <row r="13" spans="1:8" s="64" customFormat="1" ht="68.45" customHeight="1">
      <c r="A13" s="64">
        <f t="shared" si="0"/>
        <v>6</v>
      </c>
      <c r="B13" s="73" t="s">
        <v>580</v>
      </c>
      <c r="C13" s="75"/>
      <c r="D13" s="75"/>
      <c r="E13" s="74"/>
      <c r="F13" s="110"/>
    </row>
    <row r="14" spans="1:8" s="64" customFormat="1" ht="68.45" customHeight="1">
      <c r="A14" s="64">
        <f>A17+1</f>
        <v>8</v>
      </c>
      <c r="B14" s="73" t="s">
        <v>660</v>
      </c>
      <c r="C14" s="73"/>
      <c r="D14" s="73"/>
      <c r="E14" s="73"/>
      <c r="F14" s="110"/>
    </row>
    <row r="15" spans="1:8" s="64" customFormat="1" ht="68.45" customHeight="1">
      <c r="A15" s="64">
        <f>A19+1</f>
        <v>11</v>
      </c>
      <c r="B15" s="414" t="s">
        <v>850</v>
      </c>
      <c r="C15" s="301"/>
      <c r="D15" s="416"/>
      <c r="E15" s="416"/>
      <c r="F15" s="47"/>
    </row>
    <row r="16" spans="1:8" s="64" customFormat="1" ht="27" customHeight="1">
      <c r="B16" s="415"/>
      <c r="C16" s="301" t="s">
        <v>665</v>
      </c>
      <c r="D16" s="417"/>
      <c r="E16" s="417"/>
      <c r="F16" s="47"/>
    </row>
    <row r="17" spans="1:6" s="64" customFormat="1" ht="68.45" customHeight="1">
      <c r="A17" s="64">
        <f>A13+1</f>
        <v>7</v>
      </c>
      <c r="B17" s="302" t="s">
        <v>785</v>
      </c>
      <c r="C17" s="302"/>
      <c r="D17" s="73"/>
      <c r="E17" s="73"/>
      <c r="F17" s="110"/>
    </row>
    <row r="18" spans="1:6" s="64" customFormat="1" ht="68.45" customHeight="1">
      <c r="A18" s="64">
        <f>A14+1</f>
        <v>9</v>
      </c>
      <c r="B18" s="302" t="s">
        <v>783</v>
      </c>
      <c r="C18" s="302"/>
      <c r="D18" s="73"/>
      <c r="E18" s="73"/>
      <c r="F18" s="110"/>
    </row>
    <row r="19" spans="1:6" s="64" customFormat="1" ht="68.45" customHeight="1">
      <c r="A19" s="64">
        <f t="shared" si="0"/>
        <v>10</v>
      </c>
      <c r="B19" s="302" t="s">
        <v>666</v>
      </c>
      <c r="C19" s="301"/>
      <c r="D19" s="76"/>
      <c r="E19" s="73"/>
      <c r="F19" s="110"/>
    </row>
    <row r="20" spans="1:6" s="64" customFormat="1" ht="68.45" customHeight="1">
      <c r="A20" s="64">
        <f>A23+1</f>
        <v>13</v>
      </c>
      <c r="B20" s="73" t="s">
        <v>661</v>
      </c>
      <c r="C20" s="76"/>
      <c r="D20" s="76"/>
      <c r="E20" s="73"/>
    </row>
    <row r="21" spans="1:6" s="64" customFormat="1" ht="68.45" customHeight="1">
      <c r="A21" s="64">
        <f>A20+1</f>
        <v>14</v>
      </c>
      <c r="B21" s="73" t="s">
        <v>784</v>
      </c>
      <c r="C21" s="76"/>
      <c r="D21" s="76"/>
      <c r="E21" s="73"/>
    </row>
    <row r="22" spans="1:6" s="64" customFormat="1" ht="68.45" customHeight="1">
      <c r="B22" s="73" t="s">
        <v>586</v>
      </c>
      <c r="C22" s="76"/>
      <c r="D22" s="76"/>
      <c r="E22" s="73"/>
    </row>
    <row r="23" spans="1:6" s="64" customFormat="1" ht="68.45" customHeight="1">
      <c r="A23" s="64">
        <f>A15+1</f>
        <v>12</v>
      </c>
      <c r="B23" s="297" t="s">
        <v>654</v>
      </c>
      <c r="C23" s="73"/>
      <c r="D23" s="73"/>
      <c r="E23" s="73"/>
    </row>
    <row r="24" spans="1:6" s="64" customFormat="1" hidden="1" outlineLevel="1">
      <c r="A24" s="64">
        <f>A21+1</f>
        <v>15</v>
      </c>
      <c r="B24" s="73"/>
      <c r="C24" s="75"/>
      <c r="D24" s="296"/>
      <c r="E24" s="296"/>
    </row>
    <row r="25" spans="1:6" s="64" customFormat="1" hidden="1" outlineLevel="1">
      <c r="A25" s="64">
        <f t="shared" si="0"/>
        <v>16</v>
      </c>
      <c r="B25" s="73"/>
      <c r="C25" s="76"/>
      <c r="D25" s="295"/>
      <c r="E25" s="295"/>
    </row>
    <row r="26" spans="1:6" s="64" customFormat="1" hidden="1" outlineLevel="1">
      <c r="A26" s="64">
        <f t="shared" si="0"/>
        <v>17</v>
      </c>
      <c r="B26" s="73"/>
      <c r="C26" s="76"/>
      <c r="D26" s="295"/>
      <c r="E26" s="295"/>
    </row>
    <row r="27" spans="1:6" s="64" customFormat="1" hidden="1" outlineLevel="1">
      <c r="A27" s="64">
        <f t="shared" si="0"/>
        <v>18</v>
      </c>
      <c r="B27" s="73"/>
      <c r="C27" s="76"/>
      <c r="D27" s="295"/>
      <c r="E27" s="295"/>
    </row>
    <row r="28" spans="1:6" s="64" customFormat="1" hidden="1" outlineLevel="1">
      <c r="A28" s="64">
        <f t="shared" si="0"/>
        <v>19</v>
      </c>
      <c r="B28" s="73"/>
      <c r="C28" s="76"/>
      <c r="D28" s="295"/>
      <c r="E28" s="295"/>
    </row>
    <row r="29" spans="1:6" s="64" customFormat="1" hidden="1" outlineLevel="1">
      <c r="A29" s="64">
        <f t="shared" si="0"/>
        <v>20</v>
      </c>
      <c r="B29" s="73"/>
      <c r="C29" s="76"/>
      <c r="D29" s="295"/>
      <c r="E29" s="295"/>
    </row>
    <row r="30" spans="1:6" s="64" customFormat="1" hidden="1" outlineLevel="1">
      <c r="A30" s="64">
        <f t="shared" si="0"/>
        <v>21</v>
      </c>
      <c r="B30" s="73"/>
      <c r="C30" s="76"/>
      <c r="D30" s="295"/>
      <c r="E30" s="295"/>
    </row>
    <row r="31" spans="1:6" s="64" customFormat="1" hidden="1" outlineLevel="1">
      <c r="A31" s="64">
        <f t="shared" si="0"/>
        <v>22</v>
      </c>
      <c r="B31" s="73"/>
      <c r="C31" s="76"/>
      <c r="D31" s="295"/>
      <c r="E31" s="295"/>
    </row>
    <row r="32" spans="1:6" s="64" customFormat="1" hidden="1" outlineLevel="1">
      <c r="A32" s="64">
        <f t="shared" si="0"/>
        <v>23</v>
      </c>
      <c r="B32" s="73"/>
      <c r="C32" s="76"/>
      <c r="D32" s="295"/>
      <c r="E32" s="295"/>
    </row>
    <row r="33" spans="1:5" s="64" customFormat="1" hidden="1" outlineLevel="1">
      <c r="A33" s="64">
        <f t="shared" si="0"/>
        <v>24</v>
      </c>
      <c r="B33" s="73"/>
      <c r="C33" s="76"/>
      <c r="D33" s="295"/>
      <c r="E33" s="295"/>
    </row>
    <row r="34" spans="1:5" s="64" customFormat="1" hidden="1" outlineLevel="1">
      <c r="A34" s="64">
        <f t="shared" si="0"/>
        <v>25</v>
      </c>
      <c r="B34" s="73"/>
      <c r="C34" s="76"/>
      <c r="D34" s="295"/>
      <c r="E34" s="295"/>
    </row>
    <row r="35" spans="1:5" collapsed="1"/>
  </sheetData>
  <mergeCells count="9">
    <mergeCell ref="G1:H5"/>
    <mergeCell ref="D4:E4"/>
    <mergeCell ref="B2:E2"/>
    <mergeCell ref="B15:B16"/>
    <mergeCell ref="D15:D16"/>
    <mergeCell ref="E15:E16"/>
    <mergeCell ref="B8:B9"/>
    <mergeCell ref="D8:D9"/>
    <mergeCell ref="E8:E9"/>
  </mergeCells>
  <phoneticPr fontId="2"/>
  <printOptions horizontalCentered="1"/>
  <pageMargins left="0.39370078740157483" right="0.39370078740157483" top="0.59055118110236227" bottom="0.39370078740157483" header="0.31496062992125984" footer="0.31496062992125984"/>
  <pageSetup paperSize="9" scale="72" orientation="portrait"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142</v>
      </c>
    </row>
    <row r="2" spans="1:14" ht="24" customHeight="1">
      <c r="B2" s="490" t="s">
        <v>154</v>
      </c>
      <c r="C2" s="490"/>
      <c r="D2" s="490"/>
      <c r="E2" s="490"/>
      <c r="F2" s="490"/>
      <c r="G2" s="490"/>
      <c r="H2" s="490"/>
      <c r="I2" s="490"/>
      <c r="J2" s="490"/>
      <c r="K2" s="490"/>
      <c r="L2" s="490"/>
      <c r="M2" s="490"/>
      <c r="N2" s="490"/>
    </row>
    <row r="3" spans="1:14" ht="24" customHeight="1">
      <c r="B3" s="135" t="s">
        <v>203</v>
      </c>
      <c r="F3" s="2"/>
      <c r="G3" s="2"/>
      <c r="L3" s="489" t="s">
        <v>196</v>
      </c>
      <c r="M3" s="489"/>
      <c r="N3" s="489"/>
    </row>
    <row r="4" spans="1:14" ht="7.5" customHeight="1"/>
    <row r="5" spans="1:14" ht="24" customHeight="1">
      <c r="B5" s="473" t="s">
        <v>47</v>
      </c>
      <c r="C5" s="474"/>
      <c r="D5" s="473" t="s">
        <v>46</v>
      </c>
      <c r="E5" s="475"/>
      <c r="F5" s="475"/>
      <c r="G5" s="475"/>
      <c r="H5" s="475"/>
      <c r="I5" s="475"/>
      <c r="J5" s="475"/>
      <c r="K5" s="475"/>
      <c r="L5" s="475"/>
      <c r="M5" s="474"/>
      <c r="N5" s="3"/>
    </row>
    <row r="6" spans="1:14" ht="24" customHeight="1">
      <c r="B6" s="4"/>
      <c r="C6" s="5"/>
      <c r="D6" s="473" t="s">
        <v>209</v>
      </c>
      <c r="E6" s="475"/>
      <c r="F6" s="474"/>
      <c r="G6" s="473" t="s">
        <v>210</v>
      </c>
      <c r="H6" s="475"/>
      <c r="I6" s="475"/>
      <c r="J6" s="475"/>
      <c r="K6" s="475"/>
      <c r="L6" s="475"/>
      <c r="M6" s="474"/>
      <c r="N6" s="5"/>
    </row>
    <row r="7" spans="1:14" ht="24" customHeight="1">
      <c r="B7" s="6" t="s">
        <v>155</v>
      </c>
      <c r="C7" s="7" t="s">
        <v>45</v>
      </c>
      <c r="D7" s="8"/>
      <c r="E7" s="8"/>
      <c r="F7" s="7"/>
      <c r="G7" s="8"/>
      <c r="H7" s="469" t="s">
        <v>44</v>
      </c>
      <c r="I7" s="470"/>
      <c r="J7" s="469" t="s">
        <v>43</v>
      </c>
      <c r="K7" s="470"/>
      <c r="L7" s="469" t="s">
        <v>42</v>
      </c>
      <c r="M7" s="470"/>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35</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34</v>
      </c>
      <c r="C13" s="17"/>
      <c r="D13" s="18"/>
      <c r="E13" s="18"/>
      <c r="F13" s="17"/>
      <c r="G13" s="18"/>
      <c r="H13" s="18"/>
      <c r="I13" s="18"/>
      <c r="J13" s="18"/>
      <c r="K13" s="18"/>
      <c r="L13" s="18"/>
      <c r="M13" s="17"/>
      <c r="N13" s="5"/>
    </row>
    <row r="14" spans="1:14" ht="24" customHeight="1">
      <c r="B14" s="4" t="s">
        <v>33</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75" style="50" customWidth="1"/>
    <col min="2" max="9" width="26.875" style="50" customWidth="1"/>
    <col min="10" max="16384" width="9" style="50"/>
  </cols>
  <sheetData>
    <row r="1" spans="1:9" s="30" customFormat="1" ht="28.5" customHeight="1">
      <c r="A1" s="29" t="s">
        <v>117</v>
      </c>
    </row>
    <row r="2" spans="1:9" s="30" customFormat="1" ht="28.5" customHeight="1">
      <c r="A2" s="31" t="s">
        <v>53</v>
      </c>
      <c r="B2" s="32" t="s">
        <v>55</v>
      </c>
      <c r="C2" s="33" t="s">
        <v>56</v>
      </c>
      <c r="D2" s="34" t="s">
        <v>57</v>
      </c>
      <c r="E2" s="35" t="s">
        <v>58</v>
      </c>
      <c r="F2" s="36" t="s">
        <v>59</v>
      </c>
      <c r="G2" s="37" t="s">
        <v>60</v>
      </c>
      <c r="H2" s="38" t="s">
        <v>61</v>
      </c>
      <c r="I2" s="51" t="s">
        <v>176</v>
      </c>
    </row>
    <row r="3" spans="1:9" s="30" customFormat="1" ht="28.5" customHeight="1">
      <c r="A3" s="39" t="s">
        <v>54</v>
      </c>
      <c r="B3" s="40" t="s">
        <v>87</v>
      </c>
      <c r="C3" s="41" t="s">
        <v>88</v>
      </c>
      <c r="D3" s="42" t="s">
        <v>18</v>
      </c>
      <c r="E3" s="35" t="s">
        <v>467</v>
      </c>
      <c r="F3" s="36" t="s">
        <v>470</v>
      </c>
      <c r="G3" s="37" t="s">
        <v>182</v>
      </c>
      <c r="H3" s="38" t="s">
        <v>102</v>
      </c>
      <c r="I3" s="51" t="s">
        <v>178</v>
      </c>
    </row>
    <row r="4" spans="1:9" s="30" customFormat="1" ht="28.5" customHeight="1">
      <c r="A4" s="39"/>
      <c r="B4" s="40" t="s">
        <v>89</v>
      </c>
      <c r="C4" s="41" t="s">
        <v>90</v>
      </c>
      <c r="D4" s="42" t="s">
        <v>19</v>
      </c>
      <c r="E4" s="31"/>
      <c r="F4" s="31"/>
      <c r="G4" s="31"/>
      <c r="H4" s="38" t="s">
        <v>103</v>
      </c>
      <c r="I4" s="31"/>
    </row>
    <row r="5" spans="1:9" s="30" customFormat="1" ht="28.5" customHeight="1">
      <c r="A5" s="39"/>
      <c r="B5" s="40" t="s">
        <v>165</v>
      </c>
      <c r="C5" s="41" t="s">
        <v>92</v>
      </c>
      <c r="D5" s="42" t="s">
        <v>474</v>
      </c>
      <c r="E5" s="31"/>
      <c r="F5" s="31"/>
      <c r="G5" s="31"/>
      <c r="H5" s="38" t="s">
        <v>104</v>
      </c>
      <c r="I5" s="31"/>
    </row>
    <row r="6" spans="1:9" s="30" customFormat="1" ht="28.5" customHeight="1">
      <c r="A6" s="39"/>
      <c r="B6" s="40" t="s">
        <v>86</v>
      </c>
      <c r="C6" s="31"/>
      <c r="D6" s="31"/>
      <c r="E6" s="31"/>
      <c r="F6" s="31"/>
      <c r="G6" s="31"/>
      <c r="H6" s="38" t="s">
        <v>183</v>
      </c>
      <c r="I6" s="31"/>
    </row>
    <row r="7" spans="1:9" s="30" customFormat="1" ht="28.5" customHeight="1">
      <c r="A7" s="39"/>
      <c r="B7" s="40" t="s">
        <v>93</v>
      </c>
      <c r="C7" s="31"/>
      <c r="D7" s="31"/>
      <c r="E7" s="31"/>
      <c r="F7" s="31"/>
      <c r="G7" s="31"/>
      <c r="H7" s="38" t="s">
        <v>106</v>
      </c>
      <c r="I7" s="31"/>
    </row>
    <row r="8" spans="1:9" s="30" customFormat="1" ht="28.5" customHeight="1">
      <c r="A8" s="39"/>
      <c r="B8" s="40" t="s">
        <v>167</v>
      </c>
      <c r="C8" s="31"/>
      <c r="D8" s="31"/>
      <c r="E8" s="31"/>
      <c r="F8" s="31"/>
      <c r="G8" s="31"/>
      <c r="H8" s="38" t="s">
        <v>107</v>
      </c>
      <c r="I8" s="31"/>
    </row>
    <row r="9" spans="1:9" s="30" customFormat="1" ht="28.5" customHeight="1">
      <c r="A9" s="39"/>
      <c r="B9" s="40" t="s">
        <v>95</v>
      </c>
      <c r="C9" s="31"/>
      <c r="D9" s="31"/>
      <c r="E9" s="31"/>
      <c r="F9" s="31"/>
      <c r="G9" s="31"/>
      <c r="H9" s="38" t="s">
        <v>108</v>
      </c>
      <c r="I9" s="31"/>
    </row>
    <row r="10" spans="1:9" s="30" customFormat="1" ht="28.5" customHeight="1">
      <c r="A10" s="39"/>
      <c r="B10" s="40" t="s">
        <v>187</v>
      </c>
      <c r="C10" s="31"/>
      <c r="D10" s="31"/>
      <c r="E10" s="31"/>
      <c r="F10" s="31"/>
      <c r="G10" s="31"/>
      <c r="H10" s="38" t="s">
        <v>91</v>
      </c>
      <c r="I10" s="31"/>
    </row>
    <row r="11" spans="1:9" s="30" customFormat="1" ht="36">
      <c r="A11" s="39"/>
      <c r="B11" s="40" t="s">
        <v>188</v>
      </c>
      <c r="C11" s="31"/>
      <c r="D11" s="31"/>
      <c r="E11" s="31"/>
      <c r="F11" s="31"/>
      <c r="G11" s="31"/>
      <c r="H11" s="38" t="s">
        <v>109</v>
      </c>
      <c r="I11" s="31"/>
    </row>
    <row r="12" spans="1:9" s="30" customFormat="1" ht="28.5" customHeight="1">
      <c r="A12" s="39"/>
      <c r="B12" s="40" t="s">
        <v>169</v>
      </c>
      <c r="C12" s="31"/>
      <c r="D12" s="31"/>
      <c r="E12" s="31"/>
      <c r="F12" s="31"/>
      <c r="G12" s="31"/>
      <c r="H12" s="38" t="s">
        <v>110</v>
      </c>
      <c r="I12" s="31"/>
    </row>
    <row r="13" spans="1:9" s="30" customFormat="1" ht="28.5" customHeight="1">
      <c r="A13" s="39"/>
      <c r="B13" s="40" t="s">
        <v>171</v>
      </c>
      <c r="C13" s="31"/>
      <c r="D13" s="31"/>
      <c r="E13" s="31"/>
      <c r="F13" s="31"/>
      <c r="G13" s="31"/>
      <c r="H13" s="38" t="s">
        <v>20</v>
      </c>
      <c r="I13" s="31"/>
    </row>
    <row r="14" spans="1:9" s="30" customFormat="1" ht="28.5" customHeight="1">
      <c r="A14" s="39"/>
      <c r="B14" s="31"/>
      <c r="C14" s="31"/>
      <c r="D14" s="31"/>
      <c r="E14" s="31"/>
      <c r="F14" s="31"/>
      <c r="G14" s="31"/>
      <c r="H14" s="38" t="s">
        <v>190</v>
      </c>
      <c r="I14" s="31"/>
    </row>
    <row r="15" spans="1:9" s="30" customFormat="1" ht="28.5" customHeight="1">
      <c r="A15" s="39"/>
      <c r="B15" s="31"/>
      <c r="C15" s="31"/>
      <c r="D15" s="31"/>
      <c r="E15" s="31"/>
      <c r="F15" s="31"/>
      <c r="G15" s="31"/>
      <c r="H15" s="38" t="s">
        <v>192</v>
      </c>
      <c r="I15" s="31"/>
    </row>
    <row r="16" spans="1:9" s="30" customFormat="1" ht="28.5" customHeight="1">
      <c r="A16" s="39"/>
      <c r="B16" s="31"/>
      <c r="C16" s="31"/>
      <c r="D16" s="31"/>
      <c r="E16" s="31"/>
      <c r="F16" s="31"/>
      <c r="G16" s="31"/>
      <c r="H16" s="38" t="s">
        <v>111</v>
      </c>
      <c r="I16" s="31"/>
    </row>
    <row r="17" spans="1:9" s="30" customFormat="1" ht="28.5" customHeight="1">
      <c r="A17" s="39"/>
      <c r="B17" s="31"/>
      <c r="C17" s="31"/>
      <c r="D17" s="31"/>
      <c r="E17" s="31"/>
      <c r="F17" s="31"/>
      <c r="G17" s="31"/>
      <c r="H17" s="38" t="s">
        <v>112</v>
      </c>
      <c r="I17" s="31"/>
    </row>
    <row r="18" spans="1:9" s="30" customFormat="1" ht="28.5" customHeight="1">
      <c r="A18" s="39"/>
      <c r="B18" s="31"/>
      <c r="C18" s="31"/>
      <c r="D18" s="31"/>
      <c r="E18" s="31"/>
      <c r="F18" s="31"/>
      <c r="G18" s="31"/>
      <c r="H18" s="38" t="s">
        <v>79</v>
      </c>
      <c r="I18" s="31"/>
    </row>
    <row r="19" spans="1:9" s="30" customFormat="1" ht="28.5" customHeight="1">
      <c r="A19" s="39"/>
      <c r="B19" s="31"/>
      <c r="C19" s="31"/>
      <c r="D19" s="31"/>
      <c r="E19" s="31"/>
      <c r="F19" s="31"/>
      <c r="G19" s="31"/>
      <c r="H19" s="38" t="s">
        <v>113</v>
      </c>
      <c r="I19" s="31"/>
    </row>
    <row r="20" spans="1:9" s="30" customFormat="1" ht="28.5" customHeight="1">
      <c r="A20" s="39"/>
      <c r="B20" s="31"/>
      <c r="C20" s="31"/>
      <c r="D20" s="31"/>
      <c r="E20" s="31"/>
      <c r="F20" s="31"/>
      <c r="G20" s="31"/>
      <c r="H20" s="38" t="s">
        <v>482</v>
      </c>
      <c r="I20" s="31"/>
    </row>
    <row r="21" spans="1:9" s="30" customFormat="1" ht="28.5" customHeight="1">
      <c r="A21" s="39"/>
      <c r="B21" s="31"/>
      <c r="C21" s="31"/>
      <c r="D21" s="31"/>
      <c r="E21" s="31"/>
      <c r="F21" s="31"/>
      <c r="G21" s="31"/>
      <c r="H21" s="38" t="s">
        <v>94</v>
      </c>
      <c r="I21" s="31"/>
    </row>
    <row r="22" spans="1:9" s="30" customFormat="1" ht="28.5" customHeight="1">
      <c r="A22" s="39"/>
      <c r="B22" s="31"/>
      <c r="C22" s="31"/>
      <c r="D22" s="31"/>
      <c r="E22" s="31"/>
      <c r="F22" s="31"/>
      <c r="G22" s="31"/>
      <c r="H22" s="38" t="s">
        <v>96</v>
      </c>
      <c r="I22" s="31"/>
    </row>
    <row r="23" spans="1:9" s="30" customFormat="1" ht="28.5" customHeight="1">
      <c r="A23" s="39"/>
      <c r="B23" s="31"/>
      <c r="C23" s="31"/>
      <c r="D23" s="31"/>
      <c r="E23" s="31"/>
      <c r="F23" s="31"/>
      <c r="G23" s="31"/>
      <c r="H23" s="38" t="s">
        <v>97</v>
      </c>
      <c r="I23" s="31"/>
    </row>
    <row r="24" spans="1:9" s="30" customFormat="1" ht="28.5" customHeight="1">
      <c r="A24" s="39"/>
      <c r="B24" s="31"/>
      <c r="C24" s="31"/>
      <c r="D24" s="31"/>
      <c r="E24" s="31"/>
      <c r="F24" s="31"/>
      <c r="G24" s="31"/>
      <c r="H24" s="38" t="s">
        <v>98</v>
      </c>
      <c r="I24" s="31"/>
    </row>
    <row r="25" spans="1:9" s="30" customFormat="1" ht="28.5" customHeight="1">
      <c r="A25" s="39"/>
      <c r="B25" s="31"/>
      <c r="C25" s="31"/>
      <c r="D25" s="31"/>
      <c r="E25" s="31"/>
      <c r="F25" s="31"/>
      <c r="G25" s="31"/>
      <c r="H25" s="38" t="s">
        <v>99</v>
      </c>
      <c r="I25" s="31"/>
    </row>
    <row r="26" spans="1:9" s="30" customFormat="1" ht="28.5" customHeight="1">
      <c r="A26" s="43"/>
      <c r="B26" s="31"/>
      <c r="C26" s="31"/>
      <c r="D26" s="31"/>
      <c r="E26" s="31"/>
      <c r="F26" s="31"/>
      <c r="G26" s="31"/>
      <c r="H26" s="38" t="s">
        <v>100</v>
      </c>
      <c r="I26" s="31"/>
    </row>
    <row r="27" spans="1:9" s="46" customFormat="1" ht="28.5" customHeight="1">
      <c r="A27" s="44"/>
      <c r="B27" s="45"/>
      <c r="H27" s="47"/>
    </row>
    <row r="28" spans="1:9" s="46" customFormat="1" ht="28.5" customHeight="1">
      <c r="A28" s="31" t="s">
        <v>54</v>
      </c>
      <c r="B28" s="48" t="s">
        <v>62</v>
      </c>
      <c r="C28" s="45"/>
      <c r="D28" s="45"/>
      <c r="E28" s="45"/>
      <c r="F28" s="49"/>
      <c r="H28" s="47"/>
    </row>
    <row r="29" spans="1:9" s="30" customFormat="1" ht="28.5" customHeight="1">
      <c r="A29" s="40" t="s">
        <v>87</v>
      </c>
      <c r="B29" s="31" t="s">
        <v>469</v>
      </c>
      <c r="C29" s="31"/>
      <c r="D29" s="31"/>
      <c r="E29" s="31"/>
      <c r="F29" s="31"/>
    </row>
    <row r="30" spans="1:9" s="30" customFormat="1" ht="28.5" customHeight="1">
      <c r="A30" s="40" t="s">
        <v>89</v>
      </c>
      <c r="B30" s="31" t="s">
        <v>469</v>
      </c>
      <c r="C30" s="31"/>
      <c r="D30" s="31"/>
      <c r="E30" s="31"/>
      <c r="F30" s="31"/>
    </row>
    <row r="31" spans="1:9" s="30" customFormat="1" ht="28.5" customHeight="1">
      <c r="A31" s="40" t="s">
        <v>165</v>
      </c>
      <c r="B31" s="31" t="s">
        <v>469</v>
      </c>
      <c r="C31" s="31"/>
      <c r="D31" s="31"/>
      <c r="E31" s="31"/>
      <c r="F31" s="31"/>
    </row>
    <row r="32" spans="1:9" s="30" customFormat="1" ht="28.5" customHeight="1">
      <c r="A32" s="40" t="s">
        <v>86</v>
      </c>
      <c r="B32" s="31" t="s">
        <v>63</v>
      </c>
      <c r="C32" s="31" t="s">
        <v>64</v>
      </c>
      <c r="D32" s="31"/>
      <c r="E32" s="31"/>
      <c r="F32" s="31"/>
    </row>
    <row r="33" spans="1:6" s="30" customFormat="1" ht="28.5" customHeight="1">
      <c r="A33" s="40" t="s">
        <v>93</v>
      </c>
      <c r="B33" s="31" t="s">
        <v>469</v>
      </c>
      <c r="C33" s="31"/>
      <c r="D33" s="31"/>
      <c r="E33" s="31"/>
      <c r="F33" s="31"/>
    </row>
    <row r="34" spans="1:6" s="30" customFormat="1" ht="28.5" customHeight="1">
      <c r="A34" s="40" t="s">
        <v>167</v>
      </c>
      <c r="B34" s="31" t="s">
        <v>469</v>
      </c>
      <c r="C34" s="31"/>
      <c r="D34" s="31"/>
      <c r="E34" s="31"/>
      <c r="F34" s="31"/>
    </row>
    <row r="35" spans="1:6" s="30" customFormat="1" ht="28.5" customHeight="1">
      <c r="A35" s="40" t="s">
        <v>95</v>
      </c>
      <c r="B35" s="31" t="s">
        <v>469</v>
      </c>
      <c r="C35" s="31"/>
      <c r="D35" s="31"/>
      <c r="E35" s="31"/>
      <c r="F35" s="31"/>
    </row>
    <row r="36" spans="1:6" s="30" customFormat="1" ht="36">
      <c r="A36" s="40" t="s">
        <v>186</v>
      </c>
      <c r="B36" s="31" t="s">
        <v>469</v>
      </c>
      <c r="C36" s="31"/>
      <c r="D36" s="31"/>
      <c r="E36" s="31"/>
      <c r="F36" s="31"/>
    </row>
    <row r="37" spans="1:6" s="30" customFormat="1" ht="48">
      <c r="A37" s="40" t="s">
        <v>185</v>
      </c>
      <c r="B37" s="31" t="s">
        <v>469</v>
      </c>
      <c r="C37" s="31"/>
      <c r="D37" s="31"/>
      <c r="E37" s="31"/>
      <c r="F37" s="31"/>
    </row>
    <row r="38" spans="1:6" s="30" customFormat="1" ht="24">
      <c r="A38" s="40" t="s">
        <v>169</v>
      </c>
      <c r="B38" s="31" t="s">
        <v>469</v>
      </c>
      <c r="C38" s="31"/>
      <c r="D38" s="31"/>
      <c r="E38" s="31"/>
      <c r="F38" s="31"/>
    </row>
    <row r="39" spans="1:6" s="30" customFormat="1" ht="28.5" customHeight="1">
      <c r="A39" s="40" t="s">
        <v>171</v>
      </c>
      <c r="B39" s="31" t="s">
        <v>469</v>
      </c>
      <c r="C39" s="31"/>
      <c r="D39" s="31"/>
      <c r="E39" s="31"/>
      <c r="F39" s="31"/>
    </row>
    <row r="40" spans="1:6" s="30" customFormat="1" ht="28.5" customHeight="1">
      <c r="A40" s="41" t="s">
        <v>88</v>
      </c>
      <c r="B40" s="31" t="s">
        <v>65</v>
      </c>
      <c r="C40" s="31" t="s">
        <v>66</v>
      </c>
      <c r="D40" s="31"/>
      <c r="E40" s="31"/>
      <c r="F40" s="31"/>
    </row>
    <row r="41" spans="1:6" s="30" customFormat="1" ht="28.5" customHeight="1">
      <c r="A41" s="41" t="s">
        <v>90</v>
      </c>
      <c r="B41" s="31" t="s">
        <v>172</v>
      </c>
      <c r="C41" s="31" t="s">
        <v>67</v>
      </c>
      <c r="D41" s="31" t="s">
        <v>478</v>
      </c>
      <c r="E41" s="31" t="s">
        <v>68</v>
      </c>
      <c r="F41" s="31" t="s">
        <v>116</v>
      </c>
    </row>
    <row r="42" spans="1:6" s="30" customFormat="1" ht="28.5" customHeight="1">
      <c r="A42" s="41" t="s">
        <v>92</v>
      </c>
      <c r="B42" s="31" t="s">
        <v>114</v>
      </c>
      <c r="C42" s="31" t="s">
        <v>115</v>
      </c>
      <c r="D42" s="31"/>
      <c r="E42" s="31"/>
      <c r="F42" s="31"/>
    </row>
    <row r="43" spans="1:6" s="30" customFormat="1" ht="28.5" customHeight="1">
      <c r="A43" s="42" t="s">
        <v>179</v>
      </c>
      <c r="B43" s="31" t="s">
        <v>469</v>
      </c>
      <c r="C43" s="31"/>
      <c r="D43" s="31"/>
      <c r="E43" s="31"/>
      <c r="F43" s="31"/>
    </row>
    <row r="44" spans="1:6" s="30" customFormat="1" ht="28.5" customHeight="1">
      <c r="A44" s="42" t="s">
        <v>180</v>
      </c>
      <c r="B44" s="31" t="s">
        <v>469</v>
      </c>
      <c r="C44" s="31"/>
      <c r="D44" s="31"/>
      <c r="E44" s="31"/>
      <c r="F44" s="31"/>
    </row>
    <row r="45" spans="1:6" s="30" customFormat="1" ht="28.5" customHeight="1">
      <c r="A45" s="42" t="s">
        <v>181</v>
      </c>
      <c r="B45" s="31" t="s">
        <v>469</v>
      </c>
      <c r="C45" s="31"/>
      <c r="D45" s="31"/>
      <c r="E45" s="31"/>
      <c r="F45" s="31"/>
    </row>
    <row r="46" spans="1:6" s="30" customFormat="1" ht="28.5" customHeight="1">
      <c r="A46" s="35" t="s">
        <v>473</v>
      </c>
      <c r="B46" s="31" t="s">
        <v>469</v>
      </c>
      <c r="C46" s="31"/>
      <c r="D46" s="31"/>
      <c r="E46" s="31"/>
      <c r="F46" s="31"/>
    </row>
    <row r="47" spans="1:6" s="30" customFormat="1" ht="28.5" customHeight="1">
      <c r="A47" s="36" t="s">
        <v>470</v>
      </c>
      <c r="B47" s="89" t="s">
        <v>469</v>
      </c>
      <c r="C47" s="31"/>
      <c r="D47" s="31"/>
      <c r="E47" s="31"/>
      <c r="F47" s="31"/>
    </row>
    <row r="48" spans="1:6" s="30" customFormat="1" ht="28.5" customHeight="1">
      <c r="A48" s="37" t="s">
        <v>182</v>
      </c>
      <c r="B48" s="31" t="s">
        <v>469</v>
      </c>
      <c r="C48" s="31"/>
      <c r="D48" s="31"/>
      <c r="E48" s="31"/>
      <c r="F48" s="31"/>
    </row>
    <row r="49" spans="1:6" s="30" customFormat="1" ht="28.5" customHeight="1">
      <c r="A49" s="38" t="s">
        <v>102</v>
      </c>
      <c r="B49" s="31" t="s">
        <v>78</v>
      </c>
      <c r="C49" s="31"/>
      <c r="D49" s="31"/>
      <c r="E49" s="31"/>
      <c r="F49" s="31"/>
    </row>
    <row r="50" spans="1:6" s="30" customFormat="1" ht="28.5" customHeight="1">
      <c r="A50" s="38" t="s">
        <v>103</v>
      </c>
      <c r="B50" s="31" t="s">
        <v>69</v>
      </c>
      <c r="C50" s="31"/>
      <c r="D50" s="31"/>
      <c r="E50" s="31"/>
      <c r="F50" s="31"/>
    </row>
    <row r="51" spans="1:6" s="30" customFormat="1" ht="36">
      <c r="A51" s="38" t="s">
        <v>104</v>
      </c>
      <c r="B51" s="31" t="s">
        <v>69</v>
      </c>
      <c r="C51" s="31" t="s">
        <v>70</v>
      </c>
      <c r="D51" s="31"/>
      <c r="E51" s="31"/>
      <c r="F51" s="31"/>
    </row>
    <row r="52" spans="1:6" s="30" customFormat="1" ht="28.5" customHeight="1">
      <c r="A52" s="38" t="s">
        <v>105</v>
      </c>
      <c r="B52" s="31" t="s">
        <v>69</v>
      </c>
      <c r="C52" s="31" t="s">
        <v>71</v>
      </c>
      <c r="D52" s="31" t="s">
        <v>70</v>
      </c>
      <c r="E52" s="31" t="s">
        <v>72</v>
      </c>
      <c r="F52" s="31"/>
    </row>
    <row r="53" spans="1:6" s="30" customFormat="1" ht="28.5" customHeight="1">
      <c r="A53" s="38" t="s">
        <v>106</v>
      </c>
      <c r="B53" s="31" t="s">
        <v>73</v>
      </c>
      <c r="C53" s="31" t="s">
        <v>74</v>
      </c>
      <c r="D53" s="31" t="s">
        <v>75</v>
      </c>
      <c r="E53" s="31"/>
      <c r="F53" s="31"/>
    </row>
    <row r="54" spans="1:6" s="30" customFormat="1" ht="28.5" customHeight="1">
      <c r="A54" s="38" t="s">
        <v>107</v>
      </c>
      <c r="B54" s="31" t="s">
        <v>69</v>
      </c>
      <c r="C54" s="31"/>
      <c r="D54" s="31"/>
      <c r="E54" s="31"/>
      <c r="F54" s="31"/>
    </row>
    <row r="55" spans="1:6" s="30" customFormat="1" ht="28.5" customHeight="1">
      <c r="A55" s="38" t="s">
        <v>108</v>
      </c>
      <c r="B55" s="31" t="s">
        <v>69</v>
      </c>
      <c r="C55" s="31"/>
      <c r="D55" s="31"/>
      <c r="E55" s="31"/>
      <c r="F55" s="31"/>
    </row>
    <row r="56" spans="1:6" s="30" customFormat="1" ht="28.5" customHeight="1">
      <c r="A56" s="38" t="s">
        <v>91</v>
      </c>
      <c r="B56" s="31" t="s">
        <v>76</v>
      </c>
      <c r="C56" s="31"/>
      <c r="D56" s="31"/>
      <c r="E56" s="31"/>
      <c r="F56" s="31"/>
    </row>
    <row r="57" spans="1:6" s="30" customFormat="1" ht="28.5" customHeight="1">
      <c r="A57" s="38" t="s">
        <v>109</v>
      </c>
      <c r="B57" s="31" t="s">
        <v>69</v>
      </c>
      <c r="C57" s="31"/>
      <c r="D57" s="31"/>
      <c r="E57" s="31"/>
      <c r="F57" s="31"/>
    </row>
    <row r="58" spans="1:6" s="30" customFormat="1" ht="28.5" customHeight="1">
      <c r="A58" s="38" t="s">
        <v>110</v>
      </c>
      <c r="B58" s="31" t="s">
        <v>69</v>
      </c>
      <c r="C58" s="31" t="s">
        <v>71</v>
      </c>
      <c r="D58" s="31"/>
      <c r="E58" s="31"/>
      <c r="F58" s="31"/>
    </row>
    <row r="59" spans="1:6" s="30" customFormat="1" ht="28.5" customHeight="1">
      <c r="A59" s="38" t="s">
        <v>20</v>
      </c>
      <c r="B59" s="31" t="s">
        <v>69</v>
      </c>
      <c r="C59" s="31"/>
      <c r="D59" s="31"/>
      <c r="E59" s="31"/>
      <c r="F59" s="31"/>
    </row>
    <row r="60" spans="1:6" s="30" customFormat="1" ht="36">
      <c r="A60" s="38" t="s">
        <v>189</v>
      </c>
      <c r="B60" s="31" t="s">
        <v>77</v>
      </c>
      <c r="C60" s="31"/>
      <c r="D60" s="31"/>
      <c r="E60" s="31"/>
      <c r="F60" s="31"/>
    </row>
    <row r="61" spans="1:6" s="30" customFormat="1" ht="36">
      <c r="A61" s="38" t="s">
        <v>193</v>
      </c>
      <c r="B61" s="31" t="s">
        <v>77</v>
      </c>
      <c r="C61" s="31"/>
      <c r="D61" s="31"/>
      <c r="E61" s="31"/>
      <c r="F61" s="31"/>
    </row>
    <row r="62" spans="1:6" s="30" customFormat="1" ht="28.5" customHeight="1">
      <c r="A62" s="38" t="s">
        <v>111</v>
      </c>
      <c r="B62" s="31" t="s">
        <v>78</v>
      </c>
      <c r="C62" s="31"/>
      <c r="D62" s="31"/>
      <c r="E62" s="31"/>
      <c r="F62" s="31"/>
    </row>
    <row r="63" spans="1:6" s="30" customFormat="1" ht="28.5" customHeight="1">
      <c r="A63" s="38" t="s">
        <v>112</v>
      </c>
      <c r="B63" s="31" t="s">
        <v>78</v>
      </c>
      <c r="C63" s="31"/>
      <c r="D63" s="31"/>
      <c r="E63" s="31"/>
      <c r="F63" s="31"/>
    </row>
    <row r="64" spans="1:6" s="30" customFormat="1" ht="28.5" customHeight="1">
      <c r="A64" s="38" t="s">
        <v>79</v>
      </c>
      <c r="B64" s="31" t="s">
        <v>80</v>
      </c>
      <c r="C64" s="31"/>
      <c r="D64" s="31"/>
      <c r="E64" s="31"/>
      <c r="F64" s="31"/>
    </row>
    <row r="65" spans="1:6" s="30" customFormat="1" ht="24">
      <c r="A65" s="38" t="s">
        <v>113</v>
      </c>
      <c r="B65" s="31" t="s">
        <v>78</v>
      </c>
      <c r="C65" s="31"/>
      <c r="D65" s="31"/>
      <c r="E65" s="31"/>
      <c r="F65" s="31"/>
    </row>
    <row r="66" spans="1:6" s="30" customFormat="1" ht="24" customHeight="1">
      <c r="A66" s="38" t="s">
        <v>481</v>
      </c>
      <c r="B66" s="31" t="s">
        <v>480</v>
      </c>
      <c r="C66" s="31"/>
      <c r="D66" s="31"/>
      <c r="E66" s="31"/>
      <c r="F66" s="31"/>
    </row>
    <row r="67" spans="1:6" s="30" customFormat="1" ht="28.5" customHeight="1">
      <c r="A67" s="38" t="s">
        <v>94</v>
      </c>
      <c r="B67" s="31" t="s">
        <v>81</v>
      </c>
      <c r="C67" s="31"/>
      <c r="D67" s="31"/>
      <c r="E67" s="31"/>
      <c r="F67" s="31"/>
    </row>
    <row r="68" spans="1:6" s="30" customFormat="1" ht="28.5" customHeight="1">
      <c r="A68" s="38" t="s">
        <v>96</v>
      </c>
      <c r="B68" s="31" t="s">
        <v>69</v>
      </c>
      <c r="C68" s="31"/>
      <c r="D68" s="31"/>
      <c r="E68" s="31"/>
      <c r="F68" s="31"/>
    </row>
    <row r="69" spans="1:6" s="30" customFormat="1" ht="28.5" customHeight="1">
      <c r="A69" s="38" t="s">
        <v>97</v>
      </c>
      <c r="B69" s="31" t="s">
        <v>82</v>
      </c>
      <c r="C69" s="31"/>
      <c r="D69" s="31"/>
      <c r="E69" s="31"/>
      <c r="F69" s="31"/>
    </row>
    <row r="70" spans="1:6" s="30" customFormat="1" ht="28.5" customHeight="1">
      <c r="A70" s="38" t="s">
        <v>98</v>
      </c>
      <c r="B70" s="31" t="s">
        <v>83</v>
      </c>
      <c r="C70" s="31"/>
      <c r="D70" s="31"/>
      <c r="E70" s="31"/>
      <c r="F70" s="31"/>
    </row>
    <row r="71" spans="1:6" s="30" customFormat="1" ht="28.5" customHeight="1">
      <c r="A71" s="38" t="s">
        <v>99</v>
      </c>
      <c r="B71" s="31" t="s">
        <v>84</v>
      </c>
      <c r="C71" s="31"/>
      <c r="D71" s="31"/>
      <c r="E71" s="31"/>
      <c r="F71" s="31"/>
    </row>
    <row r="72" spans="1:6" s="30" customFormat="1" ht="28.5" customHeight="1">
      <c r="A72" s="38" t="s">
        <v>101</v>
      </c>
      <c r="B72" s="31" t="s">
        <v>174</v>
      </c>
      <c r="C72" s="31" t="s">
        <v>85</v>
      </c>
      <c r="D72" s="31"/>
      <c r="E72" s="31"/>
      <c r="F72" s="31"/>
    </row>
    <row r="73" spans="1:6" ht="28.5" customHeight="1">
      <c r="A73" s="51" t="s">
        <v>178</v>
      </c>
      <c r="B73" s="31" t="s">
        <v>469</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5" style="50" customWidth="1"/>
    <col min="2" max="3" width="26.875" style="50" customWidth="1"/>
    <col min="4" max="6" width="13.375" style="50" customWidth="1"/>
    <col min="7" max="16384" width="9" style="50"/>
  </cols>
  <sheetData>
    <row r="1" spans="1:6" ht="28.5" customHeight="1">
      <c r="C1" s="52"/>
      <c r="E1" s="52"/>
    </row>
    <row r="2" spans="1:6" ht="28.5" customHeight="1">
      <c r="A2" s="31" t="s">
        <v>118</v>
      </c>
      <c r="B2" s="31" t="s">
        <v>119</v>
      </c>
      <c r="C2" s="48" t="s">
        <v>120</v>
      </c>
      <c r="D2" s="31" t="s">
        <v>121</v>
      </c>
      <c r="E2" s="31" t="s">
        <v>122</v>
      </c>
      <c r="F2" s="31" t="s">
        <v>123</v>
      </c>
    </row>
    <row r="3" spans="1:6" s="30" customFormat="1" ht="28.5" customHeight="1">
      <c r="A3" s="32" t="s">
        <v>55</v>
      </c>
      <c r="B3" s="40" t="s">
        <v>87</v>
      </c>
      <c r="D3" s="61">
        <v>0.33333333333333331</v>
      </c>
      <c r="E3" s="61">
        <v>0.66666666666666663</v>
      </c>
      <c r="F3" s="61">
        <v>0.5</v>
      </c>
    </row>
    <row r="4" spans="1:6" s="30" customFormat="1" ht="28.5" customHeight="1">
      <c r="A4" s="62"/>
      <c r="B4" s="40" t="s">
        <v>89</v>
      </c>
      <c r="D4" s="61">
        <v>0.33333333333333331</v>
      </c>
      <c r="E4" s="61">
        <v>0.66666666666666663</v>
      </c>
      <c r="F4" s="61">
        <v>0.5</v>
      </c>
    </row>
    <row r="5" spans="1:6" s="30" customFormat="1" ht="28.5" customHeight="1">
      <c r="A5" s="62"/>
      <c r="B5" s="40" t="s">
        <v>164</v>
      </c>
      <c r="D5" s="61">
        <v>0.33333333333333331</v>
      </c>
      <c r="E5" s="61">
        <v>0.66666666666666663</v>
      </c>
      <c r="F5" s="61">
        <v>0.5</v>
      </c>
    </row>
    <row r="6" spans="1:6" s="30" customFormat="1" ht="28.5" customHeight="1">
      <c r="A6" s="62"/>
      <c r="B6" s="32" t="s">
        <v>86</v>
      </c>
      <c r="C6" s="31" t="s">
        <v>63</v>
      </c>
      <c r="D6" s="61">
        <v>0.33333333333333331</v>
      </c>
      <c r="E6" s="61">
        <v>0.66666666666666663</v>
      </c>
      <c r="F6" s="61">
        <v>0.5</v>
      </c>
    </row>
    <row r="7" spans="1:6" s="30" customFormat="1" ht="28.5" customHeight="1">
      <c r="A7" s="62"/>
      <c r="B7" s="53"/>
      <c r="C7" s="31" t="s">
        <v>64</v>
      </c>
      <c r="D7" s="61">
        <v>0.33333333333333331</v>
      </c>
      <c r="E7" s="61">
        <v>0.66666666666666663</v>
      </c>
      <c r="F7" s="61">
        <v>0.5</v>
      </c>
    </row>
    <row r="8" spans="1:6" s="30" customFormat="1" ht="28.5" customHeight="1">
      <c r="A8" s="62"/>
      <c r="B8" s="40" t="s">
        <v>93</v>
      </c>
      <c r="D8" s="61">
        <v>0.33333333333333331</v>
      </c>
      <c r="E8" s="63" t="s">
        <v>469</v>
      </c>
      <c r="F8" s="63" t="s">
        <v>469</v>
      </c>
    </row>
    <row r="9" spans="1:6" s="30" customFormat="1" ht="28.5" customHeight="1">
      <c r="A9" s="62"/>
      <c r="B9" s="40" t="s">
        <v>166</v>
      </c>
      <c r="D9" s="61">
        <v>0.5</v>
      </c>
      <c r="E9" s="63" t="s">
        <v>469</v>
      </c>
      <c r="F9" s="63" t="s">
        <v>469</v>
      </c>
    </row>
    <row r="10" spans="1:6" s="30" customFormat="1" ht="28.5" customHeight="1">
      <c r="A10" s="62"/>
      <c r="B10" s="40" t="s">
        <v>95</v>
      </c>
      <c r="D10" s="61">
        <v>0.5</v>
      </c>
      <c r="E10" s="63" t="s">
        <v>469</v>
      </c>
      <c r="F10" s="63" t="s">
        <v>469</v>
      </c>
    </row>
    <row r="11" spans="1:6" s="30" customFormat="1" ht="28.5" customHeight="1">
      <c r="A11" s="62"/>
      <c r="B11" s="40" t="s">
        <v>187</v>
      </c>
      <c r="D11" s="61">
        <v>0.5</v>
      </c>
      <c r="E11" s="63" t="s">
        <v>469</v>
      </c>
      <c r="F11" s="63" t="s">
        <v>469</v>
      </c>
    </row>
    <row r="12" spans="1:6" s="30" customFormat="1" ht="36">
      <c r="A12" s="62"/>
      <c r="B12" s="40" t="s">
        <v>188</v>
      </c>
      <c r="D12" s="61">
        <v>0.33333333333333331</v>
      </c>
      <c r="E12" s="63" t="s">
        <v>469</v>
      </c>
      <c r="F12" s="63" t="s">
        <v>469</v>
      </c>
    </row>
    <row r="13" spans="1:6" s="30" customFormat="1" ht="28.5" customHeight="1">
      <c r="A13" s="62"/>
      <c r="B13" s="40" t="s">
        <v>168</v>
      </c>
      <c r="D13" s="61">
        <v>0.5</v>
      </c>
      <c r="E13" s="63" t="s">
        <v>469</v>
      </c>
      <c r="F13" s="63" t="s">
        <v>469</v>
      </c>
    </row>
    <row r="14" spans="1:6" s="30" customFormat="1" ht="28.5" customHeight="1">
      <c r="A14" s="62"/>
      <c r="B14" s="40" t="s">
        <v>170</v>
      </c>
      <c r="D14" s="61">
        <v>0.33333333333333331</v>
      </c>
      <c r="E14" s="63" t="s">
        <v>469</v>
      </c>
      <c r="F14" s="63" t="s">
        <v>469</v>
      </c>
    </row>
    <row r="15" spans="1:6" s="30" customFormat="1" ht="28.5" customHeight="1">
      <c r="A15" s="33" t="s">
        <v>56</v>
      </c>
      <c r="B15" s="33" t="s">
        <v>88</v>
      </c>
      <c r="C15" s="31" t="s">
        <v>65</v>
      </c>
      <c r="D15" s="61">
        <v>0.33333333333333331</v>
      </c>
      <c r="E15" s="63" t="s">
        <v>469</v>
      </c>
      <c r="F15" s="63" t="s">
        <v>469</v>
      </c>
    </row>
    <row r="16" spans="1:6" s="30" customFormat="1" ht="28.5" customHeight="1">
      <c r="A16" s="55"/>
      <c r="B16" s="54"/>
      <c r="C16" s="31" t="s">
        <v>66</v>
      </c>
      <c r="D16" s="61">
        <v>0.5</v>
      </c>
      <c r="E16" s="63" t="s">
        <v>469</v>
      </c>
      <c r="F16" s="63" t="s">
        <v>469</v>
      </c>
    </row>
    <row r="17" spans="1:6" s="30" customFormat="1" ht="28.5" customHeight="1">
      <c r="A17" s="62"/>
      <c r="B17" s="33" t="s">
        <v>90</v>
      </c>
      <c r="C17" s="31" t="s">
        <v>172</v>
      </c>
      <c r="D17" s="61">
        <v>0.33333333333333331</v>
      </c>
      <c r="E17" s="63" t="s">
        <v>469</v>
      </c>
      <c r="F17" s="63" t="s">
        <v>469</v>
      </c>
    </row>
    <row r="18" spans="1:6" s="30" customFormat="1" ht="28.5" customHeight="1">
      <c r="A18" s="62"/>
      <c r="B18" s="55"/>
      <c r="C18" s="31" t="s">
        <v>67</v>
      </c>
      <c r="D18" s="61">
        <v>0.33333333333333331</v>
      </c>
      <c r="E18" s="63" t="s">
        <v>469</v>
      </c>
      <c r="F18" s="63" t="s">
        <v>469</v>
      </c>
    </row>
    <row r="19" spans="1:6" s="30" customFormat="1" ht="28.5" customHeight="1">
      <c r="A19" s="62"/>
      <c r="B19" s="55"/>
      <c r="C19" s="31" t="s">
        <v>478</v>
      </c>
      <c r="D19" s="61">
        <v>0.33333333333333298</v>
      </c>
      <c r="E19" s="63" t="s">
        <v>469</v>
      </c>
      <c r="F19" s="63" t="s">
        <v>469</v>
      </c>
    </row>
    <row r="20" spans="1:6" s="64" customFormat="1" ht="28.5" customHeight="1">
      <c r="A20" s="62"/>
      <c r="B20" s="55"/>
      <c r="C20" s="31" t="s">
        <v>68</v>
      </c>
      <c r="D20" s="61">
        <v>0.33333333333333298</v>
      </c>
      <c r="E20" s="63" t="s">
        <v>469</v>
      </c>
      <c r="F20" s="63" t="s">
        <v>469</v>
      </c>
    </row>
    <row r="21" spans="1:6" s="64" customFormat="1" ht="28.5" customHeight="1">
      <c r="A21" s="62"/>
      <c r="B21" s="54"/>
      <c r="C21" s="31" t="s">
        <v>116</v>
      </c>
      <c r="D21" s="61">
        <v>0.33333333333333298</v>
      </c>
      <c r="E21" s="63" t="s">
        <v>469</v>
      </c>
      <c r="F21" s="63" t="s">
        <v>469</v>
      </c>
    </row>
    <row r="22" spans="1:6" s="64" customFormat="1" ht="28.5" customHeight="1">
      <c r="A22" s="62"/>
      <c r="B22" s="33" t="s">
        <v>477</v>
      </c>
      <c r="C22" s="31" t="s">
        <v>114</v>
      </c>
      <c r="D22" s="61">
        <v>0.5</v>
      </c>
      <c r="E22" s="63" t="s">
        <v>469</v>
      </c>
      <c r="F22" s="63" t="s">
        <v>469</v>
      </c>
    </row>
    <row r="23" spans="1:6" s="30" customFormat="1" ht="28.5" customHeight="1">
      <c r="A23" s="62"/>
      <c r="B23" s="54"/>
      <c r="C23" s="31" t="s">
        <v>115</v>
      </c>
      <c r="D23" s="61">
        <v>0.33333333333333298</v>
      </c>
      <c r="E23" s="63" t="s">
        <v>469</v>
      </c>
      <c r="F23" s="63" t="s">
        <v>469</v>
      </c>
    </row>
    <row r="24" spans="1:6" s="30" customFormat="1" ht="28.5" customHeight="1">
      <c r="A24" s="34" t="s">
        <v>57</v>
      </c>
      <c r="B24" s="42" t="s">
        <v>18</v>
      </c>
      <c r="D24" s="61" t="s">
        <v>195</v>
      </c>
      <c r="E24" s="63" t="s">
        <v>469</v>
      </c>
      <c r="F24" s="63" t="s">
        <v>469</v>
      </c>
    </row>
    <row r="25" spans="1:6" s="30" customFormat="1" ht="28.5" customHeight="1">
      <c r="A25" s="62"/>
      <c r="B25" s="42" t="s">
        <v>19</v>
      </c>
      <c r="D25" s="61" t="s">
        <v>195</v>
      </c>
      <c r="E25" s="63" t="s">
        <v>469</v>
      </c>
      <c r="F25" s="63" t="s">
        <v>469</v>
      </c>
    </row>
    <row r="26" spans="1:6" s="30" customFormat="1" ht="28.5" customHeight="1">
      <c r="A26" s="62"/>
      <c r="B26" s="42" t="s">
        <v>474</v>
      </c>
      <c r="D26" s="61" t="s">
        <v>195</v>
      </c>
      <c r="E26" s="63" t="s">
        <v>469</v>
      </c>
      <c r="F26" s="63" t="s">
        <v>469</v>
      </c>
    </row>
    <row r="27" spans="1:6" s="30" customFormat="1" ht="28.5" customHeight="1">
      <c r="A27" s="35" t="s">
        <v>58</v>
      </c>
      <c r="B27" s="35" t="s">
        <v>476</v>
      </c>
      <c r="D27" s="61" t="s">
        <v>195</v>
      </c>
      <c r="E27" s="63" t="s">
        <v>469</v>
      </c>
      <c r="F27" s="63" t="s">
        <v>469</v>
      </c>
    </row>
    <row r="28" spans="1:6" s="30" customFormat="1" ht="28.5" customHeight="1">
      <c r="A28" s="36" t="s">
        <v>59</v>
      </c>
      <c r="B28" s="36" t="s">
        <v>469</v>
      </c>
      <c r="D28" s="61">
        <v>0.5</v>
      </c>
      <c r="E28" s="63" t="s">
        <v>469</v>
      </c>
      <c r="F28" s="63" t="s">
        <v>469</v>
      </c>
    </row>
    <row r="29" spans="1:6" s="30" customFormat="1" ht="28.5" customHeight="1">
      <c r="A29" s="37" t="s">
        <v>60</v>
      </c>
      <c r="B29" s="37" t="s">
        <v>182</v>
      </c>
      <c r="D29" s="61">
        <v>0.5</v>
      </c>
      <c r="E29" s="63" t="s">
        <v>469</v>
      </c>
      <c r="F29" s="63" t="s">
        <v>469</v>
      </c>
    </row>
    <row r="30" spans="1:6" s="30" customFormat="1" ht="28.5" customHeight="1">
      <c r="A30" s="57" t="s">
        <v>61</v>
      </c>
      <c r="B30" s="38" t="s">
        <v>102</v>
      </c>
      <c r="C30" s="31" t="s">
        <v>78</v>
      </c>
      <c r="D30" s="61">
        <v>0.33333333333333331</v>
      </c>
      <c r="E30" s="61">
        <v>0.66666666666666663</v>
      </c>
      <c r="F30" s="61">
        <v>0.5</v>
      </c>
    </row>
    <row r="31" spans="1:6" s="30" customFormat="1" ht="28.5" customHeight="1">
      <c r="A31" s="62"/>
      <c r="B31" s="38" t="s">
        <v>103</v>
      </c>
      <c r="C31" s="31" t="s">
        <v>69</v>
      </c>
      <c r="D31" s="61">
        <v>0.33333333333333331</v>
      </c>
      <c r="E31" s="61">
        <v>0.66666666666666663</v>
      </c>
      <c r="F31" s="61">
        <v>0.5</v>
      </c>
    </row>
    <row r="32" spans="1:6" s="30" customFormat="1" ht="28.5" customHeight="1">
      <c r="A32" s="62"/>
      <c r="B32" s="57" t="s">
        <v>104</v>
      </c>
      <c r="C32" s="31" t="s">
        <v>69</v>
      </c>
      <c r="D32" s="61">
        <v>0.33333333333333331</v>
      </c>
      <c r="E32" s="61">
        <v>0.66666666666666663</v>
      </c>
      <c r="F32" s="61">
        <v>0.5</v>
      </c>
    </row>
    <row r="33" spans="1:6" s="30" customFormat="1" ht="28.5" customHeight="1">
      <c r="A33" s="62"/>
      <c r="B33" s="58"/>
      <c r="C33" s="31" t="s">
        <v>70</v>
      </c>
      <c r="D33" s="61">
        <v>0.33333333333333331</v>
      </c>
      <c r="E33" s="61">
        <v>0.66666666666666663</v>
      </c>
      <c r="F33" s="61">
        <v>0.5</v>
      </c>
    </row>
    <row r="34" spans="1:6" s="30" customFormat="1" ht="28.5" customHeight="1">
      <c r="A34" s="62"/>
      <c r="B34" s="57" t="s">
        <v>105</v>
      </c>
      <c r="C34" s="31" t="s">
        <v>69</v>
      </c>
      <c r="D34" s="61">
        <v>0.33333333333333331</v>
      </c>
      <c r="E34" s="61">
        <v>0.66666666666666663</v>
      </c>
      <c r="F34" s="61">
        <v>0.5</v>
      </c>
    </row>
    <row r="35" spans="1:6" s="30" customFormat="1" ht="28.5" customHeight="1">
      <c r="A35" s="62"/>
      <c r="B35" s="59"/>
      <c r="C35" s="31" t="s">
        <v>71</v>
      </c>
      <c r="D35" s="61">
        <v>0.33333333333333331</v>
      </c>
      <c r="E35" s="61">
        <v>0.66666666666666663</v>
      </c>
      <c r="F35" s="61">
        <v>0.5</v>
      </c>
    </row>
    <row r="36" spans="1:6" s="30" customFormat="1" ht="28.5" customHeight="1">
      <c r="A36" s="62"/>
      <c r="B36" s="59"/>
      <c r="C36" s="31" t="s">
        <v>70</v>
      </c>
      <c r="D36" s="61">
        <v>0.33333333333333331</v>
      </c>
      <c r="E36" s="61">
        <v>0.66666666666666663</v>
      </c>
      <c r="F36" s="61">
        <v>0.5</v>
      </c>
    </row>
    <row r="37" spans="1:6" s="30" customFormat="1" ht="28.5" customHeight="1">
      <c r="A37" s="62"/>
      <c r="B37" s="58"/>
      <c r="C37" s="31" t="s">
        <v>72</v>
      </c>
      <c r="D37" s="61">
        <v>0.33333333333333331</v>
      </c>
      <c r="E37" s="61">
        <v>0.66666666666666663</v>
      </c>
      <c r="F37" s="61">
        <v>0.5</v>
      </c>
    </row>
    <row r="38" spans="1:6" s="30" customFormat="1" ht="28.5" customHeight="1">
      <c r="A38" s="62"/>
      <c r="B38" s="57" t="s">
        <v>106</v>
      </c>
      <c r="C38" s="31" t="s">
        <v>73</v>
      </c>
      <c r="D38" s="61">
        <v>0.33333333333333331</v>
      </c>
      <c r="E38" s="61">
        <v>0.66666666666666663</v>
      </c>
      <c r="F38" s="61">
        <v>0.5</v>
      </c>
    </row>
    <row r="39" spans="1:6" s="30" customFormat="1" ht="28.5" customHeight="1">
      <c r="A39" s="62"/>
      <c r="B39" s="59"/>
      <c r="C39" s="31" t="s">
        <v>74</v>
      </c>
      <c r="D39" s="61">
        <v>0.33333333333333331</v>
      </c>
      <c r="E39" s="61">
        <v>0.66666666666666663</v>
      </c>
      <c r="F39" s="61">
        <v>0.5</v>
      </c>
    </row>
    <row r="40" spans="1:6" s="30" customFormat="1" ht="28.5" customHeight="1">
      <c r="A40" s="62"/>
      <c r="B40" s="58"/>
      <c r="C40" s="31" t="s">
        <v>75</v>
      </c>
      <c r="D40" s="61">
        <v>0.33333333333333331</v>
      </c>
      <c r="E40" s="61">
        <v>0.66666666666666663</v>
      </c>
      <c r="F40" s="61">
        <v>0.5</v>
      </c>
    </row>
    <row r="41" spans="1:6" s="30" customFormat="1" ht="28.5" customHeight="1">
      <c r="A41" s="62"/>
      <c r="B41" s="38" t="s">
        <v>107</v>
      </c>
      <c r="C41" s="31" t="s">
        <v>69</v>
      </c>
      <c r="D41" s="61">
        <v>0.33333333333333331</v>
      </c>
      <c r="E41" s="61">
        <v>0.66666666666666696</v>
      </c>
      <c r="F41" s="61">
        <v>0.5</v>
      </c>
    </row>
    <row r="42" spans="1:6" s="30" customFormat="1" ht="28.5" customHeight="1">
      <c r="A42" s="62"/>
      <c r="B42" s="38" t="s">
        <v>108</v>
      </c>
      <c r="C42" s="31" t="s">
        <v>69</v>
      </c>
      <c r="D42" s="61">
        <v>0.33333333333333331</v>
      </c>
      <c r="E42" s="63" t="s">
        <v>469</v>
      </c>
      <c r="F42" s="63" t="s">
        <v>469</v>
      </c>
    </row>
    <row r="43" spans="1:6" s="30" customFormat="1" ht="28.5" customHeight="1">
      <c r="A43" s="62"/>
      <c r="B43" s="38" t="s">
        <v>91</v>
      </c>
      <c r="C43" s="31" t="s">
        <v>76</v>
      </c>
      <c r="D43" s="61">
        <v>0.5</v>
      </c>
      <c r="E43" s="61">
        <v>0.75</v>
      </c>
      <c r="F43" s="61">
        <v>0.66666666666666663</v>
      </c>
    </row>
    <row r="44" spans="1:6" s="30" customFormat="1" ht="28.5" customHeight="1">
      <c r="A44" s="62"/>
      <c r="B44" s="38" t="s">
        <v>109</v>
      </c>
      <c r="C44" s="31" t="s">
        <v>69</v>
      </c>
      <c r="D44" s="61">
        <v>0.33333333333333331</v>
      </c>
      <c r="E44" s="61">
        <v>0.66666666666666696</v>
      </c>
      <c r="F44" s="61">
        <v>0.5</v>
      </c>
    </row>
    <row r="45" spans="1:6" s="30" customFormat="1" ht="28.5" customHeight="1">
      <c r="A45" s="62"/>
      <c r="B45" s="57" t="s">
        <v>110</v>
      </c>
      <c r="C45" s="31" t="s">
        <v>69</v>
      </c>
      <c r="D45" s="61">
        <v>0.33333333333333331</v>
      </c>
      <c r="E45" s="61">
        <v>0.66666666666666696</v>
      </c>
      <c r="F45" s="61">
        <v>0.5</v>
      </c>
    </row>
    <row r="46" spans="1:6" s="30" customFormat="1" ht="28.5" customHeight="1">
      <c r="A46" s="62"/>
      <c r="B46" s="58"/>
      <c r="C46" s="31" t="s">
        <v>71</v>
      </c>
      <c r="D46" s="61">
        <v>0.33333333333333331</v>
      </c>
      <c r="E46" s="61">
        <v>0.66666666666666696</v>
      </c>
      <c r="F46" s="61">
        <v>0.5</v>
      </c>
    </row>
    <row r="47" spans="1:6" s="30" customFormat="1" ht="28.5" customHeight="1">
      <c r="A47" s="62"/>
      <c r="B47" s="38" t="s">
        <v>20</v>
      </c>
      <c r="C47" s="31" t="s">
        <v>69</v>
      </c>
      <c r="D47" s="61">
        <v>0.5</v>
      </c>
      <c r="E47" s="63" t="s">
        <v>469</v>
      </c>
      <c r="F47" s="63" t="s">
        <v>469</v>
      </c>
    </row>
    <row r="48" spans="1:6" s="30" customFormat="1" ht="28.5" customHeight="1">
      <c r="A48" s="62"/>
      <c r="B48" s="38" t="s">
        <v>189</v>
      </c>
      <c r="C48" s="31" t="s">
        <v>77</v>
      </c>
      <c r="D48" s="61">
        <v>0.33333333333333331</v>
      </c>
      <c r="E48" s="63" t="s">
        <v>469</v>
      </c>
      <c r="F48" s="63" t="s">
        <v>469</v>
      </c>
    </row>
    <row r="49" spans="1:6" s="30" customFormat="1" ht="28.5" customHeight="1">
      <c r="A49" s="62"/>
      <c r="B49" s="38" t="s">
        <v>191</v>
      </c>
      <c r="C49" s="31" t="s">
        <v>77</v>
      </c>
      <c r="D49" s="61">
        <v>0.33333333333333331</v>
      </c>
      <c r="E49" s="61">
        <v>0.66666666666666696</v>
      </c>
      <c r="F49" s="61">
        <v>0.5</v>
      </c>
    </row>
    <row r="50" spans="1:6" s="30" customFormat="1" ht="28.5" customHeight="1">
      <c r="A50" s="62"/>
      <c r="B50" s="38" t="s">
        <v>111</v>
      </c>
      <c r="C50" s="31" t="s">
        <v>78</v>
      </c>
      <c r="D50" s="61">
        <v>0.33333333333333331</v>
      </c>
      <c r="E50" s="61">
        <v>0.66666666666666696</v>
      </c>
      <c r="F50" s="61">
        <v>0.5</v>
      </c>
    </row>
    <row r="51" spans="1:6" s="30" customFormat="1" ht="28.5" customHeight="1">
      <c r="A51" s="62"/>
      <c r="B51" s="38" t="s">
        <v>112</v>
      </c>
      <c r="C51" s="31" t="s">
        <v>78</v>
      </c>
      <c r="D51" s="61">
        <v>0.33333333333333331</v>
      </c>
      <c r="E51" s="61">
        <v>0.66666666666666696</v>
      </c>
      <c r="F51" s="61">
        <v>0.5</v>
      </c>
    </row>
    <row r="52" spans="1:6" s="30" customFormat="1" ht="28.5" customHeight="1">
      <c r="A52" s="62"/>
      <c r="B52" s="38" t="s">
        <v>79</v>
      </c>
      <c r="C52" s="31" t="s">
        <v>80</v>
      </c>
      <c r="D52" s="61">
        <v>0.5</v>
      </c>
      <c r="E52" s="63" t="s">
        <v>469</v>
      </c>
      <c r="F52" s="63" t="s">
        <v>469</v>
      </c>
    </row>
    <row r="53" spans="1:6" s="30" customFormat="1" ht="28.5" customHeight="1">
      <c r="A53" s="62"/>
      <c r="B53" s="38" t="s">
        <v>113</v>
      </c>
      <c r="C53" s="31" t="s">
        <v>78</v>
      </c>
      <c r="D53" s="61">
        <v>0.5</v>
      </c>
      <c r="E53" s="63" t="s">
        <v>469</v>
      </c>
      <c r="F53" s="63" t="s">
        <v>469</v>
      </c>
    </row>
    <row r="54" spans="1:6" s="30" customFormat="1" ht="28.5" customHeight="1">
      <c r="A54" s="62"/>
      <c r="B54" s="38" t="s">
        <v>483</v>
      </c>
      <c r="C54" s="31" t="s">
        <v>479</v>
      </c>
      <c r="D54" s="61">
        <v>0.33333333333333331</v>
      </c>
      <c r="E54" s="61">
        <v>0.66666666666666696</v>
      </c>
      <c r="F54" s="61">
        <v>0.5</v>
      </c>
    </row>
    <row r="55" spans="1:6" s="30" customFormat="1" ht="28.5" customHeight="1">
      <c r="A55" s="62"/>
      <c r="B55" s="38" t="s">
        <v>94</v>
      </c>
      <c r="C55" s="31" t="s">
        <v>81</v>
      </c>
      <c r="D55" s="61">
        <v>0.33333333333333331</v>
      </c>
      <c r="E55" s="63" t="s">
        <v>469</v>
      </c>
      <c r="F55" s="63" t="s">
        <v>469</v>
      </c>
    </row>
    <row r="56" spans="1:6" s="30" customFormat="1" ht="28.5" customHeight="1">
      <c r="A56" s="62"/>
      <c r="B56" s="38" t="s">
        <v>96</v>
      </c>
      <c r="C56" s="31" t="s">
        <v>69</v>
      </c>
      <c r="D56" s="61">
        <v>0.5</v>
      </c>
      <c r="E56" s="63" t="s">
        <v>469</v>
      </c>
      <c r="F56" s="63" t="s">
        <v>469</v>
      </c>
    </row>
    <row r="57" spans="1:6" s="30" customFormat="1" ht="28.5" customHeight="1">
      <c r="A57" s="62"/>
      <c r="B57" s="38" t="s">
        <v>97</v>
      </c>
      <c r="C57" s="31" t="s">
        <v>82</v>
      </c>
      <c r="D57" s="61">
        <v>0.33333333333333331</v>
      </c>
      <c r="E57" s="61">
        <v>0.66666666666666696</v>
      </c>
      <c r="F57" s="61">
        <v>0.5</v>
      </c>
    </row>
    <row r="58" spans="1:6" s="30" customFormat="1" ht="28.5" customHeight="1">
      <c r="A58" s="62"/>
      <c r="B58" s="38" t="s">
        <v>98</v>
      </c>
      <c r="C58" s="31" t="s">
        <v>83</v>
      </c>
      <c r="D58" s="61">
        <v>0.33333333333333331</v>
      </c>
      <c r="E58" s="63" t="s">
        <v>469</v>
      </c>
      <c r="F58" s="63" t="s">
        <v>469</v>
      </c>
    </row>
    <row r="59" spans="1:6" s="30" customFormat="1" ht="28.5" customHeight="1">
      <c r="A59" s="62"/>
      <c r="B59" s="38" t="s">
        <v>99</v>
      </c>
      <c r="C59" s="31" t="s">
        <v>84</v>
      </c>
      <c r="D59" s="61">
        <v>0.5</v>
      </c>
      <c r="E59" s="63" t="s">
        <v>469</v>
      </c>
      <c r="F59" s="63" t="s">
        <v>469</v>
      </c>
    </row>
    <row r="60" spans="1:6" s="30" customFormat="1" ht="28.5" customHeight="1">
      <c r="A60" s="62"/>
      <c r="B60" s="57" t="s">
        <v>100</v>
      </c>
      <c r="C60" s="31" t="s">
        <v>173</v>
      </c>
      <c r="D60" s="61">
        <v>0.33333333333333331</v>
      </c>
      <c r="E60" s="61">
        <v>0.66666666666666696</v>
      </c>
      <c r="F60" s="61">
        <v>0.5</v>
      </c>
    </row>
    <row r="61" spans="1:6" s="30" customFormat="1" ht="28.5" customHeight="1">
      <c r="A61" s="65"/>
      <c r="B61" s="58"/>
      <c r="C61" s="31" t="s">
        <v>85</v>
      </c>
      <c r="D61" s="61">
        <v>0.33333333333333331</v>
      </c>
      <c r="E61" s="61">
        <v>0.66666666666666696</v>
      </c>
      <c r="F61" s="61">
        <v>0.5</v>
      </c>
    </row>
    <row r="62" spans="1:6" s="30" customFormat="1" ht="28.5" customHeight="1">
      <c r="A62" s="66" t="s">
        <v>176</v>
      </c>
      <c r="B62" s="51" t="s">
        <v>177</v>
      </c>
      <c r="C62" s="31"/>
      <c r="D62" s="61" t="s">
        <v>195</v>
      </c>
      <c r="E62" s="63" t="s">
        <v>469</v>
      </c>
      <c r="F62" s="63" t="s">
        <v>469</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cols>
    <col min="1" max="1" width="25.5" style="161" customWidth="1"/>
    <col min="2" max="2" width="39" customWidth="1"/>
    <col min="3" max="4" width="36.625" style="270" hidden="1" customWidth="1" outlineLevel="1"/>
    <col min="5" max="5" width="51.625" customWidth="1" collapsed="1"/>
    <col min="6" max="6" width="37.375" customWidth="1"/>
    <col min="7" max="7" width="19.875" style="169" hidden="1" customWidth="1" outlineLevel="1"/>
    <col min="8" max="8" width="9.625" bestFit="1" customWidth="1" collapsed="1"/>
    <col min="9" max="9" width="4.25" bestFit="1" customWidth="1"/>
    <col min="10" max="10" width="9.875" style="176" bestFit="1" customWidth="1"/>
  </cols>
  <sheetData>
    <row r="1" spans="1:9" ht="18.75" customHeight="1">
      <c r="A1" s="136"/>
      <c r="B1" s="136" t="s">
        <v>219</v>
      </c>
      <c r="C1" s="164" t="s">
        <v>456</v>
      </c>
      <c r="D1" s="164" t="s">
        <v>457</v>
      </c>
      <c r="E1" s="137" t="s">
        <v>220</v>
      </c>
      <c r="F1" s="151" t="s">
        <v>372</v>
      </c>
      <c r="G1" s="171" t="s">
        <v>458</v>
      </c>
      <c r="H1" s="491" t="s">
        <v>463</v>
      </c>
      <c r="I1" s="492"/>
    </row>
    <row r="2" spans="1:9" ht="18.75" customHeight="1">
      <c r="A2" s="138" t="s">
        <v>221</v>
      </c>
      <c r="B2" s="221" t="s">
        <v>222</v>
      </c>
      <c r="C2" s="226" t="s">
        <v>412</v>
      </c>
      <c r="D2" s="226" t="s">
        <v>494</v>
      </c>
      <c r="E2" s="221" t="s">
        <v>223</v>
      </c>
      <c r="F2" s="227" t="s">
        <v>224</v>
      </c>
      <c r="G2" s="228" t="str">
        <f>D2&amp;F2</f>
        <v>_１_ア_小児初期救急センター運営事業ア　都道府県が実施する事業</v>
      </c>
      <c r="H2" s="229" t="s">
        <v>225</v>
      </c>
      <c r="I2" s="230" t="s">
        <v>226</v>
      </c>
    </row>
    <row r="3" spans="1:9" ht="84.75" customHeight="1">
      <c r="A3" s="142"/>
      <c r="B3" s="222"/>
      <c r="C3" s="231"/>
      <c r="D3" s="231" t="str">
        <f>D2</f>
        <v>_１_ア_小児初期救急センター運営事業</v>
      </c>
      <c r="E3" s="222"/>
      <c r="F3" s="227" t="s">
        <v>227</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228</v>
      </c>
      <c r="I3" s="233" t="s">
        <v>229</v>
      </c>
    </row>
    <row r="4" spans="1:9" ht="18.75" customHeight="1">
      <c r="A4" s="142"/>
      <c r="B4" s="139" t="s">
        <v>230</v>
      </c>
      <c r="C4" s="165" t="s">
        <v>413</v>
      </c>
      <c r="D4" s="165" t="s">
        <v>484</v>
      </c>
      <c r="E4" s="140" t="s">
        <v>231</v>
      </c>
      <c r="F4" s="141" t="s">
        <v>224</v>
      </c>
      <c r="G4" s="172" t="str">
        <f t="shared" si="0"/>
        <v>_１_イ_共同利用型病院運営事業ア　都道府県が実施する事業</v>
      </c>
      <c r="H4" s="189" t="s">
        <v>232</v>
      </c>
      <c r="I4" s="190" t="s">
        <v>233</v>
      </c>
    </row>
    <row r="5" spans="1:9" ht="51" customHeight="1">
      <c r="A5" s="142"/>
      <c r="B5" s="143"/>
      <c r="C5" s="166"/>
      <c r="D5" s="166" t="str">
        <f>D4</f>
        <v>_１_イ_共同利用型病院運営事業</v>
      </c>
      <c r="E5" s="144"/>
      <c r="F5" s="141" t="s">
        <v>234</v>
      </c>
      <c r="G5" s="172" t="str">
        <f t="shared" si="0"/>
        <v>_１_イ_共同利用型病院運営事業イ　市町村が実施する事業、又は都道府県、市町村以外の者が実施する事業に対し市町村が行う補助事業に対して都道府県が補助する事業</v>
      </c>
      <c r="H5" s="189" t="s">
        <v>235</v>
      </c>
      <c r="I5" s="190" t="s">
        <v>236</v>
      </c>
    </row>
    <row r="6" spans="1:9" ht="18.75" customHeight="1">
      <c r="A6" s="142"/>
      <c r="B6" s="221" t="s">
        <v>237</v>
      </c>
      <c r="C6" s="226" t="s">
        <v>414</v>
      </c>
      <c r="D6" s="226" t="s">
        <v>495</v>
      </c>
      <c r="E6" s="221" t="s">
        <v>238</v>
      </c>
      <c r="F6" s="227" t="s">
        <v>224</v>
      </c>
      <c r="G6" s="228" t="str">
        <f t="shared" si="0"/>
        <v>_１_ウ_ヘリコプター等添乗医師等確保事業ア　都道府県が実施する事業</v>
      </c>
      <c r="H6" s="232" t="s">
        <v>239</v>
      </c>
      <c r="I6" s="233" t="s">
        <v>233</v>
      </c>
    </row>
    <row r="7" spans="1:9" ht="69.75" customHeight="1">
      <c r="A7" s="142"/>
      <c r="B7" s="222"/>
      <c r="C7" s="231"/>
      <c r="D7" s="231" t="str">
        <f>D6</f>
        <v>_１_ウ_ヘリコプター等添乗医師等確保事業</v>
      </c>
      <c r="E7" s="222"/>
      <c r="F7" s="227" t="s">
        <v>234</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240</v>
      </c>
      <c r="I7" s="233" t="s">
        <v>236</v>
      </c>
    </row>
    <row r="8" spans="1:9" ht="18.75" customHeight="1">
      <c r="A8" s="142"/>
      <c r="B8" s="139" t="s">
        <v>241</v>
      </c>
      <c r="C8" s="165" t="s">
        <v>409</v>
      </c>
      <c r="D8" s="165" t="s">
        <v>449</v>
      </c>
      <c r="E8" s="145" t="s">
        <v>242</v>
      </c>
      <c r="F8" s="141" t="s">
        <v>243</v>
      </c>
      <c r="G8" s="172" t="str">
        <f t="shared" si="0"/>
        <v>_１_ク_自動体外式除細動器_ＡＥＤ_の普及啓発事業―</v>
      </c>
      <c r="H8" s="191" t="s">
        <v>244</v>
      </c>
      <c r="I8" s="192" t="s">
        <v>226</v>
      </c>
    </row>
    <row r="9" spans="1:9" ht="40.5" customHeight="1">
      <c r="A9" s="142"/>
      <c r="B9" s="146"/>
      <c r="C9" s="167" t="s">
        <v>410</v>
      </c>
      <c r="D9" s="167" t="s">
        <v>450</v>
      </c>
      <c r="E9" s="145" t="s">
        <v>245</v>
      </c>
      <c r="F9" s="141" t="s">
        <v>243</v>
      </c>
      <c r="G9" s="172" t="str">
        <f t="shared" si="0"/>
        <v>_１_ケ_救急医療情報センター_広域災害・救急医療情報システム_運営事業―</v>
      </c>
      <c r="H9" s="193" t="s">
        <v>244</v>
      </c>
      <c r="I9" s="194" t="s">
        <v>226</v>
      </c>
    </row>
    <row r="10" spans="1:9" ht="18.75" customHeight="1">
      <c r="A10" s="142"/>
      <c r="B10" s="143"/>
      <c r="C10" s="166" t="s">
        <v>415</v>
      </c>
      <c r="D10" s="166" t="s">
        <v>485</v>
      </c>
      <c r="E10" s="145" t="s">
        <v>246</v>
      </c>
      <c r="F10" s="141" t="s">
        <v>243</v>
      </c>
      <c r="G10" s="172" t="str">
        <f t="shared" si="0"/>
        <v>_１_コ_救急・周産期医療情報システム機能強化事業―</v>
      </c>
      <c r="H10" s="195" t="s">
        <v>244</v>
      </c>
      <c r="I10" s="196" t="s">
        <v>226</v>
      </c>
    </row>
    <row r="11" spans="1:9" ht="18.75" customHeight="1">
      <c r="A11" s="142"/>
      <c r="B11" s="223" t="s">
        <v>247</v>
      </c>
      <c r="C11" s="234" t="s">
        <v>416</v>
      </c>
      <c r="D11" s="234" t="s">
        <v>496</v>
      </c>
      <c r="E11" s="223" t="s">
        <v>248</v>
      </c>
      <c r="F11" s="227" t="s">
        <v>243</v>
      </c>
      <c r="G11" s="228" t="str">
        <f t="shared" si="0"/>
        <v>_１_エ_救命救急センター運営事業―</v>
      </c>
      <c r="H11" s="232" t="s">
        <v>249</v>
      </c>
      <c r="I11" s="233" t="s">
        <v>250</v>
      </c>
    </row>
    <row r="12" spans="1:9" ht="36.75" customHeight="1">
      <c r="A12" s="142"/>
      <c r="B12" s="139" t="s">
        <v>251</v>
      </c>
      <c r="C12" s="165" t="s">
        <v>417</v>
      </c>
      <c r="D12" s="165" t="s">
        <v>497</v>
      </c>
      <c r="E12" s="140" t="s">
        <v>252</v>
      </c>
      <c r="F12" s="141" t="s">
        <v>224</v>
      </c>
      <c r="G12" s="172" t="str">
        <f t="shared" si="0"/>
        <v>_１_オ_小児救命救急センター運営事業ア　都道府県が実施する事業</v>
      </c>
      <c r="H12" s="189" t="s">
        <v>253</v>
      </c>
      <c r="I12" s="190" t="s">
        <v>226</v>
      </c>
    </row>
    <row r="13" spans="1:9" ht="36.75" customHeight="1">
      <c r="A13" s="142"/>
      <c r="B13" s="146"/>
      <c r="C13" s="167"/>
      <c r="D13" s="167" t="s">
        <v>451</v>
      </c>
      <c r="E13" s="245"/>
      <c r="F13" s="141" t="s">
        <v>255</v>
      </c>
      <c r="G13" s="172" t="str">
        <f t="shared" ref="G13:G15" si="1">D13&amp;F13</f>
        <v>_１_オ_小児救命救急センター運営事業イ　都道府県が補助する事業</v>
      </c>
      <c r="H13" s="189" t="s">
        <v>256</v>
      </c>
      <c r="I13" s="190" t="s">
        <v>257</v>
      </c>
    </row>
    <row r="14" spans="1:9" ht="36.75" customHeight="1">
      <c r="A14" s="142"/>
      <c r="B14" s="146"/>
      <c r="C14" s="167"/>
      <c r="D14" s="167" t="s">
        <v>451</v>
      </c>
      <c r="E14" s="144"/>
      <c r="F14" s="141" t="s">
        <v>258</v>
      </c>
      <c r="G14" s="172" t="str">
        <f t="shared" si="1"/>
        <v>_１_オ_小児救命救急センター運営事業ウ　都道府県、市町村以外の者が実施する事業に対し市町村が行う補助事業に対して都道府県が補助する事業</v>
      </c>
      <c r="H14" s="189" t="s">
        <v>259</v>
      </c>
      <c r="I14" s="190" t="s">
        <v>260</v>
      </c>
    </row>
    <row r="15" spans="1:9" ht="36.75" customHeight="1">
      <c r="A15" s="142"/>
      <c r="B15" s="146"/>
      <c r="C15" s="167" t="s">
        <v>418</v>
      </c>
      <c r="D15" s="167" t="s">
        <v>498</v>
      </c>
      <c r="E15" s="140" t="s">
        <v>254</v>
      </c>
      <c r="F15" s="141" t="s">
        <v>224</v>
      </c>
      <c r="G15" s="172" t="str">
        <f t="shared" si="1"/>
        <v>_１_サ_救急患者退院コーディネーター事業ア　都道府県が実施する事業</v>
      </c>
      <c r="H15" s="189" t="s">
        <v>253</v>
      </c>
      <c r="I15" s="190" t="s">
        <v>226</v>
      </c>
    </row>
    <row r="16" spans="1:9" ht="36.75" customHeight="1">
      <c r="A16" s="142"/>
      <c r="B16" s="146"/>
      <c r="C16" s="167"/>
      <c r="D16" s="167" t="s">
        <v>452</v>
      </c>
      <c r="E16" s="245"/>
      <c r="F16" s="141" t="s">
        <v>255</v>
      </c>
      <c r="G16" s="172" t="str">
        <f t="shared" ref="G16" si="2">D16&amp;F16</f>
        <v>_１_サ_救急患者退院コーディネーター事業イ　都道府県が補助する事業</v>
      </c>
      <c r="H16" s="189" t="s">
        <v>256</v>
      </c>
      <c r="I16" s="190" t="s">
        <v>257</v>
      </c>
    </row>
    <row r="17" spans="1:9" ht="36.75" customHeight="1">
      <c r="A17" s="142"/>
      <c r="B17" s="143"/>
      <c r="C17" s="166"/>
      <c r="D17" s="166" t="str">
        <f>D15</f>
        <v>_１_サ_救急患者退院コーディネーター事業</v>
      </c>
      <c r="E17" s="144"/>
      <c r="F17" s="141" t="s">
        <v>258</v>
      </c>
      <c r="G17" s="172" t="str">
        <f t="shared" si="0"/>
        <v>_１_サ_救急患者退院コーディネーター事業ウ　都道府県、市町村以外の者が実施する事業に対し市町村が行う補助事業に対して都道府県が補助する事業</v>
      </c>
      <c r="H17" s="189" t="s">
        <v>259</v>
      </c>
      <c r="I17" s="190" t="s">
        <v>260</v>
      </c>
    </row>
    <row r="18" spans="1:9" ht="18.75" customHeight="1">
      <c r="A18" s="142"/>
      <c r="B18" s="221" t="s">
        <v>261</v>
      </c>
      <c r="C18" s="226" t="s">
        <v>419</v>
      </c>
      <c r="D18" s="226" t="s">
        <v>499</v>
      </c>
      <c r="E18" s="221" t="s">
        <v>262</v>
      </c>
      <c r="F18" s="227" t="s">
        <v>263</v>
      </c>
      <c r="G18" s="228" t="str">
        <f t="shared" si="0"/>
        <v>_１_カ_ドクターヘリ導入促進事業ア　都道府県又は広域連合が実施する事業</v>
      </c>
      <c r="H18" s="232" t="s">
        <v>264</v>
      </c>
      <c r="I18" s="233" t="s">
        <v>226</v>
      </c>
    </row>
    <row r="19" spans="1:9" ht="18.75" customHeight="1">
      <c r="A19" s="142"/>
      <c r="B19" s="222"/>
      <c r="C19" s="231"/>
      <c r="D19" s="231" t="str">
        <f>D18</f>
        <v>_１_カ_ドクターヘリ導入促進事業</v>
      </c>
      <c r="E19" s="222"/>
      <c r="F19" s="227" t="s">
        <v>265</v>
      </c>
      <c r="G19" s="228" t="str">
        <f t="shared" si="0"/>
        <v>_１_カ_ドクターヘリ導入促進事業イ　都道府県又は広域連合が補助する事業</v>
      </c>
      <c r="H19" s="232" t="s">
        <v>266</v>
      </c>
      <c r="I19" s="233" t="s">
        <v>267</v>
      </c>
    </row>
    <row r="20" spans="1:9" ht="18.75" customHeight="1">
      <c r="A20" s="142"/>
      <c r="B20" s="139" t="s">
        <v>268</v>
      </c>
      <c r="C20" s="165" t="s">
        <v>420</v>
      </c>
      <c r="D20" s="165" t="s">
        <v>500</v>
      </c>
      <c r="E20" s="140" t="s">
        <v>269</v>
      </c>
      <c r="F20" s="141" t="s">
        <v>224</v>
      </c>
      <c r="G20" s="172" t="str">
        <f t="shared" si="0"/>
        <v>_１_キ_救急救命士病院実習受入促進事業ア　都道府県が実施する事業</v>
      </c>
      <c r="H20" s="189" t="s">
        <v>270</v>
      </c>
      <c r="I20" s="190" t="s">
        <v>226</v>
      </c>
    </row>
    <row r="21" spans="1:9" ht="18.75" customHeight="1">
      <c r="A21" s="148"/>
      <c r="B21" s="143"/>
      <c r="C21" s="166"/>
      <c r="D21" s="166" t="str">
        <f>D20</f>
        <v>_１_キ_救急救命士病院実習受入促進事業</v>
      </c>
      <c r="E21" s="144"/>
      <c r="F21" s="141" t="s">
        <v>255</v>
      </c>
      <c r="G21" s="172" t="str">
        <f t="shared" si="0"/>
        <v>_１_キ_救急救命士病院実習受入促進事業イ　都道府県が補助する事業</v>
      </c>
      <c r="H21" s="189" t="s">
        <v>271</v>
      </c>
      <c r="I21" s="190" t="s">
        <v>267</v>
      </c>
    </row>
    <row r="22" spans="1:9" ht="18.75" customHeight="1">
      <c r="A22" s="138" t="s">
        <v>272</v>
      </c>
      <c r="B22" s="223" t="s">
        <v>273</v>
      </c>
      <c r="C22" s="234" t="s">
        <v>421</v>
      </c>
      <c r="D22" s="234" t="s">
        <v>486</v>
      </c>
      <c r="E22" s="223" t="s">
        <v>274</v>
      </c>
      <c r="F22" s="227" t="s">
        <v>243</v>
      </c>
      <c r="G22" s="228" t="str">
        <f t="shared" si="0"/>
        <v>_２_ア_周産期医療対策事業―</v>
      </c>
      <c r="H22" s="232" t="s">
        <v>275</v>
      </c>
      <c r="I22" s="233" t="s">
        <v>226</v>
      </c>
    </row>
    <row r="23" spans="1:9" ht="18.75" customHeight="1">
      <c r="A23" s="142"/>
      <c r="B23" s="139" t="s">
        <v>276</v>
      </c>
      <c r="C23" s="165" t="s">
        <v>422</v>
      </c>
      <c r="D23" s="165" t="s">
        <v>501</v>
      </c>
      <c r="E23" s="140" t="s">
        <v>277</v>
      </c>
      <c r="F23" s="141" t="s">
        <v>224</v>
      </c>
      <c r="G23" s="172" t="str">
        <f t="shared" si="0"/>
        <v>_２_イ_周産期母子医療センター運営事業ア　都道府県が実施する事業</v>
      </c>
      <c r="H23" s="189" t="s">
        <v>278</v>
      </c>
      <c r="I23" s="190" t="s">
        <v>226</v>
      </c>
    </row>
    <row r="24" spans="1:9" ht="18.75" customHeight="1">
      <c r="A24" s="142"/>
      <c r="B24" s="143"/>
      <c r="C24" s="166"/>
      <c r="D24" s="166" t="str">
        <f>D23</f>
        <v>_２_イ_周産期母子医療センター運営事業</v>
      </c>
      <c r="E24" s="144"/>
      <c r="F24" s="141" t="s">
        <v>255</v>
      </c>
      <c r="G24" s="172" t="str">
        <f t="shared" si="0"/>
        <v>_２_イ_周産期母子医療センター運営事業イ　都道府県が補助する事業</v>
      </c>
      <c r="H24" s="189" t="s">
        <v>279</v>
      </c>
      <c r="I24" s="190" t="s">
        <v>257</v>
      </c>
    </row>
    <row r="25" spans="1:9" ht="35.25" customHeight="1">
      <c r="A25" s="142"/>
      <c r="B25" s="221" t="s">
        <v>280</v>
      </c>
      <c r="C25" s="226" t="s">
        <v>465</v>
      </c>
      <c r="D25" s="226" t="s">
        <v>466</v>
      </c>
      <c r="E25" s="221" t="s">
        <v>281</v>
      </c>
      <c r="F25" s="227" t="s">
        <v>224</v>
      </c>
      <c r="G25" s="228" t="str">
        <f t="shared" si="0"/>
        <v>_２_ウ_ＮＩＣＵ等長期入院児支援事業_ア_地域療育支援施設運営事業_イ_日中一時支援事業ア　都道府県が実施する事業</v>
      </c>
      <c r="H25" s="232" t="s">
        <v>282</v>
      </c>
      <c r="I25" s="233" t="s">
        <v>226</v>
      </c>
    </row>
    <row r="26" spans="1:9" ht="18.75" customHeight="1">
      <c r="A26" s="142"/>
      <c r="B26" s="222"/>
      <c r="C26" s="231"/>
      <c r="D26" s="231" t="str">
        <f>D25</f>
        <v>_２_ウ_ＮＩＣＵ等長期入院児支援事業_ア_地域療育支援施設運営事業_イ_日中一時支援事業</v>
      </c>
      <c r="E26" s="222"/>
      <c r="F26" s="227" t="s">
        <v>255</v>
      </c>
      <c r="G26" s="228" t="str">
        <f t="shared" si="0"/>
        <v>_２_ウ_ＮＩＣＵ等長期入院児支援事業_ア_地域療育支援施設運営事業_イ_日中一時支援事業イ　都道府県が補助する事業</v>
      </c>
      <c r="H26" s="232" t="s">
        <v>283</v>
      </c>
      <c r="I26" s="233" t="s">
        <v>257</v>
      </c>
    </row>
    <row r="27" spans="1:9" ht="33" customHeight="1">
      <c r="A27" s="142"/>
      <c r="B27" s="139" t="s">
        <v>284</v>
      </c>
      <c r="C27" s="165" t="str">
        <f>C25</f>
        <v>ＮＩＣＵ等長期入院児支援事業</v>
      </c>
      <c r="D27" s="165" t="str">
        <f>D26</f>
        <v>_２_ウ_ＮＩＣＵ等長期入院児支援事業_ア_地域療育支援施設運営事業_イ_日中一時支援事業</v>
      </c>
      <c r="E27" s="140" t="s">
        <v>285</v>
      </c>
      <c r="F27" s="141" t="s">
        <v>224</v>
      </c>
      <c r="G27" s="172" t="str">
        <f t="shared" si="0"/>
        <v>_２_ウ_ＮＩＣＵ等長期入院児支援事業_ア_地域療育支援施設運営事業_イ_日中一時支援事業ア　都道府県が実施する事業</v>
      </c>
      <c r="H27" s="189" t="s">
        <v>286</v>
      </c>
      <c r="I27" s="190" t="s">
        <v>226</v>
      </c>
    </row>
    <row r="28" spans="1:9" ht="18.75" customHeight="1">
      <c r="A28" s="148"/>
      <c r="B28" s="143"/>
      <c r="C28" s="166"/>
      <c r="D28" s="166" t="str">
        <f>D26</f>
        <v>_２_ウ_ＮＩＣＵ等長期入院児支援事業_ア_地域療育支援施設運営事業_イ_日中一時支援事業</v>
      </c>
      <c r="E28" s="144"/>
      <c r="F28" s="141" t="s">
        <v>255</v>
      </c>
      <c r="G28" s="172" t="str">
        <f t="shared" si="0"/>
        <v>_２_ウ_ＮＩＣＵ等長期入院児支援事業_ア_地域療育支援施設運営事業_イ_日中一時支援事業イ　都道府県が補助する事業</v>
      </c>
      <c r="H28" s="189" t="s">
        <v>287</v>
      </c>
      <c r="I28" s="190" t="s">
        <v>257</v>
      </c>
    </row>
    <row r="29" spans="1:9" ht="18.75" customHeight="1">
      <c r="A29" s="138" t="s">
        <v>288</v>
      </c>
      <c r="B29" s="221" t="s">
        <v>289</v>
      </c>
      <c r="C29" s="226" t="s">
        <v>423</v>
      </c>
      <c r="D29" s="226" t="s">
        <v>502</v>
      </c>
      <c r="E29" s="221" t="s">
        <v>290</v>
      </c>
      <c r="F29" s="227" t="s">
        <v>224</v>
      </c>
      <c r="G29" s="228" t="str">
        <f t="shared" si="0"/>
        <v>_３_ア_外国人看護師候補者就労研修支援事業ア　都道府県が実施する事業</v>
      </c>
      <c r="H29" s="232" t="s">
        <v>291</v>
      </c>
      <c r="I29" s="233" t="s">
        <v>292</v>
      </c>
    </row>
    <row r="30" spans="1:9" ht="18.75" customHeight="1">
      <c r="A30" s="142"/>
      <c r="B30" s="222"/>
      <c r="C30" s="231"/>
      <c r="D30" s="231" t="str">
        <f>D29</f>
        <v>_３_ア_外国人看護師候補者就労研修支援事業</v>
      </c>
      <c r="E30" s="222"/>
      <c r="F30" s="227" t="s">
        <v>255</v>
      </c>
      <c r="G30" s="228" t="str">
        <f t="shared" si="0"/>
        <v>_３_ア_外国人看護師候補者就労研修支援事業イ　都道府県が補助する事業</v>
      </c>
      <c r="H30" s="232" t="s">
        <v>293</v>
      </c>
      <c r="I30" s="233" t="s">
        <v>294</v>
      </c>
    </row>
    <row r="31" spans="1:9" ht="18.75" customHeight="1">
      <c r="A31" s="142"/>
      <c r="B31" s="147" t="s">
        <v>295</v>
      </c>
      <c r="C31" s="168" t="s">
        <v>424</v>
      </c>
      <c r="D31" s="168" t="s">
        <v>503</v>
      </c>
      <c r="E31" s="145" t="s">
        <v>296</v>
      </c>
      <c r="F31" s="141" t="s">
        <v>243</v>
      </c>
      <c r="G31" s="172" t="str">
        <f t="shared" si="0"/>
        <v>_３_イ_看護職員就業相談員派遣面接相談事業―</v>
      </c>
      <c r="H31" s="189" t="s">
        <v>297</v>
      </c>
      <c r="I31" s="190" t="s">
        <v>294</v>
      </c>
    </row>
    <row r="32" spans="1:9" ht="18.75" customHeight="1">
      <c r="A32" s="148"/>
      <c r="B32" s="223" t="s">
        <v>298</v>
      </c>
      <c r="C32" s="234" t="s">
        <v>475</v>
      </c>
      <c r="D32" s="234" t="s">
        <v>487</v>
      </c>
      <c r="E32" s="223" t="s">
        <v>299</v>
      </c>
      <c r="F32" s="227" t="s">
        <v>243</v>
      </c>
      <c r="G32" s="228" t="str">
        <f t="shared" si="0"/>
        <v>_３_ウ_助産師出向支援導入事業―</v>
      </c>
      <c r="H32" s="232" t="s">
        <v>300</v>
      </c>
      <c r="I32" s="233" t="s">
        <v>292</v>
      </c>
    </row>
    <row r="33" spans="1:9" ht="24" customHeight="1">
      <c r="A33" s="149" t="s">
        <v>301</v>
      </c>
      <c r="B33" s="147" t="s">
        <v>302</v>
      </c>
      <c r="C33" s="168" t="s">
        <v>427</v>
      </c>
      <c r="D33" s="168" t="s">
        <v>488</v>
      </c>
      <c r="E33" s="145" t="s">
        <v>303</v>
      </c>
      <c r="F33" s="141" t="s">
        <v>243</v>
      </c>
      <c r="G33" s="172" t="str">
        <f t="shared" si="0"/>
        <v>_４_歯科医療安全管理体制推進特別事業―</v>
      </c>
      <c r="H33" s="189" t="s">
        <v>304</v>
      </c>
      <c r="I33" s="190" t="s">
        <v>292</v>
      </c>
    </row>
    <row r="34" spans="1:9" ht="42.75" customHeight="1">
      <c r="A34" s="149" t="s">
        <v>305</v>
      </c>
      <c r="B34" s="223" t="s">
        <v>302</v>
      </c>
      <c r="C34" s="234" t="s">
        <v>469</v>
      </c>
      <c r="D34" s="234" t="s">
        <v>468</v>
      </c>
      <c r="E34" s="223" t="s">
        <v>305</v>
      </c>
      <c r="F34" s="227" t="s">
        <v>243</v>
      </c>
      <c r="G34" s="228" t="str">
        <f>D34&amp;F34</f>
        <v>_５_院内感染地域支援ネットワ_ク事業―</v>
      </c>
      <c r="H34" s="232" t="s">
        <v>306</v>
      </c>
      <c r="I34" s="233" t="s">
        <v>226</v>
      </c>
    </row>
    <row r="35" spans="1:9" ht="24" customHeight="1">
      <c r="A35" s="149" t="s">
        <v>307</v>
      </c>
      <c r="B35" s="147" t="s">
        <v>302</v>
      </c>
      <c r="C35" s="168" t="s">
        <v>426</v>
      </c>
      <c r="D35" s="168" t="s">
        <v>504</v>
      </c>
      <c r="E35" s="145" t="s">
        <v>308</v>
      </c>
      <c r="F35" s="141" t="s">
        <v>243</v>
      </c>
      <c r="G35" s="172" t="str">
        <f t="shared" si="0"/>
        <v>_６_医療連携体制推進事業―</v>
      </c>
      <c r="H35" s="189" t="s">
        <v>309</v>
      </c>
      <c r="I35" s="190" t="s">
        <v>226</v>
      </c>
    </row>
    <row r="36" spans="1:9" ht="57.75" customHeight="1">
      <c r="A36" s="138" t="s">
        <v>310</v>
      </c>
      <c r="B36" s="221" t="s">
        <v>311</v>
      </c>
      <c r="C36" s="226" t="s">
        <v>425</v>
      </c>
      <c r="D36" s="226" t="s">
        <v>505</v>
      </c>
      <c r="E36" s="223" t="s">
        <v>312</v>
      </c>
      <c r="F36" s="227" t="s">
        <v>243</v>
      </c>
      <c r="G36" s="228" t="str">
        <f t="shared" si="0"/>
        <v>_７_ア_ア_休日夜間急患センター設備整備事業―</v>
      </c>
      <c r="H36" s="235" t="s">
        <v>313</v>
      </c>
      <c r="I36" s="236" t="s">
        <v>250</v>
      </c>
    </row>
    <row r="37" spans="1:9" ht="24" customHeight="1">
      <c r="A37" s="142"/>
      <c r="B37" s="224"/>
      <c r="C37" s="237" t="s">
        <v>439</v>
      </c>
      <c r="D37" s="237" t="s">
        <v>506</v>
      </c>
      <c r="E37" s="223" t="s">
        <v>314</v>
      </c>
      <c r="F37" s="227" t="s">
        <v>243</v>
      </c>
      <c r="G37" s="228" t="str">
        <f t="shared" si="0"/>
        <v>_７_ア_イ_小児初期救急センター設備整備事業―</v>
      </c>
      <c r="H37" s="238" t="s">
        <v>313</v>
      </c>
      <c r="I37" s="239" t="s">
        <v>250</v>
      </c>
    </row>
    <row r="38" spans="1:9" ht="24" customHeight="1">
      <c r="A38" s="142"/>
      <c r="B38" s="224"/>
      <c r="C38" s="237" t="s">
        <v>438</v>
      </c>
      <c r="D38" s="237" t="s">
        <v>489</v>
      </c>
      <c r="E38" s="223" t="s">
        <v>315</v>
      </c>
      <c r="F38" s="227" t="s">
        <v>243</v>
      </c>
      <c r="G38" s="228" t="str">
        <f t="shared" si="0"/>
        <v>_７_ア_エ_救命救急センター設備整備事業―</v>
      </c>
      <c r="H38" s="238" t="s">
        <v>313</v>
      </c>
      <c r="I38" s="239" t="s">
        <v>250</v>
      </c>
    </row>
    <row r="39" spans="1:9" ht="24" customHeight="1">
      <c r="A39" s="142"/>
      <c r="B39" s="224"/>
      <c r="C39" s="237" t="s">
        <v>437</v>
      </c>
      <c r="D39" s="237" t="s">
        <v>507</v>
      </c>
      <c r="E39" s="223" t="s">
        <v>316</v>
      </c>
      <c r="F39" s="227" t="s">
        <v>243</v>
      </c>
      <c r="G39" s="228" t="str">
        <f t="shared" si="0"/>
        <v>_７_ア_オ_高度救命救急センター設備整備事業―</v>
      </c>
      <c r="H39" s="238" t="s">
        <v>313</v>
      </c>
      <c r="I39" s="239" t="s">
        <v>250</v>
      </c>
    </row>
    <row r="40" spans="1:9" ht="24" customHeight="1">
      <c r="A40" s="142"/>
      <c r="B40" s="224"/>
      <c r="C40" s="237" t="s">
        <v>436</v>
      </c>
      <c r="D40" s="237" t="s">
        <v>508</v>
      </c>
      <c r="E40" s="223" t="s">
        <v>317</v>
      </c>
      <c r="F40" s="227" t="s">
        <v>243</v>
      </c>
      <c r="G40" s="228" t="str">
        <f t="shared" si="0"/>
        <v>_７_ア_カ_小児救急医療拠点病院設備整備事業―</v>
      </c>
      <c r="H40" s="238" t="s">
        <v>313</v>
      </c>
      <c r="I40" s="239" t="s">
        <v>250</v>
      </c>
    </row>
    <row r="41" spans="1:9" ht="24" customHeight="1">
      <c r="A41" s="142"/>
      <c r="B41" s="224"/>
      <c r="C41" s="237" t="s">
        <v>428</v>
      </c>
      <c r="D41" s="237" t="s">
        <v>490</v>
      </c>
      <c r="E41" s="223" t="s">
        <v>318</v>
      </c>
      <c r="F41" s="227" t="s">
        <v>243</v>
      </c>
      <c r="G41" s="228" t="str">
        <f t="shared" si="0"/>
        <v>_７_イ_小児救急遠隔医療設備整備事業―</v>
      </c>
      <c r="H41" s="238" t="s">
        <v>313</v>
      </c>
      <c r="I41" s="239" t="s">
        <v>250</v>
      </c>
    </row>
    <row r="42" spans="1:9" ht="24" customHeight="1">
      <c r="A42" s="142"/>
      <c r="B42" s="224"/>
      <c r="C42" s="237" t="s">
        <v>429</v>
      </c>
      <c r="D42" s="237" t="s">
        <v>509</v>
      </c>
      <c r="E42" s="223" t="s">
        <v>319</v>
      </c>
      <c r="F42" s="227" t="s">
        <v>243</v>
      </c>
      <c r="G42" s="228" t="str">
        <f t="shared" si="0"/>
        <v>_７_ウ_ア_小児医療施設設備整備事業―</v>
      </c>
      <c r="H42" s="238" t="s">
        <v>313</v>
      </c>
      <c r="I42" s="239" t="s">
        <v>250</v>
      </c>
    </row>
    <row r="43" spans="1:9" ht="24" customHeight="1">
      <c r="A43" s="142"/>
      <c r="B43" s="224"/>
      <c r="C43" s="237" t="s">
        <v>430</v>
      </c>
      <c r="D43" s="237" t="s">
        <v>510</v>
      </c>
      <c r="E43" s="223" t="s">
        <v>320</v>
      </c>
      <c r="F43" s="227" t="s">
        <v>243</v>
      </c>
      <c r="G43" s="228" t="str">
        <f t="shared" si="0"/>
        <v>_７_ウ_イ_周産期医療施設設備整備事業―</v>
      </c>
      <c r="H43" s="238" t="s">
        <v>313</v>
      </c>
      <c r="I43" s="239" t="s">
        <v>250</v>
      </c>
    </row>
    <row r="44" spans="1:9" ht="24" customHeight="1">
      <c r="A44" s="142"/>
      <c r="B44" s="224"/>
      <c r="C44" s="237" t="s">
        <v>431</v>
      </c>
      <c r="D44" s="237" t="s">
        <v>511</v>
      </c>
      <c r="E44" s="223" t="s">
        <v>321</v>
      </c>
      <c r="F44" s="227" t="s">
        <v>243</v>
      </c>
      <c r="G44" s="228" t="str">
        <f t="shared" si="0"/>
        <v>_７_オ_ア_基幹災害拠点病院設備整備事業―</v>
      </c>
      <c r="H44" s="238" t="s">
        <v>313</v>
      </c>
      <c r="I44" s="239" t="s">
        <v>250</v>
      </c>
    </row>
    <row r="45" spans="1:9" ht="24" customHeight="1">
      <c r="A45" s="142"/>
      <c r="B45" s="224"/>
      <c r="C45" s="237" t="s">
        <v>432</v>
      </c>
      <c r="D45" s="237" t="s">
        <v>491</v>
      </c>
      <c r="E45" s="223" t="s">
        <v>322</v>
      </c>
      <c r="F45" s="227" t="s">
        <v>243</v>
      </c>
      <c r="G45" s="228" t="str">
        <f t="shared" si="0"/>
        <v>_７_オ_イ_地域災害拠点病院設備整備事業―</v>
      </c>
      <c r="H45" s="238" t="s">
        <v>313</v>
      </c>
      <c r="I45" s="239" t="s">
        <v>250</v>
      </c>
    </row>
    <row r="46" spans="1:9" ht="24" customHeight="1">
      <c r="A46" s="142"/>
      <c r="B46" s="222"/>
      <c r="C46" s="231" t="s">
        <v>433</v>
      </c>
      <c r="D46" s="231" t="s">
        <v>512</v>
      </c>
      <c r="E46" s="223" t="s">
        <v>323</v>
      </c>
      <c r="F46" s="227" t="s">
        <v>243</v>
      </c>
      <c r="G46" s="228" t="str">
        <f t="shared" si="0"/>
        <v>_７_ク_院内感染対策設備整備事業―</v>
      </c>
      <c r="H46" s="240" t="s">
        <v>313</v>
      </c>
      <c r="I46" s="241" t="s">
        <v>250</v>
      </c>
    </row>
    <row r="47" spans="1:9" ht="24" customHeight="1">
      <c r="A47" s="142"/>
      <c r="B47" s="139" t="s">
        <v>324</v>
      </c>
      <c r="C47" s="165" t="s">
        <v>434</v>
      </c>
      <c r="D47" s="165" t="s">
        <v>492</v>
      </c>
      <c r="E47" s="140" t="s">
        <v>325</v>
      </c>
      <c r="F47" s="141" t="s">
        <v>326</v>
      </c>
      <c r="G47" s="172" t="str">
        <f t="shared" si="0"/>
        <v>_７_ア_ウ_病院群輪番制病院及び共同利用型病院設備整備事業（ア）都道府県が補助する事業</v>
      </c>
      <c r="H47" s="189" t="s">
        <v>327</v>
      </c>
      <c r="I47" s="190" t="s">
        <v>328</v>
      </c>
    </row>
    <row r="48" spans="1:9" ht="60.75" customHeight="1">
      <c r="A48" s="142"/>
      <c r="B48" s="143"/>
      <c r="C48" s="166"/>
      <c r="D48" s="166" t="str">
        <f>D47</f>
        <v>_７_ア_ウ_病院群輪番制病院及び共同利用型病院設備整備事業</v>
      </c>
      <c r="E48" s="144"/>
      <c r="F48" s="141" t="s">
        <v>329</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330</v>
      </c>
      <c r="I48" s="190" t="s">
        <v>328</v>
      </c>
    </row>
    <row r="49" spans="1:9" ht="24" customHeight="1">
      <c r="A49" s="142"/>
      <c r="B49" s="221" t="s">
        <v>331</v>
      </c>
      <c r="C49" s="226" t="s">
        <v>435</v>
      </c>
      <c r="D49" s="226" t="s">
        <v>513</v>
      </c>
      <c r="E49" s="221" t="s">
        <v>332</v>
      </c>
      <c r="F49" s="227" t="s">
        <v>333</v>
      </c>
      <c r="G49" s="228" t="str">
        <f t="shared" si="0"/>
        <v>_７_ア_キ_小児集中治療室設備整備事業（ア）都道府県が実施する事業</v>
      </c>
      <c r="H49" s="232" t="s">
        <v>334</v>
      </c>
      <c r="I49" s="233" t="s">
        <v>226</v>
      </c>
    </row>
    <row r="50" spans="1:9" ht="24" customHeight="1">
      <c r="A50" s="142"/>
      <c r="B50" s="222"/>
      <c r="C50" s="231"/>
      <c r="D50" s="231" t="str">
        <f>D49</f>
        <v>_７_ア_キ_小児集中治療室設備整備事業</v>
      </c>
      <c r="E50" s="222"/>
      <c r="F50" s="227" t="s">
        <v>335</v>
      </c>
      <c r="G50" s="228" t="str">
        <f t="shared" si="0"/>
        <v>_７_ア_キ_小児集中治療室設備整備事業（イ）都道府県が補助する事業</v>
      </c>
      <c r="H50" s="232" t="s">
        <v>336</v>
      </c>
      <c r="I50" s="233" t="s">
        <v>257</v>
      </c>
    </row>
    <row r="51" spans="1:9" ht="24" customHeight="1">
      <c r="A51" s="142"/>
      <c r="B51" s="147" t="s">
        <v>337</v>
      </c>
      <c r="C51" s="168" t="s">
        <v>440</v>
      </c>
      <c r="D51" s="168" t="s">
        <v>514</v>
      </c>
      <c r="E51" s="145" t="s">
        <v>338</v>
      </c>
      <c r="F51" s="141" t="s">
        <v>243</v>
      </c>
      <c r="G51" s="172" t="str">
        <f t="shared" si="0"/>
        <v>_７_ウ_ウ_地域療育支援施設設備整備事業―</v>
      </c>
      <c r="H51" s="189" t="s">
        <v>339</v>
      </c>
      <c r="I51" s="190" t="s">
        <v>257</v>
      </c>
    </row>
    <row r="52" spans="1:9" ht="44.25" customHeight="1">
      <c r="A52" s="142"/>
      <c r="B52" s="223" t="s">
        <v>340</v>
      </c>
      <c r="C52" s="234" t="s">
        <v>189</v>
      </c>
      <c r="D52" s="234" t="s">
        <v>453</v>
      </c>
      <c r="E52" s="223" t="s">
        <v>341</v>
      </c>
      <c r="F52" s="227" t="s">
        <v>243</v>
      </c>
      <c r="G52" s="228" t="str">
        <f t="shared" si="0"/>
        <v>_７_エ_共同利用施設設備整備事業_ア_公的医療機関等による共同利用施設―</v>
      </c>
      <c r="H52" s="232" t="s">
        <v>342</v>
      </c>
      <c r="I52" s="233" t="s">
        <v>343</v>
      </c>
    </row>
    <row r="53" spans="1:9" ht="32.25" customHeight="1">
      <c r="A53" s="142"/>
      <c r="B53" s="139" t="s">
        <v>344</v>
      </c>
      <c r="C53" s="165" t="s">
        <v>191</v>
      </c>
      <c r="D53" s="165" t="s">
        <v>454</v>
      </c>
      <c r="E53" s="140" t="s">
        <v>345</v>
      </c>
      <c r="F53" s="150" t="s">
        <v>333</v>
      </c>
      <c r="G53" s="172" t="str">
        <f t="shared" si="0"/>
        <v>_７_エ_共同利用施設設備整備事業_イ_地域医療支援病院の共同利用部門（ア）都道府県が実施する事業</v>
      </c>
      <c r="H53" s="197" t="s">
        <v>346</v>
      </c>
      <c r="I53" s="198" t="s">
        <v>226</v>
      </c>
    </row>
    <row r="54" spans="1:9" ht="32.25" customHeight="1">
      <c r="A54" s="142"/>
      <c r="B54" s="146"/>
      <c r="C54" s="272"/>
      <c r="D54" s="272" t="s">
        <v>454</v>
      </c>
      <c r="E54" s="273"/>
      <c r="F54" s="274" t="s">
        <v>335</v>
      </c>
      <c r="G54" s="172" t="str">
        <f t="shared" ref="G54:G56" si="3">D54&amp;F54</f>
        <v>_７_エ_共同利用施設設備整備事業_イ_地域医療支援病院の共同利用部門（イ）都道府県が補助する事業</v>
      </c>
      <c r="H54" s="191" t="s">
        <v>348</v>
      </c>
      <c r="I54" s="247" t="s">
        <v>250</v>
      </c>
    </row>
    <row r="55" spans="1:9" ht="32.25" customHeight="1">
      <c r="A55" s="142"/>
      <c r="B55" s="146"/>
      <c r="C55" s="269" t="s">
        <v>522</v>
      </c>
      <c r="D55" s="269" t="s">
        <v>523</v>
      </c>
      <c r="E55" s="245" t="s">
        <v>350</v>
      </c>
      <c r="F55" s="271" t="s">
        <v>333</v>
      </c>
      <c r="G55" s="248" t="str">
        <f t="shared" si="3"/>
        <v>_７_オ_オ_災害拠点精神科病院設備等整備事業（ア）都道府県が実施する事業</v>
      </c>
      <c r="H55" s="197" t="s">
        <v>346</v>
      </c>
      <c r="I55" s="198" t="s">
        <v>226</v>
      </c>
    </row>
    <row r="56" spans="1:9" ht="32.25" customHeight="1">
      <c r="A56" s="142"/>
      <c r="B56" s="146"/>
      <c r="C56" s="269"/>
      <c r="D56" s="269" t="s">
        <v>524</v>
      </c>
      <c r="E56" s="245"/>
      <c r="F56" s="139" t="s">
        <v>335</v>
      </c>
      <c r="G56" s="248" t="str">
        <f t="shared" si="3"/>
        <v>_７_オ_オ_災害拠点精神科病院設備等整備事業（イ）都道府県が補助する事業</v>
      </c>
      <c r="H56" s="191" t="s">
        <v>348</v>
      </c>
      <c r="I56" s="247" t="s">
        <v>250</v>
      </c>
    </row>
    <row r="57" spans="1:9" ht="32.25" customHeight="1">
      <c r="A57" s="142"/>
      <c r="B57" s="246"/>
      <c r="C57" s="165" t="s">
        <v>441</v>
      </c>
      <c r="D57" s="165" t="s">
        <v>515</v>
      </c>
      <c r="E57" s="140" t="s">
        <v>347</v>
      </c>
      <c r="F57" s="150" t="s">
        <v>333</v>
      </c>
      <c r="G57" s="248" t="str">
        <f t="shared" si="0"/>
        <v>_７_サ_医療機関アクセス支援車整備事業（ア）都道府県が実施する事業</v>
      </c>
      <c r="H57" s="197" t="s">
        <v>346</v>
      </c>
      <c r="I57" s="198" t="s">
        <v>226</v>
      </c>
    </row>
    <row r="58" spans="1:9" ht="32.25" customHeight="1">
      <c r="A58" s="142"/>
      <c r="B58" s="246"/>
      <c r="C58" s="167"/>
      <c r="D58" s="167" t="s">
        <v>455</v>
      </c>
      <c r="E58" s="245"/>
      <c r="F58" s="139" t="s">
        <v>335</v>
      </c>
      <c r="G58" s="248" t="str">
        <f t="shared" ref="G58" si="4">D58&amp;F58</f>
        <v>_７_サ_医療機関アクセス支援車整備事業（イ）都道府県が補助する事業</v>
      </c>
      <c r="H58" s="191" t="s">
        <v>348</v>
      </c>
      <c r="I58" s="247" t="s">
        <v>250</v>
      </c>
    </row>
    <row r="59" spans="1:9" ht="24" customHeight="1">
      <c r="A59" s="142"/>
      <c r="B59" s="221" t="s">
        <v>349</v>
      </c>
      <c r="C59" s="226" t="s">
        <v>442</v>
      </c>
      <c r="D59" s="226" t="s">
        <v>516</v>
      </c>
      <c r="E59" s="221" t="s">
        <v>350</v>
      </c>
      <c r="F59" s="227" t="s">
        <v>333</v>
      </c>
      <c r="G59" s="228" t="str">
        <f t="shared" si="0"/>
        <v>_７_オ_ウ_ＮＢＣ災害・テロ対策設備整備事業（ア）都道府県が実施する事業</v>
      </c>
      <c r="H59" s="232" t="s">
        <v>351</v>
      </c>
      <c r="I59" s="233" t="s">
        <v>226</v>
      </c>
    </row>
    <row r="60" spans="1:9" ht="24" customHeight="1">
      <c r="A60" s="142"/>
      <c r="B60" s="222"/>
      <c r="C60" s="231"/>
      <c r="D60" s="231" t="str">
        <f>D59</f>
        <v>_７_オ_ウ_ＮＢＣ災害・テロ対策設備整備事業</v>
      </c>
      <c r="E60" s="222"/>
      <c r="F60" s="227" t="s">
        <v>335</v>
      </c>
      <c r="G60" s="228" t="str">
        <f t="shared" si="0"/>
        <v>_７_オ_ウ_ＮＢＣ災害・テロ対策設備整備事業（イ）都道府県が補助する事業</v>
      </c>
      <c r="H60" s="232" t="s">
        <v>352</v>
      </c>
      <c r="I60" s="233" t="s">
        <v>267</v>
      </c>
    </row>
    <row r="61" spans="1:9" ht="24" customHeight="1">
      <c r="A61" s="142"/>
      <c r="B61" s="147" t="s">
        <v>353</v>
      </c>
      <c r="C61" s="168" t="s">
        <v>443</v>
      </c>
      <c r="D61" s="168" t="s">
        <v>517</v>
      </c>
      <c r="E61" s="145" t="s">
        <v>354</v>
      </c>
      <c r="F61" s="141" t="s">
        <v>243</v>
      </c>
      <c r="G61" s="172" t="str">
        <f t="shared" si="0"/>
        <v>_７_オ_エ_航空搬送拠点臨時医療施設設備整備事業―</v>
      </c>
      <c r="H61" s="189" t="s">
        <v>355</v>
      </c>
      <c r="I61" s="190" t="s">
        <v>226</v>
      </c>
    </row>
    <row r="62" spans="1:9" ht="24" customHeight="1">
      <c r="A62" s="142"/>
      <c r="B62" s="221" t="s">
        <v>356</v>
      </c>
      <c r="C62" s="226" t="s">
        <v>445</v>
      </c>
      <c r="D62" s="226" t="s">
        <v>518</v>
      </c>
      <c r="E62" s="223" t="s">
        <v>357</v>
      </c>
      <c r="F62" s="227" t="s">
        <v>243</v>
      </c>
      <c r="G62" s="228" t="str">
        <f t="shared" si="0"/>
        <v>_７_カ_人工腎臓装置不足地域設備整備事業―</v>
      </c>
      <c r="H62" s="235" t="s">
        <v>358</v>
      </c>
      <c r="I62" s="242" t="s">
        <v>343</v>
      </c>
    </row>
    <row r="63" spans="1:9" ht="24" customHeight="1">
      <c r="A63" s="142"/>
      <c r="B63" s="225"/>
      <c r="C63" s="231" t="s">
        <v>444</v>
      </c>
      <c r="D63" s="231" t="s">
        <v>519</v>
      </c>
      <c r="E63" s="223" t="s">
        <v>359</v>
      </c>
      <c r="F63" s="227" t="s">
        <v>243</v>
      </c>
      <c r="G63" s="228" t="str">
        <f t="shared" si="0"/>
        <v>_７_キ_ＨＬＡ検査センター設備整備事業―</v>
      </c>
      <c r="H63" s="240" t="s">
        <v>358</v>
      </c>
      <c r="I63" s="243" t="s">
        <v>343</v>
      </c>
    </row>
    <row r="64" spans="1:9" ht="24" customHeight="1">
      <c r="A64" s="142"/>
      <c r="B64" s="139" t="s">
        <v>360</v>
      </c>
      <c r="C64" s="165" t="s">
        <v>446</v>
      </c>
      <c r="D64" s="165" t="s">
        <v>493</v>
      </c>
      <c r="E64" s="140" t="s">
        <v>361</v>
      </c>
      <c r="F64" s="141" t="s">
        <v>333</v>
      </c>
      <c r="G64" s="172" t="str">
        <f t="shared" si="0"/>
        <v>_７_ケ_環境調整室設備整備事業（ア）都道府県が実施する事業</v>
      </c>
      <c r="H64" s="189" t="s">
        <v>362</v>
      </c>
      <c r="I64" s="190" t="s">
        <v>226</v>
      </c>
    </row>
    <row r="65" spans="1:9" ht="38.25" customHeight="1">
      <c r="A65" s="142"/>
      <c r="B65" s="143"/>
      <c r="C65" s="166"/>
      <c r="D65" s="166" t="str">
        <f>D64</f>
        <v>_７_ケ_環境調整室設備整備事業</v>
      </c>
      <c r="E65" s="144"/>
      <c r="F65" s="141" t="s">
        <v>363</v>
      </c>
      <c r="G65" s="172" t="str">
        <f t="shared" si="0"/>
        <v>_７_ケ_環境調整室設備整備事業（イ）指定都市が実施する事業に対して都道府県が補助する事業</v>
      </c>
      <c r="H65" s="189" t="s">
        <v>364</v>
      </c>
      <c r="I65" s="190" t="s">
        <v>343</v>
      </c>
    </row>
    <row r="66" spans="1:9" ht="24" customHeight="1">
      <c r="A66" s="148"/>
      <c r="B66" s="223" t="s">
        <v>365</v>
      </c>
      <c r="C66" s="234" t="s">
        <v>447</v>
      </c>
      <c r="D66" s="234" t="s">
        <v>520</v>
      </c>
      <c r="E66" s="223" t="s">
        <v>366</v>
      </c>
      <c r="F66" s="227" t="s">
        <v>243</v>
      </c>
      <c r="G66" s="228" t="str">
        <f t="shared" si="0"/>
        <v>_７_コ_内視鏡訓練施設設備整備事業―</v>
      </c>
      <c r="H66" s="244" t="s">
        <v>367</v>
      </c>
      <c r="I66" s="233" t="s">
        <v>267</v>
      </c>
    </row>
    <row r="67" spans="1:9" ht="24" customHeight="1">
      <c r="A67" s="162" t="s">
        <v>368</v>
      </c>
      <c r="B67" s="139" t="s">
        <v>243</v>
      </c>
      <c r="C67" s="165" t="s">
        <v>448</v>
      </c>
      <c r="D67" s="165" t="s">
        <v>521</v>
      </c>
      <c r="E67" s="140" t="s">
        <v>369</v>
      </c>
      <c r="F67" s="141" t="s">
        <v>224</v>
      </c>
      <c r="G67" s="172" t="str">
        <f t="shared" si="0"/>
        <v>_８_アスベスト除去等整備促進事業ア　都道府県が実施する事業</v>
      </c>
      <c r="H67" s="189" t="s">
        <v>370</v>
      </c>
      <c r="I67" s="190" t="s">
        <v>292</v>
      </c>
    </row>
    <row r="68" spans="1:9" ht="24" customHeight="1">
      <c r="A68" s="163"/>
      <c r="B68" s="143"/>
      <c r="C68" s="166"/>
      <c r="D68" s="166" t="str">
        <f>D67</f>
        <v>_８_アスベスト除去等整備促進事業</v>
      </c>
      <c r="E68" s="144"/>
      <c r="F68" s="141" t="s">
        <v>255</v>
      </c>
      <c r="G68" s="172" t="str">
        <f t="shared" si="0"/>
        <v>_８_アスベスト除去等整備促進事業イ　都道府県が補助する事業</v>
      </c>
      <c r="H68" s="189" t="s">
        <v>371</v>
      </c>
      <c r="I68" s="190" t="s">
        <v>294</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cols>
    <col min="1" max="1" width="4.25" style="154" bestFit="1" customWidth="1"/>
    <col min="2" max="2" width="7.5" style="154" bestFit="1" customWidth="1"/>
    <col min="3" max="3" width="9.25" style="154" bestFit="1" customWidth="1"/>
    <col min="4" max="4" width="14.625" style="154" bestFit="1" customWidth="1"/>
    <col min="5" max="5" width="13.375" style="154" bestFit="1" customWidth="1"/>
    <col min="6" max="6" width="16.875" style="154" bestFit="1" customWidth="1"/>
    <col min="7" max="7" width="13.375" style="154" bestFit="1" customWidth="1"/>
    <col min="8" max="10" width="16.875" style="154" bestFit="1" customWidth="1"/>
    <col min="11" max="11" width="13.375" style="154" bestFit="1" customWidth="1"/>
    <col min="12" max="14" width="11.25" style="154" bestFit="1" customWidth="1"/>
    <col min="15" max="23" width="7.25" style="154" customWidth="1"/>
    <col min="24" max="26" width="11" style="154" customWidth="1"/>
    <col min="27" max="16384" width="12.625" style="154"/>
  </cols>
  <sheetData>
    <row r="1" spans="1:26" ht="24" customHeight="1">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c r="A2" s="494" t="s">
        <v>292</v>
      </c>
      <c r="B2" s="186" t="s">
        <v>373</v>
      </c>
      <c r="C2" s="179" t="s">
        <v>374</v>
      </c>
      <c r="D2" s="180" t="s">
        <v>375</v>
      </c>
      <c r="E2" s="179" t="s">
        <v>376</v>
      </c>
      <c r="F2" s="181" t="s">
        <v>377</v>
      </c>
      <c r="G2" s="182"/>
      <c r="H2" s="182"/>
      <c r="I2" s="182"/>
      <c r="J2" s="182"/>
      <c r="K2" s="493" t="s">
        <v>460</v>
      </c>
      <c r="L2" s="493"/>
      <c r="M2" s="493"/>
      <c r="N2" s="493"/>
      <c r="O2" s="155"/>
      <c r="P2" s="155"/>
      <c r="Q2" s="155"/>
      <c r="R2" s="155"/>
      <c r="S2" s="155"/>
      <c r="T2" s="155"/>
      <c r="U2" s="155"/>
      <c r="V2" s="155"/>
      <c r="W2" s="155"/>
      <c r="X2" s="153"/>
      <c r="Y2" s="153"/>
      <c r="Z2" s="153"/>
    </row>
    <row r="3" spans="1:26" ht="24" customHeight="1">
      <c r="A3" s="495"/>
      <c r="B3" s="212" t="s">
        <v>378</v>
      </c>
      <c r="C3" s="184" t="s">
        <v>379</v>
      </c>
      <c r="D3" s="184" t="s">
        <v>380</v>
      </c>
      <c r="E3" s="184" t="s">
        <v>381</v>
      </c>
      <c r="F3" s="184" t="s">
        <v>382</v>
      </c>
      <c r="G3" s="182"/>
      <c r="H3" s="182"/>
      <c r="I3" s="182"/>
      <c r="J3" s="182"/>
      <c r="K3" s="182"/>
      <c r="L3" s="182"/>
      <c r="M3" s="182"/>
      <c r="N3" s="182"/>
      <c r="O3" s="155"/>
      <c r="Q3" s="155"/>
      <c r="R3" s="155"/>
      <c r="S3" s="155"/>
      <c r="T3" s="155"/>
      <c r="U3" s="155"/>
      <c r="V3" s="155"/>
      <c r="W3" s="155"/>
      <c r="X3" s="153"/>
      <c r="Y3" s="153"/>
      <c r="Z3" s="153"/>
    </row>
    <row r="4" spans="1:26" ht="24" customHeight="1">
      <c r="A4" s="494" t="s">
        <v>294</v>
      </c>
      <c r="B4" s="213" t="s">
        <v>373</v>
      </c>
      <c r="C4" s="213" t="s">
        <v>374</v>
      </c>
      <c r="D4" s="214" t="s">
        <v>375</v>
      </c>
      <c r="E4" s="213" t="s">
        <v>376</v>
      </c>
      <c r="F4" s="216" t="s">
        <v>383</v>
      </c>
      <c r="G4" s="210" t="s">
        <v>377</v>
      </c>
      <c r="H4" s="182"/>
      <c r="I4" s="182"/>
      <c r="J4" s="182"/>
      <c r="K4" s="182"/>
      <c r="L4" s="182"/>
      <c r="M4" s="182"/>
      <c r="N4" s="182"/>
      <c r="O4" s="155"/>
      <c r="P4" s="155"/>
      <c r="Q4" s="155"/>
      <c r="R4" s="155"/>
      <c r="S4" s="155"/>
      <c r="T4" s="155"/>
      <c r="U4" s="155"/>
      <c r="V4" s="155"/>
      <c r="W4" s="155"/>
      <c r="X4" s="153"/>
      <c r="Y4" s="153"/>
      <c r="Z4" s="153"/>
    </row>
    <row r="5" spans="1:26" ht="24" customHeight="1">
      <c r="A5" s="494"/>
      <c r="B5" s="185" t="s">
        <v>378</v>
      </c>
      <c r="C5" s="185" t="s">
        <v>379</v>
      </c>
      <c r="D5" s="185" t="s">
        <v>380</v>
      </c>
      <c r="E5" s="185" t="s">
        <v>381</v>
      </c>
      <c r="F5" s="185" t="s">
        <v>384</v>
      </c>
      <c r="G5" s="188" t="s">
        <v>385</v>
      </c>
      <c r="H5" s="182"/>
      <c r="I5" s="182"/>
      <c r="J5" s="182"/>
      <c r="K5" s="182"/>
      <c r="L5" s="182"/>
      <c r="M5" s="182"/>
      <c r="N5" s="182"/>
      <c r="O5" s="155"/>
      <c r="P5" s="155"/>
      <c r="Q5" s="155"/>
      <c r="R5" s="155"/>
      <c r="S5" s="155"/>
      <c r="T5" s="155"/>
      <c r="U5" s="155"/>
      <c r="V5" s="155"/>
      <c r="W5" s="155"/>
      <c r="X5" s="153"/>
      <c r="Y5" s="153"/>
      <c r="Z5" s="153"/>
    </row>
    <row r="6" spans="1:26" ht="24" customHeight="1">
      <c r="A6" s="494" t="s">
        <v>233</v>
      </c>
      <c r="B6" s="213" t="s">
        <v>373</v>
      </c>
      <c r="C6" s="213" t="s">
        <v>374</v>
      </c>
      <c r="D6" s="214" t="s">
        <v>375</v>
      </c>
      <c r="E6" s="215" t="s">
        <v>386</v>
      </c>
      <c r="F6" s="218" t="s">
        <v>377</v>
      </c>
      <c r="G6" s="182"/>
      <c r="H6" s="182"/>
      <c r="I6" s="182"/>
      <c r="J6" s="182"/>
      <c r="K6" s="182"/>
      <c r="L6" s="182"/>
      <c r="M6" s="182"/>
      <c r="N6" s="182"/>
      <c r="O6" s="155"/>
      <c r="P6" s="155"/>
      <c r="Q6" s="155"/>
      <c r="R6" s="155"/>
      <c r="S6" s="155"/>
      <c r="T6" s="155"/>
      <c r="U6" s="155"/>
      <c r="V6" s="155"/>
      <c r="W6" s="155"/>
      <c r="X6" s="153"/>
      <c r="Y6" s="153"/>
      <c r="Z6" s="153"/>
    </row>
    <row r="7" spans="1:26" ht="24" customHeight="1">
      <c r="A7" s="494"/>
      <c r="B7" s="185" t="s">
        <v>378</v>
      </c>
      <c r="C7" s="185" t="s">
        <v>379</v>
      </c>
      <c r="D7" s="185" t="s">
        <v>380</v>
      </c>
      <c r="E7" s="185" t="s">
        <v>387</v>
      </c>
      <c r="F7" s="185" t="s">
        <v>388</v>
      </c>
      <c r="G7" s="182"/>
      <c r="H7" s="182"/>
      <c r="I7" s="182"/>
      <c r="J7" s="182"/>
      <c r="K7" s="182"/>
      <c r="L7" s="182"/>
      <c r="M7" s="182"/>
      <c r="N7" s="182"/>
      <c r="O7" s="155"/>
      <c r="P7" s="155"/>
      <c r="Q7" s="155"/>
      <c r="R7" s="155"/>
      <c r="S7" s="155"/>
      <c r="T7" s="155"/>
      <c r="U7" s="155"/>
      <c r="V7" s="155"/>
      <c r="W7" s="155"/>
      <c r="X7" s="153"/>
      <c r="Y7" s="153"/>
      <c r="Z7" s="153"/>
    </row>
    <row r="8" spans="1:26" ht="24" customHeight="1">
      <c r="A8" s="494" t="s">
        <v>226</v>
      </c>
      <c r="B8" s="213" t="s">
        <v>373</v>
      </c>
      <c r="C8" s="213" t="s">
        <v>374</v>
      </c>
      <c r="D8" s="214" t="s">
        <v>375</v>
      </c>
      <c r="E8" s="213" t="s">
        <v>376</v>
      </c>
      <c r="F8" s="214" t="s">
        <v>389</v>
      </c>
      <c r="G8" s="215" t="s">
        <v>386</v>
      </c>
      <c r="H8" s="218" t="s">
        <v>377</v>
      </c>
      <c r="I8" s="182"/>
      <c r="J8" s="182"/>
      <c r="K8" s="182"/>
      <c r="L8" s="182"/>
      <c r="M8" s="182"/>
      <c r="N8" s="182"/>
      <c r="O8" s="155"/>
      <c r="P8" s="155"/>
      <c r="Q8" s="155"/>
      <c r="R8" s="155"/>
      <c r="S8" s="155"/>
      <c r="T8" s="155"/>
      <c r="U8" s="155"/>
      <c r="V8" s="155"/>
      <c r="W8" s="155"/>
      <c r="X8" s="153"/>
      <c r="Y8" s="153"/>
      <c r="Z8" s="153"/>
    </row>
    <row r="9" spans="1:26" ht="24" customHeight="1">
      <c r="A9" s="494"/>
      <c r="B9" s="185" t="s">
        <v>378</v>
      </c>
      <c r="C9" s="185" t="s">
        <v>379</v>
      </c>
      <c r="D9" s="185" t="s">
        <v>380</v>
      </c>
      <c r="E9" s="185" t="s">
        <v>381</v>
      </c>
      <c r="F9" s="185" t="s">
        <v>390</v>
      </c>
      <c r="G9" s="185" t="s">
        <v>387</v>
      </c>
      <c r="H9" s="185" t="s">
        <v>391</v>
      </c>
      <c r="I9" s="182"/>
      <c r="J9" s="182"/>
      <c r="K9" s="182"/>
      <c r="L9" s="182"/>
      <c r="M9" s="182"/>
      <c r="N9" s="182"/>
      <c r="O9" s="155"/>
      <c r="P9" s="155"/>
      <c r="Q9" s="155"/>
      <c r="R9" s="155"/>
      <c r="S9" s="155"/>
      <c r="T9" s="155"/>
      <c r="U9" s="155"/>
      <c r="V9" s="155"/>
      <c r="W9" s="155"/>
      <c r="X9" s="153"/>
      <c r="Y9" s="153"/>
      <c r="Z9" s="153"/>
    </row>
    <row r="10" spans="1:26" ht="24" customHeight="1">
      <c r="A10" s="494" t="s">
        <v>267</v>
      </c>
      <c r="B10" s="213" t="s">
        <v>373</v>
      </c>
      <c r="C10" s="213" t="s">
        <v>374</v>
      </c>
      <c r="D10" s="214" t="s">
        <v>375</v>
      </c>
      <c r="E10" s="213" t="s">
        <v>376</v>
      </c>
      <c r="F10" s="216" t="s">
        <v>383</v>
      </c>
      <c r="G10" s="214" t="s">
        <v>389</v>
      </c>
      <c r="H10" s="215" t="s">
        <v>386</v>
      </c>
      <c r="I10" s="218" t="s">
        <v>377</v>
      </c>
      <c r="J10" s="182"/>
      <c r="K10" s="182"/>
      <c r="L10" s="182"/>
      <c r="M10" s="182"/>
      <c r="N10" s="182"/>
      <c r="O10" s="155"/>
      <c r="P10" s="155"/>
      <c r="Q10" s="155"/>
      <c r="R10" s="155"/>
      <c r="S10" s="155"/>
      <c r="T10" s="155"/>
      <c r="U10" s="155"/>
      <c r="V10" s="155"/>
      <c r="W10" s="155"/>
      <c r="X10" s="153"/>
      <c r="Y10" s="153"/>
      <c r="Z10" s="153"/>
    </row>
    <row r="11" spans="1:26" ht="24" customHeight="1">
      <c r="A11" s="494"/>
      <c r="B11" s="185" t="s">
        <v>378</v>
      </c>
      <c r="C11" s="185" t="s">
        <v>379</v>
      </c>
      <c r="D11" s="185" t="s">
        <v>380</v>
      </c>
      <c r="E11" s="185" t="s">
        <v>381</v>
      </c>
      <c r="F11" s="185" t="s">
        <v>384</v>
      </c>
      <c r="G11" s="185" t="s">
        <v>392</v>
      </c>
      <c r="H11" s="185" t="s">
        <v>387</v>
      </c>
      <c r="I11" s="185" t="s">
        <v>393</v>
      </c>
      <c r="J11" s="182"/>
      <c r="K11" s="182"/>
      <c r="L11" s="182"/>
      <c r="M11" s="182"/>
      <c r="N11" s="182"/>
      <c r="O11" s="155"/>
      <c r="P11" s="155"/>
      <c r="Q11" s="155"/>
      <c r="R11" s="155"/>
      <c r="S11" s="155"/>
      <c r="T11" s="155"/>
      <c r="U11" s="155"/>
      <c r="V11" s="155"/>
      <c r="W11" s="155"/>
      <c r="X11" s="153"/>
      <c r="Y11" s="153"/>
      <c r="Z11" s="153"/>
    </row>
    <row r="12" spans="1:26" ht="24" customHeight="1">
      <c r="A12" s="494" t="s">
        <v>343</v>
      </c>
      <c r="B12" s="213" t="s">
        <v>373</v>
      </c>
      <c r="C12" s="213" t="s">
        <v>374</v>
      </c>
      <c r="D12" s="214" t="s">
        <v>375</v>
      </c>
      <c r="E12" s="213" t="s">
        <v>376</v>
      </c>
      <c r="F12" s="214" t="s">
        <v>389</v>
      </c>
      <c r="G12" s="215" t="s">
        <v>386</v>
      </c>
      <c r="H12" s="214" t="s">
        <v>394</v>
      </c>
      <c r="I12" s="216" t="s">
        <v>383</v>
      </c>
      <c r="J12" s="218" t="s">
        <v>377</v>
      </c>
      <c r="K12" s="182"/>
      <c r="L12" s="182"/>
      <c r="M12" s="182"/>
      <c r="N12" s="182"/>
      <c r="O12" s="155"/>
      <c r="P12" s="155"/>
      <c r="Q12" s="155"/>
      <c r="R12" s="155"/>
      <c r="S12" s="155"/>
      <c r="T12" s="155"/>
      <c r="U12" s="155"/>
      <c r="V12" s="155"/>
      <c r="W12" s="155"/>
      <c r="X12" s="153"/>
      <c r="Y12" s="153"/>
      <c r="Z12" s="153"/>
    </row>
    <row r="13" spans="1:26" ht="24" customHeight="1">
      <c r="A13" s="494"/>
      <c r="B13" s="185" t="s">
        <v>378</v>
      </c>
      <c r="C13" s="185" t="s">
        <v>379</v>
      </c>
      <c r="D13" s="185" t="s">
        <v>380</v>
      </c>
      <c r="E13" s="185" t="s">
        <v>381</v>
      </c>
      <c r="F13" s="185" t="s">
        <v>390</v>
      </c>
      <c r="G13" s="185" t="s">
        <v>387</v>
      </c>
      <c r="H13" s="185" t="s">
        <v>395</v>
      </c>
      <c r="I13" s="185" t="s">
        <v>384</v>
      </c>
      <c r="J13" s="185" t="s">
        <v>396</v>
      </c>
      <c r="K13" s="182"/>
      <c r="L13" s="182"/>
      <c r="M13" s="182"/>
      <c r="N13" s="182"/>
      <c r="O13" s="155"/>
      <c r="P13" s="155"/>
      <c r="Q13" s="155"/>
      <c r="R13" s="155"/>
      <c r="S13" s="155"/>
      <c r="T13" s="155"/>
      <c r="U13" s="155"/>
      <c r="V13" s="155"/>
      <c r="W13" s="155"/>
      <c r="X13" s="153"/>
      <c r="Y13" s="153"/>
      <c r="Z13" s="153"/>
    </row>
    <row r="14" spans="1:26" ht="24" customHeight="1">
      <c r="A14" s="494" t="s">
        <v>257</v>
      </c>
      <c r="B14" s="213" t="s">
        <v>373</v>
      </c>
      <c r="C14" s="213" t="s">
        <v>374</v>
      </c>
      <c r="D14" s="214" t="s">
        <v>375</v>
      </c>
      <c r="E14" s="213" t="s">
        <v>376</v>
      </c>
      <c r="F14" s="214" t="s">
        <v>397</v>
      </c>
      <c r="G14" s="215" t="s">
        <v>386</v>
      </c>
      <c r="H14" s="214" t="s">
        <v>394</v>
      </c>
      <c r="I14" s="216" t="s">
        <v>383</v>
      </c>
      <c r="J14" s="218" t="s">
        <v>377</v>
      </c>
      <c r="K14" s="182"/>
      <c r="L14" s="156" t="s">
        <v>461</v>
      </c>
      <c r="M14" s="182"/>
      <c r="N14" s="182"/>
      <c r="O14" s="155"/>
      <c r="P14" s="155"/>
      <c r="Q14" s="155"/>
      <c r="R14" s="155"/>
      <c r="S14" s="155"/>
      <c r="T14" s="155"/>
      <c r="U14" s="155"/>
      <c r="V14" s="155"/>
      <c r="W14" s="155"/>
      <c r="X14" s="153"/>
      <c r="Y14" s="153"/>
      <c r="Z14" s="153"/>
    </row>
    <row r="15" spans="1:26" ht="24" customHeight="1">
      <c r="A15" s="494"/>
      <c r="B15" s="185" t="s">
        <v>378</v>
      </c>
      <c r="C15" s="185" t="s">
        <v>379</v>
      </c>
      <c r="D15" s="185" t="s">
        <v>380</v>
      </c>
      <c r="E15" s="185" t="s">
        <v>381</v>
      </c>
      <c r="F15" s="185" t="s">
        <v>390</v>
      </c>
      <c r="G15" s="185" t="s">
        <v>387</v>
      </c>
      <c r="H15" s="185" t="s">
        <v>395</v>
      </c>
      <c r="I15" s="185" t="s">
        <v>384</v>
      </c>
      <c r="J15" s="185" t="s">
        <v>396</v>
      </c>
      <c r="K15" s="182"/>
      <c r="L15" s="183" t="s">
        <v>459</v>
      </c>
      <c r="M15" s="182"/>
      <c r="N15" s="182"/>
      <c r="O15" s="155"/>
      <c r="P15" s="155"/>
      <c r="Q15" s="155"/>
      <c r="R15" s="155"/>
      <c r="S15" s="155"/>
      <c r="T15" s="155"/>
      <c r="U15" s="155"/>
      <c r="V15" s="155"/>
      <c r="W15" s="155"/>
      <c r="X15" s="153"/>
      <c r="Y15" s="153"/>
      <c r="Z15" s="153"/>
    </row>
    <row r="16" spans="1:26" ht="24" customHeight="1">
      <c r="A16" s="494" t="s">
        <v>260</v>
      </c>
      <c r="B16" s="213" t="s">
        <v>373</v>
      </c>
      <c r="C16" s="213" t="s">
        <v>374</v>
      </c>
      <c r="D16" s="214" t="s">
        <v>375</v>
      </c>
      <c r="E16" s="213" t="s">
        <v>376</v>
      </c>
      <c r="F16" s="214" t="s">
        <v>397</v>
      </c>
      <c r="G16" s="215" t="s">
        <v>386</v>
      </c>
      <c r="H16" s="214" t="s">
        <v>394</v>
      </c>
      <c r="I16" s="216" t="s">
        <v>383</v>
      </c>
      <c r="J16" s="217" t="s">
        <v>398</v>
      </c>
      <c r="K16" s="218" t="s">
        <v>377</v>
      </c>
      <c r="L16" s="182"/>
      <c r="M16" s="156" t="s">
        <v>461</v>
      </c>
      <c r="N16" s="156" t="s">
        <v>462</v>
      </c>
      <c r="O16" s="155"/>
      <c r="P16" s="155"/>
      <c r="Q16" s="155"/>
      <c r="R16" s="155"/>
      <c r="S16" s="155"/>
      <c r="T16" s="155"/>
      <c r="U16" s="155"/>
      <c r="V16" s="155"/>
      <c r="W16" s="155"/>
      <c r="X16" s="153"/>
      <c r="Y16" s="153"/>
      <c r="Z16" s="153"/>
    </row>
    <row r="17" spans="1:26" ht="24" customHeight="1">
      <c r="A17" s="494"/>
      <c r="B17" s="185" t="s">
        <v>378</v>
      </c>
      <c r="C17" s="185" t="s">
        <v>379</v>
      </c>
      <c r="D17" s="185" t="s">
        <v>380</v>
      </c>
      <c r="E17" s="185" t="s">
        <v>381</v>
      </c>
      <c r="F17" s="185" t="s">
        <v>390</v>
      </c>
      <c r="G17" s="185" t="s">
        <v>387</v>
      </c>
      <c r="H17" s="185" t="s">
        <v>395</v>
      </c>
      <c r="I17" s="185" t="s">
        <v>384</v>
      </c>
      <c r="J17" s="185" t="s">
        <v>399</v>
      </c>
      <c r="K17" s="185" t="s">
        <v>400</v>
      </c>
      <c r="L17" s="182"/>
      <c r="M17" s="183" t="s">
        <v>459</v>
      </c>
      <c r="N17" s="183" t="s">
        <v>459</v>
      </c>
      <c r="O17" s="155"/>
      <c r="P17" s="155"/>
      <c r="Q17" s="155"/>
      <c r="R17" s="155"/>
      <c r="S17" s="155"/>
      <c r="T17" s="155"/>
      <c r="U17" s="155"/>
      <c r="V17" s="155"/>
      <c r="W17" s="155"/>
      <c r="X17" s="153"/>
      <c r="Y17" s="153"/>
      <c r="Z17" s="153"/>
    </row>
    <row r="18" spans="1:26" ht="24" customHeight="1">
      <c r="A18" s="494" t="s">
        <v>328</v>
      </c>
      <c r="B18" s="213" t="s">
        <v>373</v>
      </c>
      <c r="C18" s="213" t="s">
        <v>374</v>
      </c>
      <c r="D18" s="214" t="s">
        <v>375</v>
      </c>
      <c r="E18" s="213" t="s">
        <v>376</v>
      </c>
      <c r="F18" s="214" t="s">
        <v>397</v>
      </c>
      <c r="G18" s="219" t="s">
        <v>401</v>
      </c>
      <c r="H18" s="214" t="s">
        <v>394</v>
      </c>
      <c r="I18" s="216" t="s">
        <v>383</v>
      </c>
      <c r="J18" s="214" t="s">
        <v>389</v>
      </c>
      <c r="K18" s="220" t="s">
        <v>402</v>
      </c>
      <c r="L18" s="210" t="s">
        <v>377</v>
      </c>
      <c r="M18" s="182"/>
      <c r="N18" s="182"/>
      <c r="O18" s="155"/>
      <c r="P18" s="155"/>
      <c r="Q18" s="155"/>
      <c r="R18" s="155"/>
      <c r="S18" s="155"/>
      <c r="T18" s="155"/>
      <c r="U18" s="155"/>
      <c r="V18" s="155"/>
      <c r="W18" s="155"/>
      <c r="X18" s="153"/>
      <c r="Y18" s="153"/>
      <c r="Z18" s="153"/>
    </row>
    <row r="19" spans="1:26" ht="24" customHeight="1">
      <c r="A19" s="494"/>
      <c r="B19" s="185" t="s">
        <v>378</v>
      </c>
      <c r="C19" s="185" t="s">
        <v>379</v>
      </c>
      <c r="D19" s="185" t="s">
        <v>380</v>
      </c>
      <c r="E19" s="185" t="s">
        <v>381</v>
      </c>
      <c r="F19" s="185" t="s">
        <v>390</v>
      </c>
      <c r="G19" s="185" t="s">
        <v>403</v>
      </c>
      <c r="H19" s="185" t="s">
        <v>404</v>
      </c>
      <c r="I19" s="185" t="s">
        <v>384</v>
      </c>
      <c r="J19" s="185" t="s">
        <v>405</v>
      </c>
      <c r="K19" s="185" t="s">
        <v>387</v>
      </c>
      <c r="L19" s="187" t="s">
        <v>393</v>
      </c>
      <c r="M19" s="182"/>
      <c r="N19" s="182"/>
      <c r="O19" s="155"/>
      <c r="P19" s="155"/>
      <c r="Q19" s="155"/>
      <c r="R19" s="155"/>
      <c r="S19" s="155"/>
      <c r="T19" s="155"/>
      <c r="U19" s="155"/>
      <c r="V19" s="155"/>
      <c r="W19" s="155"/>
      <c r="X19" s="153"/>
      <c r="Y19" s="153"/>
      <c r="Z19" s="153"/>
    </row>
    <row r="20" spans="1:26" ht="24" customHeight="1">
      <c r="A20" s="494" t="s">
        <v>250</v>
      </c>
      <c r="B20" s="213" t="s">
        <v>373</v>
      </c>
      <c r="C20" s="213" t="s">
        <v>374</v>
      </c>
      <c r="D20" s="214" t="s">
        <v>375</v>
      </c>
      <c r="E20" s="213" t="s">
        <v>376</v>
      </c>
      <c r="F20" s="214" t="s">
        <v>389</v>
      </c>
      <c r="G20" s="219" t="s">
        <v>401</v>
      </c>
      <c r="H20" s="214" t="s">
        <v>394</v>
      </c>
      <c r="I20" s="216" t="s">
        <v>383</v>
      </c>
      <c r="J20" s="214" t="s">
        <v>389</v>
      </c>
      <c r="K20" s="220" t="s">
        <v>402</v>
      </c>
      <c r="L20" s="210" t="s">
        <v>377</v>
      </c>
      <c r="M20" s="182"/>
      <c r="N20" s="182"/>
      <c r="O20" s="155"/>
      <c r="P20" s="155"/>
      <c r="Q20" s="155"/>
      <c r="R20" s="155"/>
      <c r="S20" s="155"/>
      <c r="T20" s="155"/>
      <c r="U20" s="155"/>
      <c r="V20" s="155"/>
      <c r="W20" s="155"/>
      <c r="X20" s="153"/>
      <c r="Y20" s="153"/>
      <c r="Z20" s="153"/>
    </row>
    <row r="21" spans="1:26" ht="24" customHeight="1">
      <c r="A21" s="494"/>
      <c r="B21" s="185" t="s">
        <v>378</v>
      </c>
      <c r="C21" s="185" t="s">
        <v>379</v>
      </c>
      <c r="D21" s="185" t="s">
        <v>380</v>
      </c>
      <c r="E21" s="185" t="s">
        <v>381</v>
      </c>
      <c r="F21" s="185" t="s">
        <v>390</v>
      </c>
      <c r="G21" s="185" t="s">
        <v>403</v>
      </c>
      <c r="H21" s="185" t="s">
        <v>404</v>
      </c>
      <c r="I21" s="185" t="s">
        <v>384</v>
      </c>
      <c r="J21" s="185" t="s">
        <v>405</v>
      </c>
      <c r="K21" s="185" t="s">
        <v>387</v>
      </c>
      <c r="L21" s="188" t="s">
        <v>393</v>
      </c>
      <c r="M21" s="182"/>
      <c r="N21" s="182"/>
      <c r="O21" s="155"/>
      <c r="P21" s="155"/>
      <c r="Q21" s="155"/>
      <c r="R21" s="155"/>
      <c r="S21" s="155"/>
      <c r="T21" s="155"/>
      <c r="U21" s="155"/>
      <c r="V21" s="155"/>
      <c r="W21" s="155"/>
      <c r="X21" s="153"/>
      <c r="Y21" s="153"/>
      <c r="Z21" s="153"/>
    </row>
    <row r="22" spans="1:26" ht="24" customHeight="1">
      <c r="A22" s="494" t="s">
        <v>236</v>
      </c>
      <c r="B22" s="213" t="s">
        <v>373</v>
      </c>
      <c r="C22" s="213" t="s">
        <v>374</v>
      </c>
      <c r="D22" s="217" t="s">
        <v>398</v>
      </c>
      <c r="E22" s="214" t="s">
        <v>375</v>
      </c>
      <c r="F22" s="219" t="s">
        <v>401</v>
      </c>
      <c r="G22" s="214" t="s">
        <v>394</v>
      </c>
      <c r="H22" s="216" t="s">
        <v>383</v>
      </c>
      <c r="I22" s="214" t="s">
        <v>389</v>
      </c>
      <c r="J22" s="220" t="s">
        <v>402</v>
      </c>
      <c r="K22" s="218" t="s">
        <v>377</v>
      </c>
      <c r="L22" s="182"/>
      <c r="M22" s="182"/>
      <c r="N22" s="182"/>
      <c r="O22" s="155"/>
      <c r="P22" s="155"/>
      <c r="Q22" s="155"/>
      <c r="R22" s="155"/>
      <c r="S22" s="155"/>
      <c r="T22" s="155"/>
      <c r="U22" s="155"/>
      <c r="V22" s="155"/>
      <c r="W22" s="153"/>
      <c r="X22" s="153"/>
      <c r="Y22" s="153"/>
      <c r="Z22" s="153"/>
    </row>
    <row r="23" spans="1:26" ht="24" customHeight="1">
      <c r="A23" s="494"/>
      <c r="B23" s="185" t="s">
        <v>378</v>
      </c>
      <c r="C23" s="185" t="s">
        <v>379</v>
      </c>
      <c r="D23" s="185" t="s">
        <v>399</v>
      </c>
      <c r="E23" s="185" t="s">
        <v>406</v>
      </c>
      <c r="F23" s="185" t="s">
        <v>403</v>
      </c>
      <c r="G23" s="185" t="s">
        <v>407</v>
      </c>
      <c r="H23" s="185" t="s">
        <v>384</v>
      </c>
      <c r="I23" s="185" t="s">
        <v>405</v>
      </c>
      <c r="J23" s="185" t="s">
        <v>387</v>
      </c>
      <c r="K23" s="185" t="s">
        <v>393</v>
      </c>
      <c r="L23" s="182"/>
      <c r="M23" s="182"/>
      <c r="N23" s="182"/>
      <c r="O23" s="155"/>
      <c r="P23" s="155"/>
      <c r="Q23" s="155"/>
      <c r="R23" s="155"/>
      <c r="S23" s="155"/>
      <c r="T23" s="155"/>
      <c r="U23" s="155"/>
      <c r="V23" s="155"/>
      <c r="W23" s="153"/>
      <c r="X23" s="153"/>
      <c r="Y23" s="153"/>
      <c r="Z23" s="153"/>
    </row>
    <row r="24" spans="1:26" ht="24" customHeight="1">
      <c r="A24" s="494" t="s">
        <v>229</v>
      </c>
      <c r="B24" s="213" t="s">
        <v>373</v>
      </c>
      <c r="C24" s="213" t="s">
        <v>374</v>
      </c>
      <c r="D24" s="217" t="s">
        <v>398</v>
      </c>
      <c r="E24" s="214" t="s">
        <v>375</v>
      </c>
      <c r="F24" s="213" t="s">
        <v>376</v>
      </c>
      <c r="G24" s="214" t="s">
        <v>389</v>
      </c>
      <c r="H24" s="219" t="s">
        <v>401</v>
      </c>
      <c r="I24" s="214" t="s">
        <v>394</v>
      </c>
      <c r="J24" s="216" t="s">
        <v>383</v>
      </c>
      <c r="K24" s="214" t="s">
        <v>389</v>
      </c>
      <c r="L24" s="211" t="s">
        <v>402</v>
      </c>
      <c r="M24" s="181" t="s">
        <v>377</v>
      </c>
      <c r="N24" s="182"/>
      <c r="O24" s="155"/>
      <c r="P24" s="155"/>
      <c r="Q24" s="155"/>
      <c r="R24" s="155"/>
      <c r="S24" s="155"/>
      <c r="T24" s="155"/>
      <c r="U24" s="155"/>
      <c r="V24" s="155"/>
      <c r="W24" s="153"/>
      <c r="X24" s="153"/>
      <c r="Y24" s="153"/>
      <c r="Z24" s="153"/>
    </row>
    <row r="25" spans="1:26" ht="24" customHeight="1">
      <c r="A25" s="494"/>
      <c r="B25" s="185" t="s">
        <v>378</v>
      </c>
      <c r="C25" s="185" t="s">
        <v>379</v>
      </c>
      <c r="D25" s="185" t="s">
        <v>399</v>
      </c>
      <c r="E25" s="185" t="s">
        <v>406</v>
      </c>
      <c r="F25" s="185" t="s">
        <v>381</v>
      </c>
      <c r="G25" s="185" t="s">
        <v>390</v>
      </c>
      <c r="H25" s="185" t="s">
        <v>403</v>
      </c>
      <c r="I25" s="185" t="s">
        <v>404</v>
      </c>
      <c r="J25" s="185" t="s">
        <v>384</v>
      </c>
      <c r="K25" s="185" t="s">
        <v>408</v>
      </c>
      <c r="L25" s="187" t="s">
        <v>387</v>
      </c>
      <c r="M25" s="183" t="s">
        <v>393</v>
      </c>
      <c r="N25" s="155"/>
      <c r="O25" s="155"/>
      <c r="P25" s="155"/>
      <c r="Q25" s="155"/>
      <c r="R25" s="155"/>
      <c r="S25" s="155"/>
      <c r="T25" s="155"/>
      <c r="U25" s="155"/>
      <c r="V25" s="155"/>
      <c r="W25" s="153"/>
      <c r="X25" s="153"/>
      <c r="Y25" s="153"/>
      <c r="Z25" s="153"/>
    </row>
    <row r="26" spans="1:26" ht="24" customHeight="1">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0"/>
  <sheetViews>
    <sheetView view="pageBreakPreview" zoomScale="85" zoomScaleNormal="85" zoomScaleSheetLayoutView="85" workbookViewId="0">
      <selection activeCell="C8" sqref="C8"/>
    </sheetView>
  </sheetViews>
  <sheetFormatPr defaultColWidth="9" defaultRowHeight="13.5"/>
  <cols>
    <col min="1" max="1" width="5.875" style="400" customWidth="1"/>
    <col min="2" max="3" width="25.375" style="400" customWidth="1"/>
    <col min="4" max="5" width="9" style="400"/>
    <col min="6" max="6" width="5.875" style="400" customWidth="1"/>
    <col min="7" max="16384" width="9" style="400"/>
  </cols>
  <sheetData>
    <row r="1" spans="1:6" ht="27.75" customHeight="1">
      <c r="A1" s="399" t="s">
        <v>852</v>
      </c>
    </row>
    <row r="2" spans="1:6" ht="18.75" customHeight="1">
      <c r="A2" s="399"/>
    </row>
    <row r="3" spans="1:6" ht="40.5" customHeight="1">
      <c r="A3" s="423" t="s">
        <v>848</v>
      </c>
      <c r="B3" s="423"/>
      <c r="C3" s="423"/>
      <c r="D3" s="423"/>
      <c r="E3" s="423"/>
      <c r="F3" s="423"/>
    </row>
    <row r="4" spans="1:6" ht="18.75" customHeight="1">
      <c r="A4" s="399"/>
    </row>
    <row r="5" spans="1:6" ht="407.25" customHeight="1">
      <c r="B5" s="420"/>
      <c r="C5" s="421"/>
      <c r="D5" s="421"/>
      <c r="E5" s="422"/>
    </row>
    <row r="6" spans="1:6" ht="27.75" customHeight="1">
      <c r="A6" s="401" t="s">
        <v>849</v>
      </c>
      <c r="F6" s="402"/>
    </row>
    <row r="7" spans="1:6" ht="27.75" customHeight="1">
      <c r="A7" s="401" t="s">
        <v>851</v>
      </c>
      <c r="F7" s="402"/>
    </row>
    <row r="8" spans="1:6" ht="40.5" customHeight="1">
      <c r="B8" s="403" t="s">
        <v>845</v>
      </c>
      <c r="C8" s="404"/>
      <c r="D8" s="405"/>
    </row>
    <row r="9" spans="1:6" ht="40.5" customHeight="1">
      <c r="B9" s="403" t="s">
        <v>846</v>
      </c>
      <c r="C9" s="404"/>
      <c r="D9" s="405"/>
    </row>
    <row r="10" spans="1:6" ht="40.5" customHeight="1">
      <c r="B10" s="406" t="s">
        <v>847</v>
      </c>
      <c r="C10" s="407">
        <f>C9-C8</f>
        <v>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mergeCells count="2">
    <mergeCell ref="B5:E5"/>
    <mergeCell ref="A3:F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6"/>
  <sheetViews>
    <sheetView view="pageBreakPreview" zoomScale="85" zoomScaleNormal="70" zoomScaleSheetLayoutView="85"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2.625" defaultRowHeight="12"/>
  <cols>
    <col min="1" max="1" width="4" style="56" bestFit="1" customWidth="1"/>
    <col min="2" max="2" width="30.375" style="56" customWidth="1"/>
    <col min="3" max="14" width="16.125" style="56" customWidth="1"/>
    <col min="15" max="15" width="39.375" style="56" customWidth="1"/>
    <col min="16" max="16" width="3" style="56" bestFit="1" customWidth="1"/>
    <col min="17" max="17" width="10.75" style="56" hidden="1" customWidth="1"/>
    <col min="18" max="16384" width="12.625" style="56"/>
  </cols>
  <sheetData>
    <row r="1" spans="1:17" ht="12.75" customHeight="1">
      <c r="B1" s="293" t="s">
        <v>147</v>
      </c>
    </row>
    <row r="2" spans="1:17" ht="12.75" customHeight="1">
      <c r="B2" s="413" t="s">
        <v>801</v>
      </c>
      <c r="C2" s="413"/>
      <c r="D2" s="413"/>
      <c r="E2" s="413"/>
      <c r="F2" s="413"/>
      <c r="G2" s="413"/>
      <c r="H2" s="413"/>
      <c r="I2" s="413"/>
      <c r="J2" s="413"/>
      <c r="K2" s="413"/>
      <c r="L2" s="413"/>
      <c r="M2" s="413"/>
      <c r="N2" s="413"/>
      <c r="O2" s="413"/>
    </row>
    <row r="3" spans="1:17" ht="12.75" customHeight="1">
      <c r="M3" s="424">
        <f>別紙1!C4</f>
        <v>0</v>
      </c>
      <c r="N3" s="424"/>
      <c r="O3" s="424"/>
      <c r="P3" s="68"/>
    </row>
    <row r="4" spans="1:17" ht="4.1500000000000004" customHeight="1">
      <c r="E4" s="68"/>
      <c r="F4" s="68"/>
      <c r="H4" s="68"/>
    </row>
    <row r="5" spans="1:17" ht="51.6" customHeight="1">
      <c r="B5" s="77" t="s">
        <v>646</v>
      </c>
      <c r="C5" s="79" t="s">
        <v>595</v>
      </c>
      <c r="D5" s="78" t="s">
        <v>596</v>
      </c>
      <c r="E5" s="78" t="s">
        <v>597</v>
      </c>
      <c r="F5" s="78" t="s">
        <v>713</v>
      </c>
      <c r="G5" s="77" t="s">
        <v>14</v>
      </c>
      <c r="H5" s="78" t="s">
        <v>610</v>
      </c>
      <c r="I5" s="79" t="s">
        <v>614</v>
      </c>
      <c r="J5" s="79" t="s">
        <v>157</v>
      </c>
      <c r="K5" s="79" t="s">
        <v>704</v>
      </c>
      <c r="L5" s="79" t="s">
        <v>668</v>
      </c>
      <c r="M5" s="78" t="s">
        <v>705</v>
      </c>
      <c r="N5" s="77" t="s">
        <v>616</v>
      </c>
      <c r="O5" s="77" t="s">
        <v>13</v>
      </c>
      <c r="Q5" s="160"/>
    </row>
    <row r="6" spans="1:17" s="275" customFormat="1" ht="24">
      <c r="B6" s="80"/>
      <c r="C6" s="80" t="s">
        <v>611</v>
      </c>
      <c r="D6" s="80" t="s">
        <v>612</v>
      </c>
      <c r="E6" s="80" t="s">
        <v>602</v>
      </c>
      <c r="F6" s="80" t="s">
        <v>603</v>
      </c>
      <c r="G6" s="108" t="s">
        <v>615</v>
      </c>
      <c r="H6" s="80" t="s">
        <v>613</v>
      </c>
      <c r="I6" s="280" t="s">
        <v>618</v>
      </c>
      <c r="J6" s="80" t="s">
        <v>667</v>
      </c>
      <c r="K6" s="80"/>
      <c r="L6" s="80"/>
      <c r="M6" s="80" t="s">
        <v>617</v>
      </c>
      <c r="N6" s="108" t="s">
        <v>697</v>
      </c>
      <c r="O6" s="80"/>
    </row>
    <row r="7" spans="1:17">
      <c r="A7" s="260"/>
      <c r="B7" s="83"/>
      <c r="C7" s="85" t="s">
        <v>10</v>
      </c>
      <c r="D7" s="85" t="s">
        <v>10</v>
      </c>
      <c r="E7" s="85" t="s">
        <v>10</v>
      </c>
      <c r="F7" s="85" t="s">
        <v>10</v>
      </c>
      <c r="G7" s="85" t="s">
        <v>10</v>
      </c>
      <c r="H7" s="85" t="s">
        <v>10</v>
      </c>
      <c r="I7" s="85" t="s">
        <v>10</v>
      </c>
      <c r="J7" s="85" t="s">
        <v>10</v>
      </c>
      <c r="K7" s="85" t="s">
        <v>10</v>
      </c>
      <c r="L7" s="85" t="s">
        <v>10</v>
      </c>
      <c r="M7" s="85"/>
      <c r="N7" s="85" t="s">
        <v>10</v>
      </c>
      <c r="O7" s="85"/>
      <c r="Q7" s="173"/>
    </row>
    <row r="8" spans="1:17" s="64" customFormat="1" ht="56.25" customHeight="1">
      <c r="B8" s="133" t="str">
        <f>別紙1!B7</f>
        <v>新型コロナウイルス感染症に関する相談窓口設置事業</v>
      </c>
      <c r="C8" s="102"/>
      <c r="D8" s="102"/>
      <c r="E8" s="102"/>
      <c r="F8" s="102"/>
      <c r="G8" s="103">
        <f t="shared" ref="G8:G21" si="0">MIN(E8,F8)</f>
        <v>0</v>
      </c>
      <c r="H8" s="103">
        <f t="shared" ref="H8:H21" si="1">C8-D8</f>
        <v>0</v>
      </c>
      <c r="I8" s="103">
        <f>ROUNDDOWN(MIN(G8,H8),-3)</f>
        <v>0</v>
      </c>
      <c r="J8" s="102"/>
      <c r="K8" s="102"/>
      <c r="L8" s="102"/>
      <c r="M8" s="349" t="s">
        <v>753</v>
      </c>
      <c r="N8" s="117">
        <f>ROUNDDOWN(I8,-3)</f>
        <v>0</v>
      </c>
      <c r="O8" s="205"/>
      <c r="P8" s="258"/>
      <c r="Q8" s="170" t="str">
        <f>IFERROR(VLOOKUP(#REF!,【参考】算出区分!$C$2:$E$67,2,0),"")</f>
        <v/>
      </c>
    </row>
    <row r="9" spans="1:17" s="64" customFormat="1" ht="56.25" customHeight="1">
      <c r="B9" s="133" t="str">
        <f>別紙1!B8</f>
        <v>新型コロナウイルス感染症対策事業</v>
      </c>
      <c r="C9" s="102"/>
      <c r="D9" s="102"/>
      <c r="E9" s="102"/>
      <c r="F9" s="102"/>
      <c r="G9" s="103">
        <f t="shared" si="0"/>
        <v>0</v>
      </c>
      <c r="H9" s="103">
        <f t="shared" si="1"/>
        <v>0</v>
      </c>
      <c r="I9" s="103">
        <f t="shared" ref="I9:I21" si="2">ROUNDDOWN(MIN(G9,H9),-3)</f>
        <v>0</v>
      </c>
      <c r="J9" s="102"/>
      <c r="K9" s="102"/>
      <c r="L9" s="102"/>
      <c r="M9" s="349" t="s">
        <v>752</v>
      </c>
      <c r="N9" s="117">
        <f t="shared" ref="N9:N21" si="3">ROUNDDOWN(I9,-3)</f>
        <v>0</v>
      </c>
      <c r="O9" s="205"/>
      <c r="P9" s="258"/>
      <c r="Q9" s="170" t="str">
        <f>IFERROR(VLOOKUP(#REF!,【参考】算出区分!$C$2:$E$67,2,0),"")</f>
        <v/>
      </c>
    </row>
    <row r="10" spans="1:17" s="64" customFormat="1" ht="56.25" customHeight="1">
      <c r="B10" s="133" t="str">
        <f>別紙1!B10</f>
        <v>新型コロナウイルス感染症患者等入院医療機関設備整備事業</v>
      </c>
      <c r="C10" s="102"/>
      <c r="D10" s="102"/>
      <c r="E10" s="102"/>
      <c r="F10" s="102"/>
      <c r="G10" s="103">
        <f t="shared" si="0"/>
        <v>0</v>
      </c>
      <c r="H10" s="103">
        <f t="shared" si="1"/>
        <v>0</v>
      </c>
      <c r="I10" s="103">
        <f t="shared" si="2"/>
        <v>0</v>
      </c>
      <c r="J10" s="102"/>
      <c r="K10" s="102"/>
      <c r="L10" s="102"/>
      <c r="M10" s="349" t="s">
        <v>752</v>
      </c>
      <c r="N10" s="117">
        <f t="shared" si="3"/>
        <v>0</v>
      </c>
      <c r="O10" s="205"/>
      <c r="P10" s="258"/>
      <c r="Q10" s="170" t="str">
        <f>IFERROR(VLOOKUP(#REF!,【参考】算出区分!$C$2:$E$67,2,0),"")</f>
        <v/>
      </c>
    </row>
    <row r="11" spans="1:17" s="64" customFormat="1" ht="56.25" customHeight="1">
      <c r="B11" s="133" t="str">
        <f>別紙1!B11</f>
        <v>帰国者・接触者外来等設備整備事業</v>
      </c>
      <c r="C11" s="102"/>
      <c r="D11" s="102"/>
      <c r="E11" s="102"/>
      <c r="F11" s="102"/>
      <c r="G11" s="103">
        <f>MIN(E11,F11)</f>
        <v>0</v>
      </c>
      <c r="H11" s="103">
        <f>C11-D11</f>
        <v>0</v>
      </c>
      <c r="I11" s="103">
        <f t="shared" si="2"/>
        <v>0</v>
      </c>
      <c r="J11" s="102"/>
      <c r="K11" s="102"/>
      <c r="L11" s="102"/>
      <c r="M11" s="349" t="s">
        <v>752</v>
      </c>
      <c r="N11" s="117">
        <f t="shared" si="3"/>
        <v>0</v>
      </c>
      <c r="O11" s="205"/>
      <c r="P11" s="258"/>
      <c r="Q11" s="170" t="str">
        <f>IFERROR(VLOOKUP(#REF!,【参考】算出区分!$C$2:$E$67,2,0),"")</f>
        <v/>
      </c>
    </row>
    <row r="12" spans="1:17" s="64" customFormat="1" ht="56.25" customHeight="1">
      <c r="B12" s="133" t="s">
        <v>786</v>
      </c>
      <c r="C12" s="102"/>
      <c r="D12" s="102"/>
      <c r="E12" s="102"/>
      <c r="F12" s="102"/>
      <c r="G12" s="103">
        <f t="shared" ref="G12" si="4">MIN(E12,F12)</f>
        <v>0</v>
      </c>
      <c r="H12" s="103">
        <f t="shared" ref="H12" si="5">C12-D12</f>
        <v>0</v>
      </c>
      <c r="I12" s="103">
        <f t="shared" si="2"/>
        <v>0</v>
      </c>
      <c r="J12" s="102"/>
      <c r="K12" s="102"/>
      <c r="L12" s="102"/>
      <c r="M12" s="349" t="s">
        <v>752</v>
      </c>
      <c r="N12" s="117">
        <f t="shared" si="3"/>
        <v>0</v>
      </c>
      <c r="O12" s="205"/>
      <c r="P12" s="258"/>
      <c r="Q12" s="170" t="str">
        <f>IFERROR(VLOOKUP(#REF!,[2]【参考】算出区分!$C$2:$E$67,2,0),"")</f>
        <v/>
      </c>
    </row>
    <row r="13" spans="1:17" s="64" customFormat="1" ht="56.25" customHeight="1">
      <c r="B13" s="133" t="str">
        <f>別紙1!B13</f>
        <v>感染症対策専門家派遣等事業</v>
      </c>
      <c r="C13" s="102"/>
      <c r="D13" s="102"/>
      <c r="E13" s="102"/>
      <c r="F13" s="102"/>
      <c r="G13" s="103">
        <f t="shared" si="0"/>
        <v>0</v>
      </c>
      <c r="H13" s="103">
        <f t="shared" si="1"/>
        <v>0</v>
      </c>
      <c r="I13" s="103">
        <f t="shared" si="2"/>
        <v>0</v>
      </c>
      <c r="J13" s="102"/>
      <c r="K13" s="102"/>
      <c r="L13" s="102"/>
      <c r="M13" s="349" t="s">
        <v>752</v>
      </c>
      <c r="N13" s="117">
        <f t="shared" si="3"/>
        <v>0</v>
      </c>
      <c r="O13" s="205"/>
      <c r="P13" s="258"/>
      <c r="Q13" s="170" t="str">
        <f>IFERROR(VLOOKUP(#REF!,【参考】算出区分!$C$2:$E$67,2,0),"")</f>
        <v/>
      </c>
    </row>
    <row r="14" spans="1:17" s="64" customFormat="1" ht="56.25" customHeight="1">
      <c r="B14" s="133" t="str">
        <f>別紙1!B14</f>
        <v>新型コロナウイルス重症患者を診療する医療従事者派遣体制の確保事業</v>
      </c>
      <c r="C14" s="102"/>
      <c r="D14" s="102"/>
      <c r="E14" s="102"/>
      <c r="F14" s="102"/>
      <c r="G14" s="103">
        <f t="shared" si="0"/>
        <v>0</v>
      </c>
      <c r="H14" s="103">
        <f t="shared" si="1"/>
        <v>0</v>
      </c>
      <c r="I14" s="103">
        <f t="shared" si="2"/>
        <v>0</v>
      </c>
      <c r="J14" s="102"/>
      <c r="K14" s="102"/>
      <c r="L14" s="102"/>
      <c r="M14" s="349" t="s">
        <v>752</v>
      </c>
      <c r="N14" s="117">
        <f t="shared" si="3"/>
        <v>0</v>
      </c>
      <c r="O14" s="205"/>
      <c r="P14" s="258"/>
      <c r="Q14" s="170" t="str">
        <f>IFERROR(VLOOKUP(#REF!,【参考】算出区分!$C$2:$E$67,2,0),"")</f>
        <v/>
      </c>
    </row>
    <row r="15" spans="1:17" s="64" customFormat="1" ht="56.25" customHeight="1">
      <c r="B15" s="133" t="str">
        <f>別紙1!B15</f>
        <v>DMAT・DPAT等医療チーム派遣事業</v>
      </c>
      <c r="C15" s="102"/>
      <c r="D15" s="102"/>
      <c r="E15" s="102"/>
      <c r="F15" s="102"/>
      <c r="G15" s="103">
        <f>MIN(E15,F15)</f>
        <v>0</v>
      </c>
      <c r="H15" s="103">
        <f>C15-D15</f>
        <v>0</v>
      </c>
      <c r="I15" s="103">
        <f t="shared" si="2"/>
        <v>0</v>
      </c>
      <c r="J15" s="102"/>
      <c r="K15" s="102"/>
      <c r="L15" s="102"/>
      <c r="M15" s="349" t="s">
        <v>752</v>
      </c>
      <c r="N15" s="117">
        <f t="shared" si="3"/>
        <v>0</v>
      </c>
      <c r="O15" s="205"/>
      <c r="P15" s="258"/>
      <c r="Q15" s="170" t="str">
        <f>IFERROR(VLOOKUP(#REF!,【参考】算出区分!$C$2:$E$67,2,0),"")</f>
        <v/>
      </c>
    </row>
    <row r="16" spans="1:17" s="64" customFormat="1" ht="56.25" customHeight="1">
      <c r="B16" s="133" t="str">
        <f>別紙1!B17</f>
        <v>新型コロナウイルスに感染した医師等にかわり診療等を行う医師等派遣体制の確保事業</v>
      </c>
      <c r="C16" s="102"/>
      <c r="D16" s="102"/>
      <c r="E16" s="102"/>
      <c r="F16" s="102"/>
      <c r="G16" s="103">
        <f>MIN(E16,F16)</f>
        <v>0</v>
      </c>
      <c r="H16" s="103">
        <f>C16-D16</f>
        <v>0</v>
      </c>
      <c r="I16" s="103">
        <f t="shared" si="2"/>
        <v>0</v>
      </c>
      <c r="J16" s="102"/>
      <c r="K16" s="102"/>
      <c r="L16" s="102"/>
      <c r="M16" s="349" t="s">
        <v>752</v>
      </c>
      <c r="N16" s="117">
        <f t="shared" si="3"/>
        <v>0</v>
      </c>
      <c r="O16" s="205"/>
      <c r="P16" s="258"/>
      <c r="Q16" s="170" t="str">
        <f>IFERROR(VLOOKUP(#REF!,【参考】算出区分!$C$2:$E$67,2,0),"")</f>
        <v/>
      </c>
    </row>
    <row r="17" spans="2:17" s="64" customFormat="1" ht="56.25" customHeight="1">
      <c r="B17" s="133" t="str">
        <f>別紙1!B18</f>
        <v>医療搬送体制等確保事業</v>
      </c>
      <c r="C17" s="102"/>
      <c r="D17" s="102"/>
      <c r="E17" s="102"/>
      <c r="F17" s="102"/>
      <c r="G17" s="103">
        <f t="shared" si="0"/>
        <v>0</v>
      </c>
      <c r="H17" s="103">
        <f t="shared" si="1"/>
        <v>0</v>
      </c>
      <c r="I17" s="103">
        <f t="shared" si="2"/>
        <v>0</v>
      </c>
      <c r="J17" s="102"/>
      <c r="K17" s="102"/>
      <c r="L17" s="102"/>
      <c r="M17" s="349" t="s">
        <v>752</v>
      </c>
      <c r="N17" s="117">
        <f t="shared" si="3"/>
        <v>0</v>
      </c>
      <c r="O17" s="205"/>
      <c r="P17" s="258"/>
      <c r="Q17" s="170" t="str">
        <f>IFERROR(VLOOKUP(#REF!,【参考】算出区分!$C$2:$E$67,2,0),"")</f>
        <v/>
      </c>
    </row>
    <row r="18" spans="2:17" s="64" customFormat="1" ht="56.25" customHeight="1">
      <c r="B18" s="300" t="str">
        <f>別紙1!B19</f>
        <v>ヘリコプター患者搬送体制整備事業</v>
      </c>
      <c r="C18" s="102"/>
      <c r="D18" s="102"/>
      <c r="E18" s="102"/>
      <c r="F18" s="102"/>
      <c r="G18" s="103">
        <f t="shared" si="0"/>
        <v>0</v>
      </c>
      <c r="H18" s="103">
        <f t="shared" si="1"/>
        <v>0</v>
      </c>
      <c r="I18" s="103">
        <f t="shared" si="2"/>
        <v>0</v>
      </c>
      <c r="J18" s="102"/>
      <c r="K18" s="102"/>
      <c r="L18" s="102"/>
      <c r="M18" s="349" t="s">
        <v>752</v>
      </c>
      <c r="N18" s="117">
        <f t="shared" si="3"/>
        <v>0</v>
      </c>
      <c r="O18" s="205"/>
      <c r="P18" s="258"/>
      <c r="Q18" s="170" t="str">
        <f>IFERROR(VLOOKUP(#REF!,【参考】算出区分!$C$2:$E$67,2,0),"")</f>
        <v/>
      </c>
    </row>
    <row r="19" spans="2:17" s="64" customFormat="1" ht="56.25" customHeight="1">
      <c r="B19" s="133" t="str">
        <f>別紙1!B20</f>
        <v>新型コロナウイルス感染症の影響に対応した医療機関の地域医療支援体制構築事業</v>
      </c>
      <c r="C19" s="102"/>
      <c r="D19" s="102"/>
      <c r="E19" s="102"/>
      <c r="F19" s="102"/>
      <c r="G19" s="103">
        <f>MIN(E19,F19)</f>
        <v>0</v>
      </c>
      <c r="H19" s="103">
        <f>C19-D19</f>
        <v>0</v>
      </c>
      <c r="I19" s="103">
        <f t="shared" si="2"/>
        <v>0</v>
      </c>
      <c r="J19" s="102"/>
      <c r="K19" s="102"/>
      <c r="L19" s="102"/>
      <c r="M19" s="349" t="s">
        <v>752</v>
      </c>
      <c r="N19" s="117">
        <f t="shared" si="3"/>
        <v>0</v>
      </c>
      <c r="O19" s="205"/>
      <c r="P19" s="258"/>
      <c r="Q19" s="170" t="str">
        <f>IFERROR(VLOOKUP(#REF!,【参考】算出区分!$C$2:$E$67,2,0),"")</f>
        <v/>
      </c>
    </row>
    <row r="20" spans="2:17" s="64" customFormat="1" ht="56.25" customHeight="1">
      <c r="B20" s="133" t="str">
        <f>別紙1!B21</f>
        <v>新型コロナウイルス感染症により休業等となった医療機関等に対する継続・再開支援事業</v>
      </c>
      <c r="C20" s="102"/>
      <c r="D20" s="102"/>
      <c r="E20" s="102"/>
      <c r="F20" s="102"/>
      <c r="G20" s="103">
        <f>MIN(E20,F20)</f>
        <v>0</v>
      </c>
      <c r="H20" s="103">
        <f>C20-D20</f>
        <v>0</v>
      </c>
      <c r="I20" s="103">
        <f t="shared" si="2"/>
        <v>0</v>
      </c>
      <c r="J20" s="102"/>
      <c r="K20" s="102"/>
      <c r="L20" s="102"/>
      <c r="M20" s="349" t="s">
        <v>752</v>
      </c>
      <c r="N20" s="117">
        <f t="shared" si="3"/>
        <v>0</v>
      </c>
      <c r="O20" s="205"/>
      <c r="P20" s="258"/>
      <c r="Q20" s="170" t="str">
        <f>IFERROR(VLOOKUP(#REF!,【参考】算出区分!$C$2:$E$67,2,0),"")</f>
        <v/>
      </c>
    </row>
    <row r="21" spans="2:17" s="64" customFormat="1" ht="56.25" customHeight="1">
      <c r="B21" s="133" t="str">
        <f>別紙1!B22</f>
        <v>医療機関における新型コロナウイルス感染症の外国人患者受入れのための設備整備事業</v>
      </c>
      <c r="C21" s="102"/>
      <c r="D21" s="102"/>
      <c r="E21" s="102"/>
      <c r="F21" s="102"/>
      <c r="G21" s="103">
        <f t="shared" si="0"/>
        <v>0</v>
      </c>
      <c r="H21" s="103">
        <f t="shared" si="1"/>
        <v>0</v>
      </c>
      <c r="I21" s="103">
        <f t="shared" si="2"/>
        <v>0</v>
      </c>
      <c r="J21" s="102"/>
      <c r="K21" s="102"/>
      <c r="L21" s="102"/>
      <c r="M21" s="349" t="s">
        <v>752</v>
      </c>
      <c r="N21" s="117">
        <f t="shared" si="3"/>
        <v>0</v>
      </c>
      <c r="O21" s="205"/>
      <c r="P21" s="258"/>
      <c r="Q21" s="170" t="str">
        <f>IFERROR(VLOOKUP(#REF!,【参考】算出区分!$C$2:$E$67,2,0),"")</f>
        <v/>
      </c>
    </row>
    <row r="22" spans="2:17" s="64" customFormat="1" ht="56.25" customHeight="1">
      <c r="B22" s="108" t="s">
        <v>9</v>
      </c>
      <c r="C22" s="103">
        <f t="shared" ref="C22:L22" si="6">SUM(C8:C21)</f>
        <v>0</v>
      </c>
      <c r="D22" s="103">
        <f t="shared" si="6"/>
        <v>0</v>
      </c>
      <c r="E22" s="103">
        <f t="shared" si="6"/>
        <v>0</v>
      </c>
      <c r="F22" s="103">
        <f t="shared" si="6"/>
        <v>0</v>
      </c>
      <c r="G22" s="103">
        <f t="shared" si="6"/>
        <v>0</v>
      </c>
      <c r="H22" s="103">
        <f t="shared" si="6"/>
        <v>0</v>
      </c>
      <c r="I22" s="103">
        <f t="shared" si="6"/>
        <v>0</v>
      </c>
      <c r="J22" s="103">
        <f t="shared" si="6"/>
        <v>0</v>
      </c>
      <c r="K22" s="103">
        <f t="shared" si="6"/>
        <v>0</v>
      </c>
      <c r="L22" s="103">
        <f t="shared" si="6"/>
        <v>0</v>
      </c>
      <c r="M22" s="128"/>
      <c r="N22" s="103">
        <f>SUM(N8:N21)</f>
        <v>0</v>
      </c>
      <c r="O22" s="257"/>
    </row>
    <row r="23" spans="2:17" ht="3" customHeight="1"/>
    <row r="24" spans="2:17" ht="12.75" customHeight="1"/>
    <row r="25" spans="2:17" ht="12.75" customHeight="1"/>
    <row r="26" spans="2:17" ht="12.75" customHeight="1"/>
  </sheetData>
  <mergeCells count="2">
    <mergeCell ref="M3:O3"/>
    <mergeCell ref="B2:O2"/>
  </mergeCells>
  <phoneticPr fontId="2"/>
  <printOptions horizontalCentered="1" verticalCentered="1"/>
  <pageMargins left="0.19685039370078741" right="0.19685039370078741" top="0.19685039370078741" bottom="0.19685039370078741" header="0.11811023622047245" footer="0.11811023622047245"/>
  <pageSetup paperSize="9" scale="53"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view="pageBreakPreview" zoomScaleNormal="100" zoomScaleSheetLayoutView="100" workbookViewId="0">
      <selection activeCell="C8" sqref="C8"/>
    </sheetView>
  </sheetViews>
  <sheetFormatPr defaultColWidth="9" defaultRowHeight="18" customHeight="1"/>
  <cols>
    <col min="1" max="8" width="9" style="21"/>
    <col min="9" max="9" width="9" style="21" customWidth="1"/>
    <col min="10" max="16384" width="9" style="21"/>
  </cols>
  <sheetData>
    <row r="1" spans="1:9" ht="18" customHeight="1">
      <c r="A1" s="132" t="s">
        <v>797</v>
      </c>
    </row>
    <row r="3" spans="1:9" ht="18" customHeight="1">
      <c r="H3" s="305"/>
      <c r="I3" s="314" t="s">
        <v>4</v>
      </c>
    </row>
    <row r="4" spans="1:9" ht="18" customHeight="1">
      <c r="H4" s="408" t="s">
        <v>143</v>
      </c>
      <c r="I4" s="408"/>
    </row>
    <row r="7" spans="1:9" ht="18" customHeight="1">
      <c r="A7" s="21" t="s">
        <v>6</v>
      </c>
    </row>
    <row r="10" spans="1:9" ht="18" customHeight="1">
      <c r="E10" s="24"/>
      <c r="F10" s="24"/>
      <c r="G10" s="24"/>
      <c r="H10" s="24"/>
    </row>
    <row r="11" spans="1:9" ht="18" customHeight="1">
      <c r="E11" s="24"/>
      <c r="F11" s="410" t="s">
        <v>205</v>
      </c>
      <c r="G11" s="410"/>
      <c r="H11" s="410"/>
      <c r="I11" s="21" t="s">
        <v>204</v>
      </c>
    </row>
    <row r="12" spans="1:9" ht="18" customHeight="1">
      <c r="E12" s="24"/>
      <c r="F12" s="24"/>
      <c r="G12" s="24"/>
      <c r="H12" s="24"/>
    </row>
    <row r="16" spans="1:9" ht="18" customHeight="1">
      <c r="A16" s="409" t="s">
        <v>802</v>
      </c>
      <c r="B16" s="409"/>
      <c r="C16" s="409"/>
      <c r="D16" s="409"/>
      <c r="E16" s="409"/>
      <c r="F16" s="409"/>
      <c r="G16" s="409"/>
      <c r="H16" s="409"/>
      <c r="I16" s="409"/>
    </row>
    <row r="17" spans="1:9" ht="18" customHeight="1">
      <c r="A17" s="409"/>
      <c r="B17" s="409"/>
      <c r="C17" s="409"/>
      <c r="D17" s="409"/>
      <c r="E17" s="409"/>
      <c r="F17" s="409"/>
      <c r="G17" s="409"/>
      <c r="H17" s="409"/>
      <c r="I17" s="409"/>
    </row>
    <row r="20" spans="1:9" ht="18" customHeight="1">
      <c r="A20" s="21" t="s">
        <v>650</v>
      </c>
    </row>
    <row r="23" spans="1:9" ht="18" customHeight="1">
      <c r="A23" s="21" t="s">
        <v>648</v>
      </c>
      <c r="I23" s="131"/>
    </row>
    <row r="24" spans="1:9" ht="18" customHeight="1">
      <c r="I24" s="131" t="s">
        <v>831</v>
      </c>
    </row>
    <row r="25" spans="1:9" ht="18" customHeight="1">
      <c r="D25" s="26"/>
    </row>
    <row r="26" spans="1:9" ht="18" customHeight="1">
      <c r="A26" s="21" t="s">
        <v>698</v>
      </c>
      <c r="I26" s="131" t="s">
        <v>782</v>
      </c>
    </row>
    <row r="27" spans="1:9" ht="18" customHeight="1">
      <c r="D27" s="26"/>
    </row>
    <row r="28" spans="1:9" ht="18" customHeight="1">
      <c r="A28" s="21" t="s">
        <v>7</v>
      </c>
    </row>
    <row r="29" spans="1:9" ht="18" customHeight="1">
      <c r="A29" s="27"/>
    </row>
    <row r="30" spans="1:9" ht="18" customHeight="1">
      <c r="A30" s="27"/>
    </row>
  </sheetData>
  <mergeCells count="3">
    <mergeCell ref="H4:I4"/>
    <mergeCell ref="F11:H11"/>
    <mergeCell ref="A16:I17"/>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4"/>
  <sheetViews>
    <sheetView view="pageBreakPreview" zoomScaleNormal="100" zoomScaleSheetLayoutView="100" workbookViewId="0">
      <selection activeCell="D12" sqref="D12"/>
    </sheetView>
  </sheetViews>
  <sheetFormatPr defaultRowHeight="14.25"/>
  <cols>
    <col min="1" max="1" width="1.25" style="319" customWidth="1"/>
    <col min="2" max="2" width="25.625" style="319" customWidth="1"/>
    <col min="3" max="7" width="13.625" style="319" customWidth="1"/>
    <col min="8" max="8" width="25.625" style="319" customWidth="1"/>
    <col min="9" max="256" width="9" style="319"/>
    <col min="257" max="257" width="1.25" style="319" customWidth="1"/>
    <col min="258" max="258" width="24.375" style="319" customWidth="1"/>
    <col min="259" max="263" width="13.625" style="319" customWidth="1"/>
    <col min="264" max="264" width="30.625" style="319" customWidth="1"/>
    <col min="265" max="512" width="9" style="319"/>
    <col min="513" max="513" width="1.25" style="319" customWidth="1"/>
    <col min="514" max="514" width="24.375" style="319" customWidth="1"/>
    <col min="515" max="519" width="13.625" style="319" customWidth="1"/>
    <col min="520" max="520" width="30.625" style="319" customWidth="1"/>
    <col min="521" max="768" width="9" style="319"/>
    <col min="769" max="769" width="1.25" style="319" customWidth="1"/>
    <col min="770" max="770" width="24.375" style="319" customWidth="1"/>
    <col min="771" max="775" width="13.625" style="319" customWidth="1"/>
    <col min="776" max="776" width="30.625" style="319" customWidth="1"/>
    <col min="777" max="1024" width="9" style="319"/>
    <col min="1025" max="1025" width="1.25" style="319" customWidth="1"/>
    <col min="1026" max="1026" width="24.375" style="319" customWidth="1"/>
    <col min="1027" max="1031" width="13.625" style="319" customWidth="1"/>
    <col min="1032" max="1032" width="30.625" style="319" customWidth="1"/>
    <col min="1033" max="1280" width="9" style="319"/>
    <col min="1281" max="1281" width="1.25" style="319" customWidth="1"/>
    <col min="1282" max="1282" width="24.375" style="319" customWidth="1"/>
    <col min="1283" max="1287" width="13.625" style="319" customWidth="1"/>
    <col min="1288" max="1288" width="30.625" style="319" customWidth="1"/>
    <col min="1289" max="1536" width="9" style="319"/>
    <col min="1537" max="1537" width="1.25" style="319" customWidth="1"/>
    <col min="1538" max="1538" width="24.375" style="319" customWidth="1"/>
    <col min="1539" max="1543" width="13.625" style="319" customWidth="1"/>
    <col min="1544" max="1544" width="30.625" style="319" customWidth="1"/>
    <col min="1545" max="1792" width="9" style="319"/>
    <col min="1793" max="1793" width="1.25" style="319" customWidth="1"/>
    <col min="1794" max="1794" width="24.375" style="319" customWidth="1"/>
    <col min="1795" max="1799" width="13.625" style="319" customWidth="1"/>
    <col min="1800" max="1800" width="30.625" style="319" customWidth="1"/>
    <col min="1801" max="2048" width="9" style="319"/>
    <col min="2049" max="2049" width="1.25" style="319" customWidth="1"/>
    <col min="2050" max="2050" width="24.375" style="319" customWidth="1"/>
    <col min="2051" max="2055" width="13.625" style="319" customWidth="1"/>
    <col min="2056" max="2056" width="30.625" style="319" customWidth="1"/>
    <col min="2057" max="2304" width="9" style="319"/>
    <col min="2305" max="2305" width="1.25" style="319" customWidth="1"/>
    <col min="2306" max="2306" width="24.375" style="319" customWidth="1"/>
    <col min="2307" max="2311" width="13.625" style="319" customWidth="1"/>
    <col min="2312" max="2312" width="30.625" style="319" customWidth="1"/>
    <col min="2313" max="2560" width="9" style="319"/>
    <col min="2561" max="2561" width="1.25" style="319" customWidth="1"/>
    <col min="2562" max="2562" width="24.375" style="319" customWidth="1"/>
    <col min="2563" max="2567" width="13.625" style="319" customWidth="1"/>
    <col min="2568" max="2568" width="30.625" style="319" customWidth="1"/>
    <col min="2569" max="2816" width="9" style="319"/>
    <col min="2817" max="2817" width="1.25" style="319" customWidth="1"/>
    <col min="2818" max="2818" width="24.375" style="319" customWidth="1"/>
    <col min="2819" max="2823" width="13.625" style="319" customWidth="1"/>
    <col min="2824" max="2824" width="30.625" style="319" customWidth="1"/>
    <col min="2825" max="3072" width="9" style="319"/>
    <col min="3073" max="3073" width="1.25" style="319" customWidth="1"/>
    <col min="3074" max="3074" width="24.375" style="319" customWidth="1"/>
    <col min="3075" max="3079" width="13.625" style="319" customWidth="1"/>
    <col min="3080" max="3080" width="30.625" style="319" customWidth="1"/>
    <col min="3081" max="3328" width="9" style="319"/>
    <col min="3329" max="3329" width="1.25" style="319" customWidth="1"/>
    <col min="3330" max="3330" width="24.375" style="319" customWidth="1"/>
    <col min="3331" max="3335" width="13.625" style="319" customWidth="1"/>
    <col min="3336" max="3336" width="30.625" style="319" customWidth="1"/>
    <col min="3337" max="3584" width="9" style="319"/>
    <col min="3585" max="3585" width="1.25" style="319" customWidth="1"/>
    <col min="3586" max="3586" width="24.375" style="319" customWidth="1"/>
    <col min="3587" max="3591" width="13.625" style="319" customWidth="1"/>
    <col min="3592" max="3592" width="30.625" style="319" customWidth="1"/>
    <col min="3593" max="3840" width="9" style="319"/>
    <col min="3841" max="3841" width="1.25" style="319" customWidth="1"/>
    <col min="3842" max="3842" width="24.375" style="319" customWidth="1"/>
    <col min="3843" max="3847" width="13.625" style="319" customWidth="1"/>
    <col min="3848" max="3848" width="30.625" style="319" customWidth="1"/>
    <col min="3849" max="4096" width="9" style="319"/>
    <col min="4097" max="4097" width="1.25" style="319" customWidth="1"/>
    <col min="4098" max="4098" width="24.375" style="319" customWidth="1"/>
    <col min="4099" max="4103" width="13.625" style="319" customWidth="1"/>
    <col min="4104" max="4104" width="30.625" style="319" customWidth="1"/>
    <col min="4105" max="4352" width="9" style="319"/>
    <col min="4353" max="4353" width="1.25" style="319" customWidth="1"/>
    <col min="4354" max="4354" width="24.375" style="319" customWidth="1"/>
    <col min="4355" max="4359" width="13.625" style="319" customWidth="1"/>
    <col min="4360" max="4360" width="30.625" style="319" customWidth="1"/>
    <col min="4361" max="4608" width="9" style="319"/>
    <col min="4609" max="4609" width="1.25" style="319" customWidth="1"/>
    <col min="4610" max="4610" width="24.375" style="319" customWidth="1"/>
    <col min="4611" max="4615" width="13.625" style="319" customWidth="1"/>
    <col min="4616" max="4616" width="30.625" style="319" customWidth="1"/>
    <col min="4617" max="4864" width="9" style="319"/>
    <col min="4865" max="4865" width="1.25" style="319" customWidth="1"/>
    <col min="4866" max="4866" width="24.375" style="319" customWidth="1"/>
    <col min="4867" max="4871" width="13.625" style="319" customWidth="1"/>
    <col min="4872" max="4872" width="30.625" style="319" customWidth="1"/>
    <col min="4873" max="5120" width="9" style="319"/>
    <col min="5121" max="5121" width="1.25" style="319" customWidth="1"/>
    <col min="5122" max="5122" width="24.375" style="319" customWidth="1"/>
    <col min="5123" max="5127" width="13.625" style="319" customWidth="1"/>
    <col min="5128" max="5128" width="30.625" style="319" customWidth="1"/>
    <col min="5129" max="5376" width="9" style="319"/>
    <col min="5377" max="5377" width="1.25" style="319" customWidth="1"/>
    <col min="5378" max="5378" width="24.375" style="319" customWidth="1"/>
    <col min="5379" max="5383" width="13.625" style="319" customWidth="1"/>
    <col min="5384" max="5384" width="30.625" style="319" customWidth="1"/>
    <col min="5385" max="5632" width="9" style="319"/>
    <col min="5633" max="5633" width="1.25" style="319" customWidth="1"/>
    <col min="5634" max="5634" width="24.375" style="319" customWidth="1"/>
    <col min="5635" max="5639" width="13.625" style="319" customWidth="1"/>
    <col min="5640" max="5640" width="30.625" style="319" customWidth="1"/>
    <col min="5641" max="5888" width="9" style="319"/>
    <col min="5889" max="5889" width="1.25" style="319" customWidth="1"/>
    <col min="5890" max="5890" width="24.375" style="319" customWidth="1"/>
    <col min="5891" max="5895" width="13.625" style="319" customWidth="1"/>
    <col min="5896" max="5896" width="30.625" style="319" customWidth="1"/>
    <col min="5897" max="6144" width="9" style="319"/>
    <col min="6145" max="6145" width="1.25" style="319" customWidth="1"/>
    <col min="6146" max="6146" width="24.375" style="319" customWidth="1"/>
    <col min="6147" max="6151" width="13.625" style="319" customWidth="1"/>
    <col min="6152" max="6152" width="30.625" style="319" customWidth="1"/>
    <col min="6153" max="6400" width="9" style="319"/>
    <col min="6401" max="6401" width="1.25" style="319" customWidth="1"/>
    <col min="6402" max="6402" width="24.375" style="319" customWidth="1"/>
    <col min="6403" max="6407" width="13.625" style="319" customWidth="1"/>
    <col min="6408" max="6408" width="30.625" style="319" customWidth="1"/>
    <col min="6409" max="6656" width="9" style="319"/>
    <col min="6657" max="6657" width="1.25" style="319" customWidth="1"/>
    <col min="6658" max="6658" width="24.375" style="319" customWidth="1"/>
    <col min="6659" max="6663" width="13.625" style="319" customWidth="1"/>
    <col min="6664" max="6664" width="30.625" style="319" customWidth="1"/>
    <col min="6665" max="6912" width="9" style="319"/>
    <col min="6913" max="6913" width="1.25" style="319" customWidth="1"/>
    <col min="6914" max="6914" width="24.375" style="319" customWidth="1"/>
    <col min="6915" max="6919" width="13.625" style="319" customWidth="1"/>
    <col min="6920" max="6920" width="30.625" style="319" customWidth="1"/>
    <col min="6921" max="7168" width="9" style="319"/>
    <col min="7169" max="7169" width="1.25" style="319" customWidth="1"/>
    <col min="7170" max="7170" width="24.375" style="319" customWidth="1"/>
    <col min="7171" max="7175" width="13.625" style="319" customWidth="1"/>
    <col min="7176" max="7176" width="30.625" style="319" customWidth="1"/>
    <col min="7177" max="7424" width="9" style="319"/>
    <col min="7425" max="7425" width="1.25" style="319" customWidth="1"/>
    <col min="7426" max="7426" width="24.375" style="319" customWidth="1"/>
    <col min="7427" max="7431" width="13.625" style="319" customWidth="1"/>
    <col min="7432" max="7432" width="30.625" style="319" customWidth="1"/>
    <col min="7433" max="7680" width="9" style="319"/>
    <col min="7681" max="7681" width="1.25" style="319" customWidth="1"/>
    <col min="7682" max="7682" width="24.375" style="319" customWidth="1"/>
    <col min="7683" max="7687" width="13.625" style="319" customWidth="1"/>
    <col min="7688" max="7688" width="30.625" style="319" customWidth="1"/>
    <col min="7689" max="7936" width="9" style="319"/>
    <col min="7937" max="7937" width="1.25" style="319" customWidth="1"/>
    <col min="7938" max="7938" width="24.375" style="319" customWidth="1"/>
    <col min="7939" max="7943" width="13.625" style="319" customWidth="1"/>
    <col min="7944" max="7944" width="30.625" style="319" customWidth="1"/>
    <col min="7945" max="8192" width="9" style="319"/>
    <col min="8193" max="8193" width="1.25" style="319" customWidth="1"/>
    <col min="8194" max="8194" width="24.375" style="319" customWidth="1"/>
    <col min="8195" max="8199" width="13.625" style="319" customWidth="1"/>
    <col min="8200" max="8200" width="30.625" style="319" customWidth="1"/>
    <col min="8201" max="8448" width="9" style="319"/>
    <col min="8449" max="8449" width="1.25" style="319" customWidth="1"/>
    <col min="8450" max="8450" width="24.375" style="319" customWidth="1"/>
    <col min="8451" max="8455" width="13.625" style="319" customWidth="1"/>
    <col min="8456" max="8456" width="30.625" style="319" customWidth="1"/>
    <col min="8457" max="8704" width="9" style="319"/>
    <col min="8705" max="8705" width="1.25" style="319" customWidth="1"/>
    <col min="8706" max="8706" width="24.375" style="319" customWidth="1"/>
    <col min="8707" max="8711" width="13.625" style="319" customWidth="1"/>
    <col min="8712" max="8712" width="30.625" style="319" customWidth="1"/>
    <col min="8713" max="8960" width="9" style="319"/>
    <col min="8961" max="8961" width="1.25" style="319" customWidth="1"/>
    <col min="8962" max="8962" width="24.375" style="319" customWidth="1"/>
    <col min="8963" max="8967" width="13.625" style="319" customWidth="1"/>
    <col min="8968" max="8968" width="30.625" style="319" customWidth="1"/>
    <col min="8969" max="9216" width="9" style="319"/>
    <col min="9217" max="9217" width="1.25" style="319" customWidth="1"/>
    <col min="9218" max="9218" width="24.375" style="319" customWidth="1"/>
    <col min="9219" max="9223" width="13.625" style="319" customWidth="1"/>
    <col min="9224" max="9224" width="30.625" style="319" customWidth="1"/>
    <col min="9225" max="9472" width="9" style="319"/>
    <col min="9473" max="9473" width="1.25" style="319" customWidth="1"/>
    <col min="9474" max="9474" width="24.375" style="319" customWidth="1"/>
    <col min="9475" max="9479" width="13.625" style="319" customWidth="1"/>
    <col min="9480" max="9480" width="30.625" style="319" customWidth="1"/>
    <col min="9481" max="9728" width="9" style="319"/>
    <col min="9729" max="9729" width="1.25" style="319" customWidth="1"/>
    <col min="9730" max="9730" width="24.375" style="319" customWidth="1"/>
    <col min="9731" max="9735" width="13.625" style="319" customWidth="1"/>
    <col min="9736" max="9736" width="30.625" style="319" customWidth="1"/>
    <col min="9737" max="9984" width="9" style="319"/>
    <col min="9985" max="9985" width="1.25" style="319" customWidth="1"/>
    <col min="9986" max="9986" width="24.375" style="319" customWidth="1"/>
    <col min="9987" max="9991" width="13.625" style="319" customWidth="1"/>
    <col min="9992" max="9992" width="30.625" style="319" customWidth="1"/>
    <col min="9993" max="10240" width="9" style="319"/>
    <col min="10241" max="10241" width="1.25" style="319" customWidth="1"/>
    <col min="10242" max="10242" width="24.375" style="319" customWidth="1"/>
    <col min="10243" max="10247" width="13.625" style="319" customWidth="1"/>
    <col min="10248" max="10248" width="30.625" style="319" customWidth="1"/>
    <col min="10249" max="10496" width="9" style="319"/>
    <col min="10497" max="10497" width="1.25" style="319" customWidth="1"/>
    <col min="10498" max="10498" width="24.375" style="319" customWidth="1"/>
    <col min="10499" max="10503" width="13.625" style="319" customWidth="1"/>
    <col min="10504" max="10504" width="30.625" style="319" customWidth="1"/>
    <col min="10505" max="10752" width="9" style="319"/>
    <col min="10753" max="10753" width="1.25" style="319" customWidth="1"/>
    <col min="10754" max="10754" width="24.375" style="319" customWidth="1"/>
    <col min="10755" max="10759" width="13.625" style="319" customWidth="1"/>
    <col min="10760" max="10760" width="30.625" style="319" customWidth="1"/>
    <col min="10761" max="11008" width="9" style="319"/>
    <col min="11009" max="11009" width="1.25" style="319" customWidth="1"/>
    <col min="11010" max="11010" width="24.375" style="319" customWidth="1"/>
    <col min="11011" max="11015" width="13.625" style="319" customWidth="1"/>
    <col min="11016" max="11016" width="30.625" style="319" customWidth="1"/>
    <col min="11017" max="11264" width="9" style="319"/>
    <col min="11265" max="11265" width="1.25" style="319" customWidth="1"/>
    <col min="11266" max="11266" width="24.375" style="319" customWidth="1"/>
    <col min="11267" max="11271" width="13.625" style="319" customWidth="1"/>
    <col min="11272" max="11272" width="30.625" style="319" customWidth="1"/>
    <col min="11273" max="11520" width="9" style="319"/>
    <col min="11521" max="11521" width="1.25" style="319" customWidth="1"/>
    <col min="11522" max="11522" width="24.375" style="319" customWidth="1"/>
    <col min="11523" max="11527" width="13.625" style="319" customWidth="1"/>
    <col min="11528" max="11528" width="30.625" style="319" customWidth="1"/>
    <col min="11529" max="11776" width="9" style="319"/>
    <col min="11777" max="11777" width="1.25" style="319" customWidth="1"/>
    <col min="11778" max="11778" width="24.375" style="319" customWidth="1"/>
    <col min="11779" max="11783" width="13.625" style="319" customWidth="1"/>
    <col min="11784" max="11784" width="30.625" style="319" customWidth="1"/>
    <col min="11785" max="12032" width="9" style="319"/>
    <col min="12033" max="12033" width="1.25" style="319" customWidth="1"/>
    <col min="12034" max="12034" width="24.375" style="319" customWidth="1"/>
    <col min="12035" max="12039" width="13.625" style="319" customWidth="1"/>
    <col min="12040" max="12040" width="30.625" style="319" customWidth="1"/>
    <col min="12041" max="12288" width="9" style="319"/>
    <col min="12289" max="12289" width="1.25" style="319" customWidth="1"/>
    <col min="12290" max="12290" width="24.375" style="319" customWidth="1"/>
    <col min="12291" max="12295" width="13.625" style="319" customWidth="1"/>
    <col min="12296" max="12296" width="30.625" style="319" customWidth="1"/>
    <col min="12297" max="12544" width="9" style="319"/>
    <col min="12545" max="12545" width="1.25" style="319" customWidth="1"/>
    <col min="12546" max="12546" width="24.375" style="319" customWidth="1"/>
    <col min="12547" max="12551" width="13.625" style="319" customWidth="1"/>
    <col min="12552" max="12552" width="30.625" style="319" customWidth="1"/>
    <col min="12553" max="12800" width="9" style="319"/>
    <col min="12801" max="12801" width="1.25" style="319" customWidth="1"/>
    <col min="12802" max="12802" width="24.375" style="319" customWidth="1"/>
    <col min="12803" max="12807" width="13.625" style="319" customWidth="1"/>
    <col min="12808" max="12808" width="30.625" style="319" customWidth="1"/>
    <col min="12809" max="13056" width="9" style="319"/>
    <col min="13057" max="13057" width="1.25" style="319" customWidth="1"/>
    <col min="13058" max="13058" width="24.375" style="319" customWidth="1"/>
    <col min="13059" max="13063" width="13.625" style="319" customWidth="1"/>
    <col min="13064" max="13064" width="30.625" style="319" customWidth="1"/>
    <col min="13065" max="13312" width="9" style="319"/>
    <col min="13313" max="13313" width="1.25" style="319" customWidth="1"/>
    <col min="13314" max="13314" width="24.375" style="319" customWidth="1"/>
    <col min="13315" max="13319" width="13.625" style="319" customWidth="1"/>
    <col min="13320" max="13320" width="30.625" style="319" customWidth="1"/>
    <col min="13321" max="13568" width="9" style="319"/>
    <col min="13569" max="13569" width="1.25" style="319" customWidth="1"/>
    <col min="13570" max="13570" width="24.375" style="319" customWidth="1"/>
    <col min="13571" max="13575" width="13.625" style="319" customWidth="1"/>
    <col min="13576" max="13576" width="30.625" style="319" customWidth="1"/>
    <col min="13577" max="13824" width="9" style="319"/>
    <col min="13825" max="13825" width="1.25" style="319" customWidth="1"/>
    <col min="13826" max="13826" width="24.375" style="319" customWidth="1"/>
    <col min="13827" max="13831" width="13.625" style="319" customWidth="1"/>
    <col min="13832" max="13832" width="30.625" style="319" customWidth="1"/>
    <col min="13833" max="14080" width="9" style="319"/>
    <col min="14081" max="14081" width="1.25" style="319" customWidth="1"/>
    <col min="14082" max="14082" width="24.375" style="319" customWidth="1"/>
    <col min="14083" max="14087" width="13.625" style="319" customWidth="1"/>
    <col min="14088" max="14088" width="30.625" style="319" customWidth="1"/>
    <col min="14089" max="14336" width="9" style="319"/>
    <col min="14337" max="14337" width="1.25" style="319" customWidth="1"/>
    <col min="14338" max="14338" width="24.375" style="319" customWidth="1"/>
    <col min="14339" max="14343" width="13.625" style="319" customWidth="1"/>
    <col min="14344" max="14344" width="30.625" style="319" customWidth="1"/>
    <col min="14345" max="14592" width="9" style="319"/>
    <col min="14593" max="14593" width="1.25" style="319" customWidth="1"/>
    <col min="14594" max="14594" width="24.375" style="319" customWidth="1"/>
    <col min="14595" max="14599" width="13.625" style="319" customWidth="1"/>
    <col min="14600" max="14600" width="30.625" style="319" customWidth="1"/>
    <col min="14601" max="14848" width="9" style="319"/>
    <col min="14849" max="14849" width="1.25" style="319" customWidth="1"/>
    <col min="14850" max="14850" width="24.375" style="319" customWidth="1"/>
    <col min="14851" max="14855" width="13.625" style="319" customWidth="1"/>
    <col min="14856" max="14856" width="30.625" style="319" customWidth="1"/>
    <col min="14857" max="15104" width="9" style="319"/>
    <col min="15105" max="15105" width="1.25" style="319" customWidth="1"/>
    <col min="15106" max="15106" width="24.375" style="319" customWidth="1"/>
    <col min="15107" max="15111" width="13.625" style="319" customWidth="1"/>
    <col min="15112" max="15112" width="30.625" style="319" customWidth="1"/>
    <col min="15113" max="15360" width="9" style="319"/>
    <col min="15361" max="15361" width="1.25" style="319" customWidth="1"/>
    <col min="15362" max="15362" width="24.375" style="319" customWidth="1"/>
    <col min="15363" max="15367" width="13.625" style="319" customWidth="1"/>
    <col min="15368" max="15368" width="30.625" style="319" customWidth="1"/>
    <col min="15369" max="15616" width="9" style="319"/>
    <col min="15617" max="15617" width="1.25" style="319" customWidth="1"/>
    <col min="15618" max="15618" width="24.375" style="319" customWidth="1"/>
    <col min="15619" max="15623" width="13.625" style="319" customWidth="1"/>
    <col min="15624" max="15624" width="30.625" style="319" customWidth="1"/>
    <col min="15625" max="15872" width="9" style="319"/>
    <col min="15873" max="15873" width="1.25" style="319" customWidth="1"/>
    <col min="15874" max="15874" width="24.375" style="319" customWidth="1"/>
    <col min="15875" max="15879" width="13.625" style="319" customWidth="1"/>
    <col min="15880" max="15880" width="30.625" style="319" customWidth="1"/>
    <col min="15881" max="16128" width="9" style="319"/>
    <col min="16129" max="16129" width="1.25" style="319" customWidth="1"/>
    <col min="16130" max="16130" width="24.375" style="319" customWidth="1"/>
    <col min="16131" max="16135" width="13.625" style="319" customWidth="1"/>
    <col min="16136" max="16136" width="30.625" style="319" customWidth="1"/>
    <col min="16137" max="16384" width="9" style="319"/>
  </cols>
  <sheetData>
    <row r="1" spans="1:8">
      <c r="H1" s="365" t="s">
        <v>767</v>
      </c>
    </row>
    <row r="2" spans="1:8" ht="20.100000000000001" customHeight="1">
      <c r="A2" s="316"/>
      <c r="B2" s="317" t="s">
        <v>715</v>
      </c>
      <c r="C2" s="318"/>
      <c r="D2" s="318"/>
      <c r="E2" s="318"/>
      <c r="F2" s="318"/>
      <c r="G2" s="318"/>
      <c r="H2" s="318"/>
    </row>
    <row r="3" spans="1:8" s="316" customFormat="1" ht="20.100000000000001" customHeight="1">
      <c r="B3" s="317"/>
      <c r="C3" s="317"/>
      <c r="D3" s="317"/>
      <c r="E3" s="317"/>
      <c r="F3" s="317"/>
      <c r="G3" s="317"/>
      <c r="H3" s="317"/>
    </row>
    <row r="4" spans="1:8" ht="20.100000000000001" customHeight="1">
      <c r="A4" s="316"/>
      <c r="B4" s="425" t="s">
        <v>716</v>
      </c>
      <c r="C4" s="425" t="s">
        <v>717</v>
      </c>
      <c r="D4" s="425" t="s">
        <v>718</v>
      </c>
      <c r="E4" s="427" t="s">
        <v>719</v>
      </c>
      <c r="F4" s="428"/>
      <c r="G4" s="429"/>
      <c r="H4" s="425" t="s">
        <v>720</v>
      </c>
    </row>
    <row r="5" spans="1:8" ht="20.100000000000001" customHeight="1">
      <c r="A5" s="316"/>
      <c r="B5" s="426"/>
      <c r="C5" s="426"/>
      <c r="D5" s="426"/>
      <c r="E5" s="320" t="s">
        <v>721</v>
      </c>
      <c r="F5" s="320" t="s">
        <v>722</v>
      </c>
      <c r="G5" s="320" t="s">
        <v>723</v>
      </c>
      <c r="H5" s="426"/>
    </row>
    <row r="6" spans="1:8" ht="20.100000000000001" customHeight="1">
      <c r="A6" s="316"/>
      <c r="B6" s="321"/>
      <c r="C6" s="322" t="s">
        <v>724</v>
      </c>
      <c r="D6" s="322" t="s">
        <v>725</v>
      </c>
      <c r="E6" s="322" t="s">
        <v>726</v>
      </c>
      <c r="F6" s="322" t="s">
        <v>727</v>
      </c>
      <c r="G6" s="322" t="s">
        <v>10</v>
      </c>
      <c r="H6" s="323"/>
    </row>
    <row r="7" spans="1:8" ht="20.100000000000001" customHeight="1">
      <c r="A7" s="316"/>
      <c r="B7" s="321"/>
      <c r="C7" s="322"/>
      <c r="D7" s="322"/>
      <c r="E7" s="322"/>
      <c r="F7" s="322"/>
      <c r="G7" s="322"/>
      <c r="H7" s="323"/>
    </row>
    <row r="8" spans="1:8" ht="30" customHeight="1">
      <c r="A8" s="316"/>
      <c r="B8" s="324" t="s">
        <v>728</v>
      </c>
      <c r="C8" s="325">
        <f>SUM(C9,C13)</f>
        <v>0</v>
      </c>
      <c r="D8" s="325">
        <f>SUM(D9,D13)</f>
        <v>0</v>
      </c>
      <c r="E8" s="326"/>
      <c r="F8" s="326"/>
      <c r="G8" s="326"/>
      <c r="H8" s="324"/>
    </row>
    <row r="9" spans="1:8" ht="30" customHeight="1">
      <c r="A9" s="316"/>
      <c r="B9" s="324" t="s">
        <v>729</v>
      </c>
      <c r="C9" s="327"/>
      <c r="D9" s="327">
        <f>SUM(D10:D12)</f>
        <v>0</v>
      </c>
      <c r="E9" s="326"/>
      <c r="F9" s="326"/>
      <c r="G9" s="326"/>
      <c r="H9" s="324"/>
    </row>
    <row r="10" spans="1:8" ht="30" customHeight="1">
      <c r="A10" s="316"/>
      <c r="B10" s="324" t="s">
        <v>730</v>
      </c>
      <c r="C10" s="328"/>
      <c r="D10" s="327"/>
      <c r="E10" s="326"/>
      <c r="F10" s="326"/>
      <c r="G10" s="326"/>
      <c r="H10" s="324"/>
    </row>
    <row r="11" spans="1:8" ht="30" customHeight="1">
      <c r="A11" s="316"/>
      <c r="B11" s="324" t="s">
        <v>731</v>
      </c>
      <c r="C11" s="328"/>
      <c r="D11" s="327"/>
      <c r="E11" s="326"/>
      <c r="F11" s="326"/>
      <c r="G11" s="326"/>
      <c r="H11" s="324"/>
    </row>
    <row r="12" spans="1:8" ht="30" customHeight="1">
      <c r="A12" s="316"/>
      <c r="B12" s="324" t="s">
        <v>834</v>
      </c>
      <c r="C12" s="328"/>
      <c r="D12" s="327"/>
      <c r="E12" s="326"/>
      <c r="F12" s="326"/>
      <c r="G12" s="326"/>
      <c r="H12" s="324"/>
    </row>
    <row r="13" spans="1:8" ht="30" customHeight="1">
      <c r="A13" s="316"/>
      <c r="B13" s="324" t="s">
        <v>732</v>
      </c>
      <c r="C13" s="327"/>
      <c r="D13" s="327">
        <f>SUM(D14:D16)</f>
        <v>0</v>
      </c>
      <c r="E13" s="326"/>
      <c r="F13" s="326"/>
      <c r="G13" s="326"/>
      <c r="H13" s="324"/>
    </row>
    <row r="14" spans="1:8" ht="30" customHeight="1">
      <c r="A14" s="316"/>
      <c r="B14" s="324" t="s">
        <v>730</v>
      </c>
      <c r="C14" s="328"/>
      <c r="D14" s="327"/>
      <c r="E14" s="326"/>
      <c r="F14" s="326"/>
      <c r="G14" s="326"/>
      <c r="H14" s="324"/>
    </row>
    <row r="15" spans="1:8" ht="30" customHeight="1">
      <c r="A15" s="316"/>
      <c r="B15" s="324" t="s">
        <v>733</v>
      </c>
      <c r="C15" s="328"/>
      <c r="D15" s="327"/>
      <c r="E15" s="326"/>
      <c r="F15" s="326"/>
      <c r="G15" s="326"/>
      <c r="H15" s="324"/>
    </row>
    <row r="16" spans="1:8" ht="30" customHeight="1">
      <c r="A16" s="316"/>
      <c r="B16" s="324" t="s">
        <v>834</v>
      </c>
      <c r="C16" s="328"/>
      <c r="D16" s="327"/>
      <c r="E16" s="326"/>
      <c r="F16" s="326"/>
      <c r="G16" s="326"/>
      <c r="H16" s="324"/>
    </row>
    <row r="17" spans="1:8" ht="30" customHeight="1">
      <c r="A17" s="316"/>
      <c r="B17" s="324"/>
      <c r="C17" s="325"/>
      <c r="D17" s="325"/>
      <c r="E17" s="325"/>
      <c r="F17" s="325"/>
      <c r="G17" s="325"/>
      <c r="H17" s="324"/>
    </row>
    <row r="18" spans="1:8" ht="30" customHeight="1">
      <c r="A18" s="316"/>
      <c r="B18" s="329" t="s">
        <v>734</v>
      </c>
      <c r="C18" s="330"/>
      <c r="D18" s="330"/>
      <c r="E18" s="330"/>
      <c r="F18" s="330"/>
      <c r="G18" s="330"/>
      <c r="H18" s="329"/>
    </row>
    <row r="19" spans="1:8" ht="30" customHeight="1">
      <c r="A19" s="316"/>
      <c r="B19" s="329" t="s">
        <v>835</v>
      </c>
      <c r="C19" s="328"/>
      <c r="D19" s="328"/>
      <c r="E19" s="330">
        <v>301000</v>
      </c>
      <c r="F19" s="330"/>
      <c r="G19" s="330">
        <f>E19*F19</f>
        <v>0</v>
      </c>
      <c r="H19" s="329"/>
    </row>
    <row r="20" spans="1:8" ht="30" customHeight="1">
      <c r="A20" s="316"/>
      <c r="B20" s="329" t="s">
        <v>836</v>
      </c>
      <c r="C20" s="328"/>
      <c r="D20" s="328"/>
      <c r="E20" s="330">
        <v>301000</v>
      </c>
      <c r="F20" s="330"/>
      <c r="G20" s="330">
        <f>E20*F20</f>
        <v>0</v>
      </c>
      <c r="H20" s="329"/>
    </row>
    <row r="21" spans="1:8" ht="30" customHeight="1">
      <c r="A21" s="316"/>
      <c r="B21" s="329"/>
      <c r="C21" s="330"/>
      <c r="D21" s="330"/>
      <c r="E21" s="330"/>
      <c r="F21" s="330"/>
      <c r="G21" s="330"/>
      <c r="H21" s="329"/>
    </row>
    <row r="22" spans="1:8" ht="30" customHeight="1">
      <c r="A22" s="316"/>
      <c r="B22" s="331" t="s">
        <v>735</v>
      </c>
      <c r="C22" s="330"/>
      <c r="D22" s="330"/>
      <c r="E22" s="330"/>
      <c r="F22" s="330"/>
      <c r="G22" s="330"/>
      <c r="H22" s="329"/>
    </row>
    <row r="23" spans="1:8" ht="30" customHeight="1">
      <c r="A23" s="316"/>
      <c r="B23" s="331" t="s">
        <v>835</v>
      </c>
      <c r="C23" s="328"/>
      <c r="D23" s="328"/>
      <c r="E23" s="330">
        <v>211000</v>
      </c>
      <c r="F23" s="330"/>
      <c r="G23" s="330">
        <f>E23*F23</f>
        <v>0</v>
      </c>
      <c r="H23" s="329"/>
    </row>
    <row r="24" spans="1:8" ht="30" customHeight="1">
      <c r="A24" s="316"/>
      <c r="B24" s="331" t="s">
        <v>836</v>
      </c>
      <c r="C24" s="328"/>
      <c r="D24" s="328"/>
      <c r="E24" s="330">
        <v>211000</v>
      </c>
      <c r="F24" s="330"/>
      <c r="G24" s="330">
        <f>E24*F24</f>
        <v>0</v>
      </c>
      <c r="H24" s="329"/>
    </row>
    <row r="25" spans="1:8" ht="30" customHeight="1">
      <c r="A25" s="316"/>
      <c r="B25" s="329"/>
      <c r="C25" s="330"/>
      <c r="D25" s="330"/>
      <c r="E25" s="330"/>
      <c r="F25" s="330"/>
      <c r="G25" s="330"/>
      <c r="H25" s="329"/>
    </row>
    <row r="26" spans="1:8" ht="30" customHeight="1">
      <c r="A26" s="316"/>
      <c r="B26" s="331" t="s">
        <v>837</v>
      </c>
      <c r="C26" s="330"/>
      <c r="D26" s="330"/>
      <c r="E26" s="330"/>
      <c r="F26" s="330"/>
      <c r="G26" s="330"/>
      <c r="H26" s="329"/>
    </row>
    <row r="27" spans="1:8" ht="30" customHeight="1">
      <c r="A27" s="316"/>
      <c r="B27" s="329" t="s">
        <v>838</v>
      </c>
      <c r="C27" s="328"/>
      <c r="D27" s="328"/>
      <c r="E27" s="330">
        <v>16000</v>
      </c>
      <c r="F27" s="330"/>
      <c r="G27" s="330">
        <f>E27*F27</f>
        <v>0</v>
      </c>
      <c r="H27" s="329"/>
    </row>
    <row r="28" spans="1:8" ht="30" customHeight="1">
      <c r="A28" s="316"/>
      <c r="B28" s="329"/>
      <c r="C28" s="330"/>
      <c r="D28" s="330"/>
      <c r="E28" s="330"/>
      <c r="F28" s="330"/>
      <c r="G28" s="330"/>
      <c r="H28" s="329"/>
    </row>
    <row r="29" spans="1:8" ht="30" customHeight="1">
      <c r="A29" s="316"/>
      <c r="B29" s="329" t="s">
        <v>833</v>
      </c>
      <c r="C29" s="330"/>
      <c r="D29" s="330"/>
      <c r="E29" s="330"/>
      <c r="F29" s="330"/>
      <c r="G29" s="330"/>
      <c r="H29" s="329"/>
    </row>
    <row r="30" spans="1:8" ht="30" customHeight="1">
      <c r="A30" s="316"/>
      <c r="B30" s="329" t="s">
        <v>835</v>
      </c>
      <c r="C30" s="328"/>
      <c r="D30" s="328"/>
      <c r="E30" s="330">
        <v>52000</v>
      </c>
      <c r="F30" s="330"/>
      <c r="G30" s="330">
        <f>E30*F30</f>
        <v>0</v>
      </c>
      <c r="H30" s="329"/>
    </row>
    <row r="31" spans="1:8" ht="30" customHeight="1">
      <c r="A31" s="316"/>
      <c r="B31" s="329" t="s">
        <v>836</v>
      </c>
      <c r="C31" s="328"/>
      <c r="D31" s="328"/>
      <c r="E31" s="330">
        <v>52000</v>
      </c>
      <c r="F31" s="330"/>
      <c r="G31" s="330">
        <f>E31*F31</f>
        <v>0</v>
      </c>
      <c r="H31" s="329"/>
    </row>
    <row r="32" spans="1:8" ht="30" customHeight="1">
      <c r="A32" s="316"/>
      <c r="B32" s="332"/>
      <c r="C32" s="333"/>
      <c r="D32" s="333"/>
      <c r="E32" s="333"/>
      <c r="F32" s="333"/>
      <c r="G32" s="333"/>
      <c r="H32" s="334"/>
    </row>
    <row r="33" spans="1:8" s="317" customFormat="1" ht="30" customHeight="1">
      <c r="A33" s="335"/>
      <c r="B33" s="336" t="s">
        <v>736</v>
      </c>
      <c r="C33" s="337"/>
      <c r="D33" s="337"/>
      <c r="E33" s="337"/>
      <c r="F33" s="337"/>
      <c r="G33" s="337">
        <f>SUM(G19:G31)</f>
        <v>0</v>
      </c>
      <c r="H33" s="338"/>
    </row>
    <row r="34" spans="1:8" s="317" customFormat="1" ht="18" customHeight="1">
      <c r="A34" s="335"/>
      <c r="B34" s="339"/>
      <c r="C34" s="340"/>
      <c r="D34" s="340"/>
      <c r="E34" s="340"/>
      <c r="F34" s="340"/>
      <c r="G34" s="340"/>
    </row>
  </sheetData>
  <mergeCells count="5">
    <mergeCell ref="B4:B5"/>
    <mergeCell ref="C4:C5"/>
    <mergeCell ref="D4:D5"/>
    <mergeCell ref="E4:G4"/>
    <mergeCell ref="H4:H5"/>
  </mergeCells>
  <phoneticPr fontId="2"/>
  <printOptions horizontalCentered="1" gridLinesSet="0"/>
  <pageMargins left="0.59055118110236227" right="0.59055118110236227" top="0.39370078740157483" bottom="0.39370078740157483" header="0.51181102362204722" footer="0.51181102362204722"/>
  <pageSetup paperSize="9" scale="7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4"/>
  <sheetViews>
    <sheetView view="pageBreakPreview" topLeftCell="A34" zoomScaleNormal="100" zoomScaleSheetLayoutView="100" workbookViewId="0">
      <selection activeCell="C8" sqref="C8"/>
    </sheetView>
  </sheetViews>
  <sheetFormatPr defaultRowHeight="14.25"/>
  <cols>
    <col min="1" max="1" width="1.25" style="342" customWidth="1"/>
    <col min="2" max="2" width="25.625" style="342" customWidth="1"/>
    <col min="3" max="6" width="13.625" style="342" customWidth="1"/>
    <col min="7" max="7" width="30.625" style="342" customWidth="1"/>
    <col min="8" max="256" width="9" style="342"/>
    <col min="257" max="257" width="1.25" style="342" customWidth="1"/>
    <col min="258" max="258" width="25.625" style="342" customWidth="1"/>
    <col min="259" max="262" width="13.625" style="342" customWidth="1"/>
    <col min="263" max="263" width="30.625" style="342" customWidth="1"/>
    <col min="264" max="512" width="9" style="342"/>
    <col min="513" max="513" width="1.25" style="342" customWidth="1"/>
    <col min="514" max="514" width="25.625" style="342" customWidth="1"/>
    <col min="515" max="518" width="13.625" style="342" customWidth="1"/>
    <col min="519" max="519" width="30.625" style="342" customWidth="1"/>
    <col min="520" max="768" width="9" style="342"/>
    <col min="769" max="769" width="1.25" style="342" customWidth="1"/>
    <col min="770" max="770" width="25.625" style="342" customWidth="1"/>
    <col min="771" max="774" width="13.625" style="342" customWidth="1"/>
    <col min="775" max="775" width="30.625" style="342" customWidth="1"/>
    <col min="776" max="1024" width="9" style="342"/>
    <col min="1025" max="1025" width="1.25" style="342" customWidth="1"/>
    <col min="1026" max="1026" width="25.625" style="342" customWidth="1"/>
    <col min="1027" max="1030" width="13.625" style="342" customWidth="1"/>
    <col min="1031" max="1031" width="30.625" style="342" customWidth="1"/>
    <col min="1032" max="1280" width="9" style="342"/>
    <col min="1281" max="1281" width="1.25" style="342" customWidth="1"/>
    <col min="1282" max="1282" width="25.625" style="342" customWidth="1"/>
    <col min="1283" max="1286" width="13.625" style="342" customWidth="1"/>
    <col min="1287" max="1287" width="30.625" style="342" customWidth="1"/>
    <col min="1288" max="1536" width="9" style="342"/>
    <col min="1537" max="1537" width="1.25" style="342" customWidth="1"/>
    <col min="1538" max="1538" width="25.625" style="342" customWidth="1"/>
    <col min="1539" max="1542" width="13.625" style="342" customWidth="1"/>
    <col min="1543" max="1543" width="30.625" style="342" customWidth="1"/>
    <col min="1544" max="1792" width="9" style="342"/>
    <col min="1793" max="1793" width="1.25" style="342" customWidth="1"/>
    <col min="1794" max="1794" width="25.625" style="342" customWidth="1"/>
    <col min="1795" max="1798" width="13.625" style="342" customWidth="1"/>
    <col min="1799" max="1799" width="30.625" style="342" customWidth="1"/>
    <col min="1800" max="2048" width="9" style="342"/>
    <col min="2049" max="2049" width="1.25" style="342" customWidth="1"/>
    <col min="2050" max="2050" width="25.625" style="342" customWidth="1"/>
    <col min="2051" max="2054" width="13.625" style="342" customWidth="1"/>
    <col min="2055" max="2055" width="30.625" style="342" customWidth="1"/>
    <col min="2056" max="2304" width="9" style="342"/>
    <col min="2305" max="2305" width="1.25" style="342" customWidth="1"/>
    <col min="2306" max="2306" width="25.625" style="342" customWidth="1"/>
    <col min="2307" max="2310" width="13.625" style="342" customWidth="1"/>
    <col min="2311" max="2311" width="30.625" style="342" customWidth="1"/>
    <col min="2312" max="2560" width="9" style="342"/>
    <col min="2561" max="2561" width="1.25" style="342" customWidth="1"/>
    <col min="2562" max="2562" width="25.625" style="342" customWidth="1"/>
    <col min="2563" max="2566" width="13.625" style="342" customWidth="1"/>
    <col min="2567" max="2567" width="30.625" style="342" customWidth="1"/>
    <col min="2568" max="2816" width="9" style="342"/>
    <col min="2817" max="2817" width="1.25" style="342" customWidth="1"/>
    <col min="2818" max="2818" width="25.625" style="342" customWidth="1"/>
    <col min="2819" max="2822" width="13.625" style="342" customWidth="1"/>
    <col min="2823" max="2823" width="30.625" style="342" customWidth="1"/>
    <col min="2824" max="3072" width="9" style="342"/>
    <col min="3073" max="3073" width="1.25" style="342" customWidth="1"/>
    <col min="3074" max="3074" width="25.625" style="342" customWidth="1"/>
    <col min="3075" max="3078" width="13.625" style="342" customWidth="1"/>
    <col min="3079" max="3079" width="30.625" style="342" customWidth="1"/>
    <col min="3080" max="3328" width="9" style="342"/>
    <col min="3329" max="3329" width="1.25" style="342" customWidth="1"/>
    <col min="3330" max="3330" width="25.625" style="342" customWidth="1"/>
    <col min="3331" max="3334" width="13.625" style="342" customWidth="1"/>
    <col min="3335" max="3335" width="30.625" style="342" customWidth="1"/>
    <col min="3336" max="3584" width="9" style="342"/>
    <col min="3585" max="3585" width="1.25" style="342" customWidth="1"/>
    <col min="3586" max="3586" width="25.625" style="342" customWidth="1"/>
    <col min="3587" max="3590" width="13.625" style="342" customWidth="1"/>
    <col min="3591" max="3591" width="30.625" style="342" customWidth="1"/>
    <col min="3592" max="3840" width="9" style="342"/>
    <col min="3841" max="3841" width="1.25" style="342" customWidth="1"/>
    <col min="3842" max="3842" width="25.625" style="342" customWidth="1"/>
    <col min="3843" max="3846" width="13.625" style="342" customWidth="1"/>
    <col min="3847" max="3847" width="30.625" style="342" customWidth="1"/>
    <col min="3848" max="4096" width="9" style="342"/>
    <col min="4097" max="4097" width="1.25" style="342" customWidth="1"/>
    <col min="4098" max="4098" width="25.625" style="342" customWidth="1"/>
    <col min="4099" max="4102" width="13.625" style="342" customWidth="1"/>
    <col min="4103" max="4103" width="30.625" style="342" customWidth="1"/>
    <col min="4104" max="4352" width="9" style="342"/>
    <col min="4353" max="4353" width="1.25" style="342" customWidth="1"/>
    <col min="4354" max="4354" width="25.625" style="342" customWidth="1"/>
    <col min="4355" max="4358" width="13.625" style="342" customWidth="1"/>
    <col min="4359" max="4359" width="30.625" style="342" customWidth="1"/>
    <col min="4360" max="4608" width="9" style="342"/>
    <col min="4609" max="4609" width="1.25" style="342" customWidth="1"/>
    <col min="4610" max="4610" width="25.625" style="342" customWidth="1"/>
    <col min="4611" max="4614" width="13.625" style="342" customWidth="1"/>
    <col min="4615" max="4615" width="30.625" style="342" customWidth="1"/>
    <col min="4616" max="4864" width="9" style="342"/>
    <col min="4865" max="4865" width="1.25" style="342" customWidth="1"/>
    <col min="4866" max="4866" width="25.625" style="342" customWidth="1"/>
    <col min="4867" max="4870" width="13.625" style="342" customWidth="1"/>
    <col min="4871" max="4871" width="30.625" style="342" customWidth="1"/>
    <col min="4872" max="5120" width="9" style="342"/>
    <col min="5121" max="5121" width="1.25" style="342" customWidth="1"/>
    <col min="5122" max="5122" width="25.625" style="342" customWidth="1"/>
    <col min="5123" max="5126" width="13.625" style="342" customWidth="1"/>
    <col min="5127" max="5127" width="30.625" style="342" customWidth="1"/>
    <col min="5128" max="5376" width="9" style="342"/>
    <col min="5377" max="5377" width="1.25" style="342" customWidth="1"/>
    <col min="5378" max="5378" width="25.625" style="342" customWidth="1"/>
    <col min="5379" max="5382" width="13.625" style="342" customWidth="1"/>
    <col min="5383" max="5383" width="30.625" style="342" customWidth="1"/>
    <col min="5384" max="5632" width="9" style="342"/>
    <col min="5633" max="5633" width="1.25" style="342" customWidth="1"/>
    <col min="5634" max="5634" width="25.625" style="342" customWidth="1"/>
    <col min="5635" max="5638" width="13.625" style="342" customWidth="1"/>
    <col min="5639" max="5639" width="30.625" style="342" customWidth="1"/>
    <col min="5640" max="5888" width="9" style="342"/>
    <col min="5889" max="5889" width="1.25" style="342" customWidth="1"/>
    <col min="5890" max="5890" width="25.625" style="342" customWidth="1"/>
    <col min="5891" max="5894" width="13.625" style="342" customWidth="1"/>
    <col min="5895" max="5895" width="30.625" style="342" customWidth="1"/>
    <col min="5896" max="6144" width="9" style="342"/>
    <col min="6145" max="6145" width="1.25" style="342" customWidth="1"/>
    <col min="6146" max="6146" width="25.625" style="342" customWidth="1"/>
    <col min="6147" max="6150" width="13.625" style="342" customWidth="1"/>
    <col min="6151" max="6151" width="30.625" style="342" customWidth="1"/>
    <col min="6152" max="6400" width="9" style="342"/>
    <col min="6401" max="6401" width="1.25" style="342" customWidth="1"/>
    <col min="6402" max="6402" width="25.625" style="342" customWidth="1"/>
    <col min="6403" max="6406" width="13.625" style="342" customWidth="1"/>
    <col min="6407" max="6407" width="30.625" style="342" customWidth="1"/>
    <col min="6408" max="6656" width="9" style="342"/>
    <col min="6657" max="6657" width="1.25" style="342" customWidth="1"/>
    <col min="6658" max="6658" width="25.625" style="342" customWidth="1"/>
    <col min="6659" max="6662" width="13.625" style="342" customWidth="1"/>
    <col min="6663" max="6663" width="30.625" style="342" customWidth="1"/>
    <col min="6664" max="6912" width="9" style="342"/>
    <col min="6913" max="6913" width="1.25" style="342" customWidth="1"/>
    <col min="6914" max="6914" width="25.625" style="342" customWidth="1"/>
    <col min="6915" max="6918" width="13.625" style="342" customWidth="1"/>
    <col min="6919" max="6919" width="30.625" style="342" customWidth="1"/>
    <col min="6920" max="7168" width="9" style="342"/>
    <col min="7169" max="7169" width="1.25" style="342" customWidth="1"/>
    <col min="7170" max="7170" width="25.625" style="342" customWidth="1"/>
    <col min="7171" max="7174" width="13.625" style="342" customWidth="1"/>
    <col min="7175" max="7175" width="30.625" style="342" customWidth="1"/>
    <col min="7176" max="7424" width="9" style="342"/>
    <col min="7425" max="7425" width="1.25" style="342" customWidth="1"/>
    <col min="7426" max="7426" width="25.625" style="342" customWidth="1"/>
    <col min="7427" max="7430" width="13.625" style="342" customWidth="1"/>
    <col min="7431" max="7431" width="30.625" style="342" customWidth="1"/>
    <col min="7432" max="7680" width="9" style="342"/>
    <col min="7681" max="7681" width="1.25" style="342" customWidth="1"/>
    <col min="7682" max="7682" width="25.625" style="342" customWidth="1"/>
    <col min="7683" max="7686" width="13.625" style="342" customWidth="1"/>
    <col min="7687" max="7687" width="30.625" style="342" customWidth="1"/>
    <col min="7688" max="7936" width="9" style="342"/>
    <col min="7937" max="7937" width="1.25" style="342" customWidth="1"/>
    <col min="7938" max="7938" width="25.625" style="342" customWidth="1"/>
    <col min="7939" max="7942" width="13.625" style="342" customWidth="1"/>
    <col min="7943" max="7943" width="30.625" style="342" customWidth="1"/>
    <col min="7944" max="8192" width="9" style="342"/>
    <col min="8193" max="8193" width="1.25" style="342" customWidth="1"/>
    <col min="8194" max="8194" width="25.625" style="342" customWidth="1"/>
    <col min="8195" max="8198" width="13.625" style="342" customWidth="1"/>
    <col min="8199" max="8199" width="30.625" style="342" customWidth="1"/>
    <col min="8200" max="8448" width="9" style="342"/>
    <col min="8449" max="8449" width="1.25" style="342" customWidth="1"/>
    <col min="8450" max="8450" width="25.625" style="342" customWidth="1"/>
    <col min="8451" max="8454" width="13.625" style="342" customWidth="1"/>
    <col min="8455" max="8455" width="30.625" style="342" customWidth="1"/>
    <col min="8456" max="8704" width="9" style="342"/>
    <col min="8705" max="8705" width="1.25" style="342" customWidth="1"/>
    <col min="8706" max="8706" width="25.625" style="342" customWidth="1"/>
    <col min="8707" max="8710" width="13.625" style="342" customWidth="1"/>
    <col min="8711" max="8711" width="30.625" style="342" customWidth="1"/>
    <col min="8712" max="8960" width="9" style="342"/>
    <col min="8961" max="8961" width="1.25" style="342" customWidth="1"/>
    <col min="8962" max="8962" width="25.625" style="342" customWidth="1"/>
    <col min="8963" max="8966" width="13.625" style="342" customWidth="1"/>
    <col min="8967" max="8967" width="30.625" style="342" customWidth="1"/>
    <col min="8968" max="9216" width="9" style="342"/>
    <col min="9217" max="9217" width="1.25" style="342" customWidth="1"/>
    <col min="9218" max="9218" width="25.625" style="342" customWidth="1"/>
    <col min="9219" max="9222" width="13.625" style="342" customWidth="1"/>
    <col min="9223" max="9223" width="30.625" style="342" customWidth="1"/>
    <col min="9224" max="9472" width="9" style="342"/>
    <col min="9473" max="9473" width="1.25" style="342" customWidth="1"/>
    <col min="9474" max="9474" width="25.625" style="342" customWidth="1"/>
    <col min="9475" max="9478" width="13.625" style="342" customWidth="1"/>
    <col min="9479" max="9479" width="30.625" style="342" customWidth="1"/>
    <col min="9480" max="9728" width="9" style="342"/>
    <col min="9729" max="9729" width="1.25" style="342" customWidth="1"/>
    <col min="9730" max="9730" width="25.625" style="342" customWidth="1"/>
    <col min="9731" max="9734" width="13.625" style="342" customWidth="1"/>
    <col min="9735" max="9735" width="30.625" style="342" customWidth="1"/>
    <col min="9736" max="9984" width="9" style="342"/>
    <col min="9985" max="9985" width="1.25" style="342" customWidth="1"/>
    <col min="9986" max="9986" width="25.625" style="342" customWidth="1"/>
    <col min="9987" max="9990" width="13.625" style="342" customWidth="1"/>
    <col min="9991" max="9991" width="30.625" style="342" customWidth="1"/>
    <col min="9992" max="10240" width="9" style="342"/>
    <col min="10241" max="10241" width="1.25" style="342" customWidth="1"/>
    <col min="10242" max="10242" width="25.625" style="342" customWidth="1"/>
    <col min="10243" max="10246" width="13.625" style="342" customWidth="1"/>
    <col min="10247" max="10247" width="30.625" style="342" customWidth="1"/>
    <col min="10248" max="10496" width="9" style="342"/>
    <col min="10497" max="10497" width="1.25" style="342" customWidth="1"/>
    <col min="10498" max="10498" width="25.625" style="342" customWidth="1"/>
    <col min="10499" max="10502" width="13.625" style="342" customWidth="1"/>
    <col min="10503" max="10503" width="30.625" style="342" customWidth="1"/>
    <col min="10504" max="10752" width="9" style="342"/>
    <col min="10753" max="10753" width="1.25" style="342" customWidth="1"/>
    <col min="10754" max="10754" width="25.625" style="342" customWidth="1"/>
    <col min="10755" max="10758" width="13.625" style="342" customWidth="1"/>
    <col min="10759" max="10759" width="30.625" style="342" customWidth="1"/>
    <col min="10760" max="11008" width="9" style="342"/>
    <col min="11009" max="11009" width="1.25" style="342" customWidth="1"/>
    <col min="11010" max="11010" width="25.625" style="342" customWidth="1"/>
    <col min="11011" max="11014" width="13.625" style="342" customWidth="1"/>
    <col min="11015" max="11015" width="30.625" style="342" customWidth="1"/>
    <col min="11016" max="11264" width="9" style="342"/>
    <col min="11265" max="11265" width="1.25" style="342" customWidth="1"/>
    <col min="11266" max="11266" width="25.625" style="342" customWidth="1"/>
    <col min="11267" max="11270" width="13.625" style="342" customWidth="1"/>
    <col min="11271" max="11271" width="30.625" style="342" customWidth="1"/>
    <col min="11272" max="11520" width="9" style="342"/>
    <col min="11521" max="11521" width="1.25" style="342" customWidth="1"/>
    <col min="11522" max="11522" width="25.625" style="342" customWidth="1"/>
    <col min="11523" max="11526" width="13.625" style="342" customWidth="1"/>
    <col min="11527" max="11527" width="30.625" style="342" customWidth="1"/>
    <col min="11528" max="11776" width="9" style="342"/>
    <col min="11777" max="11777" width="1.25" style="342" customWidth="1"/>
    <col min="11778" max="11778" width="25.625" style="342" customWidth="1"/>
    <col min="11779" max="11782" width="13.625" style="342" customWidth="1"/>
    <col min="11783" max="11783" width="30.625" style="342" customWidth="1"/>
    <col min="11784" max="12032" width="9" style="342"/>
    <col min="12033" max="12033" width="1.25" style="342" customWidth="1"/>
    <col min="12034" max="12034" width="25.625" style="342" customWidth="1"/>
    <col min="12035" max="12038" width="13.625" style="342" customWidth="1"/>
    <col min="12039" max="12039" width="30.625" style="342" customWidth="1"/>
    <col min="12040" max="12288" width="9" style="342"/>
    <col min="12289" max="12289" width="1.25" style="342" customWidth="1"/>
    <col min="12290" max="12290" width="25.625" style="342" customWidth="1"/>
    <col min="12291" max="12294" width="13.625" style="342" customWidth="1"/>
    <col min="12295" max="12295" width="30.625" style="342" customWidth="1"/>
    <col min="12296" max="12544" width="9" style="342"/>
    <col min="12545" max="12545" width="1.25" style="342" customWidth="1"/>
    <col min="12546" max="12546" width="25.625" style="342" customWidth="1"/>
    <col min="12547" max="12550" width="13.625" style="342" customWidth="1"/>
    <col min="12551" max="12551" width="30.625" style="342" customWidth="1"/>
    <col min="12552" max="12800" width="9" style="342"/>
    <col min="12801" max="12801" width="1.25" style="342" customWidth="1"/>
    <col min="12802" max="12802" width="25.625" style="342" customWidth="1"/>
    <col min="12803" max="12806" width="13.625" style="342" customWidth="1"/>
    <col min="12807" max="12807" width="30.625" style="342" customWidth="1"/>
    <col min="12808" max="13056" width="9" style="342"/>
    <col min="13057" max="13057" width="1.25" style="342" customWidth="1"/>
    <col min="13058" max="13058" width="25.625" style="342" customWidth="1"/>
    <col min="13059" max="13062" width="13.625" style="342" customWidth="1"/>
    <col min="13063" max="13063" width="30.625" style="342" customWidth="1"/>
    <col min="13064" max="13312" width="9" style="342"/>
    <col min="13313" max="13313" width="1.25" style="342" customWidth="1"/>
    <col min="13314" max="13314" width="25.625" style="342" customWidth="1"/>
    <col min="13315" max="13318" width="13.625" style="342" customWidth="1"/>
    <col min="13319" max="13319" width="30.625" style="342" customWidth="1"/>
    <col min="13320" max="13568" width="9" style="342"/>
    <col min="13569" max="13569" width="1.25" style="342" customWidth="1"/>
    <col min="13570" max="13570" width="25.625" style="342" customWidth="1"/>
    <col min="13571" max="13574" width="13.625" style="342" customWidth="1"/>
    <col min="13575" max="13575" width="30.625" style="342" customWidth="1"/>
    <col min="13576" max="13824" width="9" style="342"/>
    <col min="13825" max="13825" width="1.25" style="342" customWidth="1"/>
    <col min="13826" max="13826" width="25.625" style="342" customWidth="1"/>
    <col min="13827" max="13830" width="13.625" style="342" customWidth="1"/>
    <col min="13831" max="13831" width="30.625" style="342" customWidth="1"/>
    <col min="13832" max="14080" width="9" style="342"/>
    <col min="14081" max="14081" width="1.25" style="342" customWidth="1"/>
    <col min="14082" max="14082" width="25.625" style="342" customWidth="1"/>
    <col min="14083" max="14086" width="13.625" style="342" customWidth="1"/>
    <col min="14087" max="14087" width="30.625" style="342" customWidth="1"/>
    <col min="14088" max="14336" width="9" style="342"/>
    <col min="14337" max="14337" width="1.25" style="342" customWidth="1"/>
    <col min="14338" max="14338" width="25.625" style="342" customWidth="1"/>
    <col min="14339" max="14342" width="13.625" style="342" customWidth="1"/>
    <col min="14343" max="14343" width="30.625" style="342" customWidth="1"/>
    <col min="14344" max="14592" width="9" style="342"/>
    <col min="14593" max="14593" width="1.25" style="342" customWidth="1"/>
    <col min="14594" max="14594" width="25.625" style="342" customWidth="1"/>
    <col min="14595" max="14598" width="13.625" style="342" customWidth="1"/>
    <col min="14599" max="14599" width="30.625" style="342" customWidth="1"/>
    <col min="14600" max="14848" width="9" style="342"/>
    <col min="14849" max="14849" width="1.25" style="342" customWidth="1"/>
    <col min="14850" max="14850" width="25.625" style="342" customWidth="1"/>
    <col min="14851" max="14854" width="13.625" style="342" customWidth="1"/>
    <col min="14855" max="14855" width="30.625" style="342" customWidth="1"/>
    <col min="14856" max="15104" width="9" style="342"/>
    <col min="15105" max="15105" width="1.25" style="342" customWidth="1"/>
    <col min="15106" max="15106" width="25.625" style="342" customWidth="1"/>
    <col min="15107" max="15110" width="13.625" style="342" customWidth="1"/>
    <col min="15111" max="15111" width="30.625" style="342" customWidth="1"/>
    <col min="15112" max="15360" width="9" style="342"/>
    <col min="15361" max="15361" width="1.25" style="342" customWidth="1"/>
    <col min="15362" max="15362" width="25.625" style="342" customWidth="1"/>
    <col min="15363" max="15366" width="13.625" style="342" customWidth="1"/>
    <col min="15367" max="15367" width="30.625" style="342" customWidth="1"/>
    <col min="15368" max="15616" width="9" style="342"/>
    <col min="15617" max="15617" width="1.25" style="342" customWidth="1"/>
    <col min="15618" max="15618" width="25.625" style="342" customWidth="1"/>
    <col min="15619" max="15622" width="13.625" style="342" customWidth="1"/>
    <col min="15623" max="15623" width="30.625" style="342" customWidth="1"/>
    <col min="15624" max="15872" width="9" style="342"/>
    <col min="15873" max="15873" width="1.25" style="342" customWidth="1"/>
    <col min="15874" max="15874" width="25.625" style="342" customWidth="1"/>
    <col min="15875" max="15878" width="13.625" style="342" customWidth="1"/>
    <col min="15879" max="15879" width="30.625" style="342" customWidth="1"/>
    <col min="15880" max="16128" width="9" style="342"/>
    <col min="16129" max="16129" width="1.25" style="342" customWidth="1"/>
    <col min="16130" max="16130" width="25.625" style="342" customWidth="1"/>
    <col min="16131" max="16134" width="13.625" style="342" customWidth="1"/>
    <col min="16135" max="16135" width="30.625" style="342" customWidth="1"/>
    <col min="16136" max="16384" width="9" style="342"/>
  </cols>
  <sheetData>
    <row r="1" spans="1:7" s="341" customFormat="1" ht="17.25" customHeight="1">
      <c r="B1" s="317"/>
      <c r="C1" s="317"/>
      <c r="D1" s="317"/>
      <c r="E1" s="317"/>
      <c r="F1" s="317"/>
      <c r="G1" s="366" t="s">
        <v>768</v>
      </c>
    </row>
    <row r="2" spans="1:7" ht="20.100000000000001" customHeight="1">
      <c r="A2" s="341"/>
      <c r="B2" s="317" t="s">
        <v>737</v>
      </c>
      <c r="C2" s="318"/>
      <c r="D2" s="318"/>
      <c r="E2" s="318"/>
      <c r="F2" s="318"/>
      <c r="G2" s="318"/>
    </row>
    <row r="3" spans="1:7" s="341" customFormat="1" ht="17.25" customHeight="1">
      <c r="B3" s="317"/>
      <c r="C3" s="317"/>
      <c r="D3" s="317"/>
      <c r="E3" s="317"/>
      <c r="F3" s="317"/>
      <c r="G3" s="317"/>
    </row>
    <row r="4" spans="1:7" ht="18" customHeight="1">
      <c r="A4" s="341"/>
      <c r="B4" s="425" t="s">
        <v>738</v>
      </c>
      <c r="C4" s="425" t="s">
        <v>739</v>
      </c>
      <c r="D4" s="425" t="s">
        <v>717</v>
      </c>
      <c r="E4" s="425" t="s">
        <v>740</v>
      </c>
      <c r="F4" s="425" t="s">
        <v>719</v>
      </c>
      <c r="G4" s="425" t="s">
        <v>720</v>
      </c>
    </row>
    <row r="5" spans="1:7" ht="18" customHeight="1">
      <c r="A5" s="341"/>
      <c r="B5" s="426"/>
      <c r="C5" s="426"/>
      <c r="D5" s="426"/>
      <c r="E5" s="426"/>
      <c r="F5" s="426"/>
      <c r="G5" s="426"/>
    </row>
    <row r="6" spans="1:7" ht="18" customHeight="1">
      <c r="A6" s="341"/>
      <c r="B6" s="321"/>
      <c r="C6" s="322"/>
      <c r="D6" s="322" t="s">
        <v>741</v>
      </c>
      <c r="E6" s="322" t="s">
        <v>742</v>
      </c>
      <c r="F6" s="322" t="s">
        <v>10</v>
      </c>
      <c r="G6" s="323"/>
    </row>
    <row r="7" spans="1:7" ht="9.9499999999999993" customHeight="1">
      <c r="A7" s="341"/>
      <c r="B7" s="343"/>
      <c r="C7" s="344"/>
      <c r="D7" s="344"/>
      <c r="E7" s="344"/>
      <c r="F7" s="344"/>
      <c r="G7" s="345"/>
    </row>
    <row r="8" spans="1:7" ht="30" customHeight="1">
      <c r="A8" s="341"/>
      <c r="B8" s="329" t="s">
        <v>743</v>
      </c>
      <c r="C8" s="329"/>
      <c r="D8" s="330">
        <f>SUM(D9:D11)</f>
        <v>0</v>
      </c>
      <c r="E8" s="330">
        <f>SUM(E9:E11)</f>
        <v>0</v>
      </c>
      <c r="F8" s="330">
        <f>SUM(F9:F11)</f>
        <v>0</v>
      </c>
      <c r="G8" s="329"/>
    </row>
    <row r="9" spans="1:7" ht="30" customHeight="1">
      <c r="A9" s="341"/>
      <c r="B9" s="329"/>
      <c r="C9" s="329" t="s">
        <v>744</v>
      </c>
      <c r="D9" s="330"/>
      <c r="E9" s="330"/>
      <c r="F9" s="330"/>
      <c r="G9" s="329"/>
    </row>
    <row r="10" spans="1:7" ht="30" customHeight="1">
      <c r="A10" s="341"/>
      <c r="B10" s="329"/>
      <c r="C10" s="329" t="s">
        <v>728</v>
      </c>
      <c r="D10" s="330"/>
      <c r="E10" s="330"/>
      <c r="F10" s="330"/>
      <c r="G10" s="329"/>
    </row>
    <row r="11" spans="1:7" ht="30" customHeight="1">
      <c r="A11" s="341"/>
      <c r="B11" s="329"/>
      <c r="C11" s="329" t="s">
        <v>745</v>
      </c>
      <c r="D11" s="330"/>
      <c r="E11" s="330"/>
      <c r="F11" s="330"/>
      <c r="G11" s="329"/>
    </row>
    <row r="12" spans="1:7" ht="9.9499999999999993" customHeight="1">
      <c r="A12" s="341"/>
      <c r="B12" s="329"/>
      <c r="C12" s="329"/>
      <c r="D12" s="330"/>
      <c r="E12" s="330"/>
      <c r="F12" s="330"/>
      <c r="G12" s="329"/>
    </row>
    <row r="13" spans="1:7" ht="30" customHeight="1">
      <c r="A13" s="341"/>
      <c r="B13" s="329" t="s">
        <v>746</v>
      </c>
      <c r="C13" s="329"/>
      <c r="D13" s="330">
        <f>SUM(D14:D16)</f>
        <v>0</v>
      </c>
      <c r="E13" s="330">
        <f>SUM(E14:E16)</f>
        <v>0</v>
      </c>
      <c r="F13" s="330">
        <f>SUM(F14:F16)</f>
        <v>0</v>
      </c>
      <c r="G13" s="329"/>
    </row>
    <row r="14" spans="1:7" ht="30" customHeight="1">
      <c r="A14" s="341"/>
      <c r="B14" s="329"/>
      <c r="C14" s="329" t="s">
        <v>744</v>
      </c>
      <c r="D14" s="330"/>
      <c r="E14" s="330"/>
      <c r="F14" s="330"/>
      <c r="G14" s="329"/>
    </row>
    <row r="15" spans="1:7" ht="30" customHeight="1">
      <c r="A15" s="341"/>
      <c r="B15" s="329"/>
      <c r="C15" s="329" t="s">
        <v>728</v>
      </c>
      <c r="D15" s="330"/>
      <c r="E15" s="330"/>
      <c r="F15" s="330"/>
      <c r="G15" s="329"/>
    </row>
    <row r="16" spans="1:7" ht="30" customHeight="1">
      <c r="A16" s="341"/>
      <c r="B16" s="329"/>
      <c r="C16" s="329" t="s">
        <v>745</v>
      </c>
      <c r="D16" s="330"/>
      <c r="E16" s="330"/>
      <c r="F16" s="330"/>
      <c r="G16" s="329"/>
    </row>
    <row r="17" spans="1:7" ht="9.9499999999999993" customHeight="1">
      <c r="A17" s="341"/>
      <c r="B17" s="329"/>
      <c r="C17" s="329"/>
      <c r="D17" s="330"/>
      <c r="E17" s="330"/>
      <c r="F17" s="330"/>
      <c r="G17" s="329"/>
    </row>
    <row r="18" spans="1:7" ht="30" customHeight="1">
      <c r="A18" s="341"/>
      <c r="B18" s="329" t="s">
        <v>747</v>
      </c>
      <c r="C18" s="329"/>
      <c r="D18" s="330">
        <f>SUM(D19:D21)</f>
        <v>0</v>
      </c>
      <c r="E18" s="330">
        <f>SUM(E19:E21)</f>
        <v>0</v>
      </c>
      <c r="F18" s="330">
        <f>SUM(F19:F21)</f>
        <v>0</v>
      </c>
      <c r="G18" s="329"/>
    </row>
    <row r="19" spans="1:7" ht="30" customHeight="1">
      <c r="A19" s="341"/>
      <c r="B19" s="329"/>
      <c r="C19" s="329" t="s">
        <v>744</v>
      </c>
      <c r="D19" s="330"/>
      <c r="E19" s="330"/>
      <c r="F19" s="330"/>
      <c r="G19" s="329"/>
    </row>
    <row r="20" spans="1:7" ht="30" customHeight="1">
      <c r="A20" s="341"/>
      <c r="B20" s="329"/>
      <c r="C20" s="329" t="s">
        <v>728</v>
      </c>
      <c r="D20" s="330"/>
      <c r="E20" s="330"/>
      <c r="F20" s="330"/>
      <c r="G20" s="329"/>
    </row>
    <row r="21" spans="1:7" ht="30" customHeight="1">
      <c r="A21" s="341"/>
      <c r="B21" s="346"/>
      <c r="C21" s="329" t="s">
        <v>745</v>
      </c>
      <c r="D21" s="330"/>
      <c r="E21" s="330"/>
      <c r="F21" s="330"/>
      <c r="G21" s="329"/>
    </row>
    <row r="22" spans="1:7" ht="9.9499999999999993" customHeight="1">
      <c r="A22" s="341"/>
      <c r="B22" s="346"/>
      <c r="C22" s="329"/>
      <c r="D22" s="330"/>
      <c r="E22" s="330"/>
      <c r="F22" s="330"/>
      <c r="G22" s="329"/>
    </row>
    <row r="23" spans="1:7" ht="30" customHeight="1">
      <c r="A23" s="341"/>
      <c r="B23" s="331" t="s">
        <v>748</v>
      </c>
      <c r="C23" s="329"/>
      <c r="D23" s="330">
        <f>SUM(D24:D26)</f>
        <v>0</v>
      </c>
      <c r="E23" s="330">
        <f>SUM(E24:E26)</f>
        <v>0</v>
      </c>
      <c r="F23" s="330">
        <f>SUM(F24:F26)</f>
        <v>0</v>
      </c>
      <c r="G23" s="329"/>
    </row>
    <row r="24" spans="1:7" ht="30" customHeight="1">
      <c r="A24" s="341"/>
      <c r="B24" s="331"/>
      <c r="C24" s="329" t="s">
        <v>744</v>
      </c>
      <c r="D24" s="330"/>
      <c r="E24" s="330"/>
      <c r="F24" s="330"/>
      <c r="G24" s="329"/>
    </row>
    <row r="25" spans="1:7" ht="30" customHeight="1">
      <c r="A25" s="341"/>
      <c r="B25" s="331"/>
      <c r="C25" s="329" t="s">
        <v>728</v>
      </c>
      <c r="D25" s="330"/>
      <c r="E25" s="330"/>
      <c r="F25" s="330"/>
      <c r="G25" s="329"/>
    </row>
    <row r="26" spans="1:7" ht="30" customHeight="1">
      <c r="A26" s="341"/>
      <c r="B26" s="329"/>
      <c r="C26" s="329" t="s">
        <v>745</v>
      </c>
      <c r="D26" s="330"/>
      <c r="E26" s="330"/>
      <c r="F26" s="330"/>
      <c r="G26" s="329"/>
    </row>
    <row r="27" spans="1:7" ht="9.9499999999999993" customHeight="1">
      <c r="A27" s="341"/>
      <c r="B27" s="329"/>
      <c r="C27" s="329"/>
      <c r="D27" s="330"/>
      <c r="E27" s="330"/>
      <c r="F27" s="330"/>
      <c r="G27" s="329"/>
    </row>
    <row r="28" spans="1:7" ht="30" customHeight="1">
      <c r="A28" s="341"/>
      <c r="B28" s="331" t="s">
        <v>749</v>
      </c>
      <c r="C28" s="329"/>
      <c r="D28" s="330">
        <f>SUM(D29:D31)</f>
        <v>0</v>
      </c>
      <c r="E28" s="330">
        <f>SUM(E29:E31)</f>
        <v>0</v>
      </c>
      <c r="F28" s="330">
        <f>SUM(F29:F31)</f>
        <v>0</v>
      </c>
      <c r="G28" s="329"/>
    </row>
    <row r="29" spans="1:7" ht="30" customHeight="1">
      <c r="A29" s="341"/>
      <c r="B29" s="331"/>
      <c r="C29" s="329" t="s">
        <v>744</v>
      </c>
      <c r="D29" s="330"/>
      <c r="E29" s="330"/>
      <c r="F29" s="330"/>
      <c r="G29" s="329"/>
    </row>
    <row r="30" spans="1:7" ht="30" customHeight="1">
      <c r="A30" s="341"/>
      <c r="B30" s="331"/>
      <c r="C30" s="329" t="s">
        <v>728</v>
      </c>
      <c r="D30" s="330"/>
      <c r="E30" s="330"/>
      <c r="F30" s="330"/>
      <c r="G30" s="329"/>
    </row>
    <row r="31" spans="1:7" ht="30" customHeight="1">
      <c r="A31" s="341"/>
      <c r="B31" s="329"/>
      <c r="C31" s="329" t="s">
        <v>745</v>
      </c>
      <c r="D31" s="330"/>
      <c r="E31" s="330"/>
      <c r="F31" s="330"/>
      <c r="G31" s="329"/>
    </row>
    <row r="32" spans="1:7" ht="9.9499999999999993" customHeight="1">
      <c r="A32" s="341"/>
      <c r="B32" s="329"/>
      <c r="C32" s="329"/>
      <c r="D32" s="330"/>
      <c r="E32" s="330"/>
      <c r="F32" s="330"/>
      <c r="G32" s="329"/>
    </row>
    <row r="33" spans="1:7" ht="30" customHeight="1">
      <c r="A33" s="341"/>
      <c r="B33" s="331" t="s">
        <v>750</v>
      </c>
      <c r="C33" s="329"/>
      <c r="D33" s="330">
        <f>SUM(D34:D36)</f>
        <v>0</v>
      </c>
      <c r="E33" s="330">
        <f>SUM(E34:E36)</f>
        <v>0</v>
      </c>
      <c r="F33" s="330">
        <f>SUM(F34:F36)</f>
        <v>0</v>
      </c>
      <c r="G33" s="329"/>
    </row>
    <row r="34" spans="1:7" ht="30" customHeight="1">
      <c r="A34" s="341"/>
      <c r="B34" s="331"/>
      <c r="C34" s="329" t="s">
        <v>744</v>
      </c>
      <c r="D34" s="330"/>
      <c r="E34" s="330"/>
      <c r="F34" s="330"/>
      <c r="G34" s="329"/>
    </row>
    <row r="35" spans="1:7" ht="30" customHeight="1">
      <c r="A35" s="341"/>
      <c r="B35" s="331"/>
      <c r="C35" s="329" t="s">
        <v>728</v>
      </c>
      <c r="D35" s="330"/>
      <c r="E35" s="330"/>
      <c r="F35" s="330"/>
      <c r="G35" s="329"/>
    </row>
    <row r="36" spans="1:7" ht="30" customHeight="1">
      <c r="A36" s="341"/>
      <c r="B36" s="329"/>
      <c r="C36" s="329" t="s">
        <v>745</v>
      </c>
      <c r="D36" s="330"/>
      <c r="E36" s="330"/>
      <c r="F36" s="330"/>
      <c r="G36" s="329"/>
    </row>
    <row r="37" spans="1:7" ht="9.9499999999999993" customHeight="1">
      <c r="A37" s="341"/>
      <c r="B37" s="329"/>
      <c r="C37" s="329"/>
      <c r="D37" s="330"/>
      <c r="E37" s="330"/>
      <c r="F37" s="330"/>
      <c r="G37" s="329"/>
    </row>
    <row r="38" spans="1:7" ht="30" customHeight="1">
      <c r="A38" s="341"/>
      <c r="B38" s="329" t="s">
        <v>751</v>
      </c>
      <c r="C38" s="329"/>
      <c r="D38" s="330">
        <f>SUM(D39:D41)</f>
        <v>0</v>
      </c>
      <c r="E38" s="330">
        <f>SUM(E39:E41)</f>
        <v>0</v>
      </c>
      <c r="F38" s="330">
        <f>SUM(F39:F41)</f>
        <v>0</v>
      </c>
      <c r="G38" s="329"/>
    </row>
    <row r="39" spans="1:7" ht="30" customHeight="1">
      <c r="A39" s="341"/>
      <c r="B39" s="329"/>
      <c r="C39" s="329" t="s">
        <v>744</v>
      </c>
      <c r="D39" s="330"/>
      <c r="E39" s="330"/>
      <c r="F39" s="330"/>
      <c r="G39" s="329"/>
    </row>
    <row r="40" spans="1:7" ht="30" customHeight="1">
      <c r="A40" s="341"/>
      <c r="B40" s="329"/>
      <c r="C40" s="329" t="s">
        <v>728</v>
      </c>
      <c r="D40" s="330"/>
      <c r="E40" s="330"/>
      <c r="F40" s="330"/>
      <c r="G40" s="329"/>
    </row>
    <row r="41" spans="1:7" ht="30" customHeight="1">
      <c r="A41" s="341"/>
      <c r="B41" s="329"/>
      <c r="C41" s="329" t="s">
        <v>745</v>
      </c>
      <c r="D41" s="330"/>
      <c r="E41" s="330"/>
      <c r="F41" s="330"/>
      <c r="G41" s="329"/>
    </row>
    <row r="42" spans="1:7" ht="9.9499999999999993" customHeight="1">
      <c r="A42" s="341"/>
      <c r="B42" s="343"/>
      <c r="C42" s="344"/>
      <c r="D42" s="347"/>
      <c r="E42" s="347"/>
      <c r="F42" s="347"/>
      <c r="G42" s="344"/>
    </row>
    <row r="43" spans="1:7" ht="20.100000000000001" customHeight="1">
      <c r="A43" s="341"/>
      <c r="B43" s="348" t="s">
        <v>736</v>
      </c>
      <c r="C43" s="329"/>
      <c r="D43" s="330">
        <f>SUM(D8,D13,D18,D23,D28,D33,D38)</f>
        <v>0</v>
      </c>
      <c r="E43" s="330">
        <f>SUM(E8,E13,E18,E23,E28,E33,E38)</f>
        <v>0</v>
      </c>
      <c r="F43" s="330">
        <f>SUM(F8,F13,F18,F23,F28,F33,F38)</f>
        <v>0</v>
      </c>
      <c r="G43" s="329"/>
    </row>
    <row r="44" spans="1:7" ht="9.9499999999999993"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0"/>
  <sheetViews>
    <sheetView view="pageBreakPreview" topLeftCell="A22" zoomScaleNormal="100" zoomScaleSheetLayoutView="100" workbookViewId="0">
      <selection activeCell="C8" sqref="C8"/>
    </sheetView>
  </sheetViews>
  <sheetFormatPr defaultRowHeight="14.25"/>
  <cols>
    <col min="1" max="1" width="1.25" style="353" customWidth="1"/>
    <col min="2" max="2" width="29.875" style="353" customWidth="1"/>
    <col min="3" max="3" width="21.5" style="353" customWidth="1"/>
    <col min="4" max="4" width="21" style="353" customWidth="1"/>
    <col min="5" max="5" width="25.125" style="353" customWidth="1"/>
    <col min="6" max="6" width="24.75" style="353" customWidth="1"/>
    <col min="7" max="8" width="23.625" style="353" customWidth="1"/>
    <col min="9" max="9" width="25.875" style="353" customWidth="1"/>
    <col min="10" max="255" width="9" style="353"/>
    <col min="256" max="256" width="1.25" style="353" customWidth="1"/>
    <col min="257" max="257" width="25.625" style="353" customWidth="1"/>
    <col min="258" max="261" width="13.625" style="353" customWidth="1"/>
    <col min="262" max="262" width="30.625" style="353" customWidth="1"/>
    <col min="263" max="511" width="9" style="353"/>
    <col min="512" max="512" width="1.25" style="353" customWidth="1"/>
    <col min="513" max="513" width="25.625" style="353" customWidth="1"/>
    <col min="514" max="517" width="13.625" style="353" customWidth="1"/>
    <col min="518" max="518" width="30.625" style="353" customWidth="1"/>
    <col min="519" max="767" width="9" style="353"/>
    <col min="768" max="768" width="1.25" style="353" customWidth="1"/>
    <col min="769" max="769" width="25.625" style="353" customWidth="1"/>
    <col min="770" max="773" width="13.625" style="353" customWidth="1"/>
    <col min="774" max="774" width="30.625" style="353" customWidth="1"/>
    <col min="775" max="1023" width="9" style="353"/>
    <col min="1024" max="1024" width="1.25" style="353" customWidth="1"/>
    <col min="1025" max="1025" width="25.625" style="353" customWidth="1"/>
    <col min="1026" max="1029" width="13.625" style="353" customWidth="1"/>
    <col min="1030" max="1030" width="30.625" style="353" customWidth="1"/>
    <col min="1031" max="1279" width="9" style="353"/>
    <col min="1280" max="1280" width="1.25" style="353" customWidth="1"/>
    <col min="1281" max="1281" width="25.625" style="353" customWidth="1"/>
    <col min="1282" max="1285" width="13.625" style="353" customWidth="1"/>
    <col min="1286" max="1286" width="30.625" style="353" customWidth="1"/>
    <col min="1287" max="1535" width="9" style="353"/>
    <col min="1536" max="1536" width="1.25" style="353" customWidth="1"/>
    <col min="1537" max="1537" width="25.625" style="353" customWidth="1"/>
    <col min="1538" max="1541" width="13.625" style="353" customWidth="1"/>
    <col min="1542" max="1542" width="30.625" style="353" customWidth="1"/>
    <col min="1543" max="1791" width="9" style="353"/>
    <col min="1792" max="1792" width="1.25" style="353" customWidth="1"/>
    <col min="1793" max="1793" width="25.625" style="353" customWidth="1"/>
    <col min="1794" max="1797" width="13.625" style="353" customWidth="1"/>
    <col min="1798" max="1798" width="30.625" style="353" customWidth="1"/>
    <col min="1799" max="2047" width="9" style="353"/>
    <col min="2048" max="2048" width="1.25" style="353" customWidth="1"/>
    <col min="2049" max="2049" width="25.625" style="353" customWidth="1"/>
    <col min="2050" max="2053" width="13.625" style="353" customWidth="1"/>
    <col min="2054" max="2054" width="30.625" style="353" customWidth="1"/>
    <col min="2055" max="2303" width="9" style="353"/>
    <col min="2304" max="2304" width="1.25" style="353" customWidth="1"/>
    <col min="2305" max="2305" width="25.625" style="353" customWidth="1"/>
    <col min="2306" max="2309" width="13.625" style="353" customWidth="1"/>
    <col min="2310" max="2310" width="30.625" style="353" customWidth="1"/>
    <col min="2311" max="2559" width="9" style="353"/>
    <col min="2560" max="2560" width="1.25" style="353" customWidth="1"/>
    <col min="2561" max="2561" width="25.625" style="353" customWidth="1"/>
    <col min="2562" max="2565" width="13.625" style="353" customWidth="1"/>
    <col min="2566" max="2566" width="30.625" style="353" customWidth="1"/>
    <col min="2567" max="2815" width="9" style="353"/>
    <col min="2816" max="2816" width="1.25" style="353" customWidth="1"/>
    <col min="2817" max="2817" width="25.625" style="353" customWidth="1"/>
    <col min="2818" max="2821" width="13.625" style="353" customWidth="1"/>
    <col min="2822" max="2822" width="30.625" style="353" customWidth="1"/>
    <col min="2823" max="3071" width="9" style="353"/>
    <col min="3072" max="3072" width="1.25" style="353" customWidth="1"/>
    <col min="3073" max="3073" width="25.625" style="353" customWidth="1"/>
    <col min="3074" max="3077" width="13.625" style="353" customWidth="1"/>
    <col min="3078" max="3078" width="30.625" style="353" customWidth="1"/>
    <col min="3079" max="3327" width="9" style="353"/>
    <col min="3328" max="3328" width="1.25" style="353" customWidth="1"/>
    <col min="3329" max="3329" width="25.625" style="353" customWidth="1"/>
    <col min="3330" max="3333" width="13.625" style="353" customWidth="1"/>
    <col min="3334" max="3334" width="30.625" style="353" customWidth="1"/>
    <col min="3335" max="3583" width="9" style="353"/>
    <col min="3584" max="3584" width="1.25" style="353" customWidth="1"/>
    <col min="3585" max="3585" width="25.625" style="353" customWidth="1"/>
    <col min="3586" max="3589" width="13.625" style="353" customWidth="1"/>
    <col min="3590" max="3590" width="30.625" style="353" customWidth="1"/>
    <col min="3591" max="3839" width="9" style="353"/>
    <col min="3840" max="3840" width="1.25" style="353" customWidth="1"/>
    <col min="3841" max="3841" width="25.625" style="353" customWidth="1"/>
    <col min="3842" max="3845" width="13.625" style="353" customWidth="1"/>
    <col min="3846" max="3846" width="30.625" style="353" customWidth="1"/>
    <col min="3847" max="4095" width="9" style="353"/>
    <col min="4096" max="4096" width="1.25" style="353" customWidth="1"/>
    <col min="4097" max="4097" width="25.625" style="353" customWidth="1"/>
    <col min="4098" max="4101" width="13.625" style="353" customWidth="1"/>
    <col min="4102" max="4102" width="30.625" style="353" customWidth="1"/>
    <col min="4103" max="4351" width="9" style="353"/>
    <col min="4352" max="4352" width="1.25" style="353" customWidth="1"/>
    <col min="4353" max="4353" width="25.625" style="353" customWidth="1"/>
    <col min="4354" max="4357" width="13.625" style="353" customWidth="1"/>
    <col min="4358" max="4358" width="30.625" style="353" customWidth="1"/>
    <col min="4359" max="4607" width="9" style="353"/>
    <col min="4608" max="4608" width="1.25" style="353" customWidth="1"/>
    <col min="4609" max="4609" width="25.625" style="353" customWidth="1"/>
    <col min="4610" max="4613" width="13.625" style="353" customWidth="1"/>
    <col min="4614" max="4614" width="30.625" style="353" customWidth="1"/>
    <col min="4615" max="4863" width="9" style="353"/>
    <col min="4864" max="4864" width="1.25" style="353" customWidth="1"/>
    <col min="4865" max="4865" width="25.625" style="353" customWidth="1"/>
    <col min="4866" max="4869" width="13.625" style="353" customWidth="1"/>
    <col min="4870" max="4870" width="30.625" style="353" customWidth="1"/>
    <col min="4871" max="5119" width="9" style="353"/>
    <col min="5120" max="5120" width="1.25" style="353" customWidth="1"/>
    <col min="5121" max="5121" width="25.625" style="353" customWidth="1"/>
    <col min="5122" max="5125" width="13.625" style="353" customWidth="1"/>
    <col min="5126" max="5126" width="30.625" style="353" customWidth="1"/>
    <col min="5127" max="5375" width="9" style="353"/>
    <col min="5376" max="5376" width="1.25" style="353" customWidth="1"/>
    <col min="5377" max="5377" width="25.625" style="353" customWidth="1"/>
    <col min="5378" max="5381" width="13.625" style="353" customWidth="1"/>
    <col min="5382" max="5382" width="30.625" style="353" customWidth="1"/>
    <col min="5383" max="5631" width="9" style="353"/>
    <col min="5632" max="5632" width="1.25" style="353" customWidth="1"/>
    <col min="5633" max="5633" width="25.625" style="353" customWidth="1"/>
    <col min="5634" max="5637" width="13.625" style="353" customWidth="1"/>
    <col min="5638" max="5638" width="30.625" style="353" customWidth="1"/>
    <col min="5639" max="5887" width="9" style="353"/>
    <col min="5888" max="5888" width="1.25" style="353" customWidth="1"/>
    <col min="5889" max="5889" width="25.625" style="353" customWidth="1"/>
    <col min="5890" max="5893" width="13.625" style="353" customWidth="1"/>
    <col min="5894" max="5894" width="30.625" style="353" customWidth="1"/>
    <col min="5895" max="6143" width="9" style="353"/>
    <col min="6144" max="6144" width="1.25" style="353" customWidth="1"/>
    <col min="6145" max="6145" width="25.625" style="353" customWidth="1"/>
    <col min="6146" max="6149" width="13.625" style="353" customWidth="1"/>
    <col min="6150" max="6150" width="30.625" style="353" customWidth="1"/>
    <col min="6151" max="6399" width="9" style="353"/>
    <col min="6400" max="6400" width="1.25" style="353" customWidth="1"/>
    <col min="6401" max="6401" width="25.625" style="353" customWidth="1"/>
    <col min="6402" max="6405" width="13.625" style="353" customWidth="1"/>
    <col min="6406" max="6406" width="30.625" style="353" customWidth="1"/>
    <col min="6407" max="6655" width="9" style="353"/>
    <col min="6656" max="6656" width="1.25" style="353" customWidth="1"/>
    <col min="6657" max="6657" width="25.625" style="353" customWidth="1"/>
    <col min="6658" max="6661" width="13.625" style="353" customWidth="1"/>
    <col min="6662" max="6662" width="30.625" style="353" customWidth="1"/>
    <col min="6663" max="6911" width="9" style="353"/>
    <col min="6912" max="6912" width="1.25" style="353" customWidth="1"/>
    <col min="6913" max="6913" width="25.625" style="353" customWidth="1"/>
    <col min="6914" max="6917" width="13.625" style="353" customWidth="1"/>
    <col min="6918" max="6918" width="30.625" style="353" customWidth="1"/>
    <col min="6919" max="7167" width="9" style="353"/>
    <col min="7168" max="7168" width="1.25" style="353" customWidth="1"/>
    <col min="7169" max="7169" width="25.625" style="353" customWidth="1"/>
    <col min="7170" max="7173" width="13.625" style="353" customWidth="1"/>
    <col min="7174" max="7174" width="30.625" style="353" customWidth="1"/>
    <col min="7175" max="7423" width="9" style="353"/>
    <col min="7424" max="7424" width="1.25" style="353" customWidth="1"/>
    <col min="7425" max="7425" width="25.625" style="353" customWidth="1"/>
    <col min="7426" max="7429" width="13.625" style="353" customWidth="1"/>
    <col min="7430" max="7430" width="30.625" style="353" customWidth="1"/>
    <col min="7431" max="7679" width="9" style="353"/>
    <col min="7680" max="7680" width="1.25" style="353" customWidth="1"/>
    <col min="7681" max="7681" width="25.625" style="353" customWidth="1"/>
    <col min="7682" max="7685" width="13.625" style="353" customWidth="1"/>
    <col min="7686" max="7686" width="30.625" style="353" customWidth="1"/>
    <col min="7687" max="7935" width="9" style="353"/>
    <col min="7936" max="7936" width="1.25" style="353" customWidth="1"/>
    <col min="7937" max="7937" width="25.625" style="353" customWidth="1"/>
    <col min="7938" max="7941" width="13.625" style="353" customWidth="1"/>
    <col min="7942" max="7942" width="30.625" style="353" customWidth="1"/>
    <col min="7943" max="8191" width="9" style="353"/>
    <col min="8192" max="8192" width="1.25" style="353" customWidth="1"/>
    <col min="8193" max="8193" width="25.625" style="353" customWidth="1"/>
    <col min="8194" max="8197" width="13.625" style="353" customWidth="1"/>
    <col min="8198" max="8198" width="30.625" style="353" customWidth="1"/>
    <col min="8199" max="8447" width="9" style="353"/>
    <col min="8448" max="8448" width="1.25" style="353" customWidth="1"/>
    <col min="8449" max="8449" width="25.625" style="353" customWidth="1"/>
    <col min="8450" max="8453" width="13.625" style="353" customWidth="1"/>
    <col min="8454" max="8454" width="30.625" style="353" customWidth="1"/>
    <col min="8455" max="8703" width="9" style="353"/>
    <col min="8704" max="8704" width="1.25" style="353" customWidth="1"/>
    <col min="8705" max="8705" width="25.625" style="353" customWidth="1"/>
    <col min="8706" max="8709" width="13.625" style="353" customWidth="1"/>
    <col min="8710" max="8710" width="30.625" style="353" customWidth="1"/>
    <col min="8711" max="8959" width="9" style="353"/>
    <col min="8960" max="8960" width="1.25" style="353" customWidth="1"/>
    <col min="8961" max="8961" width="25.625" style="353" customWidth="1"/>
    <col min="8962" max="8965" width="13.625" style="353" customWidth="1"/>
    <col min="8966" max="8966" width="30.625" style="353" customWidth="1"/>
    <col min="8967" max="9215" width="9" style="353"/>
    <col min="9216" max="9216" width="1.25" style="353" customWidth="1"/>
    <col min="9217" max="9217" width="25.625" style="353" customWidth="1"/>
    <col min="9218" max="9221" width="13.625" style="353" customWidth="1"/>
    <col min="9222" max="9222" width="30.625" style="353" customWidth="1"/>
    <col min="9223" max="9471" width="9" style="353"/>
    <col min="9472" max="9472" width="1.25" style="353" customWidth="1"/>
    <col min="9473" max="9473" width="25.625" style="353" customWidth="1"/>
    <col min="9474" max="9477" width="13.625" style="353" customWidth="1"/>
    <col min="9478" max="9478" width="30.625" style="353" customWidth="1"/>
    <col min="9479" max="9727" width="9" style="353"/>
    <col min="9728" max="9728" width="1.25" style="353" customWidth="1"/>
    <col min="9729" max="9729" width="25.625" style="353" customWidth="1"/>
    <col min="9730" max="9733" width="13.625" style="353" customWidth="1"/>
    <col min="9734" max="9734" width="30.625" style="353" customWidth="1"/>
    <col min="9735" max="9983" width="9" style="353"/>
    <col min="9984" max="9984" width="1.25" style="353" customWidth="1"/>
    <col min="9985" max="9985" width="25.625" style="353" customWidth="1"/>
    <col min="9986" max="9989" width="13.625" style="353" customWidth="1"/>
    <col min="9990" max="9990" width="30.625" style="353" customWidth="1"/>
    <col min="9991" max="10239" width="9" style="353"/>
    <col min="10240" max="10240" width="1.25" style="353" customWidth="1"/>
    <col min="10241" max="10241" width="25.625" style="353" customWidth="1"/>
    <col min="10242" max="10245" width="13.625" style="353" customWidth="1"/>
    <col min="10246" max="10246" width="30.625" style="353" customWidth="1"/>
    <col min="10247" max="10495" width="9" style="353"/>
    <col min="10496" max="10496" width="1.25" style="353" customWidth="1"/>
    <col min="10497" max="10497" width="25.625" style="353" customWidth="1"/>
    <col min="10498" max="10501" width="13.625" style="353" customWidth="1"/>
    <col min="10502" max="10502" width="30.625" style="353" customWidth="1"/>
    <col min="10503" max="10751" width="9" style="353"/>
    <col min="10752" max="10752" width="1.25" style="353" customWidth="1"/>
    <col min="10753" max="10753" width="25.625" style="353" customWidth="1"/>
    <col min="10754" max="10757" width="13.625" style="353" customWidth="1"/>
    <col min="10758" max="10758" width="30.625" style="353" customWidth="1"/>
    <col min="10759" max="11007" width="9" style="353"/>
    <col min="11008" max="11008" width="1.25" style="353" customWidth="1"/>
    <col min="11009" max="11009" width="25.625" style="353" customWidth="1"/>
    <col min="11010" max="11013" width="13.625" style="353" customWidth="1"/>
    <col min="11014" max="11014" width="30.625" style="353" customWidth="1"/>
    <col min="11015" max="11263" width="9" style="353"/>
    <col min="11264" max="11264" width="1.25" style="353" customWidth="1"/>
    <col min="11265" max="11265" width="25.625" style="353" customWidth="1"/>
    <col min="11266" max="11269" width="13.625" style="353" customWidth="1"/>
    <col min="11270" max="11270" width="30.625" style="353" customWidth="1"/>
    <col min="11271" max="11519" width="9" style="353"/>
    <col min="11520" max="11520" width="1.25" style="353" customWidth="1"/>
    <col min="11521" max="11521" width="25.625" style="353" customWidth="1"/>
    <col min="11522" max="11525" width="13.625" style="353" customWidth="1"/>
    <col min="11526" max="11526" width="30.625" style="353" customWidth="1"/>
    <col min="11527" max="11775" width="9" style="353"/>
    <col min="11776" max="11776" width="1.25" style="353" customWidth="1"/>
    <col min="11777" max="11777" width="25.625" style="353" customWidth="1"/>
    <col min="11778" max="11781" width="13.625" style="353" customWidth="1"/>
    <col min="11782" max="11782" width="30.625" style="353" customWidth="1"/>
    <col min="11783" max="12031" width="9" style="353"/>
    <col min="12032" max="12032" width="1.25" style="353" customWidth="1"/>
    <col min="12033" max="12033" width="25.625" style="353" customWidth="1"/>
    <col min="12034" max="12037" width="13.625" style="353" customWidth="1"/>
    <col min="12038" max="12038" width="30.625" style="353" customWidth="1"/>
    <col min="12039" max="12287" width="9" style="353"/>
    <col min="12288" max="12288" width="1.25" style="353" customWidth="1"/>
    <col min="12289" max="12289" width="25.625" style="353" customWidth="1"/>
    <col min="12290" max="12293" width="13.625" style="353" customWidth="1"/>
    <col min="12294" max="12294" width="30.625" style="353" customWidth="1"/>
    <col min="12295" max="12543" width="9" style="353"/>
    <col min="12544" max="12544" width="1.25" style="353" customWidth="1"/>
    <col min="12545" max="12545" width="25.625" style="353" customWidth="1"/>
    <col min="12546" max="12549" width="13.625" style="353" customWidth="1"/>
    <col min="12550" max="12550" width="30.625" style="353" customWidth="1"/>
    <col min="12551" max="12799" width="9" style="353"/>
    <col min="12800" max="12800" width="1.25" style="353" customWidth="1"/>
    <col min="12801" max="12801" width="25.625" style="353" customWidth="1"/>
    <col min="12802" max="12805" width="13.625" style="353" customWidth="1"/>
    <col min="12806" max="12806" width="30.625" style="353" customWidth="1"/>
    <col min="12807" max="13055" width="9" style="353"/>
    <col min="13056" max="13056" width="1.25" style="353" customWidth="1"/>
    <col min="13057" max="13057" width="25.625" style="353" customWidth="1"/>
    <col min="13058" max="13061" width="13.625" style="353" customWidth="1"/>
    <col min="13062" max="13062" width="30.625" style="353" customWidth="1"/>
    <col min="13063" max="13311" width="9" style="353"/>
    <col min="13312" max="13312" width="1.25" style="353" customWidth="1"/>
    <col min="13313" max="13313" width="25.625" style="353" customWidth="1"/>
    <col min="13314" max="13317" width="13.625" style="353" customWidth="1"/>
    <col min="13318" max="13318" width="30.625" style="353" customWidth="1"/>
    <col min="13319" max="13567" width="9" style="353"/>
    <col min="13568" max="13568" width="1.25" style="353" customWidth="1"/>
    <col min="13569" max="13569" width="25.625" style="353" customWidth="1"/>
    <col min="13570" max="13573" width="13.625" style="353" customWidth="1"/>
    <col min="13574" max="13574" width="30.625" style="353" customWidth="1"/>
    <col min="13575" max="13823" width="9" style="353"/>
    <col min="13824" max="13824" width="1.25" style="353" customWidth="1"/>
    <col min="13825" max="13825" width="25.625" style="353" customWidth="1"/>
    <col min="13826" max="13829" width="13.625" style="353" customWidth="1"/>
    <col min="13830" max="13830" width="30.625" style="353" customWidth="1"/>
    <col min="13831" max="14079" width="9" style="353"/>
    <col min="14080" max="14080" width="1.25" style="353" customWidth="1"/>
    <col min="14081" max="14081" width="25.625" style="353" customWidth="1"/>
    <col min="14082" max="14085" width="13.625" style="353" customWidth="1"/>
    <col min="14086" max="14086" width="30.625" style="353" customWidth="1"/>
    <col min="14087" max="14335" width="9" style="353"/>
    <col min="14336" max="14336" width="1.25" style="353" customWidth="1"/>
    <col min="14337" max="14337" width="25.625" style="353" customWidth="1"/>
    <col min="14338" max="14341" width="13.625" style="353" customWidth="1"/>
    <col min="14342" max="14342" width="30.625" style="353" customWidth="1"/>
    <col min="14343" max="14591" width="9" style="353"/>
    <col min="14592" max="14592" width="1.25" style="353" customWidth="1"/>
    <col min="14593" max="14593" width="25.625" style="353" customWidth="1"/>
    <col min="14594" max="14597" width="13.625" style="353" customWidth="1"/>
    <col min="14598" max="14598" width="30.625" style="353" customWidth="1"/>
    <col min="14599" max="14847" width="9" style="353"/>
    <col min="14848" max="14848" width="1.25" style="353" customWidth="1"/>
    <col min="14849" max="14849" width="25.625" style="353" customWidth="1"/>
    <col min="14850" max="14853" width="13.625" style="353" customWidth="1"/>
    <col min="14854" max="14854" width="30.625" style="353" customWidth="1"/>
    <col min="14855" max="15103" width="9" style="353"/>
    <col min="15104" max="15104" width="1.25" style="353" customWidth="1"/>
    <col min="15105" max="15105" width="25.625" style="353" customWidth="1"/>
    <col min="15106" max="15109" width="13.625" style="353" customWidth="1"/>
    <col min="15110" max="15110" width="30.625" style="353" customWidth="1"/>
    <col min="15111" max="15359" width="9" style="353"/>
    <col min="15360" max="15360" width="1.25" style="353" customWidth="1"/>
    <col min="15361" max="15361" width="25.625" style="353" customWidth="1"/>
    <col min="15362" max="15365" width="13.625" style="353" customWidth="1"/>
    <col min="15366" max="15366" width="30.625" style="353" customWidth="1"/>
    <col min="15367" max="15615" width="9" style="353"/>
    <col min="15616" max="15616" width="1.25" style="353" customWidth="1"/>
    <col min="15617" max="15617" width="25.625" style="353" customWidth="1"/>
    <col min="15618" max="15621" width="13.625" style="353" customWidth="1"/>
    <col min="15622" max="15622" width="30.625" style="353" customWidth="1"/>
    <col min="15623" max="15871" width="9" style="353"/>
    <col min="15872" max="15872" width="1.25" style="353" customWidth="1"/>
    <col min="15873" max="15873" width="25.625" style="353" customWidth="1"/>
    <col min="15874" max="15877" width="13.625" style="353" customWidth="1"/>
    <col min="15878" max="15878" width="30.625" style="353" customWidth="1"/>
    <col min="15879" max="16127" width="9" style="353"/>
    <col min="16128" max="16128" width="1.25" style="353" customWidth="1"/>
    <col min="16129" max="16129" width="25.625" style="353" customWidth="1"/>
    <col min="16130" max="16133" width="13.625" style="353" customWidth="1"/>
    <col min="16134" max="16134" width="30.625" style="353" customWidth="1"/>
    <col min="16135" max="16384" width="9" style="353"/>
  </cols>
  <sheetData>
    <row r="1" spans="1:9" s="350" customFormat="1" ht="17.25" customHeight="1">
      <c r="B1" s="351"/>
      <c r="C1" s="351"/>
      <c r="D1" s="351"/>
      <c r="E1" s="351"/>
      <c r="F1" s="369"/>
      <c r="G1" s="369"/>
      <c r="I1" s="369" t="s">
        <v>769</v>
      </c>
    </row>
    <row r="2" spans="1:9" ht="20.100000000000001" customHeight="1">
      <c r="A2" s="350"/>
      <c r="B2" s="351" t="s">
        <v>754</v>
      </c>
      <c r="C2" s="352"/>
      <c r="D2" s="352"/>
      <c r="E2" s="352"/>
      <c r="F2" s="352"/>
    </row>
    <row r="3" spans="1:9" s="350" customFormat="1" ht="17.25" customHeight="1">
      <c r="B3" s="351"/>
      <c r="C3" s="351"/>
      <c r="D3" s="351"/>
      <c r="E3" s="351"/>
      <c r="F3" s="351"/>
    </row>
    <row r="4" spans="1:9" ht="18" customHeight="1">
      <c r="A4" s="350"/>
      <c r="B4" s="430" t="s">
        <v>738</v>
      </c>
      <c r="C4" s="430" t="s">
        <v>756</v>
      </c>
      <c r="D4" s="430" t="s">
        <v>719</v>
      </c>
      <c r="E4" s="430" t="s">
        <v>771</v>
      </c>
      <c r="F4" s="449" t="s">
        <v>720</v>
      </c>
      <c r="G4" s="450"/>
      <c r="H4" s="451"/>
    </row>
    <row r="5" spans="1:9" ht="18" customHeight="1">
      <c r="A5" s="350"/>
      <c r="B5" s="431"/>
      <c r="C5" s="431"/>
      <c r="D5" s="431"/>
      <c r="E5" s="431"/>
      <c r="F5" s="449"/>
      <c r="G5" s="450"/>
      <c r="H5" s="451"/>
    </row>
    <row r="6" spans="1:9" ht="30" customHeight="1">
      <c r="A6" s="350"/>
      <c r="B6" s="361">
        <v>200000</v>
      </c>
      <c r="C6" s="356"/>
      <c r="D6" s="355">
        <f>B6*C6</f>
        <v>0</v>
      </c>
      <c r="E6" s="355">
        <f>B6*C6</f>
        <v>0</v>
      </c>
      <c r="F6" s="452"/>
      <c r="G6" s="453"/>
      <c r="H6" s="454"/>
    </row>
    <row r="7" spans="1:9" ht="30" customHeight="1">
      <c r="A7" s="350"/>
      <c r="B7" s="361">
        <v>100000</v>
      </c>
      <c r="C7" s="356"/>
      <c r="D7" s="355">
        <f t="shared" ref="D7:D8" si="0">B7*C7</f>
        <v>0</v>
      </c>
      <c r="E7" s="355">
        <f t="shared" ref="E7:E8" si="1">B7*C7</f>
        <v>0</v>
      </c>
      <c r="F7" s="452"/>
      <c r="G7" s="453"/>
      <c r="H7" s="454"/>
    </row>
    <row r="8" spans="1:9" ht="30" customHeight="1">
      <c r="A8" s="350"/>
      <c r="B8" s="361">
        <v>50000</v>
      </c>
      <c r="C8" s="356"/>
      <c r="D8" s="355">
        <f t="shared" si="0"/>
        <v>0</v>
      </c>
      <c r="E8" s="355">
        <f t="shared" si="1"/>
        <v>0</v>
      </c>
      <c r="F8" s="452"/>
      <c r="G8" s="453"/>
      <c r="H8" s="454"/>
    </row>
    <row r="9" spans="1:9" ht="30" customHeight="1" thickBot="1">
      <c r="A9" s="350"/>
      <c r="B9" s="357" t="s">
        <v>757</v>
      </c>
      <c r="C9" s="358" t="s">
        <v>758</v>
      </c>
      <c r="D9" s="363"/>
      <c r="E9" s="381">
        <f>D9</f>
        <v>0</v>
      </c>
      <c r="F9" s="455"/>
      <c r="G9" s="456"/>
      <c r="H9" s="457"/>
    </row>
    <row r="10" spans="1:9" ht="30" customHeight="1" thickTop="1">
      <c r="A10" s="350"/>
      <c r="B10" s="359" t="s">
        <v>654</v>
      </c>
      <c r="C10" s="360" t="s">
        <v>758</v>
      </c>
      <c r="D10" s="364">
        <f>SUM(D6:D9)</f>
        <v>0</v>
      </c>
      <c r="E10" s="364">
        <f>SUM(E6:E9)</f>
        <v>0</v>
      </c>
      <c r="F10" s="458"/>
      <c r="G10" s="459"/>
      <c r="H10" s="460"/>
    </row>
    <row r="11" spans="1:9" s="350" customFormat="1" ht="17.25" customHeight="1">
      <c r="B11" s="351"/>
      <c r="C11" s="351"/>
      <c r="D11" s="351"/>
      <c r="E11" s="351"/>
      <c r="F11" s="351"/>
    </row>
    <row r="12" spans="1:9" s="350" customFormat="1" ht="17.25" customHeight="1">
      <c r="B12" s="351"/>
      <c r="C12" s="351"/>
      <c r="D12" s="351"/>
      <c r="E12" s="351"/>
      <c r="F12" s="351"/>
      <c r="I12" s="369" t="s">
        <v>794</v>
      </c>
    </row>
    <row r="13" spans="1:9" ht="19.5" customHeight="1">
      <c r="A13" s="350"/>
      <c r="B13" s="351" t="s">
        <v>759</v>
      </c>
      <c r="C13" s="352"/>
      <c r="D13" s="352"/>
      <c r="E13" s="352"/>
      <c r="F13" s="352"/>
    </row>
    <row r="14" spans="1:9" s="350" customFormat="1" ht="17.25" customHeight="1">
      <c r="B14" s="351"/>
      <c r="C14" s="351"/>
      <c r="D14" s="351"/>
      <c r="E14" s="351"/>
      <c r="F14" s="351"/>
    </row>
    <row r="15" spans="1:9" s="350" customFormat="1" ht="17.25" customHeight="1">
      <c r="B15" s="367" t="s">
        <v>840</v>
      </c>
      <c r="C15" s="351"/>
      <c r="D15" s="351"/>
      <c r="E15" s="351"/>
      <c r="F15" s="351"/>
    </row>
    <row r="16" spans="1:9" ht="18" customHeight="1">
      <c r="A16" s="350"/>
      <c r="B16" s="432" t="s">
        <v>770</v>
      </c>
      <c r="C16" s="433"/>
      <c r="D16" s="434"/>
      <c r="E16" s="430" t="s">
        <v>772</v>
      </c>
      <c r="F16" s="430" t="s">
        <v>773</v>
      </c>
      <c r="G16" s="449" t="s">
        <v>720</v>
      </c>
      <c r="H16" s="451"/>
    </row>
    <row r="17" spans="1:9" ht="18" customHeight="1">
      <c r="A17" s="350"/>
      <c r="B17" s="435"/>
      <c r="C17" s="436"/>
      <c r="D17" s="437"/>
      <c r="E17" s="431"/>
      <c r="F17" s="431"/>
      <c r="G17" s="449"/>
      <c r="H17" s="451"/>
    </row>
    <row r="18" spans="1:9" ht="30" customHeight="1">
      <c r="A18" s="350"/>
      <c r="B18" s="438"/>
      <c r="C18" s="439"/>
      <c r="D18" s="440"/>
      <c r="E18" s="370"/>
      <c r="F18" s="370"/>
      <c r="G18" s="441"/>
      <c r="H18" s="442"/>
    </row>
    <row r="19" spans="1:9" s="350" customFormat="1" ht="17.25" customHeight="1">
      <c r="B19" s="367" t="s">
        <v>774</v>
      </c>
      <c r="C19" s="351"/>
      <c r="D19" s="351"/>
      <c r="E19" s="351"/>
      <c r="F19" s="351"/>
    </row>
    <row r="20" spans="1:9" ht="27" customHeight="1">
      <c r="A20" s="350"/>
      <c r="B20" s="430" t="s">
        <v>716</v>
      </c>
      <c r="C20" s="430" t="s">
        <v>766</v>
      </c>
      <c r="D20" s="430" t="s">
        <v>787</v>
      </c>
      <c r="E20" s="430" t="s">
        <v>788</v>
      </c>
      <c r="F20" s="430" t="s">
        <v>789</v>
      </c>
      <c r="G20" s="430" t="s">
        <v>719</v>
      </c>
      <c r="H20" s="430" t="s">
        <v>773</v>
      </c>
      <c r="I20" s="430" t="s">
        <v>720</v>
      </c>
    </row>
    <row r="21" spans="1:9" ht="27" customHeight="1">
      <c r="A21" s="350"/>
      <c r="B21" s="431"/>
      <c r="C21" s="431"/>
      <c r="D21" s="431"/>
      <c r="E21" s="431"/>
      <c r="F21" s="431"/>
      <c r="G21" s="431"/>
      <c r="H21" s="431"/>
      <c r="I21" s="431"/>
    </row>
    <row r="22" spans="1:9" ht="30" customHeight="1">
      <c r="A22" s="350"/>
      <c r="B22" s="354" t="s">
        <v>775</v>
      </c>
      <c r="C22" s="355">
        <v>20000000</v>
      </c>
      <c r="D22" s="356"/>
      <c r="E22" s="368" t="s">
        <v>777</v>
      </c>
      <c r="F22" s="374"/>
      <c r="G22" s="356"/>
      <c r="H22" s="372"/>
      <c r="I22" s="373"/>
    </row>
    <row r="23" spans="1:9" ht="30" customHeight="1">
      <c r="A23" s="350"/>
      <c r="B23" s="354" t="s">
        <v>776</v>
      </c>
      <c r="C23" s="355">
        <v>30000000</v>
      </c>
      <c r="D23" s="356"/>
      <c r="E23" s="356"/>
      <c r="F23" s="356"/>
      <c r="G23" s="356"/>
      <c r="H23" s="372"/>
      <c r="I23" s="373"/>
    </row>
    <row r="24" spans="1:9" s="350" customFormat="1" ht="17.25" customHeight="1">
      <c r="B24" s="377"/>
      <c r="C24" s="351"/>
      <c r="D24" s="351"/>
      <c r="E24" s="351"/>
      <c r="F24" s="351"/>
    </row>
    <row r="25" spans="1:9" s="350" customFormat="1" ht="17.25" customHeight="1">
      <c r="B25" s="376" t="s">
        <v>781</v>
      </c>
      <c r="C25" s="351"/>
      <c r="D25" s="351"/>
      <c r="E25" s="351"/>
      <c r="F25" s="351"/>
    </row>
    <row r="26" spans="1:9" s="350" customFormat="1" ht="17.25" customHeight="1">
      <c r="B26" s="375"/>
      <c r="C26" s="351"/>
      <c r="D26" s="351"/>
      <c r="E26" s="351"/>
      <c r="F26" s="351"/>
    </row>
    <row r="27" spans="1:9" ht="30" customHeight="1">
      <c r="A27" s="350"/>
      <c r="B27" s="441" t="s">
        <v>778</v>
      </c>
      <c r="C27" s="442"/>
      <c r="D27" s="443" t="s">
        <v>779</v>
      </c>
      <c r="E27" s="444"/>
      <c r="F27" s="378"/>
      <c r="G27" s="379"/>
      <c r="H27" s="371"/>
      <c r="I27" s="350"/>
    </row>
    <row r="28" spans="1:9" ht="30" customHeight="1">
      <c r="A28" s="350"/>
      <c r="B28" s="445">
        <f>E18+G22+G23</f>
        <v>0</v>
      </c>
      <c r="C28" s="446"/>
      <c r="D28" s="447">
        <f>F18+H22+H23</f>
        <v>0</v>
      </c>
      <c r="E28" s="448"/>
      <c r="F28" s="378"/>
      <c r="G28" s="379"/>
      <c r="H28" s="371"/>
      <c r="I28" s="350"/>
    </row>
    <row r="29" spans="1:9" s="350" customFormat="1" ht="17.25" customHeight="1">
      <c r="B29" s="351"/>
      <c r="C29" s="351"/>
      <c r="D29" s="351"/>
      <c r="E29" s="351"/>
      <c r="F29" s="351"/>
    </row>
    <row r="30" spans="1:9" s="350" customFormat="1" ht="17.25" customHeight="1">
      <c r="B30" s="351"/>
      <c r="C30" s="351"/>
      <c r="D30" s="351"/>
      <c r="E30" s="351"/>
      <c r="F30" s="351"/>
      <c r="I30" s="369" t="s">
        <v>795</v>
      </c>
    </row>
    <row r="31" spans="1:9" ht="19.5" customHeight="1">
      <c r="A31" s="350"/>
      <c r="B31" s="351" t="s">
        <v>760</v>
      </c>
      <c r="C31" s="352"/>
      <c r="D31" s="352"/>
      <c r="E31" s="352"/>
      <c r="F31" s="352"/>
      <c r="I31" s="369"/>
    </row>
    <row r="32" spans="1:9" s="350" customFormat="1" ht="17.25" customHeight="1">
      <c r="B32" s="351"/>
      <c r="C32" s="351"/>
      <c r="D32" s="351"/>
      <c r="E32" s="351"/>
      <c r="F32" s="351"/>
    </row>
    <row r="33" spans="1:8" ht="27" customHeight="1">
      <c r="A33" s="350"/>
      <c r="B33" s="430" t="s">
        <v>738</v>
      </c>
      <c r="C33" s="430" t="s">
        <v>766</v>
      </c>
      <c r="D33" s="430" t="s">
        <v>787</v>
      </c>
      <c r="E33" s="430" t="s">
        <v>765</v>
      </c>
      <c r="F33" s="430" t="s">
        <v>719</v>
      </c>
      <c r="G33" s="430" t="s">
        <v>773</v>
      </c>
      <c r="H33" s="430" t="s">
        <v>720</v>
      </c>
    </row>
    <row r="34" spans="1:8" ht="27" customHeight="1">
      <c r="A34" s="350"/>
      <c r="B34" s="431"/>
      <c r="C34" s="431"/>
      <c r="D34" s="431"/>
      <c r="E34" s="431"/>
      <c r="F34" s="431"/>
      <c r="G34" s="431"/>
      <c r="H34" s="431"/>
    </row>
    <row r="35" spans="1:8" ht="30" customHeight="1">
      <c r="A35" s="350"/>
      <c r="B35" s="354" t="s">
        <v>761</v>
      </c>
      <c r="C35" s="355">
        <v>2000000</v>
      </c>
      <c r="D35" s="356"/>
      <c r="E35" s="362"/>
      <c r="F35" s="355">
        <f>(C35*D35)+E35</f>
        <v>0</v>
      </c>
      <c r="G35" s="355">
        <f>(C35*D35)+E35</f>
        <v>0</v>
      </c>
      <c r="H35" s="354"/>
    </row>
    <row r="36" spans="1:8" ht="30" customHeight="1">
      <c r="A36" s="350"/>
      <c r="B36" s="354" t="s">
        <v>762</v>
      </c>
      <c r="C36" s="355">
        <v>2000000</v>
      </c>
      <c r="D36" s="356"/>
      <c r="E36" s="368" t="s">
        <v>764</v>
      </c>
      <c r="F36" s="355">
        <f>(C36*D36)</f>
        <v>0</v>
      </c>
      <c r="G36" s="355">
        <f>(C36*D36)</f>
        <v>0</v>
      </c>
      <c r="H36" s="354"/>
    </row>
    <row r="37" spans="1:8" ht="30" customHeight="1">
      <c r="A37" s="350"/>
      <c r="B37" s="354" t="s">
        <v>841</v>
      </c>
      <c r="C37" s="355">
        <v>1000000</v>
      </c>
      <c r="D37" s="356"/>
      <c r="E37" s="368" t="s">
        <v>755</v>
      </c>
      <c r="F37" s="355">
        <f t="shared" ref="F37:F38" si="2">(C37*D37)</f>
        <v>0</v>
      </c>
      <c r="G37" s="355">
        <f t="shared" ref="G37:G38" si="3">(C37*D37)</f>
        <v>0</v>
      </c>
      <c r="H37" s="354"/>
    </row>
    <row r="38" spans="1:8" ht="30" customHeight="1">
      <c r="A38" s="350"/>
      <c r="B38" s="354" t="s">
        <v>763</v>
      </c>
      <c r="C38" s="355">
        <v>700000</v>
      </c>
      <c r="D38" s="356"/>
      <c r="E38" s="368" t="s">
        <v>755</v>
      </c>
      <c r="F38" s="355">
        <f t="shared" si="2"/>
        <v>0</v>
      </c>
      <c r="G38" s="355">
        <f t="shared" si="3"/>
        <v>0</v>
      </c>
      <c r="H38" s="354"/>
    </row>
    <row r="39" spans="1:8" ht="30" customHeight="1" thickBot="1">
      <c r="A39" s="350"/>
      <c r="B39" s="357" t="s">
        <v>757</v>
      </c>
      <c r="C39" s="358" t="s">
        <v>758</v>
      </c>
      <c r="D39" s="358" t="s">
        <v>758</v>
      </c>
      <c r="E39" s="358" t="s">
        <v>758</v>
      </c>
      <c r="F39" s="363"/>
      <c r="G39" s="363"/>
      <c r="H39" s="354"/>
    </row>
    <row r="40" spans="1:8" ht="30" customHeight="1" thickTop="1">
      <c r="A40" s="350"/>
      <c r="B40" s="359" t="s">
        <v>654</v>
      </c>
      <c r="C40" s="360" t="s">
        <v>758</v>
      </c>
      <c r="D40" s="360" t="s">
        <v>758</v>
      </c>
      <c r="E40" s="360" t="s">
        <v>758</v>
      </c>
      <c r="F40" s="364">
        <f>SUM(F35:F39)</f>
        <v>0</v>
      </c>
      <c r="G40" s="364">
        <f>SUM(G35:G39)</f>
        <v>0</v>
      </c>
      <c r="H40" s="359"/>
    </row>
  </sheetData>
  <mergeCells count="35">
    <mergeCell ref="I20:I21"/>
    <mergeCell ref="F20:F21"/>
    <mergeCell ref="F4:H5"/>
    <mergeCell ref="F6:H6"/>
    <mergeCell ref="F7:H7"/>
    <mergeCell ref="F8:H8"/>
    <mergeCell ref="F9:H9"/>
    <mergeCell ref="F10:H10"/>
    <mergeCell ref="G16:H17"/>
    <mergeCell ref="G18:H18"/>
    <mergeCell ref="G20:G21"/>
    <mergeCell ref="E4:E5"/>
    <mergeCell ref="F16:F17"/>
    <mergeCell ref="E16:E17"/>
    <mergeCell ref="F33:F34"/>
    <mergeCell ref="B20:B21"/>
    <mergeCell ref="C20:C21"/>
    <mergeCell ref="D20:D21"/>
    <mergeCell ref="E20:E21"/>
    <mergeCell ref="B27:C27"/>
    <mergeCell ref="D27:E27"/>
    <mergeCell ref="B28:C28"/>
    <mergeCell ref="D28:E28"/>
    <mergeCell ref="B4:B5"/>
    <mergeCell ref="C4:C5"/>
    <mergeCell ref="D4:D5"/>
    <mergeCell ref="H33:H34"/>
    <mergeCell ref="C33:C34"/>
    <mergeCell ref="B16:D17"/>
    <mergeCell ref="B33:B34"/>
    <mergeCell ref="D33:D34"/>
    <mergeCell ref="E33:E34"/>
    <mergeCell ref="G33:G34"/>
    <mergeCell ref="B18:D18"/>
    <mergeCell ref="H20:H21"/>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rowBreaks count="2" manualBreakCount="2">
    <brk id="11" max="8" man="1"/>
    <brk id="2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19E8BCD1-6029-4185-BB08-8A257FF0099B}">
  <ds:schemaRefs>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8B97BE19-CDDD-400E-817A-CFDD13F7EC12"/>
    <ds:schemaRef ds:uri="http://schemas.microsoft.com/office/2006/documentManagement/typ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134</vt:i4>
      </vt:variant>
    </vt:vector>
  </HeadingPairs>
  <TitlesOfParts>
    <vt:vector size="168" baseType="lpstr">
      <vt:lpstr>リスト</vt:lpstr>
      <vt:lpstr>第１号－１様式</vt:lpstr>
      <vt:lpstr>別紙1</vt:lpstr>
      <vt:lpstr> 別紙１（補足資料）</vt:lpstr>
      <vt:lpstr>別紙2</vt:lpstr>
      <vt:lpstr>第１号－２様式</vt:lpstr>
      <vt:lpstr>別紙１－１</vt:lpstr>
      <vt:lpstr>別紙１－２</vt:lpstr>
      <vt:lpstr>別紙１－３～５</vt:lpstr>
      <vt:lpstr>別紙２－２</vt:lpstr>
      <vt:lpstr>第2号様式（交付申請書）</vt:lpstr>
      <vt:lpstr>第3号様式（実績報告書）</vt:lpstr>
      <vt:lpstr>実績ｰ別紙1</vt:lpstr>
      <vt:lpstr>実績-別紙１－１</vt:lpstr>
      <vt:lpstr>実績-別紙１－２</vt:lpstr>
      <vt:lpstr>実績-別紙１－３～５</vt:lpstr>
      <vt:lpstr>実績-別紙2</vt:lpstr>
      <vt:lpstr>第４号様式（直・仕入控除）</vt:lpstr>
      <vt:lpstr>第５号様式（間・仕入控除）</vt:lpstr>
      <vt:lpstr>第６号様式 (調書)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 別紙１（補足資料）'!Print_Area</vt:lpstr>
      <vt:lpstr>'（別紙1）'!Print_Area</vt:lpstr>
      <vt:lpstr>'（別紙2）'!Print_Area</vt:lpstr>
      <vt:lpstr>【参考】計算方法早見表!Print_Area</vt:lpstr>
      <vt:lpstr>【参考】算出区分!Print_Area</vt:lpstr>
      <vt:lpstr>〔別紙1〕!Print_Area</vt:lpstr>
      <vt:lpstr>〔別紙2〕!Print_Area</vt:lpstr>
      <vt:lpstr>実績ｰ別紙1!Print_Area</vt:lpstr>
      <vt:lpstr>'実績-別紙１－１'!Print_Area</vt:lpstr>
      <vt:lpstr>'実績-別紙１－２'!Print_Area</vt:lpstr>
      <vt:lpstr>'実績-別紙１－３～５'!Print_Area</vt:lpstr>
      <vt:lpstr>'実績-別紙2'!Print_Area</vt:lpstr>
      <vt:lpstr>'第１号－１様式'!Print_Area</vt:lpstr>
      <vt:lpstr>'第１号－２様式'!Print_Area</vt:lpstr>
      <vt:lpstr>'第2号様式（交付申請書）'!Print_Area</vt:lpstr>
      <vt:lpstr>'第3号様式（実績報告書）'!Print_Area</vt:lpstr>
      <vt:lpstr>第6号様式!Print_Area</vt:lpstr>
      <vt:lpstr>'第６号様式 (調書)'!Print_Area</vt:lpstr>
      <vt:lpstr>別紙1!Print_Area</vt:lpstr>
      <vt:lpstr>'別紙１－１'!Print_Area</vt:lpstr>
      <vt:lpstr>'別紙１－２'!Print_Area</vt:lpstr>
      <vt:lpstr>'別紙１－３～５'!Print_Area</vt:lpstr>
      <vt:lpstr>別紙2!Print_Area</vt:lpstr>
      <vt:lpstr>'別紙2（案２）'!Print_Area</vt:lpstr>
      <vt:lpstr>'別紙２－２'!Print_Area</vt:lpstr>
      <vt:lpstr>'（別紙1）'!Print_Titles</vt:lpstr>
      <vt:lpstr>'（別紙2）'!Print_Titles</vt:lpstr>
      <vt:lpstr>〔別紙1〕!Print_Titles</vt:lpstr>
      <vt:lpstr>〔別紙2〕!Print_Titles</vt:lpstr>
      <vt:lpstr>実績ｰ別紙1!Print_Titles</vt:lpstr>
      <vt:lpstr>'実績-別紙2'!Print_Titles</vt:lpstr>
      <vt:lpstr>別紙1!Print_Titles</vt:lpstr>
      <vt:lpstr>別紙2!Print_Titles</vt:lpstr>
      <vt:lpstr>'別紙2（案２）'!Print_Titles</vt:lpstr>
      <vt:lpstr>'別紙２－２'!Print_Titles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厚生労働省ネットワークシステム</cp:lastModifiedBy>
  <cp:lastPrinted>2020-06-19T05:37:48Z</cp:lastPrinted>
  <dcterms:created xsi:type="dcterms:W3CDTF">1997-01-08T22:48:59Z</dcterms:created>
  <dcterms:modified xsi:type="dcterms:W3CDTF">2020-06-19T06:01:41Z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