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60020\Desktop\"/>
    </mc:Choice>
  </mc:AlternateContent>
  <bookViews>
    <workbookView xWindow="720" yWindow="435" windowWidth="18075" windowHeight="11340" tabRatio="716" firstSheet="1" activeTab="2"/>
  </bookViews>
  <sheets>
    <sheet name="連絡先（区役所・保健福祉局）" sheetId="14" state="hidden" r:id="rId1"/>
    <sheet name="入力シート" sheetId="13" r:id="rId2"/>
    <sheet name="(様式１)被災状況等報告書" sheetId="1" r:id="rId3"/>
    <sheet name="(様式2)収容すべき要配慮者に関する調書" sheetId="2" r:id="rId4"/>
    <sheet name="(別紙)要配慮者一覧表" sheetId="16" r:id="rId5"/>
    <sheet name="(別添)要配慮者身体状況等情報シート" sheetId="24" r:id="rId6"/>
    <sheet name="(様式3)指定通知" sheetId="12" r:id="rId7"/>
    <sheet name="(様式４)要配慮者受入要請書" sheetId="5" r:id="rId8"/>
    <sheet name="(様式5)要配慮者受入状況調書" sheetId="6" r:id="rId9"/>
    <sheet name="(様式６)運営報告書" sheetId="8" r:id="rId10"/>
    <sheet name="(様式７)物資等提供依頼書" sheetId="9" r:id="rId11"/>
    <sheet name="(様式８)運営費請求書" sheetId="10" r:id="rId12"/>
    <sheet name="(様式８)(別添)明細書" sheetId="11" r:id="rId13"/>
  </sheets>
  <definedNames>
    <definedName name="_xlnm.Print_Area" localSheetId="4">'(別紙)要配慮者一覧表'!$A$1:$M$16</definedName>
    <definedName name="_xlnm.Print_Area" localSheetId="5">'(別添)要配慮者身体状況等情報シート'!$A$1:$J$83</definedName>
    <definedName name="_xlnm.Print_Area" localSheetId="2">'(様式１)被災状況等報告書'!$A$1:$AE$102</definedName>
    <definedName name="_xlnm.Print_Area" localSheetId="3">'(様式2)収容すべき要配慮者に関する調書'!$A$1:$AF$47</definedName>
    <definedName name="_xlnm.Print_Area" localSheetId="6">'(様式3)指定通知'!$A$1:$AF$42</definedName>
    <definedName name="_xlnm.Print_Area" localSheetId="7">'(様式４)要配慮者受入要請書'!$A$1:$AE$47</definedName>
    <definedName name="_xlnm.Print_Area" localSheetId="8">'(様式5)要配慮者受入状況調書'!$A$1:$AE$48</definedName>
    <definedName name="_xlnm.Print_Area" localSheetId="9">'(様式６)運営報告書'!$A$1:$AD$38</definedName>
    <definedName name="_xlnm.Print_Area" localSheetId="10">'(様式７)物資等提供依頼書'!$A$1:$AG$43</definedName>
    <definedName name="_xlnm.Print_Area" localSheetId="12">'(様式８)(別添)明細書'!$A$1:$AE$29</definedName>
    <definedName name="_xlnm.Print_Area" localSheetId="11">'(様式８)運営費請求書'!$A$1:$AE$33</definedName>
    <definedName name="_xlnm.Print_Area" localSheetId="1">入力シート!$A$1:$B$15</definedName>
    <definedName name="_xlnm.Print_Titles" localSheetId="4">'(別紙)要配慮者一覧表'!$1:$4</definedName>
    <definedName name="ホテル・特別支援学校等">#REF!</definedName>
    <definedName name="ホテル・特別支援学校等厚別区">#REF!</definedName>
    <definedName name="ホテル・特別支援学校等手稲区">#REF!</definedName>
    <definedName name="ホテル・特別支援学校等清田区">#REF!</definedName>
    <definedName name="ホテル・特別支援学校等西区">#REF!</definedName>
    <definedName name="ホテル・特別支援学校等中央区">#REF!</definedName>
    <definedName name="ホテル・特別支援学校等東区">#REF!</definedName>
    <definedName name="ホテル・特別支援学校等南区">#REF!</definedName>
    <definedName name="ホテル・特別支援学校等白石区">#REF!</definedName>
    <definedName name="ホテル・特別支援学校等豊平区">#REF!</definedName>
    <definedName name="ホテル・特別支援学校等北区">#REF!</definedName>
    <definedName name="介護施設">#REF!</definedName>
    <definedName name="介護施設厚別区">#REF!</definedName>
    <definedName name="介護施設手稲区">#REF!</definedName>
    <definedName name="介護施設清田区">#REF!</definedName>
    <definedName name="介護施設西区">#REF!</definedName>
    <definedName name="介護施設中央区">#REF!</definedName>
    <definedName name="介護施設東区">#REF!</definedName>
    <definedName name="介護施設南区">#REF!</definedName>
    <definedName name="介護施設白石区">#REF!</definedName>
    <definedName name="介護施設豊平区">#REF!</definedName>
    <definedName name="介護施設北区">#REF!</definedName>
    <definedName name="区">#REF!</definedName>
    <definedName name="施設分類">#REF!</definedName>
    <definedName name="障がい施設">#REF!</definedName>
    <definedName name="障がい施設厚別区">#REF!</definedName>
    <definedName name="障がい施設手稲区">#REF!</definedName>
    <definedName name="障がい施設清田区">#REF!</definedName>
    <definedName name="障がい施設西区">#REF!</definedName>
    <definedName name="障がい施設中央区">#REF!</definedName>
    <definedName name="障がい施設東区">#REF!</definedName>
    <definedName name="障がい施設南区">#REF!</definedName>
    <definedName name="障がい施設白石区">#REF!</definedName>
    <definedName name="障がい施設豊平区">#REF!</definedName>
    <definedName name="障がい施設北区">#REF!</definedName>
  </definedNames>
  <calcPr calcId="162913"/>
</workbook>
</file>

<file path=xl/calcChain.xml><?xml version="1.0" encoding="utf-8"?>
<calcChain xmlns="http://schemas.openxmlformats.org/spreadsheetml/2006/main">
  <c r="S45" i="2" l="1"/>
  <c r="T41" i="12" l="1"/>
  <c r="A6" i="10" l="1"/>
  <c r="A25" i="12" l="1"/>
  <c r="A26" i="12"/>
  <c r="A27" i="12"/>
  <c r="A5" i="12" l="1"/>
  <c r="J24" i="1" l="1"/>
  <c r="J20" i="1"/>
  <c r="O9" i="6"/>
  <c r="J26" i="1"/>
  <c r="O8" i="6"/>
  <c r="O7" i="6"/>
  <c r="J22" i="1"/>
  <c r="O6" i="6"/>
  <c r="A7" i="10"/>
  <c r="H5" i="11"/>
  <c r="A5" i="10"/>
  <c r="R8" i="9"/>
  <c r="P8" i="8"/>
  <c r="R7" i="9"/>
  <c r="P7" i="8"/>
  <c r="P6" i="8"/>
  <c r="P5" i="8"/>
  <c r="A5" i="5"/>
  <c r="A17" i="12"/>
  <c r="J14" i="1"/>
  <c r="J12" i="1"/>
  <c r="J10" i="1"/>
  <c r="K22" i="11" l="1"/>
  <c r="B13" i="13" l="1"/>
  <c r="Q31" i="8" l="1"/>
  <c r="U27" i="8"/>
  <c r="W27" i="8"/>
  <c r="A12" i="10" l="1"/>
  <c r="H6" i="11"/>
  <c r="I12" i="10"/>
  <c r="A20" i="12"/>
  <c r="A4" i="5"/>
  <c r="L20" i="12" l="1"/>
  <c r="T6" i="11"/>
  <c r="H4" i="11"/>
  <c r="R6" i="9"/>
  <c r="R5" i="9"/>
  <c r="D2" i="16"/>
  <c r="AC8" i="1"/>
  <c r="S47" i="2" l="1"/>
  <c r="S46" i="2"/>
  <c r="N44" i="2"/>
  <c r="S43" i="2"/>
  <c r="Y19" i="11"/>
  <c r="C2" i="16"/>
  <c r="W8" i="1"/>
  <c r="A4" i="12" l="1"/>
  <c r="A3" i="10"/>
  <c r="A2" i="9"/>
  <c r="A2" i="8"/>
  <c r="A3" i="6"/>
  <c r="A3" i="5"/>
  <c r="A3" i="2"/>
  <c r="A3" i="12"/>
  <c r="Q12" i="10" l="1"/>
  <c r="S47" i="5"/>
  <c r="S46" i="5"/>
  <c r="S45" i="5"/>
  <c r="A24" i="12"/>
  <c r="A23" i="12"/>
  <c r="W40" i="12" l="1"/>
  <c r="W39" i="12"/>
  <c r="A4" i="8" l="1"/>
  <c r="E4" i="6"/>
  <c r="A5" i="6"/>
  <c r="U30" i="8" l="1"/>
  <c r="U29" i="8"/>
  <c r="U28" i="8"/>
  <c r="W30" i="8"/>
  <c r="W29" i="8"/>
  <c r="W28" i="8"/>
  <c r="W26" i="8"/>
  <c r="U26" i="8"/>
  <c r="Y31" i="8"/>
  <c r="S31" i="8"/>
  <c r="L8" i="11"/>
  <c r="Y12" i="11" s="1"/>
  <c r="K26" i="11"/>
  <c r="K24" i="11"/>
  <c r="A4" i="9"/>
  <c r="Y27" i="11" l="1"/>
  <c r="A18" i="10"/>
  <c r="U31" i="8"/>
  <c r="W31" i="8"/>
  <c r="N44" i="5"/>
  <c r="S43" i="5"/>
  <c r="V7" i="5"/>
  <c r="W5" i="2"/>
  <c r="A38" i="12" l="1"/>
  <c r="G16" i="12"/>
</calcChain>
</file>

<file path=xl/sharedStrings.xml><?xml version="1.0" encoding="utf-8"?>
<sst xmlns="http://schemas.openxmlformats.org/spreadsheetml/2006/main" count="515" uniqueCount="411">
  <si>
    <t>記</t>
    <rPh sb="0" eb="1">
      <t>キ</t>
    </rPh>
    <phoneticPr fontId="1"/>
  </si>
  <si>
    <t>要配慮者受入要請書</t>
    <rPh sb="0" eb="1">
      <t>ヨウ</t>
    </rPh>
    <rPh sb="1" eb="3">
      <t>ハイリョ</t>
    </rPh>
    <rPh sb="3" eb="4">
      <t>シャ</t>
    </rPh>
    <rPh sb="4" eb="6">
      <t>ウケイレ</t>
    </rPh>
    <rPh sb="6" eb="9">
      <t>ヨウセイショ</t>
    </rPh>
    <phoneticPr fontId="1"/>
  </si>
  <si>
    <t>要配慮者受入状況調書</t>
    <rPh sb="0" eb="1">
      <t>ヨウ</t>
    </rPh>
    <rPh sb="1" eb="3">
      <t>ハイリョ</t>
    </rPh>
    <rPh sb="3" eb="4">
      <t>シャ</t>
    </rPh>
    <rPh sb="4" eb="6">
      <t>ウケイレ</t>
    </rPh>
    <rPh sb="6" eb="8">
      <t>ジョウキョウ</t>
    </rPh>
    <rPh sb="8" eb="10">
      <t>チョウショ</t>
    </rPh>
    <phoneticPr fontId="1"/>
  </si>
  <si>
    <t>施 設 名 称</t>
    <rPh sb="0" eb="1">
      <t>シ</t>
    </rPh>
    <rPh sb="2" eb="3">
      <t>セツ</t>
    </rPh>
    <rPh sb="4" eb="5">
      <t>メイ</t>
    </rPh>
    <rPh sb="6" eb="7">
      <t>ショウ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</si>
  <si>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</si>
  <si>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施 設 長</t>
    <rPh sb="0" eb="1">
      <t>シ</t>
    </rPh>
    <rPh sb="2" eb="3">
      <t>セツ</t>
    </rPh>
    <rPh sb="4" eb="5">
      <t>チョウ</t>
    </rPh>
    <phoneticPr fontId="1"/>
  </si>
  <si>
    <t>施設管理者</t>
    <rPh sb="0" eb="2">
      <t>シセツ</t>
    </rPh>
    <rPh sb="2" eb="5">
      <t>カンリシャ</t>
    </rPh>
    <phoneticPr fontId="1"/>
  </si>
  <si>
    <t xml:space="preserve">（法人・団体名）
（管理者肩書・氏名）
</t>
    <rPh sb="1" eb="3">
      <t>ホウジン</t>
    </rPh>
    <rPh sb="4" eb="6">
      <t>ダンタイ</t>
    </rPh>
    <rPh sb="6" eb="7">
      <t>メイ</t>
    </rPh>
    <rPh sb="11" eb="14">
      <t>カンリシャ</t>
    </rPh>
    <rPh sb="14" eb="16">
      <t>カタガ</t>
    </rPh>
    <rPh sb="17" eb="19">
      <t>シメイ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</si>
  <si>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</si>
  <si>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１　利用者、職員の状況</t>
    <rPh sb="2" eb="5">
      <t>リヨウシャ</t>
    </rPh>
    <rPh sb="6" eb="8">
      <t>ショクイン</t>
    </rPh>
    <rPh sb="9" eb="11">
      <t>ジョウキョウ</t>
    </rPh>
    <phoneticPr fontId="1"/>
  </si>
  <si>
    <t>施設利用者の状況</t>
    <rPh sb="0" eb="2">
      <t>シセツ</t>
    </rPh>
    <rPh sb="2" eb="5">
      <t>リヨウシャ</t>
    </rPh>
    <rPh sb="6" eb="8">
      <t>ジョウキョウ</t>
    </rPh>
    <phoneticPr fontId="1"/>
  </si>
  <si>
    <t>職員の状況</t>
    <rPh sb="0" eb="2">
      <t>ショクイン</t>
    </rPh>
    <rPh sb="3" eb="5">
      <t>ジョウキョウ</t>
    </rPh>
    <phoneticPr fontId="1"/>
  </si>
  <si>
    <t>２　建物・設備の被災状況</t>
    <rPh sb="2" eb="4">
      <t>タテモノ</t>
    </rPh>
    <rPh sb="5" eb="7">
      <t>セツビ</t>
    </rPh>
    <rPh sb="8" eb="10">
      <t>ヒサイ</t>
    </rPh>
    <rPh sb="10" eb="12">
      <t>ジョウキョウ</t>
    </rPh>
    <phoneticPr fontId="1"/>
  </si>
  <si>
    <t>ライフラインの使用状況</t>
    <rPh sb="7" eb="9">
      <t>シヨウ</t>
    </rPh>
    <rPh sb="9" eb="11">
      <t>ジョウキョウ</t>
    </rPh>
    <phoneticPr fontId="1"/>
  </si>
  <si>
    <t>電気</t>
    <rPh sb="0" eb="2">
      <t>デンキ</t>
    </rPh>
    <phoneticPr fontId="1"/>
  </si>
  <si>
    <t>使用可・不可</t>
    <rPh sb="0" eb="2">
      <t>シヨウ</t>
    </rPh>
    <rPh sb="2" eb="3">
      <t>カ</t>
    </rPh>
    <rPh sb="4" eb="6">
      <t>フカ</t>
    </rPh>
    <phoneticPr fontId="1"/>
  </si>
  <si>
    <t>水道</t>
    <rPh sb="0" eb="2">
      <t>スイドウ</t>
    </rPh>
    <phoneticPr fontId="1"/>
  </si>
  <si>
    <t>ガス</t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</si>
  <si>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</si>
  <si>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外構部及び施設周辺の　　　　　　状況（道路寸断、付近の河川、がけ崩れ、陥没等具体的に）</t>
    <rPh sb="0" eb="2">
      <t>ガイコウ</t>
    </rPh>
    <rPh sb="2" eb="3">
      <t>ブ</t>
    </rPh>
    <rPh sb="3" eb="4">
      <t>オヨ</t>
    </rPh>
    <rPh sb="5" eb="7">
      <t>シセツ</t>
    </rPh>
    <rPh sb="7" eb="9">
      <t>シュウヘン</t>
    </rPh>
    <rPh sb="16" eb="18">
      <t>ジョウキョウ</t>
    </rPh>
    <rPh sb="19" eb="21">
      <t>ドウロ</t>
    </rPh>
    <rPh sb="21" eb="23">
      <t>スンダン</t>
    </rPh>
    <rPh sb="24" eb="26">
      <t>フキン</t>
    </rPh>
    <rPh sb="27" eb="29">
      <t>カセン</t>
    </rPh>
    <rPh sb="32" eb="33">
      <t>クズ</t>
    </rPh>
    <rPh sb="35" eb="37">
      <t>カンボツ</t>
    </rPh>
    <rPh sb="37" eb="38">
      <t>トウ</t>
    </rPh>
    <rPh sb="38" eb="41">
      <t>グタイテキ</t>
    </rPh>
    <phoneticPr fontId="1"/>
  </si>
  <si>
    <t>3　要配慮者受入の可否</t>
    <rPh sb="2" eb="3">
      <t>ヨウ</t>
    </rPh>
    <rPh sb="3" eb="5">
      <t>ハイリョ</t>
    </rPh>
    <rPh sb="5" eb="6">
      <t>シャ</t>
    </rPh>
    <rPh sb="6" eb="8">
      <t>ウケイレ</t>
    </rPh>
    <rPh sb="9" eb="10">
      <t>カ</t>
    </rPh>
    <rPh sb="10" eb="11">
      <t>ヒ</t>
    </rPh>
    <phoneticPr fontId="1"/>
  </si>
  <si>
    <t>可　・　否</t>
    <rPh sb="0" eb="1">
      <t>カ</t>
    </rPh>
    <rPh sb="4" eb="5">
      <t>ヒ</t>
    </rPh>
    <phoneticPr fontId="1"/>
  </si>
  <si>
    <t>有　・　無</t>
    <rPh sb="0" eb="1">
      <t>アリ</t>
    </rPh>
    <rPh sb="4" eb="5">
      <t>ナシ</t>
    </rPh>
    <phoneticPr fontId="1"/>
  </si>
  <si>
    <t>【送付先】</t>
    <rPh sb="1" eb="3">
      <t>ソウフ</t>
    </rPh>
    <rPh sb="3" eb="4">
      <t>サキ</t>
    </rPh>
    <phoneticPr fontId="1"/>
  </si>
  <si>
    <t xml:space="preserve">その他の関係施設⇒総務課（TEL：211-2932FAX：218-5180メールhokenhukushisomu@city.sapporo.jp） </t>
    <rPh sb="2" eb="3">
      <t>タ</t>
    </rPh>
    <rPh sb="4" eb="6">
      <t>カンケイ</t>
    </rPh>
    <rPh sb="6" eb="8">
      <t>シセツ</t>
    </rPh>
    <rPh sb="9" eb="12">
      <t>ソウムカ</t>
    </rPh>
    <phoneticPr fontId="1"/>
  </si>
  <si>
    <t>品目</t>
    <rPh sb="0" eb="2">
      <t>ヒンモク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</si>
  <si>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</si>
  <si>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</si>
  <si>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受</t>
    <rPh sb="0" eb="1">
      <t>ウ</t>
    </rPh>
    <phoneticPr fontId="1"/>
  </si>
  <si>
    <t>払</t>
    <rPh sb="0" eb="1">
      <t>ハラ</t>
    </rPh>
    <phoneticPr fontId="1"/>
  </si>
  <si>
    <t>残</t>
    <rPh sb="0" eb="1">
      <t>ノコ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</si>
  <si>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</si>
  <si>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</si>
  <si>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</si>
  <si>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応急救援物資名</t>
    <rPh sb="0" eb="2">
      <t>オウキュウ</t>
    </rPh>
    <rPh sb="2" eb="4">
      <t>キュウエン</t>
    </rPh>
    <rPh sb="4" eb="6">
      <t>ブッシ</t>
    </rPh>
    <rPh sb="6" eb="7">
      <t>メイ</t>
    </rPh>
    <phoneticPr fontId="1"/>
  </si>
  <si>
    <t>必要数</t>
    <rPh sb="0" eb="3">
      <t>ヒツヨウスウ</t>
    </rPh>
    <phoneticPr fontId="1"/>
  </si>
  <si>
    <t>毛布</t>
    <rPh sb="0" eb="2">
      <t>モウフ</t>
    </rPh>
    <phoneticPr fontId="1"/>
  </si>
  <si>
    <t>寝袋</t>
    <rPh sb="0" eb="2">
      <t>ネブクロ</t>
    </rPh>
    <phoneticPr fontId="1"/>
  </si>
  <si>
    <t>簡易便座セット</t>
    <rPh sb="0" eb="2">
      <t>カンイ</t>
    </rPh>
    <rPh sb="2" eb="4">
      <t>ベンザ</t>
    </rPh>
    <phoneticPr fontId="1"/>
  </si>
  <si>
    <t>排便収納袋セット</t>
    <rPh sb="0" eb="2">
      <t>ハイベン</t>
    </rPh>
    <rPh sb="2" eb="4">
      <t>シュウノウ</t>
    </rPh>
    <rPh sb="4" eb="5">
      <t>フクロ</t>
    </rPh>
    <phoneticPr fontId="1"/>
  </si>
  <si>
    <t>便凝固剤</t>
    <rPh sb="0" eb="1">
      <t>ベン</t>
    </rPh>
    <rPh sb="1" eb="2">
      <t>ギョウ</t>
    </rPh>
    <rPh sb="3" eb="4">
      <t>ザイ</t>
    </rPh>
    <phoneticPr fontId="1"/>
  </si>
  <si>
    <t>大人用紙オムツ</t>
    <rPh sb="0" eb="3">
      <t>オトナヨウ</t>
    </rPh>
    <rPh sb="3" eb="4">
      <t>カミ</t>
    </rPh>
    <phoneticPr fontId="1"/>
  </si>
  <si>
    <t>（食）</t>
    <rPh sb="1" eb="2">
      <t>ショク</t>
    </rPh>
    <phoneticPr fontId="1"/>
  </si>
  <si>
    <t>（枚）</t>
    <rPh sb="1" eb="2">
      <t>マイ</t>
    </rPh>
    <phoneticPr fontId="1"/>
  </si>
  <si>
    <t>（個）</t>
    <rPh sb="1" eb="2">
      <t>コ</t>
    </rPh>
    <phoneticPr fontId="1"/>
  </si>
  <si>
    <t>（袋）</t>
    <rPh sb="1" eb="2">
      <t>フクロ</t>
    </rPh>
    <phoneticPr fontId="1"/>
  </si>
  <si>
    <t>(枚）</t>
    <rPh sb="1" eb="2">
      <t>マイ</t>
    </rPh>
    <phoneticPr fontId="1"/>
  </si>
  <si>
    <t>（あて先）札幌市長</t>
    <rPh sb="3" eb="4">
      <t>サキ</t>
    </rPh>
    <rPh sb="5" eb="7">
      <t>サッポロ</t>
    </rPh>
    <rPh sb="7" eb="9">
      <t>シチョウ</t>
    </rPh>
    <phoneticPr fontId="1"/>
  </si>
  <si>
    <t>　</t>
    <phoneticPr fontId="1"/>
  </si>
  <si>
    <t>別添のとおり</t>
    <rPh sb="0" eb="2">
      <t>ベッテン</t>
    </rPh>
    <phoneticPr fontId="1"/>
  </si>
  <si>
    <t>高齢者関係施設⇒介護保険課</t>
    <rPh sb="0" eb="3">
      <t>コウレイシャ</t>
    </rPh>
    <rPh sb="3" eb="5">
      <t>カンケイ</t>
    </rPh>
    <rPh sb="5" eb="7">
      <t>シセツ</t>
    </rPh>
    <rPh sb="8" eb="10">
      <t>カイゴ</t>
    </rPh>
    <rPh sb="10" eb="12">
      <t>ホケン</t>
    </rPh>
    <rPh sb="12" eb="13">
      <t>カ</t>
    </rPh>
    <phoneticPr fontId="1"/>
  </si>
  <si>
    <t>(TEL211-2972、FAX218-5117、メールjigyo.shido@city.sapporo.jp）</t>
    <phoneticPr fontId="1"/>
  </si>
  <si>
    <t>障がい者関係施設⇒障がい福祉課</t>
    <rPh sb="0" eb="1">
      <t>ショウ</t>
    </rPh>
    <rPh sb="3" eb="4">
      <t>シャ</t>
    </rPh>
    <rPh sb="4" eb="6">
      <t>カンケイ</t>
    </rPh>
    <rPh sb="6" eb="8">
      <t>シセツ</t>
    </rPh>
    <rPh sb="9" eb="10">
      <t>ショウ</t>
    </rPh>
    <rPh sb="12" eb="15">
      <t>フクシカ</t>
    </rPh>
    <phoneticPr fontId="1"/>
  </si>
  <si>
    <t>(TEL211-2938、FAX218-5181、メールuneishidou@city.sapporo.jp）</t>
    <phoneticPr fontId="1"/>
  </si>
  <si>
    <t>その他関係施設⇒総務課</t>
    <rPh sb="2" eb="3">
      <t>タ</t>
    </rPh>
    <rPh sb="3" eb="5">
      <t>カンケイ</t>
    </rPh>
    <rPh sb="5" eb="7">
      <t>シセツ</t>
    </rPh>
    <rPh sb="8" eb="11">
      <t>ソウムカ</t>
    </rPh>
    <phoneticPr fontId="1"/>
  </si>
  <si>
    <t>（TEL211-2932、FAX218-5180、メールhokenhukushisomu@city.sapporo.jp）</t>
    <phoneticPr fontId="1"/>
  </si>
  <si>
    <t>住所</t>
    <rPh sb="0" eb="2">
      <t>ジュウショ</t>
    </rPh>
    <phoneticPr fontId="1"/>
  </si>
  <si>
    <t>設備の被災状況　　　　　　　（冷暖房、ボイラー、トイレ、入浴施設の被害等具体的に）</t>
    <rPh sb="0" eb="2">
      <t>セツビ</t>
    </rPh>
    <rPh sb="3" eb="5">
      <t>ヒサイ</t>
    </rPh>
    <rPh sb="5" eb="7">
      <t>ジョウキョウ</t>
    </rPh>
    <rPh sb="15" eb="18">
      <t>レイダンボウ</t>
    </rPh>
    <rPh sb="28" eb="30">
      <t>ニュウヨク</t>
    </rPh>
    <rPh sb="30" eb="32">
      <t>シセツ</t>
    </rPh>
    <rPh sb="33" eb="35">
      <t>ヒガイ</t>
    </rPh>
    <rPh sb="35" eb="36">
      <t>トウ</t>
    </rPh>
    <rPh sb="36" eb="39">
      <t>グタイテキ</t>
    </rPh>
    <phoneticPr fontId="1"/>
  </si>
  <si>
    <t>「可」の場合の受入可能人数</t>
    <rPh sb="1" eb="2">
      <t>カ</t>
    </rPh>
    <rPh sb="4" eb="6">
      <t>バアイ</t>
    </rPh>
    <rPh sb="7" eb="9">
      <t>ウケイレ</t>
    </rPh>
    <rPh sb="9" eb="11">
      <t>カノウ</t>
    </rPh>
    <rPh sb="11" eb="13">
      <t>ニンズウ</t>
    </rPh>
    <phoneticPr fontId="1"/>
  </si>
  <si>
    <t>２　物資調達（札幌市から提供されたものを除く）</t>
    <rPh sb="2" eb="4">
      <t>ブッシ</t>
    </rPh>
    <rPh sb="4" eb="6">
      <t>チョウタツ</t>
    </rPh>
    <rPh sb="7" eb="10">
      <t>サッポロシ</t>
    </rPh>
    <rPh sb="12" eb="14">
      <t>テイキョウ</t>
    </rPh>
    <rPh sb="20" eb="21">
      <t>ノゾ</t>
    </rPh>
    <phoneticPr fontId="1"/>
  </si>
  <si>
    <t>１　要配慮者受入にかかる職員</t>
    <rPh sb="2" eb="3">
      <t>ヨウ</t>
    </rPh>
    <rPh sb="3" eb="5">
      <t>ハイリョ</t>
    </rPh>
    <rPh sb="5" eb="6">
      <t>シャ</t>
    </rPh>
    <rPh sb="6" eb="8">
      <t>ウケイレ</t>
    </rPh>
    <rPh sb="12" eb="14">
      <t>ショクイン</t>
    </rPh>
    <phoneticPr fontId="1"/>
  </si>
  <si>
    <t>３　人的支援の依頼</t>
    <rPh sb="2" eb="3">
      <t>ニン</t>
    </rPh>
    <rPh sb="3" eb="4">
      <t>テキ</t>
    </rPh>
    <rPh sb="4" eb="6">
      <t>シエン</t>
    </rPh>
    <rPh sb="7" eb="9">
      <t>イライ</t>
    </rPh>
    <phoneticPr fontId="1"/>
  </si>
  <si>
    <t>１　請求金額</t>
    <rPh sb="2" eb="4">
      <t>セイキュウ</t>
    </rPh>
    <rPh sb="4" eb="6">
      <t>キンガク</t>
    </rPh>
    <phoneticPr fontId="1"/>
  </si>
  <si>
    <t>２　請求に係る内訳（明細）</t>
    <rPh sb="2" eb="4">
      <t>セイキュウ</t>
    </rPh>
    <rPh sb="5" eb="6">
      <t>カカ</t>
    </rPh>
    <rPh sb="7" eb="9">
      <t>ウチワケ</t>
    </rPh>
    <rPh sb="10" eb="12">
      <t>メイサイ</t>
    </rPh>
    <phoneticPr fontId="1"/>
  </si>
  <si>
    <t>札幌市災害対策本部長</t>
    <rPh sb="0" eb="3">
      <t>サッポロシ</t>
    </rPh>
    <rPh sb="3" eb="5">
      <t>サイガイ</t>
    </rPh>
    <rPh sb="5" eb="7">
      <t>タイサク</t>
    </rPh>
    <rPh sb="7" eb="10">
      <t>ホンブチョウ</t>
    </rPh>
    <phoneticPr fontId="1"/>
  </si>
  <si>
    <t>1　施設等名称</t>
    <phoneticPr fontId="1"/>
  </si>
  <si>
    <t>2　設置期間</t>
    <phoneticPr fontId="1"/>
  </si>
  <si>
    <t>１　要配慮者に要した食費</t>
    <rPh sb="2" eb="3">
      <t>ヨウ</t>
    </rPh>
    <rPh sb="3" eb="5">
      <t>ハイリョ</t>
    </rPh>
    <rPh sb="5" eb="6">
      <t>シャ</t>
    </rPh>
    <rPh sb="7" eb="8">
      <t>ヨウ</t>
    </rPh>
    <rPh sb="10" eb="12">
      <t>ショクヒ</t>
    </rPh>
    <phoneticPr fontId="1"/>
  </si>
  <si>
    <t>要配慮者二次避難所に収容すべき要配慮者に関する調書</t>
    <rPh sb="0" eb="9">
      <t>ヨウハイリョシャ２ジヒナンジョ</t>
    </rPh>
    <rPh sb="10" eb="12">
      <t>シュウヨウ</t>
    </rPh>
    <rPh sb="15" eb="16">
      <t>ヨウ</t>
    </rPh>
    <rPh sb="16" eb="18">
      <t>ハイリョ</t>
    </rPh>
    <rPh sb="18" eb="19">
      <t>シャ</t>
    </rPh>
    <rPh sb="20" eb="21">
      <t>カン</t>
    </rPh>
    <rPh sb="23" eb="25">
      <t>チョウショ</t>
    </rPh>
    <phoneticPr fontId="1"/>
  </si>
  <si>
    <t>合計</t>
    <rPh sb="0" eb="2">
      <t>ゴウケイ</t>
    </rPh>
    <phoneticPr fontId="1"/>
  </si>
  <si>
    <t>施設名</t>
    <rPh sb="0" eb="2">
      <t>シセツ</t>
    </rPh>
    <rPh sb="2" eb="3">
      <t>メイ</t>
    </rPh>
    <phoneticPr fontId="1"/>
  </si>
  <si>
    <t>　</t>
    <phoneticPr fontId="1"/>
  </si>
  <si>
    <t>災害発生日</t>
    <rPh sb="0" eb="2">
      <t>サイガイ</t>
    </rPh>
    <rPh sb="2" eb="5">
      <t>ハッセイビ</t>
    </rPh>
    <phoneticPr fontId="1"/>
  </si>
  <si>
    <t>報告日</t>
    <rPh sb="0" eb="2">
      <t>ホウコク</t>
    </rPh>
    <rPh sb="2" eb="3">
      <t>ビ</t>
    </rPh>
    <phoneticPr fontId="1"/>
  </si>
  <si>
    <t>入力補助シート</t>
    <rPh sb="0" eb="2">
      <t>ニュウリョク</t>
    </rPh>
    <rPh sb="2" eb="4">
      <t>ホジョ</t>
    </rPh>
    <phoneticPr fontId="1"/>
  </si>
  <si>
    <t>区災害対策本部</t>
    <rPh sb="0" eb="1">
      <t>ク</t>
    </rPh>
    <rPh sb="1" eb="3">
      <t>サイガイ</t>
    </rPh>
    <rPh sb="3" eb="5">
      <t>タイサク</t>
    </rPh>
    <rPh sb="5" eb="7">
      <t>ホンブ</t>
    </rPh>
    <phoneticPr fontId="1"/>
  </si>
  <si>
    <t>中央</t>
    <rPh sb="0" eb="2">
      <t>チュウオウ</t>
    </rPh>
    <phoneticPr fontId="1"/>
  </si>
  <si>
    <t>北</t>
    <rPh sb="0" eb="1">
      <t>キタ</t>
    </rPh>
    <phoneticPr fontId="1"/>
  </si>
  <si>
    <t>東</t>
    <rPh sb="0" eb="1">
      <t>ヒガシ</t>
    </rPh>
    <phoneticPr fontId="1"/>
  </si>
  <si>
    <t>白石</t>
    <rPh sb="0" eb="1">
      <t>シロ</t>
    </rPh>
    <rPh sb="1" eb="2">
      <t>イシ</t>
    </rPh>
    <phoneticPr fontId="1"/>
  </si>
  <si>
    <t>厚別</t>
    <rPh sb="0" eb="2">
      <t>アツベツ</t>
    </rPh>
    <phoneticPr fontId="1"/>
  </si>
  <si>
    <t>豊平</t>
    <rPh sb="0" eb="2">
      <t>トヨヒラ</t>
    </rPh>
    <phoneticPr fontId="1"/>
  </si>
  <si>
    <t>清田</t>
    <rPh sb="0" eb="2">
      <t>キヨタ</t>
    </rPh>
    <phoneticPr fontId="1"/>
  </si>
  <si>
    <t>南</t>
    <rPh sb="0" eb="1">
      <t>ミナミ</t>
    </rPh>
    <phoneticPr fontId="1"/>
  </si>
  <si>
    <t>西</t>
    <rPh sb="0" eb="1">
      <t>ニシ</t>
    </rPh>
    <phoneticPr fontId="1"/>
  </si>
  <si>
    <t>手稲</t>
    <rPh sb="0" eb="2">
      <t>テイネ</t>
    </rPh>
    <phoneticPr fontId="1"/>
  </si>
  <si>
    <t>区災害対策本部長</t>
    <rPh sb="0" eb="1">
      <t>ク</t>
    </rPh>
    <rPh sb="1" eb="3">
      <t>サイガイ</t>
    </rPh>
    <rPh sb="3" eb="5">
      <t>タイサク</t>
    </rPh>
    <rPh sb="5" eb="8">
      <t>ホンブチョウ</t>
    </rPh>
    <phoneticPr fontId="1"/>
  </si>
  <si>
    <t>区災害対策本部の連絡先</t>
    <rPh sb="0" eb="1">
      <t>ク</t>
    </rPh>
    <rPh sb="1" eb="3">
      <t>サイガイ</t>
    </rPh>
    <rPh sb="3" eb="5">
      <t>タイサク</t>
    </rPh>
    <rPh sb="5" eb="7">
      <t>ホンブ</t>
    </rPh>
    <rPh sb="8" eb="10">
      <t>レンラク</t>
    </rPh>
    <rPh sb="10" eb="11">
      <t>サキ</t>
    </rPh>
    <phoneticPr fontId="1"/>
  </si>
  <si>
    <t>区災害対策本部（区役所保健福祉課内）</t>
    <rPh sb="0" eb="1">
      <t>ク</t>
    </rPh>
    <rPh sb="1" eb="3">
      <t>サイガイ</t>
    </rPh>
    <rPh sb="3" eb="5">
      <t>タイサク</t>
    </rPh>
    <rPh sb="5" eb="7">
      <t>ホンブ</t>
    </rPh>
    <rPh sb="8" eb="9">
      <t>ク</t>
    </rPh>
    <rPh sb="9" eb="11">
      <t>ヤクショ</t>
    </rPh>
    <rPh sb="11" eb="13">
      <t>ホケン</t>
    </rPh>
    <rPh sb="13" eb="16">
      <t>フクシカ</t>
    </rPh>
    <rPh sb="16" eb="17">
      <t>ナイ</t>
    </rPh>
    <phoneticPr fontId="1"/>
  </si>
  <si>
    <t>電話番号</t>
    <rPh sb="0" eb="2">
      <t>デンワ</t>
    </rPh>
    <rPh sb="2" eb="4">
      <t>バンゴウ</t>
    </rPh>
    <phoneticPr fontId="1"/>
  </si>
  <si>
    <t>011-205-3301</t>
    <phoneticPr fontId="1"/>
  </si>
  <si>
    <t>FAX</t>
    <phoneticPr fontId="1"/>
  </si>
  <si>
    <t>011-231-2346</t>
    <phoneticPr fontId="1"/>
  </si>
  <si>
    <t>011-757-2470</t>
    <phoneticPr fontId="1"/>
  </si>
  <si>
    <t>011-757-2411</t>
    <phoneticPr fontId="1"/>
  </si>
  <si>
    <t>011-741-2459</t>
    <phoneticPr fontId="1"/>
  </si>
  <si>
    <t>011-741-0145</t>
    <phoneticPr fontId="1"/>
  </si>
  <si>
    <t>011-861-2443</t>
    <phoneticPr fontId="1"/>
  </si>
  <si>
    <t>011-861-2608</t>
    <phoneticPr fontId="1"/>
  </si>
  <si>
    <t>011-895-0186</t>
    <phoneticPr fontId="1"/>
  </si>
  <si>
    <t>011-822-2451</t>
    <phoneticPr fontId="1"/>
  </si>
  <si>
    <t>011-833-4096</t>
    <phoneticPr fontId="1"/>
  </si>
  <si>
    <t>011-889-2034</t>
    <phoneticPr fontId="1"/>
  </si>
  <si>
    <t>011-889-2703</t>
    <phoneticPr fontId="1"/>
  </si>
  <si>
    <t>011-582-4734</t>
    <phoneticPr fontId="1"/>
  </si>
  <si>
    <t>011-584-9008</t>
    <phoneticPr fontId="1"/>
  </si>
  <si>
    <t>011-641-6942</t>
    <phoneticPr fontId="1"/>
  </si>
  <si>
    <t>011-641-0372</t>
    <phoneticPr fontId="1"/>
  </si>
  <si>
    <t>011-681-2478</t>
    <phoneticPr fontId="1"/>
  </si>
  <si>
    <t>011-694-0530</t>
    <phoneticPr fontId="1"/>
  </si>
  <si>
    <t>メールアドレス</t>
    <phoneticPr fontId="1"/>
  </si>
  <si>
    <t>011-211-2932</t>
    <phoneticPr fontId="1"/>
  </si>
  <si>
    <t>から</t>
    <phoneticPr fontId="1"/>
  </si>
  <si>
    <t>まで</t>
    <phoneticPr fontId="1"/>
  </si>
  <si>
    <t>本庁主管部</t>
    <rPh sb="0" eb="2">
      <t>ホンチョウ</t>
    </rPh>
    <rPh sb="2" eb="4">
      <t>シュカン</t>
    </rPh>
    <rPh sb="4" eb="5">
      <t>ブ</t>
    </rPh>
    <phoneticPr fontId="1"/>
  </si>
  <si>
    <t>総務課</t>
    <rPh sb="0" eb="2">
      <t>ソウム</t>
    </rPh>
    <rPh sb="2" eb="3">
      <t>カ</t>
    </rPh>
    <phoneticPr fontId="1"/>
  </si>
  <si>
    <t>介護保険課</t>
    <rPh sb="0" eb="2">
      <t>カイゴ</t>
    </rPh>
    <rPh sb="2" eb="4">
      <t>ホケン</t>
    </rPh>
    <rPh sb="4" eb="5">
      <t>カ</t>
    </rPh>
    <phoneticPr fontId="1"/>
  </si>
  <si>
    <t>障がい福祉課</t>
    <rPh sb="0" eb="1">
      <t>ショウ</t>
    </rPh>
    <rPh sb="3" eb="6">
      <t>フクシカ</t>
    </rPh>
    <phoneticPr fontId="1"/>
  </si>
  <si>
    <t>011-218-5180</t>
    <phoneticPr fontId="1"/>
  </si>
  <si>
    <t>011-211-2972</t>
    <phoneticPr fontId="1"/>
  </si>
  <si>
    <t>011-218-5117</t>
    <phoneticPr fontId="1"/>
  </si>
  <si>
    <t>011-211-2938</t>
    <phoneticPr fontId="1"/>
  </si>
  <si>
    <t>011-218-5181</t>
    <phoneticPr fontId="1"/>
  </si>
  <si>
    <t>（あて先）</t>
    <phoneticPr fontId="1"/>
  </si>
  <si>
    <t>から</t>
    <phoneticPr fontId="1"/>
  </si>
  <si>
    <t>まで</t>
    <phoneticPr fontId="1"/>
  </si>
  <si>
    <t>設置期間</t>
    <rPh sb="0" eb="2">
      <t>セッチ</t>
    </rPh>
    <rPh sb="2" eb="4">
      <t>キカン</t>
    </rPh>
    <phoneticPr fontId="1"/>
  </si>
  <si>
    <t>日</t>
    <rPh sb="0" eb="1">
      <t>ニチ</t>
    </rPh>
    <phoneticPr fontId="1"/>
  </si>
  <si>
    <t>×</t>
    <phoneticPr fontId="1"/>
  </si>
  <si>
    <t>食</t>
    <rPh sb="0" eb="1">
      <t>ショク</t>
    </rPh>
    <phoneticPr fontId="1"/>
  </si>
  <si>
    <t>＝</t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</si>
  <si>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</si>
  <si>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</si>
  <si>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（※参考 災害救助法の救助種類「炊き出しその他による食品の給与」の基準額）</t>
    <rPh sb="2" eb="4">
      <t>サンコウ</t>
    </rPh>
    <rPh sb="33" eb="35">
      <t>キジュン</t>
    </rPh>
    <rPh sb="35" eb="36">
      <t>ガク</t>
    </rPh>
    <phoneticPr fontId="1"/>
  </si>
  <si>
    <t>品目</t>
    <rPh sb="0" eb="2">
      <t>ヒンモク</t>
    </rPh>
    <phoneticPr fontId="1"/>
  </si>
  <si>
    <t>金額</t>
    <rPh sb="0" eb="2">
      <t>キンガク</t>
    </rPh>
    <phoneticPr fontId="1"/>
  </si>
  <si>
    <t>数量</t>
    <rPh sb="0" eb="2">
      <t>スウリョウ</t>
    </rPh>
    <phoneticPr fontId="1"/>
  </si>
  <si>
    <t>・日勤</t>
    <rPh sb="1" eb="3">
      <t>ニッキン</t>
    </rPh>
    <phoneticPr fontId="1"/>
  </si>
  <si>
    <t>（日給・時間給）</t>
    <rPh sb="1" eb="3">
      <t>ニッキュウ</t>
    </rPh>
    <rPh sb="4" eb="7">
      <t>ジカンキュウ</t>
    </rPh>
    <phoneticPr fontId="1"/>
  </si>
  <si>
    <t>/</t>
    <phoneticPr fontId="1"/>
  </si>
  <si>
    <t>（日・時間）</t>
    <rPh sb="1" eb="2">
      <t>ニチ</t>
    </rPh>
    <rPh sb="3" eb="5">
      <t>ジカン</t>
    </rPh>
    <phoneticPr fontId="1"/>
  </si>
  <si>
    <t>名</t>
    <rPh sb="0" eb="1">
      <t>メイ</t>
    </rPh>
    <phoneticPr fontId="1"/>
  </si>
  <si>
    <t>日（時間）</t>
    <rPh sb="0" eb="1">
      <t>ニチ</t>
    </rPh>
    <rPh sb="2" eb="4">
      <t>ジカン</t>
    </rPh>
    <phoneticPr fontId="1"/>
  </si>
  <si>
    <t>・夜勤</t>
    <rPh sb="1" eb="3">
      <t>ヤキン</t>
    </rPh>
    <phoneticPr fontId="1"/>
  </si>
  <si>
    <t>・宿直</t>
    <rPh sb="1" eb="3">
      <t>シュクチョク</t>
    </rPh>
    <phoneticPr fontId="1"/>
  </si>
  <si>
    <t>（回）</t>
    <rPh sb="1" eb="2">
      <t>カイ</t>
    </rPh>
    <phoneticPr fontId="1"/>
  </si>
  <si>
    <t>回</t>
    <rPh sb="0" eb="1">
      <t>カイ</t>
    </rPh>
    <phoneticPr fontId="1"/>
  </si>
  <si>
    <t>×</t>
    <phoneticPr fontId="1"/>
  </si>
  <si>
    <t>人</t>
    <rPh sb="0" eb="1">
      <t>ニン</t>
    </rPh>
    <phoneticPr fontId="1"/>
  </si>
  <si>
    <t>区災害対策本部記載欄</t>
    <phoneticPr fontId="5" type="halfwidthKatakana" alignment="distributed"/>
  </si>
  <si>
    <t>施設記載欄</t>
    <rPh sb="0" eb="2">
      <t>ｼｾﾂ</t>
    </rPh>
    <rPh sb="2" eb="4">
      <t>ｷｻｲ</t>
    </rPh>
    <rPh sb="4" eb="5">
      <t>ﾗﾝ</t>
    </rPh>
    <phoneticPr fontId="6" type="halfwidthKatakana" alignment="distributed"/>
  </si>
  <si>
    <t>自由記載欄</t>
    <rPh sb="0" eb="2">
      <t>ｼﾞﾕｳ</t>
    </rPh>
    <rPh sb="2" eb="4">
      <t>ｷｻｲ</t>
    </rPh>
    <rPh sb="4" eb="5">
      <t>ﾗﾝ</t>
    </rPh>
    <phoneticPr fontId="6" type="halfwidthKatakana" alignment="distributed"/>
  </si>
  <si>
    <t>氏　　名</t>
    <rPh sb="0" eb="4">
      <t>ｶﾅ</t>
    </rPh>
    <phoneticPr fontId="6" type="halfwidthKatakana" alignment="distributed"/>
  </si>
  <si>
    <t>性別</t>
  </si>
  <si>
    <t>年齢</t>
  </si>
  <si>
    <t>現在避難先</t>
    <phoneticPr fontId="1"/>
  </si>
  <si>
    <t>男</t>
    <rPh sb="0" eb="1">
      <t>ｵﾄｺ</t>
    </rPh>
    <phoneticPr fontId="6" type="halfwidthKatakana" alignment="distributed"/>
  </si>
  <si>
    <t>No.</t>
    <phoneticPr fontId="1"/>
  </si>
  <si>
    <t>要・否</t>
    <rPh sb="0" eb="1">
      <t>ヨウ</t>
    </rPh>
    <rPh sb="2" eb="3">
      <t>ヒ</t>
    </rPh>
    <phoneticPr fontId="1"/>
  </si>
  <si>
    <t>●●●小学校</t>
    <rPh sb="3" eb="6">
      <t>ｼｮｳｶﾞｯｺｳ</t>
    </rPh>
    <phoneticPr fontId="6" type="halfwidthKatakana" alignment="distributed"/>
  </si>
  <si>
    <t>介助者有無
（本人との続柄）</t>
    <rPh sb="0" eb="2">
      <t>ｶｲｼﾞｮ</t>
    </rPh>
    <rPh sb="2" eb="3">
      <t>ｼｬ</t>
    </rPh>
    <rPh sb="3" eb="5">
      <t>ｳﾑ</t>
    </rPh>
    <rPh sb="7" eb="9">
      <t>ﾎﾝﾆﾝ</t>
    </rPh>
    <rPh sb="11" eb="12">
      <t>ﾂﾂﾞ</t>
    </rPh>
    <rPh sb="12" eb="13">
      <t>ｶﾞﾗ</t>
    </rPh>
    <phoneticPr fontId="6" type="halfwidthKatakana" alignment="distributed"/>
  </si>
  <si>
    <t>報告日時：</t>
    <phoneticPr fontId="1"/>
  </si>
  <si>
    <t>区</t>
    <rPh sb="0" eb="1">
      <t>ク</t>
    </rPh>
    <phoneticPr fontId="1"/>
  </si>
  <si>
    <t>車両
要否</t>
    <rPh sb="0" eb="2">
      <t>シャリョウ</t>
    </rPh>
    <rPh sb="3" eb="5">
      <t>ヨウヒ</t>
    </rPh>
    <phoneticPr fontId="1"/>
  </si>
  <si>
    <t>受入日
退所日
（退所先）</t>
    <rPh sb="2" eb="3">
      <t>ﾋﾞ</t>
    </rPh>
    <rPh sb="4" eb="6">
      <t>ﾀｲｼｮ</t>
    </rPh>
    <rPh sb="6" eb="7">
      <t>ﾋﾞ</t>
    </rPh>
    <rPh sb="9" eb="11">
      <t>ﾀｲｼｮ</t>
    </rPh>
    <rPh sb="11" eb="12">
      <t>ｻｷ</t>
    </rPh>
    <phoneticPr fontId="6" type="halfwidthKatakana" alignment="distributed"/>
  </si>
  <si>
    <t>対応状況</t>
    <phoneticPr fontId="1"/>
  </si>
  <si>
    <t>報告日時：</t>
    <rPh sb="0" eb="2">
      <t>ホウコク</t>
    </rPh>
    <rPh sb="2" eb="4">
      <t>ニチジ</t>
    </rPh>
    <phoneticPr fontId="1"/>
  </si>
  <si>
    <t>本人は、自宅での生活を希望しているため、区災害対策本部と、在宅での生活への移行について調整中。</t>
    <rPh sb="0" eb="2">
      <t>ホンニン</t>
    </rPh>
    <rPh sb="4" eb="6">
      <t>ジタク</t>
    </rPh>
    <rPh sb="8" eb="10">
      <t>セイカツ</t>
    </rPh>
    <rPh sb="11" eb="13">
      <t>キボウ</t>
    </rPh>
    <rPh sb="20" eb="21">
      <t>ク</t>
    </rPh>
    <rPh sb="21" eb="23">
      <t>サイガイ</t>
    </rPh>
    <rPh sb="23" eb="25">
      <t>タイサク</t>
    </rPh>
    <rPh sb="25" eb="27">
      <t>ホンブ</t>
    </rPh>
    <rPh sb="29" eb="31">
      <t>ザイタク</t>
    </rPh>
    <rPh sb="33" eb="35">
      <t>セイカツ</t>
    </rPh>
    <rPh sb="37" eb="39">
      <t>イコウ</t>
    </rPh>
    <rPh sb="43" eb="46">
      <t>チョウセイチュウ</t>
    </rPh>
    <phoneticPr fontId="1"/>
  </si>
  <si>
    <t>中央　一郎</t>
    <rPh sb="0" eb="2">
      <t>ﾁｭｳｵｳ</t>
    </rPh>
    <rPh sb="3" eb="5">
      <t>ｲﾁﾛｳ</t>
    </rPh>
    <phoneticPr fontId="5" type="halfwidthKatakana" alignment="distributed"/>
  </si>
  <si>
    <t xml:space="preserve"> </t>
    <phoneticPr fontId="1"/>
  </si>
  <si>
    <t xml:space="preserve">　　年　　月　　日受入
　　年　　月　　日退所
（　　　　　　   　　　） </t>
    <rPh sb="2" eb="3">
      <t>ﾄｼ</t>
    </rPh>
    <rPh sb="5" eb="6">
      <t>ﾂｷ</t>
    </rPh>
    <rPh sb="8" eb="9">
      <t>ﾋ</t>
    </rPh>
    <rPh sb="9" eb="11">
      <t>ｳｹｲﾚ</t>
    </rPh>
    <rPh sb="14" eb="15">
      <t>ﾈﾝ</t>
    </rPh>
    <rPh sb="17" eb="18">
      <t>ｶﾞﾂ</t>
    </rPh>
    <rPh sb="20" eb="21">
      <t>ﾆﾁ</t>
    </rPh>
    <rPh sb="21" eb="23">
      <t>ﾀｲｼｮ</t>
    </rPh>
    <phoneticPr fontId="6" type="halfwidthKatakana" alignment="distributed"/>
  </si>
  <si>
    <t>（心身の状態やどのような事情があり、要配慮者二次避難所の生活が適当かを記載。）</t>
    <rPh sb="1" eb="3">
      <t>シンシン</t>
    </rPh>
    <rPh sb="4" eb="6">
      <t>ジョウタイ</t>
    </rPh>
    <rPh sb="12" eb="14">
      <t>ジジョウ</t>
    </rPh>
    <rPh sb="18" eb="19">
      <t>ヨウ</t>
    </rPh>
    <rPh sb="19" eb="21">
      <t>ハイリョ</t>
    </rPh>
    <rPh sb="21" eb="24">
      <t>シャニジ</t>
    </rPh>
    <rPh sb="24" eb="27">
      <t>ヒナンジョ</t>
    </rPh>
    <rPh sb="28" eb="30">
      <t>セイカツ</t>
    </rPh>
    <rPh sb="31" eb="33">
      <t>テキトウ</t>
    </rPh>
    <rPh sb="35" eb="37">
      <t>キサイ</t>
    </rPh>
    <phoneticPr fontId="1"/>
  </si>
  <si>
    <t>主治医名</t>
    <rPh sb="0" eb="3">
      <t>シュジイ</t>
    </rPh>
    <rPh sb="3" eb="4">
      <t>メイ</t>
    </rPh>
    <phoneticPr fontId="1"/>
  </si>
  <si>
    <t>その他</t>
    <rPh sb="2" eb="3">
      <t>タ</t>
    </rPh>
    <phoneticPr fontId="1"/>
  </si>
  <si>
    <t>病名</t>
    <rPh sb="0" eb="2">
      <t>ビョウメイ</t>
    </rPh>
    <phoneticPr fontId="1"/>
  </si>
  <si>
    <t>担当者・連絡先（　　　　　　　　　　　　　　）</t>
    <rPh sb="0" eb="2">
      <t>タントウ</t>
    </rPh>
    <rPh sb="2" eb="3">
      <t>シャ</t>
    </rPh>
    <rPh sb="4" eb="7">
      <t>レンラクサキ</t>
    </rPh>
    <phoneticPr fontId="1"/>
  </si>
  <si>
    <t>福祉サービスの種類</t>
    <rPh sb="0" eb="2">
      <t>フクシ</t>
    </rPh>
    <rPh sb="7" eb="9">
      <t>シュルイ</t>
    </rPh>
    <phoneticPr fontId="1"/>
  </si>
  <si>
    <t>　障がい　・　高齢</t>
    <rPh sb="1" eb="2">
      <t>ショウ</t>
    </rPh>
    <rPh sb="7" eb="9">
      <t>コウレイ</t>
    </rPh>
    <phoneticPr fontId="1"/>
  </si>
  <si>
    <t>療育手帳</t>
    <rPh sb="0" eb="2">
      <t>リョウイク</t>
    </rPh>
    <rPh sb="2" eb="4">
      <t>テチョウ</t>
    </rPh>
    <phoneticPr fontId="1"/>
  </si>
  <si>
    <t>呼吸</t>
    <rPh sb="0" eb="2">
      <t>コキュウ</t>
    </rPh>
    <phoneticPr fontId="1"/>
  </si>
  <si>
    <t>免疫</t>
    <rPh sb="0" eb="2">
      <t>メンエキ</t>
    </rPh>
    <phoneticPr fontId="1"/>
  </si>
  <si>
    <t>小腸</t>
    <rPh sb="0" eb="2">
      <t>ショウチョウ</t>
    </rPh>
    <phoneticPr fontId="1"/>
  </si>
  <si>
    <t>直腸</t>
    <rPh sb="0" eb="2">
      <t>チョクチョウ</t>
    </rPh>
    <phoneticPr fontId="1"/>
  </si>
  <si>
    <t>体幹</t>
    <rPh sb="0" eb="1">
      <t>タイ</t>
    </rPh>
    <rPh sb="1" eb="2">
      <t>カン</t>
    </rPh>
    <phoneticPr fontId="1"/>
  </si>
  <si>
    <t>肝臓</t>
    <rPh sb="0" eb="2">
      <t>カンゾウ</t>
    </rPh>
    <phoneticPr fontId="1"/>
  </si>
  <si>
    <t>腎臓</t>
    <rPh sb="0" eb="2">
      <t>ジンゾウ</t>
    </rPh>
    <phoneticPr fontId="1"/>
  </si>
  <si>
    <t>心臓</t>
    <rPh sb="0" eb="2">
      <t>シンゾウ</t>
    </rPh>
    <phoneticPr fontId="1"/>
  </si>
  <si>
    <t>移動</t>
    <rPh sb="0" eb="2">
      <t>イドウ</t>
    </rPh>
    <phoneticPr fontId="1"/>
  </si>
  <si>
    <t>運動</t>
    <rPh sb="0" eb="2">
      <t>ウンドウ</t>
    </rPh>
    <phoneticPr fontId="1"/>
  </si>
  <si>
    <t>上肢</t>
    <rPh sb="0" eb="2">
      <t>ジョウシ</t>
    </rPh>
    <phoneticPr fontId="1"/>
  </si>
  <si>
    <t>音声</t>
    <rPh sb="0" eb="2">
      <t>オンセイ</t>
    </rPh>
    <phoneticPr fontId="1"/>
  </si>
  <si>
    <t>平衡</t>
    <rPh sb="0" eb="2">
      <t>ヘイコウ</t>
    </rPh>
    <phoneticPr fontId="1"/>
  </si>
  <si>
    <t>聴覚</t>
    <rPh sb="0" eb="2">
      <t>チョウカク</t>
    </rPh>
    <phoneticPr fontId="1"/>
  </si>
  <si>
    <t>視覚</t>
    <rPh sb="0" eb="2">
      <t>シカク</t>
    </rPh>
    <phoneticPr fontId="1"/>
  </si>
  <si>
    <t>→身体障害の種別</t>
    <rPh sb="1" eb="3">
      <t>シンタイ</t>
    </rPh>
    <rPh sb="3" eb="5">
      <t>ショウガイ</t>
    </rPh>
    <rPh sb="6" eb="8">
      <t>シュベツ</t>
    </rPh>
    <phoneticPr fontId="1"/>
  </si>
  <si>
    <t>　　　　名　前：</t>
    <rPh sb="4" eb="5">
      <t>メイ</t>
    </rPh>
    <rPh sb="6" eb="7">
      <t>マエ</t>
    </rPh>
    <phoneticPr fontId="10"/>
  </si>
  <si>
    <t>聴取者…所属班：　）</t>
    <rPh sb="0" eb="3">
      <t>チョウシュシャ</t>
    </rPh>
    <rPh sb="4" eb="6">
      <t>ショゾク</t>
    </rPh>
    <rPh sb="6" eb="7">
      <t>ハン</t>
    </rPh>
    <phoneticPr fontId="10"/>
  </si>
  <si>
    <t>お話を聞いた方…氏名：</t>
    <rPh sb="1" eb="2">
      <t>ハナシ</t>
    </rPh>
    <rPh sb="3" eb="4">
      <t>キ</t>
    </rPh>
    <rPh sb="6" eb="7">
      <t>カタ</t>
    </rPh>
    <rPh sb="8" eb="10">
      <t>シメイ</t>
    </rPh>
    <phoneticPr fontId="10"/>
  </si>
  <si>
    <t>記載方法　①当てはまるものに○をつける。　②空欄の(　　　　)は該当する場合記載する。</t>
    <rPh sb="0" eb="2">
      <t>キサイ</t>
    </rPh>
    <rPh sb="2" eb="4">
      <t>ホウホウ</t>
    </rPh>
    <rPh sb="6" eb="7">
      <t>ア</t>
    </rPh>
    <rPh sb="22" eb="24">
      <t>クウラン</t>
    </rPh>
    <rPh sb="32" eb="34">
      <t>ガイトウ</t>
    </rPh>
    <rPh sb="36" eb="38">
      <t>バアイ</t>
    </rPh>
    <rPh sb="38" eb="40">
      <t>キサイ</t>
    </rPh>
    <phoneticPr fontId="1"/>
  </si>
  <si>
    <t>（裏面）</t>
    <rPh sb="1" eb="3">
      <t>ウラメン</t>
    </rPh>
    <phoneticPr fontId="1"/>
  </si>
  <si>
    <t>妊娠（　　　）週目</t>
    <rPh sb="0" eb="2">
      <t>ニンシン</t>
    </rPh>
    <rPh sb="7" eb="8">
      <t>シュウ</t>
    </rPh>
    <rPh sb="8" eb="9">
      <t>メ</t>
    </rPh>
    <phoneticPr fontId="1"/>
  </si>
  <si>
    <t>意思疎通等</t>
    <rPh sb="0" eb="2">
      <t>イシ</t>
    </rPh>
    <rPh sb="2" eb="4">
      <t>ソツウ</t>
    </rPh>
    <rPh sb="4" eb="5">
      <t>トウ</t>
    </rPh>
    <phoneticPr fontId="1"/>
  </si>
  <si>
    <t>歩行（ 全介助 ・ 常時臥床　／道具が必要・介助者が必要　／　自立　）</t>
    <rPh sb="0" eb="2">
      <t>ホコウ</t>
    </rPh>
    <rPh sb="16" eb="18">
      <t>ドウグ</t>
    </rPh>
    <rPh sb="19" eb="21">
      <t>ヒツヨウ</t>
    </rPh>
    <rPh sb="22" eb="24">
      <t>カイジョ</t>
    </rPh>
    <rPh sb="24" eb="25">
      <t>シャ</t>
    </rPh>
    <rPh sb="26" eb="28">
      <t>ヒツヨウ</t>
    </rPh>
    <rPh sb="31" eb="33">
      <t>ジリツ</t>
    </rPh>
    <phoneticPr fontId="1"/>
  </si>
  <si>
    <t>薬の内服（ あり・なし ）</t>
    <rPh sb="0" eb="1">
      <t>クスリ</t>
    </rPh>
    <rPh sb="2" eb="4">
      <t>ナイフク</t>
    </rPh>
    <phoneticPr fontId="1"/>
  </si>
  <si>
    <t>自宅住所</t>
    <rPh sb="0" eb="2">
      <t>ジタク</t>
    </rPh>
    <rPh sb="2" eb="4">
      <t>ジュウショ</t>
    </rPh>
    <phoneticPr fontId="10"/>
  </si>
  <si>
    <t>男・女</t>
    <rPh sb="0" eb="1">
      <t>オトコ</t>
    </rPh>
    <rPh sb="2" eb="3">
      <t>オンナ</t>
    </rPh>
    <phoneticPr fontId="10"/>
  </si>
  <si>
    <t>氏名</t>
    <rPh sb="0" eb="2">
      <t>シメイ</t>
    </rPh>
    <phoneticPr fontId="10"/>
  </si>
  <si>
    <t>本人との続柄</t>
    <rPh sb="0" eb="2">
      <t>ホンニン</t>
    </rPh>
    <rPh sb="4" eb="6">
      <t>ゾクガラ</t>
    </rPh>
    <phoneticPr fontId="10"/>
  </si>
  <si>
    <t>性別</t>
    <rPh sb="0" eb="2">
      <t>セイベツ</t>
    </rPh>
    <phoneticPr fontId="10"/>
  </si>
  <si>
    <t>要配慮者二次避難所への付き添い</t>
    <rPh sb="0" eb="1">
      <t>ヨウ</t>
    </rPh>
    <rPh sb="1" eb="3">
      <t>ハイリョ</t>
    </rPh>
    <rPh sb="3" eb="4">
      <t>シャ</t>
    </rPh>
    <rPh sb="4" eb="6">
      <t>２ジ</t>
    </rPh>
    <rPh sb="6" eb="8">
      <t>ヒナン</t>
    </rPh>
    <rPh sb="8" eb="9">
      <t>ジョ</t>
    </rPh>
    <rPh sb="11" eb="12">
      <t>ツ</t>
    </rPh>
    <rPh sb="13" eb="14">
      <t>ソ</t>
    </rPh>
    <phoneticPr fontId="10"/>
  </si>
  <si>
    <t>同居家族</t>
    <rPh sb="0" eb="2">
      <t>ドウキョ</t>
    </rPh>
    <rPh sb="2" eb="4">
      <t>カゾク</t>
    </rPh>
    <phoneticPr fontId="10"/>
  </si>
  <si>
    <t>住所</t>
    <rPh sb="0" eb="2">
      <t>ジュウショ</t>
    </rPh>
    <phoneticPr fontId="10"/>
  </si>
  <si>
    <t>続柄</t>
    <rPh sb="0" eb="2">
      <t>ゾクガラ</t>
    </rPh>
    <phoneticPr fontId="10"/>
  </si>
  <si>
    <t>緊急連絡先</t>
    <rPh sb="0" eb="2">
      <t>キンキュウ</t>
    </rPh>
    <rPh sb="2" eb="5">
      <t>レンラクサキ</t>
    </rPh>
    <phoneticPr fontId="10"/>
  </si>
  <si>
    <t>連絡先電話番号　　　　　－　　　　－　　　　</t>
    <rPh sb="0" eb="3">
      <t>レンラクサキ</t>
    </rPh>
    <rPh sb="3" eb="5">
      <t>デンワ</t>
    </rPh>
    <rPh sb="5" eb="7">
      <t>バンゴウ</t>
    </rPh>
    <phoneticPr fontId="10"/>
  </si>
  <si>
    <t>・その他（</t>
    <rPh sb="3" eb="4">
      <t>タ</t>
    </rPh>
    <phoneticPr fontId="10"/>
  </si>
  <si>
    <t>現所在地</t>
    <rPh sb="0" eb="1">
      <t>ゲン</t>
    </rPh>
    <rPh sb="1" eb="4">
      <t>ショザイチ</t>
    </rPh>
    <phoneticPr fontId="10"/>
  </si>
  <si>
    <t>記入日（　　.　　.　　）　No.　　　</t>
    <rPh sb="0" eb="2">
      <t>キニュウ</t>
    </rPh>
    <rPh sb="2" eb="3">
      <t>ビ</t>
    </rPh>
    <phoneticPr fontId="10"/>
  </si>
  <si>
    <t>（表面）</t>
    <rPh sb="1" eb="3">
      <t>ヒョウメン</t>
    </rPh>
    <phoneticPr fontId="1"/>
  </si>
  <si>
    <t>本通知に係る連絡先</t>
    <rPh sb="0" eb="1">
      <t>ホン</t>
    </rPh>
    <rPh sb="1" eb="3">
      <t>ツウチ</t>
    </rPh>
    <rPh sb="4" eb="5">
      <t>カカ</t>
    </rPh>
    <rPh sb="6" eb="8">
      <t>レンラク</t>
    </rPh>
    <rPh sb="8" eb="9">
      <t>サキ</t>
    </rPh>
    <phoneticPr fontId="1"/>
  </si>
  <si>
    <t>（様式８の別添）</t>
    <rPh sb="1" eb="3">
      <t>ヨウシキ</t>
    </rPh>
    <rPh sb="5" eb="7">
      <t>ベッテン</t>
    </rPh>
    <phoneticPr fontId="1"/>
  </si>
  <si>
    <t>要配慮者身体状況等情報シート</t>
    <rPh sb="0" eb="1">
      <t>ヨウ</t>
    </rPh>
    <rPh sb="1" eb="3">
      <t>ハイリョ</t>
    </rPh>
    <rPh sb="3" eb="4">
      <t>シャ</t>
    </rPh>
    <rPh sb="4" eb="6">
      <t>シンタイ</t>
    </rPh>
    <rPh sb="6" eb="8">
      <t>ジョウキョウ</t>
    </rPh>
    <rPh sb="8" eb="9">
      <t>トウ</t>
    </rPh>
    <rPh sb="9" eb="11">
      <t>ジョウホウ</t>
    </rPh>
    <phoneticPr fontId="1"/>
  </si>
  <si>
    <t>　要配慮者二次避難所の運営状況について、下記のとおり報告します。</t>
    <rPh sb="1" eb="10">
      <t>ヨウハイリョシャ２ジヒナンジョ</t>
    </rPh>
    <rPh sb="11" eb="13">
      <t>ウンエイ</t>
    </rPh>
    <rPh sb="13" eb="15">
      <t>ジョウキョウ</t>
    </rPh>
    <rPh sb="20" eb="22">
      <t>カキ</t>
    </rPh>
    <rPh sb="26" eb="28">
      <t>ホウコク</t>
    </rPh>
    <phoneticPr fontId="1"/>
  </si>
  <si>
    <t>記</t>
    <rPh sb="0" eb="1">
      <t>キ</t>
    </rPh>
    <phoneticPr fontId="1"/>
  </si>
  <si>
    <t>TEL：</t>
    <phoneticPr fontId="1"/>
  </si>
  <si>
    <t>FAX：</t>
    <phoneticPr fontId="1"/>
  </si>
  <si>
    <t>メール：</t>
    <phoneticPr fontId="1"/>
  </si>
  <si>
    <t>　　</t>
  </si>
  <si>
    <t xml:space="preserve">                  </t>
    <phoneticPr fontId="1"/>
  </si>
  <si>
    <t>日間設置した、要配慮者二次</t>
    <phoneticPr fontId="1"/>
  </si>
  <si>
    <t>応急救援物資等提供等依頼書</t>
    <rPh sb="0" eb="2">
      <t>オウキュウ</t>
    </rPh>
    <rPh sb="2" eb="4">
      <t>キュウエン</t>
    </rPh>
    <rPh sb="4" eb="6">
      <t>ブッシ</t>
    </rPh>
    <rPh sb="6" eb="7">
      <t>トウ</t>
    </rPh>
    <rPh sb="7" eb="9">
      <t>テイキョウ</t>
    </rPh>
    <rPh sb="9" eb="10">
      <t>トウ</t>
    </rPh>
    <rPh sb="10" eb="12">
      <t>イライ</t>
    </rPh>
    <rPh sb="12" eb="13">
      <t>ショ</t>
    </rPh>
    <phoneticPr fontId="1"/>
  </si>
  <si>
    <t>建物の被災状況
（建物の倒壊、室内の損壊等
具体的に）</t>
    <rPh sb="0" eb="2">
      <t>タテモノ</t>
    </rPh>
    <rPh sb="3" eb="5">
      <t>ヒサイ</t>
    </rPh>
    <rPh sb="5" eb="7">
      <t>ジョウキョウ</t>
    </rPh>
    <rPh sb="9" eb="11">
      <t>タテモノ</t>
    </rPh>
    <rPh sb="12" eb="14">
      <t>トウカイ</t>
    </rPh>
    <rPh sb="15" eb="17">
      <t>シツナイ</t>
    </rPh>
    <rPh sb="18" eb="21">
      <t>ソンカイナド</t>
    </rPh>
    <rPh sb="22" eb="25">
      <t>グタイテキ</t>
    </rPh>
    <phoneticPr fontId="1"/>
  </si>
  <si>
    <t>要配慮者を移送する
車両等の有無</t>
    <rPh sb="0" eb="1">
      <t>ヨウ</t>
    </rPh>
    <rPh sb="1" eb="3">
      <t>ハイリョ</t>
    </rPh>
    <rPh sb="3" eb="4">
      <t>シャ</t>
    </rPh>
    <rPh sb="5" eb="7">
      <t>イソウ</t>
    </rPh>
    <rPh sb="10" eb="12">
      <t>シャリョウ</t>
    </rPh>
    <rPh sb="12" eb="13">
      <t>トウ</t>
    </rPh>
    <rPh sb="14" eb="16">
      <t>ウム</t>
    </rPh>
    <phoneticPr fontId="1"/>
  </si>
  <si>
    <t>中央</t>
    <rPh sb="0" eb="2">
      <t>チュウオウ</t>
    </rPh>
    <phoneticPr fontId="1"/>
  </si>
  <si>
    <t>（原則として、災害発生日から起算して７日以内）</t>
    <phoneticPr fontId="1"/>
  </si>
  <si>
    <t>況等情報シート」のとおりです。</t>
    <phoneticPr fontId="1"/>
  </si>
  <si>
    <t>記</t>
    <rPh sb="0" eb="1">
      <t>キ</t>
    </rPh>
    <phoneticPr fontId="1"/>
  </si>
  <si>
    <t>備考</t>
    <phoneticPr fontId="1"/>
  </si>
  <si>
    <t>緊急連絡先</t>
    <rPh sb="0" eb="2">
      <t>キンキュウ</t>
    </rPh>
    <rPh sb="2" eb="5">
      <t>レンラクサキ</t>
    </rPh>
    <phoneticPr fontId="1"/>
  </si>
  <si>
    <t>報告時間</t>
    <rPh sb="0" eb="2">
      <t>ホウコク</t>
    </rPh>
    <rPh sb="2" eb="4">
      <t>ジカン</t>
    </rPh>
    <phoneticPr fontId="1"/>
  </si>
  <si>
    <t>次女　●●
（TEL090-9999-9999)</t>
    <rPh sb="0" eb="2">
      <t>ｼﾞｼﾞｮ</t>
    </rPh>
    <phoneticPr fontId="6" type="halfwidthKatakana" alignment="distributed"/>
  </si>
  <si>
    <t>通信</t>
    <rPh sb="0" eb="2">
      <t>ツウシン</t>
    </rPh>
    <phoneticPr fontId="1"/>
  </si>
  <si>
    <t>非常用
電源</t>
    <rPh sb="0" eb="3">
      <t>ヒジョウヨウ</t>
    </rPh>
    <rPh sb="4" eb="6">
      <t>デンゲン</t>
    </rPh>
    <phoneticPr fontId="1"/>
  </si>
  <si>
    <t>燃料</t>
    <rPh sb="0" eb="2">
      <t>ネンリョウ</t>
    </rPh>
    <phoneticPr fontId="1"/>
  </si>
  <si>
    <t>有（　　日分）・無</t>
    <rPh sb="0" eb="1">
      <t>ア</t>
    </rPh>
    <rPh sb="4" eb="6">
      <t>ニチブン</t>
    </rPh>
    <rPh sb="8" eb="9">
      <t>ナ</t>
    </rPh>
    <phoneticPr fontId="1"/>
  </si>
  <si>
    <t>指定通知（開始）</t>
    <rPh sb="0" eb="2">
      <t>シテイ</t>
    </rPh>
    <rPh sb="2" eb="4">
      <t>ツウチ</t>
    </rPh>
    <rPh sb="5" eb="7">
      <t>カイシ</t>
    </rPh>
    <phoneticPr fontId="1"/>
  </si>
  <si>
    <t>指定通知（終了）</t>
    <rPh sb="0" eb="2">
      <t>シテイ</t>
    </rPh>
    <rPh sb="2" eb="4">
      <t>ツウチ</t>
    </rPh>
    <rPh sb="5" eb="7">
      <t>シュウリョウ</t>
    </rPh>
    <phoneticPr fontId="1"/>
  </si>
  <si>
    <t>個人情報 取扱注意</t>
    <rPh sb="0" eb="2">
      <t>コジン</t>
    </rPh>
    <rPh sb="2" eb="4">
      <t>ジョウホウ</t>
    </rPh>
    <rPh sb="5" eb="7">
      <t>トリアツカイ</t>
    </rPh>
    <rPh sb="7" eb="9">
      <t>チュウイ</t>
    </rPh>
    <phoneticPr fontId="10"/>
  </si>
  <si>
    <t>避難所名（　</t>
    <rPh sb="0" eb="3">
      <t>ヒナンジョ</t>
    </rPh>
    <rPh sb="3" eb="4">
      <t>メイ</t>
    </rPh>
    <phoneticPr fontId="10"/>
  </si>
  <si>
    <t>下肢</t>
    <rPh sb="0" eb="2">
      <t>カシ</t>
    </rPh>
    <phoneticPr fontId="1"/>
  </si>
  <si>
    <t>　施設・事業所名称　（　　　　　　　　　　　　　　　　　　　　　　　　　　　　　　　　　　　　　　　　）</t>
    <rPh sb="1" eb="3">
      <t>シセツ</t>
    </rPh>
    <rPh sb="4" eb="6">
      <t>ジギョウ</t>
    </rPh>
    <rPh sb="6" eb="7">
      <t>ショ</t>
    </rPh>
    <rPh sb="7" eb="9">
      <t>メイショウ</t>
    </rPh>
    <phoneticPr fontId="1"/>
  </si>
  <si>
    <t>　利用曜日・回数・時間</t>
    <rPh sb="1" eb="3">
      <t>リヨウ</t>
    </rPh>
    <rPh sb="3" eb="5">
      <t>ヨウビ</t>
    </rPh>
    <rPh sb="6" eb="8">
      <t>カイスウ</t>
    </rPh>
    <rPh sb="9" eb="11">
      <t>ジカン</t>
    </rPh>
    <phoneticPr fontId="1"/>
  </si>
  <si>
    <t>（　　　　　　　　　　　　　　　　　　　　　　　　　　　）</t>
  </si>
  <si>
    <t>かかりつけの
病院名</t>
    <rPh sb="7" eb="9">
      <t>ビョウイン</t>
    </rPh>
    <rPh sb="9" eb="10">
      <t>メイ</t>
    </rPh>
    <phoneticPr fontId="1"/>
  </si>
  <si>
    <t>（　　　　　　　　　　　　　　　　　　　　　）</t>
    <phoneticPr fontId="1"/>
  </si>
  <si>
    <t>妊産婦の状況等</t>
    <rPh sb="0" eb="3">
      <t>ニンサンプ</t>
    </rPh>
    <rPh sb="4" eb="6">
      <t>ジョウキョウ</t>
    </rPh>
    <rPh sb="6" eb="7">
      <t>トウ</t>
    </rPh>
    <phoneticPr fontId="1"/>
  </si>
  <si>
    <t>出産（予定）日</t>
    <rPh sb="0" eb="2">
      <t>シュッサン</t>
    </rPh>
    <rPh sb="3" eb="5">
      <t>ヨテイ</t>
    </rPh>
    <rPh sb="6" eb="7">
      <t>ニチ</t>
    </rPh>
    <phoneticPr fontId="1"/>
  </si>
  <si>
    <t>　　　　　　　．　　　　　．</t>
    <phoneticPr fontId="1"/>
  </si>
  <si>
    <t>妊婦健診受診医療機関</t>
    <rPh sb="0" eb="2">
      <t>ニンプ</t>
    </rPh>
    <rPh sb="2" eb="4">
      <t>ケンシン</t>
    </rPh>
    <rPh sb="4" eb="6">
      <t>ジュシン</t>
    </rPh>
    <rPh sb="6" eb="8">
      <t>イリョウ</t>
    </rPh>
    <rPh sb="8" eb="10">
      <t>キカン</t>
    </rPh>
    <phoneticPr fontId="1"/>
  </si>
  <si>
    <t>出産（予定）医療機関</t>
    <rPh sb="0" eb="2">
      <t>シュッサン</t>
    </rPh>
    <rPh sb="3" eb="5">
      <t>ヨテイ</t>
    </rPh>
    <rPh sb="6" eb="8">
      <t>イリョウ</t>
    </rPh>
    <rPh sb="8" eb="10">
      <t>キカン</t>
    </rPh>
    <phoneticPr fontId="1"/>
  </si>
  <si>
    <t>直近受診日</t>
    <rPh sb="0" eb="2">
      <t>チョッキン</t>
    </rPh>
    <rPh sb="2" eb="5">
      <t>ジュシンビ</t>
    </rPh>
    <phoneticPr fontId="1"/>
  </si>
  <si>
    <t>受診頻度</t>
    <rPh sb="0" eb="2">
      <t>ジュシン</t>
    </rPh>
    <rPh sb="2" eb="4">
      <t>ヒンド</t>
    </rPh>
    <phoneticPr fontId="1"/>
  </si>
  <si>
    <t>医学的管理</t>
    <rPh sb="0" eb="3">
      <t>イガクテキ</t>
    </rPh>
    <rPh sb="3" eb="5">
      <t>カンリ</t>
    </rPh>
    <phoneticPr fontId="1"/>
  </si>
  <si>
    <t>（フリガナ）
氏名</t>
    <rPh sb="7" eb="9">
      <t>シメイ</t>
    </rPh>
    <phoneticPr fontId="1"/>
  </si>
  <si>
    <t>新生児・乳幼児</t>
    <rPh sb="0" eb="3">
      <t>シンセイジ</t>
    </rPh>
    <phoneticPr fontId="1"/>
  </si>
  <si>
    <t>区分（高齢者/障がい児・者/医療的ケア/妊婦・産婦・乳幼児）</t>
    <rPh sb="0" eb="2">
      <t>クブン</t>
    </rPh>
    <rPh sb="3" eb="6">
      <t>コウレイシャ</t>
    </rPh>
    <rPh sb="7" eb="8">
      <t>ショウ</t>
    </rPh>
    <rPh sb="10" eb="11">
      <t>ジ</t>
    </rPh>
    <rPh sb="12" eb="13">
      <t>シャ</t>
    </rPh>
    <rPh sb="14" eb="17">
      <t>イリョウテキ</t>
    </rPh>
    <rPh sb="20" eb="22">
      <t>ニンプ</t>
    </rPh>
    <rPh sb="23" eb="25">
      <t>サンプ</t>
    </rPh>
    <rPh sb="26" eb="29">
      <t>ニュウヨウジ</t>
    </rPh>
    <phoneticPr fontId="10"/>
  </si>
  <si>
    <t>施設の被災状況等報告書</t>
    <phoneticPr fontId="1"/>
  </si>
  <si>
    <t>※　本庁主管部は、区災害対策本部へ指定通知書を送付する際に（様式１）施設の</t>
    <rPh sb="2" eb="4">
      <t>ホンチョウ</t>
    </rPh>
    <rPh sb="4" eb="6">
      <t>シュカン</t>
    </rPh>
    <rPh sb="6" eb="7">
      <t>ブ</t>
    </rPh>
    <rPh sb="9" eb="10">
      <t>ク</t>
    </rPh>
    <rPh sb="10" eb="12">
      <t>サイガイ</t>
    </rPh>
    <rPh sb="12" eb="14">
      <t>タイサク</t>
    </rPh>
    <rPh sb="14" eb="16">
      <t>ホンブ</t>
    </rPh>
    <rPh sb="17" eb="19">
      <t>シテイ</t>
    </rPh>
    <rPh sb="19" eb="21">
      <t>ツウチ</t>
    </rPh>
    <rPh sb="21" eb="22">
      <t>ショ</t>
    </rPh>
    <rPh sb="23" eb="25">
      <t>ソウフ</t>
    </rPh>
    <rPh sb="27" eb="28">
      <t>サイ</t>
    </rPh>
    <rPh sb="30" eb="32">
      <t>ヨウシキ</t>
    </rPh>
    <phoneticPr fontId="1"/>
  </si>
  <si>
    <t>「別紙　要配慮者一覧表」</t>
    <rPh sb="1" eb="3">
      <t>ベッシ</t>
    </rPh>
    <rPh sb="4" eb="5">
      <t>ヨウ</t>
    </rPh>
    <rPh sb="5" eb="7">
      <t>ハイリョ</t>
    </rPh>
    <rPh sb="7" eb="8">
      <t>シャ</t>
    </rPh>
    <rPh sb="8" eb="10">
      <t>イチラン</t>
    </rPh>
    <rPh sb="10" eb="11">
      <t>ヒョウ</t>
    </rPh>
    <phoneticPr fontId="1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</si>
  <si>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10"/>
  </si>
  <si>
    <t>氏名</t>
    <rPh sb="0" eb="2">
      <t>シメイ</t>
    </rPh>
    <phoneticPr fontId="1"/>
  </si>
  <si>
    <t>なし・あり</t>
    <phoneticPr fontId="10"/>
  </si>
  <si>
    <t>フリガナ</t>
    <phoneticPr fontId="10"/>
  </si>
  <si>
    <t>食事（ 全介助　／　一部介助　（必要な介助：　　　　　　　）／　自立　 ）</t>
    <rPh sb="0" eb="2">
      <t>ショクジ</t>
    </rPh>
    <phoneticPr fontId="1"/>
  </si>
  <si>
    <t>入浴（ 全介助　／　一部介助　（必要な介助：　　　　　　　）／　自立　 ）</t>
    <rPh sb="0" eb="2">
      <t>ニュウヨク</t>
    </rPh>
    <phoneticPr fontId="1"/>
  </si>
  <si>
    <t>　　→（　全介助　／　一部介助　（必要な介助：　　　　　　）／　自立　 ）</t>
    <rPh sb="11" eb="15">
      <t>イチブカイジョ</t>
    </rPh>
    <rPh sb="17" eb="19">
      <t>ヒツヨウ</t>
    </rPh>
    <rPh sb="20" eb="22">
      <t>カイジョ</t>
    </rPh>
    <phoneticPr fontId="1"/>
  </si>
  <si>
    <t>　手持ちの薬の不足：なし・あり（不足している服用薬名：　　　　　　　　）</t>
    <rPh sb="1" eb="3">
      <t>テモ</t>
    </rPh>
    <rPh sb="5" eb="6">
      <t>クスリ</t>
    </rPh>
    <rPh sb="7" eb="9">
      <t>フソク</t>
    </rPh>
    <rPh sb="16" eb="18">
      <t>フソク</t>
    </rPh>
    <rPh sb="22" eb="25">
      <t>フクヨウヤク</t>
    </rPh>
    <rPh sb="25" eb="26">
      <t>メイ</t>
    </rPh>
    <phoneticPr fontId="1"/>
  </si>
  <si>
    <t>排泄（ 全介助　／　一部介助　（必要な介助：　　　 　　　 ）／　自立　 ）</t>
    <rPh sb="0" eb="2">
      <t>ハイセツ</t>
    </rPh>
    <phoneticPr fontId="1"/>
  </si>
  <si>
    <t>→歩行の際に使用する道具（ 杖・歩行器・車椅子・その他（　　　　　　　 　　　))</t>
    <rPh sb="1" eb="3">
      <t>ホコウ</t>
    </rPh>
    <rPh sb="4" eb="5">
      <t>サイ</t>
    </rPh>
    <rPh sb="6" eb="8">
      <t>シヨウ</t>
    </rPh>
    <rPh sb="10" eb="12">
      <t>ドウグ</t>
    </rPh>
    <phoneticPr fontId="1"/>
  </si>
  <si>
    <t>（ 意識混濁・会話不成立　／　弱視、難聴、全盲又は全ろう　</t>
    <rPh sb="2" eb="4">
      <t>イシキ</t>
    </rPh>
    <rPh sb="4" eb="6">
      <t>コンダク</t>
    </rPh>
    <rPh sb="7" eb="9">
      <t>カイワ</t>
    </rPh>
    <rPh sb="9" eb="12">
      <t>フセイリツ</t>
    </rPh>
    <phoneticPr fontId="1"/>
  </si>
  <si>
    <t xml:space="preserve"> 　・言ったことをすぐに忘れる　／　問題なし　 ）</t>
    <phoneticPr fontId="1"/>
  </si>
  <si>
    <t>（　　　　　　　　　　　　　　　　　　　　　　　　　）
（　　　　　　　　　　　　　　　　　　　　　　　　　）</t>
    <phoneticPr fontId="1"/>
  </si>
  <si>
    <t>　相談支援・居宅介護支援事業所（　　　　　　　　　　　　　　）</t>
    <rPh sb="1" eb="3">
      <t>ソウダン</t>
    </rPh>
    <rPh sb="3" eb="5">
      <t>シエン</t>
    </rPh>
    <rPh sb="6" eb="8">
      <t>キョタク</t>
    </rPh>
    <rPh sb="8" eb="10">
      <t>カイゴ</t>
    </rPh>
    <rPh sb="10" eb="12">
      <t>シエン</t>
    </rPh>
    <rPh sb="12" eb="14">
      <t>ジギョウ</t>
    </rPh>
    <rPh sb="14" eb="15">
      <t>ショ</t>
    </rPh>
    <phoneticPr fontId="1"/>
  </si>
  <si>
    <t>　なし　・　あり　</t>
    <phoneticPr fontId="1"/>
  </si>
  <si>
    <t>（　　　　　　　　　　　　　　　　　　　　　　　　　　　）</t>
    <phoneticPr fontId="1"/>
  </si>
  <si>
    <t>　透析 ／　人工呼吸器　／　たん吸引　／　経管栄養　／　ストーマ装具</t>
    <rPh sb="1" eb="3">
      <t>トウセキ</t>
    </rPh>
    <rPh sb="6" eb="8">
      <t>ジンコウ</t>
    </rPh>
    <rPh sb="8" eb="10">
      <t>コキュウ</t>
    </rPh>
    <rPh sb="10" eb="11">
      <t>キ</t>
    </rPh>
    <rPh sb="16" eb="18">
      <t>キュウイン</t>
    </rPh>
    <rPh sb="21" eb="22">
      <t>ケイ</t>
    </rPh>
    <rPh sb="22" eb="23">
      <t>カン</t>
    </rPh>
    <rPh sb="23" eb="25">
      <t>エイヨウ</t>
    </rPh>
    <rPh sb="32" eb="34">
      <t>ソウグ</t>
    </rPh>
    <phoneticPr fontId="1"/>
  </si>
  <si>
    <t>ストーマ装具の手持ち</t>
    <rPh sb="4" eb="6">
      <t>ソウグ</t>
    </rPh>
    <rPh sb="7" eb="9">
      <t>テモ</t>
    </rPh>
    <phoneticPr fontId="1"/>
  </si>
  <si>
    <t>なし　・　あり（　ワンピース・ツーピース　）</t>
    <phoneticPr fontId="1"/>
  </si>
  <si>
    <t>　　　　回／　　　月　・　　　週</t>
    <rPh sb="4" eb="5">
      <t>カイ</t>
    </rPh>
    <rPh sb="9" eb="10">
      <t>ツキ</t>
    </rPh>
    <rPh sb="15" eb="16">
      <t>シュウ</t>
    </rPh>
    <phoneticPr fontId="1"/>
  </si>
  <si>
    <t>不要　・　要（　　　　　　　　　　　　　　　　　　　　　　　　　　　　　　　　　　　　　　　　　　　　　　　　）</t>
    <rPh sb="0" eb="2">
      <t>フヨウ</t>
    </rPh>
    <rPh sb="5" eb="6">
      <t>ヨウ</t>
    </rPh>
    <phoneticPr fontId="1"/>
  </si>
  <si>
    <t>妊産婦・
新生児・乳幼児の状況</t>
    <rPh sb="0" eb="3">
      <t>ニンサンプ</t>
    </rPh>
    <rPh sb="5" eb="8">
      <t>シンセイジ</t>
    </rPh>
    <rPh sb="9" eb="12">
      <t>ニュウヨウジ</t>
    </rPh>
    <rPh sb="13" eb="15">
      <t>ジョウキョウ</t>
    </rPh>
    <phoneticPr fontId="1"/>
  </si>
  <si>
    <t xml:space="preserve">　No. </t>
    <phoneticPr fontId="10"/>
  </si>
  <si>
    <t>要配慮者身体状況等情報シート</t>
    <phoneticPr fontId="1"/>
  </si>
  <si>
    <t>）</t>
    <phoneticPr fontId="10"/>
  </si>
  <si>
    <r>
      <rPr>
        <sz val="15"/>
        <rFont val="HGP創英角ﾎﾟｯﾌﾟ体"/>
        <family val="3"/>
        <charset val="128"/>
      </rPr>
      <t>R1</t>
    </r>
    <r>
      <rPr>
        <sz val="15"/>
        <rFont val="ＭＳ Ｐ明朝"/>
        <family val="1"/>
        <charset val="128"/>
      </rPr>
      <t>年</t>
    </r>
    <r>
      <rPr>
        <sz val="15"/>
        <rFont val="HGP創英角ﾎﾟｯﾌﾟ体"/>
        <family val="3"/>
        <charset val="128"/>
      </rPr>
      <t>10</t>
    </r>
    <r>
      <rPr>
        <sz val="15"/>
        <rFont val="ＭＳ Ｐ明朝"/>
        <family val="1"/>
        <charset val="128"/>
      </rPr>
      <t>月</t>
    </r>
    <r>
      <rPr>
        <sz val="15"/>
        <rFont val="HGP創英角ﾎﾟｯﾌﾟ体"/>
        <family val="3"/>
        <charset val="128"/>
      </rPr>
      <t>11</t>
    </r>
    <r>
      <rPr>
        <sz val="15"/>
        <rFont val="ＭＳ Ｐ明朝"/>
        <family val="1"/>
        <charset val="128"/>
      </rPr>
      <t xml:space="preserve">日受入
　　年　　月　　日退所
（　　　　　　   　　　） </t>
    </r>
    <rPh sb="2" eb="3">
      <t>ﾄｼ</t>
    </rPh>
    <rPh sb="5" eb="6">
      <t>ﾂｷ</t>
    </rPh>
    <rPh sb="8" eb="9">
      <t>ﾋ</t>
    </rPh>
    <rPh sb="9" eb="11">
      <t>ｳｹｲﾚ</t>
    </rPh>
    <rPh sb="14" eb="15">
      <t>ﾈﾝ</t>
    </rPh>
    <rPh sb="17" eb="18">
      <t>ｶﾞﾂ</t>
    </rPh>
    <rPh sb="20" eb="21">
      <t>ﾆﾁ</t>
    </rPh>
    <rPh sb="21" eb="23">
      <t>ﾀｲｼｮ</t>
    </rPh>
    <phoneticPr fontId="6" type="halfwidthKatakana" alignment="distributed"/>
  </si>
  <si>
    <t>記載例</t>
    <rPh sb="0" eb="2">
      <t>キサイ</t>
    </rPh>
    <rPh sb="2" eb="3">
      <t>レイ</t>
    </rPh>
    <phoneticPr fontId="1"/>
  </si>
  <si>
    <t>有り
（長女 ●●）</t>
    <rPh sb="0" eb="1">
      <t>ｱ</t>
    </rPh>
    <rPh sb="4" eb="6">
      <t>ﾁｮｳｼﾞｮ</t>
    </rPh>
    <phoneticPr fontId="6" type="halfwidthKatakana" alignment="distributed"/>
  </si>
  <si>
    <t>アルファ化米</t>
    <rPh sb="4" eb="5">
      <t>カ</t>
    </rPh>
    <rPh sb="5" eb="6">
      <t>マイ</t>
    </rPh>
    <phoneticPr fontId="1"/>
  </si>
  <si>
    <t>クラッカー</t>
    <phoneticPr fontId="1"/>
  </si>
  <si>
    <t>粉ミルク</t>
    <rPh sb="0" eb="1">
      <t>コナ</t>
    </rPh>
    <phoneticPr fontId="1"/>
  </si>
  <si>
    <t>乳児用紙オムツ
（ Ｓ ・ Ｍ  ・ Ｌ ）</t>
    <rPh sb="0" eb="3">
      <t>ニュウジヨウ</t>
    </rPh>
    <rPh sb="3" eb="4">
      <t>カミ</t>
    </rPh>
    <phoneticPr fontId="1"/>
  </si>
  <si>
    <t>勤務状況</t>
    <rPh sb="0" eb="2">
      <t>キンム</t>
    </rPh>
    <rPh sb="2" eb="4">
      <t>ジョウキョウ</t>
    </rPh>
    <phoneticPr fontId="1"/>
  </si>
  <si>
    <t>職・氏名</t>
    <rPh sb="0" eb="1">
      <t>ショク</t>
    </rPh>
    <rPh sb="2" eb="4">
      <t>シメイ</t>
    </rPh>
    <phoneticPr fontId="1"/>
  </si>
  <si>
    <t>受入場所</t>
    <rPh sb="0" eb="2">
      <t>ウケイレ</t>
    </rPh>
    <rPh sb="2" eb="4">
      <t>バショ</t>
    </rPh>
    <phoneticPr fontId="1"/>
  </si>
  <si>
    <t>デイルーム</t>
    <phoneticPr fontId="1"/>
  </si>
  <si>
    <t>本人は、要介護１の認定を受けているため、短期入所として対応。食事と薬の内服の介助、朝・昼・夕に排泄の介助を実施。長女も受入。</t>
    <rPh sb="0" eb="2">
      <t>ホンニン</t>
    </rPh>
    <rPh sb="4" eb="7">
      <t>ヨウカイゴ</t>
    </rPh>
    <rPh sb="20" eb="22">
      <t>タンキ</t>
    </rPh>
    <rPh sb="22" eb="24">
      <t>ニュウショ</t>
    </rPh>
    <rPh sb="27" eb="29">
      <t>タイオウ</t>
    </rPh>
    <rPh sb="30" eb="32">
      <t>ショクジ</t>
    </rPh>
    <rPh sb="33" eb="34">
      <t>クスリ</t>
    </rPh>
    <rPh sb="35" eb="37">
      <t>ナイフク</t>
    </rPh>
    <rPh sb="38" eb="40">
      <t>カイジョ</t>
    </rPh>
    <rPh sb="41" eb="42">
      <t>アサ</t>
    </rPh>
    <rPh sb="43" eb="44">
      <t>ヒル</t>
    </rPh>
    <rPh sb="45" eb="46">
      <t>ユウ</t>
    </rPh>
    <rPh sb="47" eb="49">
      <t>ハイセツ</t>
    </rPh>
    <rPh sb="50" eb="52">
      <t>カイジョ</t>
    </rPh>
    <rPh sb="53" eb="55">
      <t>ジッシ</t>
    </rPh>
    <rPh sb="56" eb="58">
      <t>チョウジョ</t>
    </rPh>
    <rPh sb="59" eb="60">
      <t>ウ</t>
    </rPh>
    <rPh sb="60" eb="61">
      <t>イ</t>
    </rPh>
    <phoneticPr fontId="1"/>
  </si>
  <si>
    <t>３　要配慮者及び介助者への食事の提供状況</t>
    <rPh sb="2" eb="6">
      <t>ヨウハイリョシャ</t>
    </rPh>
    <rPh sb="6" eb="7">
      <t>オヨ</t>
    </rPh>
    <rPh sb="8" eb="11">
      <t>カイジョシャ</t>
    </rPh>
    <rPh sb="13" eb="15">
      <t>ショクジ</t>
    </rPh>
    <rPh sb="16" eb="18">
      <t>テイキョウ</t>
    </rPh>
    <rPh sb="18" eb="20">
      <t>ジョウキョウ</t>
    </rPh>
    <phoneticPr fontId="1"/>
  </si>
  <si>
    <t>朝食：　　　人</t>
    <rPh sb="0" eb="2">
      <t>チョウショク</t>
    </rPh>
    <rPh sb="6" eb="7">
      <t>ニン</t>
    </rPh>
    <phoneticPr fontId="1"/>
  </si>
  <si>
    <t>昼食：　　　人</t>
    <rPh sb="0" eb="2">
      <t>チュウショク</t>
    </rPh>
    <rPh sb="6" eb="7">
      <t>ニン</t>
    </rPh>
    <phoneticPr fontId="1"/>
  </si>
  <si>
    <t>夕食：　　　人</t>
    <rPh sb="0" eb="2">
      <t>ユウショク</t>
    </rPh>
    <rPh sb="6" eb="7">
      <t>ジン</t>
    </rPh>
    <phoneticPr fontId="1"/>
  </si>
  <si>
    <t>勤務時間（時間数）</t>
    <rPh sb="0" eb="2">
      <t>キンム</t>
    </rPh>
    <rPh sb="2" eb="4">
      <t>ジカン</t>
    </rPh>
    <rPh sb="5" eb="8">
      <t>ジカンスウ</t>
    </rPh>
    <phoneticPr fontId="1"/>
  </si>
  <si>
    <t>　 ：  　～　 ： 　（  　時間）</t>
  </si>
  <si>
    <t>　 ：  　～　 ： 　（  　時間）</t>
    <rPh sb="16" eb="18">
      <t>ジカン</t>
    </rPh>
    <phoneticPr fontId="1"/>
  </si>
  <si>
    <t xml:space="preserve">記載例）ダンボールベット３人分、離乳食（７ヶ月用）６食分
</t>
    <rPh sb="0" eb="2">
      <t>キサイ</t>
    </rPh>
    <rPh sb="2" eb="3">
      <t>レイ</t>
    </rPh>
    <rPh sb="13" eb="15">
      <t>ニンブン</t>
    </rPh>
    <rPh sb="16" eb="19">
      <t>リニュウショク</t>
    </rPh>
    <rPh sb="22" eb="23">
      <t>ゲツ</t>
    </rPh>
    <rPh sb="23" eb="24">
      <t>ヨウ</t>
    </rPh>
    <rPh sb="26" eb="28">
      <t>ショクブン</t>
    </rPh>
    <phoneticPr fontId="1"/>
  </si>
  <si>
    <t>（様式２）区災害対策本部→本庁主管部</t>
    <rPh sb="1" eb="3">
      <t>ヨウシキ</t>
    </rPh>
    <rPh sb="5" eb="6">
      <t>ク</t>
    </rPh>
    <rPh sb="6" eb="8">
      <t>サイガイ</t>
    </rPh>
    <rPh sb="8" eb="10">
      <t>タイサク</t>
    </rPh>
    <rPh sb="10" eb="12">
      <t>ホンブ</t>
    </rPh>
    <rPh sb="13" eb="15">
      <t>ホンチョウ</t>
    </rPh>
    <rPh sb="15" eb="18">
      <t>シュカンブ</t>
    </rPh>
    <phoneticPr fontId="1"/>
  </si>
  <si>
    <t>(様式７）要配慮者二次避難所運営施設→本庁主管部</t>
    <rPh sb="1" eb="3">
      <t>ヨウシキ</t>
    </rPh>
    <rPh sb="5" eb="6">
      <t>ヨウ</t>
    </rPh>
    <rPh sb="6" eb="8">
      <t>ハイリョ</t>
    </rPh>
    <rPh sb="8" eb="9">
      <t>シャ</t>
    </rPh>
    <rPh sb="9" eb="10">
      <t>２</t>
    </rPh>
    <rPh sb="10" eb="11">
      <t>ジ</t>
    </rPh>
    <rPh sb="11" eb="14">
      <t>ヒナンジョ</t>
    </rPh>
    <rPh sb="14" eb="16">
      <t>ウンエイ</t>
    </rPh>
    <rPh sb="16" eb="18">
      <t>シセツ</t>
    </rPh>
    <rPh sb="19" eb="21">
      <t>ホンチョウ</t>
    </rPh>
    <rPh sb="21" eb="24">
      <t>シュカンブ</t>
    </rPh>
    <phoneticPr fontId="1"/>
  </si>
  <si>
    <t>粥</t>
    <rPh sb="0" eb="1">
      <t>カユ</t>
    </rPh>
    <phoneticPr fontId="1"/>
  </si>
  <si>
    <t>衛生用品（消毒材、ウェットタオル、マスク、口腔ケア用品）</t>
    <rPh sb="0" eb="2">
      <t>エイセイ</t>
    </rPh>
    <rPh sb="2" eb="4">
      <t>ヨウヒン</t>
    </rPh>
    <phoneticPr fontId="1"/>
  </si>
  <si>
    <t>生理用品
（ 昼用 ・ 夜用 ）</t>
    <rPh sb="0" eb="2">
      <t>セイリ</t>
    </rPh>
    <rPh sb="2" eb="4">
      <t>ヨウヒン</t>
    </rPh>
    <rPh sb="7" eb="9">
      <t>ヒルヨウ</t>
    </rPh>
    <rPh sb="12" eb="13">
      <t>ヨル</t>
    </rPh>
    <rPh sb="13" eb="14">
      <t>ヨウ</t>
    </rPh>
    <phoneticPr fontId="1"/>
  </si>
  <si>
    <t>飲料水</t>
    <rPh sb="0" eb="3">
      <t>インリョウスイ</t>
    </rPh>
    <phoneticPr fontId="1"/>
  </si>
  <si>
    <t>（ℓ）</t>
    <phoneticPr fontId="1"/>
  </si>
  <si>
    <t xml:space="preserve">記載例）医療・看護系の大学の学生ボランティアを１名派遣願います（２日間程度）
</t>
    <rPh sb="0" eb="2">
      <t>キサイ</t>
    </rPh>
    <rPh sb="2" eb="3">
      <t>レイ</t>
    </rPh>
    <rPh sb="11" eb="13">
      <t>ダイガク</t>
    </rPh>
    <rPh sb="14" eb="16">
      <t>ガクセイ</t>
    </rPh>
    <rPh sb="24" eb="25">
      <t>メイ</t>
    </rPh>
    <rPh sb="25" eb="27">
      <t>ハケン</t>
    </rPh>
    <rPh sb="27" eb="28">
      <t>ネガ</t>
    </rPh>
    <rPh sb="33" eb="35">
      <t>ニチカン</t>
    </rPh>
    <rPh sb="35" eb="37">
      <t>テイド</t>
    </rPh>
    <phoneticPr fontId="1"/>
  </si>
  <si>
    <t>（様式１）各施設→本庁主管部</t>
    <rPh sb="9" eb="11">
      <t>ホンチョウ</t>
    </rPh>
    <rPh sb="11" eb="13">
      <t>シュカン</t>
    </rPh>
    <rPh sb="13" eb="14">
      <t>ブ</t>
    </rPh>
    <phoneticPr fontId="1"/>
  </si>
  <si>
    <r>
      <t>発災時施設利用者総数</t>
    </r>
    <r>
      <rPr>
        <u/>
        <sz val="12"/>
        <rFont val="ＭＳ 明朝"/>
        <family val="1"/>
        <charset val="128"/>
      </rPr>
      <t>　　</t>
    </r>
    <r>
      <rPr>
        <sz val="12"/>
        <rFont val="ＭＳ 明朝"/>
        <family val="1"/>
        <charset val="128"/>
      </rPr>
      <t>名
（うち、けが人</t>
    </r>
    <r>
      <rPr>
        <u/>
        <sz val="12"/>
        <rFont val="ＭＳ 明朝"/>
        <family val="1"/>
        <charset val="128"/>
      </rPr>
      <t>　　</t>
    </r>
    <r>
      <rPr>
        <sz val="12"/>
        <rFont val="ＭＳ 明朝"/>
        <family val="1"/>
        <charset val="128"/>
      </rPr>
      <t xml:space="preserve">名）対応状況
</t>
    </r>
    <phoneticPr fontId="1"/>
  </si>
  <si>
    <r>
      <t>発災時勤務人数</t>
    </r>
    <r>
      <rPr>
        <u/>
        <sz val="12"/>
        <rFont val="ＭＳ 明朝"/>
        <family val="1"/>
        <charset val="128"/>
      </rPr>
      <t>　　</t>
    </r>
    <r>
      <rPr>
        <sz val="12"/>
        <rFont val="ＭＳ 明朝"/>
        <family val="1"/>
        <charset val="128"/>
      </rPr>
      <t>名
上記以外の参集人数</t>
    </r>
    <r>
      <rPr>
        <u/>
        <sz val="12"/>
        <rFont val="ＭＳ 明朝"/>
        <family val="1"/>
        <charset val="128"/>
      </rPr>
      <t>　　</t>
    </r>
    <r>
      <rPr>
        <sz val="12"/>
        <rFont val="ＭＳ 明朝"/>
        <family val="1"/>
        <charset val="128"/>
      </rPr>
      <t>名
（うち、けが人</t>
    </r>
    <r>
      <rPr>
        <u/>
        <sz val="12"/>
        <rFont val="ＭＳ 明朝"/>
        <family val="1"/>
        <charset val="128"/>
      </rPr>
      <t>　　</t>
    </r>
    <r>
      <rPr>
        <sz val="12"/>
        <rFont val="ＭＳ 明朝"/>
        <family val="1"/>
        <charset val="128"/>
      </rPr>
      <t xml:space="preserve">名）対応状況
</t>
    </r>
    <phoneticPr fontId="1"/>
  </si>
  <si>
    <t>要配慮者二次避難所としての
要配慮者の受入</t>
    <rPh sb="0" eb="1">
      <t>ヨウ</t>
    </rPh>
    <rPh sb="1" eb="3">
      <t>ハイリョ</t>
    </rPh>
    <rPh sb="3" eb="4">
      <t>シャ</t>
    </rPh>
    <rPh sb="4" eb="5">
      <t>２</t>
    </rPh>
    <rPh sb="5" eb="6">
      <t>ジ</t>
    </rPh>
    <rPh sb="6" eb="8">
      <t>ヒナン</t>
    </rPh>
    <rPh sb="8" eb="9">
      <t>ジョ</t>
    </rPh>
    <rPh sb="14" eb="15">
      <t>ヨウ</t>
    </rPh>
    <rPh sb="15" eb="17">
      <t>ハイリョ</t>
    </rPh>
    <rPh sb="17" eb="18">
      <t>シャ</t>
    </rPh>
    <rPh sb="19" eb="21">
      <t>ウケイレ</t>
    </rPh>
    <phoneticPr fontId="1"/>
  </si>
  <si>
    <r>
      <t>スペース</t>
    </r>
    <r>
      <rPr>
        <u/>
        <sz val="12"/>
        <rFont val="ＭＳ 明朝"/>
        <family val="1"/>
        <charset val="128"/>
      </rPr>
      <t>　　</t>
    </r>
    <r>
      <rPr>
        <sz val="12"/>
        <rFont val="ＭＳ 明朝"/>
        <family val="1"/>
        <charset val="128"/>
      </rPr>
      <t xml:space="preserve">名受入可能
</t>
    </r>
    <r>
      <rPr>
        <sz val="11"/>
        <rFont val="ＭＳ 明朝"/>
        <family val="1"/>
        <charset val="128"/>
      </rPr>
      <t>（既存の施設介助者で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名の要配慮者が受入可能）
（追加の家族介助者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名で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名の要配慮者が受入可能）</t>
    </r>
    <rPh sb="6" eb="7">
      <t>メイ</t>
    </rPh>
    <rPh sb="7" eb="9">
      <t>ウケイレ</t>
    </rPh>
    <rPh sb="9" eb="11">
      <t>カノウ</t>
    </rPh>
    <rPh sb="13" eb="14">
      <t>スデ</t>
    </rPh>
    <rPh sb="14" eb="15">
      <t>ソン</t>
    </rPh>
    <rPh sb="16" eb="18">
      <t>シセツ</t>
    </rPh>
    <rPh sb="18" eb="20">
      <t>カイジョ</t>
    </rPh>
    <rPh sb="20" eb="21">
      <t>シャ</t>
    </rPh>
    <rPh sb="24" eb="25">
      <t>メイ</t>
    </rPh>
    <rPh sb="26" eb="27">
      <t>ヨウ</t>
    </rPh>
    <rPh sb="27" eb="29">
      <t>ハイリョ</t>
    </rPh>
    <rPh sb="29" eb="30">
      <t>シャ</t>
    </rPh>
    <rPh sb="31" eb="33">
      <t>ウケイレ</t>
    </rPh>
    <rPh sb="33" eb="35">
      <t>カノウ</t>
    </rPh>
    <rPh sb="38" eb="40">
      <t>ツイカ</t>
    </rPh>
    <rPh sb="41" eb="43">
      <t>カゾク</t>
    </rPh>
    <rPh sb="43" eb="45">
      <t>カイジョ</t>
    </rPh>
    <rPh sb="45" eb="46">
      <t>シャ</t>
    </rPh>
    <rPh sb="48" eb="49">
      <t>メイ</t>
    </rPh>
    <rPh sb="52" eb="53">
      <t>メイ</t>
    </rPh>
    <rPh sb="54" eb="55">
      <t>ヨウ</t>
    </rPh>
    <rPh sb="55" eb="57">
      <t>ハイリョ</t>
    </rPh>
    <rPh sb="57" eb="58">
      <t>シャ</t>
    </rPh>
    <rPh sb="59" eb="61">
      <t>ウケイレ</t>
    </rPh>
    <rPh sb="61" eb="63">
      <t>カノウ</t>
    </rPh>
    <phoneticPr fontId="1"/>
  </si>
  <si>
    <r>
      <t>移送車両等の特徴　　　　　　</t>
    </r>
    <r>
      <rPr>
        <sz val="11"/>
        <rFont val="ＭＳ 明朝"/>
        <family val="1"/>
        <charset val="128"/>
      </rPr>
      <t>（特記事項には、乗車可能人数、車椅子やストレッチャー対応の可否等具体的に）</t>
    </r>
    <rPh sb="0" eb="2">
      <t>イソウ</t>
    </rPh>
    <rPh sb="2" eb="4">
      <t>シャリョウ</t>
    </rPh>
    <rPh sb="4" eb="5">
      <t>トウ</t>
    </rPh>
    <rPh sb="6" eb="8">
      <t>トクチョウ</t>
    </rPh>
    <rPh sb="15" eb="17">
      <t>トッキ</t>
    </rPh>
    <rPh sb="17" eb="19">
      <t>ジコウ</t>
    </rPh>
    <rPh sb="22" eb="24">
      <t>ジョウシャ</t>
    </rPh>
    <rPh sb="24" eb="26">
      <t>カノウ</t>
    </rPh>
    <rPh sb="26" eb="28">
      <t>ニンズウ</t>
    </rPh>
    <rPh sb="29" eb="32">
      <t>クルマイス</t>
    </rPh>
    <rPh sb="40" eb="42">
      <t>タイオウ</t>
    </rPh>
    <rPh sb="43" eb="45">
      <t>カヒ</t>
    </rPh>
    <rPh sb="45" eb="46">
      <t>トウ</t>
    </rPh>
    <rPh sb="46" eb="48">
      <t>グタイ</t>
    </rPh>
    <rPh sb="48" eb="49">
      <t>テキ</t>
    </rPh>
    <phoneticPr fontId="1"/>
  </si>
  <si>
    <r>
      <t>　　車両</t>
    </r>
    <r>
      <rPr>
        <u/>
        <sz val="12"/>
        <rFont val="ＭＳ 明朝"/>
        <family val="1"/>
        <charset val="128"/>
      </rPr>
      <t>　　</t>
    </r>
    <r>
      <rPr>
        <sz val="12"/>
        <rFont val="ＭＳ 明朝"/>
        <family val="1"/>
        <charset val="128"/>
      </rPr>
      <t>台/その他（　　　　　　　　　　）　　　　　　　　　　　【特記事項】</t>
    </r>
    <rPh sb="2" eb="4">
      <t>シャリョウ</t>
    </rPh>
    <rPh sb="6" eb="7">
      <t>ダイ</t>
    </rPh>
    <rPh sb="10" eb="11">
      <t>タ</t>
    </rPh>
    <rPh sb="35" eb="37">
      <t>トッキ</t>
    </rPh>
    <rPh sb="37" eb="39">
      <t>ジコウ</t>
    </rPh>
    <phoneticPr fontId="1"/>
  </si>
  <si>
    <r>
      <t xml:space="preserve">その他特記事項
</t>
    </r>
    <r>
      <rPr>
        <sz val="11"/>
        <rFont val="ＭＳ Ｐ明朝"/>
        <family val="1"/>
        <charset val="128"/>
      </rPr>
      <t>（要配慮者の受入条件となる事項等）</t>
    </r>
    <rPh sb="2" eb="3">
      <t>タ</t>
    </rPh>
    <rPh sb="3" eb="5">
      <t>トッキ</t>
    </rPh>
    <rPh sb="5" eb="7">
      <t>ジコウ</t>
    </rPh>
    <rPh sb="9" eb="10">
      <t>ヨウ</t>
    </rPh>
    <rPh sb="10" eb="12">
      <t>ハイリョ</t>
    </rPh>
    <rPh sb="12" eb="13">
      <t>シャ</t>
    </rPh>
    <rPh sb="14" eb="16">
      <t>ウケイレ</t>
    </rPh>
    <rPh sb="16" eb="18">
      <t>ジョウケン</t>
    </rPh>
    <rPh sb="21" eb="23">
      <t>ジコウ</t>
    </rPh>
    <rPh sb="23" eb="24">
      <t>トウ</t>
    </rPh>
    <phoneticPr fontId="1"/>
  </si>
  <si>
    <t>高齢者関係施設⇒介護保険課(TEL：211-2972FAX：218-5117メールjigyo.shido@city.sapporo.jp）</t>
    <rPh sb="0" eb="3">
      <t>コウレイシャ</t>
    </rPh>
    <rPh sb="3" eb="5">
      <t>カンケイ</t>
    </rPh>
    <rPh sb="5" eb="7">
      <t>シセツ</t>
    </rPh>
    <rPh sb="8" eb="10">
      <t>カイゴ</t>
    </rPh>
    <rPh sb="10" eb="12">
      <t>ホケン</t>
    </rPh>
    <rPh sb="12" eb="13">
      <t>カ</t>
    </rPh>
    <phoneticPr fontId="1"/>
  </si>
  <si>
    <t>障がい者関係施設⇒福祉課（TEL：211-2938FAX：218-5181メールuneishidou@city.sapporo.jp）</t>
    <rPh sb="0" eb="1">
      <t>ショウ</t>
    </rPh>
    <rPh sb="3" eb="4">
      <t>シャ</t>
    </rPh>
    <rPh sb="4" eb="6">
      <t>カンケイ</t>
    </rPh>
    <rPh sb="6" eb="8">
      <t>シセツ</t>
    </rPh>
    <rPh sb="9" eb="12">
      <t>フクシカ</t>
    </rPh>
    <phoneticPr fontId="1"/>
  </si>
  <si>
    <r>
      <t>（　A　</t>
    </r>
    <r>
      <rPr>
        <sz val="15"/>
        <rFont val="HGP創英角ﾎﾟｯﾌﾟ体"/>
        <family val="3"/>
        <charset val="128"/>
      </rPr>
      <t>　</t>
    </r>
    <r>
      <rPr>
        <sz val="15"/>
        <rFont val="ＭＳ Ｐゴシック"/>
        <family val="3"/>
        <charset val="128"/>
        <scheme val="minor"/>
      </rPr>
      <t>／　B　・　B－　）　</t>
    </r>
    <phoneticPr fontId="1"/>
  </si>
  <si>
    <t>（様式３）本庁主管部→要配慮者二次避難所指定施設及び関係区災害対策本部</t>
    <rPh sb="1" eb="3">
      <t>ヨウシキ</t>
    </rPh>
    <rPh sb="5" eb="9">
      <t>ホンチョウシュカン</t>
    </rPh>
    <rPh sb="9" eb="10">
      <t>ブ</t>
    </rPh>
    <rPh sb="11" eb="12">
      <t>ヨウ</t>
    </rPh>
    <rPh sb="12" eb="14">
      <t>ハイリョ</t>
    </rPh>
    <rPh sb="14" eb="15">
      <t>シャ</t>
    </rPh>
    <rPh sb="15" eb="16">
      <t>２</t>
    </rPh>
    <rPh sb="16" eb="17">
      <t>ジ</t>
    </rPh>
    <rPh sb="17" eb="20">
      <t>ヒナンジョ</t>
    </rPh>
    <rPh sb="20" eb="22">
      <t>シテイ</t>
    </rPh>
    <rPh sb="22" eb="24">
      <t>シセツ</t>
    </rPh>
    <rPh sb="24" eb="25">
      <t>オヨ</t>
    </rPh>
    <rPh sb="26" eb="28">
      <t>カンケイ</t>
    </rPh>
    <rPh sb="28" eb="31">
      <t>クサイガイ</t>
    </rPh>
    <rPh sb="31" eb="33">
      <t>タイサク</t>
    </rPh>
    <rPh sb="33" eb="35">
      <t>ホンブ</t>
    </rPh>
    <phoneticPr fontId="1"/>
  </si>
  <si>
    <t>要配慮者二次避難所指定等通知書（設置・解除）</t>
    <rPh sb="0" eb="4">
      <t>ヨウハイリョシャ</t>
    </rPh>
    <rPh sb="4" eb="6">
      <t>２ジ</t>
    </rPh>
    <rPh sb="6" eb="8">
      <t>ヒナン</t>
    </rPh>
    <rPh sb="8" eb="9">
      <t>ショ</t>
    </rPh>
    <rPh sb="9" eb="11">
      <t>シテイ</t>
    </rPh>
    <rPh sb="11" eb="12">
      <t>ナド</t>
    </rPh>
    <rPh sb="12" eb="15">
      <t>ツウチショ</t>
    </rPh>
    <rPh sb="16" eb="18">
      <t>セッチ</t>
    </rPh>
    <rPh sb="19" eb="21">
      <t>カイジョ</t>
    </rPh>
    <phoneticPr fontId="1"/>
  </si>
  <si>
    <t>　　下記の施設について、札幌市災害時の要配慮者二次避難所（福祉避難所）設置</t>
    <rPh sb="19" eb="20">
      <t>ヨウ</t>
    </rPh>
    <rPh sb="20" eb="22">
      <t>ハイリョ</t>
    </rPh>
    <rPh sb="22" eb="23">
      <t>シャ</t>
    </rPh>
    <rPh sb="23" eb="24">
      <t>２</t>
    </rPh>
    <rPh sb="24" eb="25">
      <t>ジ</t>
    </rPh>
    <rPh sb="25" eb="28">
      <t>ヒナンジョ</t>
    </rPh>
    <rPh sb="29" eb="31">
      <t>フクシ</t>
    </rPh>
    <rPh sb="31" eb="34">
      <t>ヒナンジョ</t>
    </rPh>
    <phoneticPr fontId="1"/>
  </si>
  <si>
    <t>　要網第５条に基づき、本日をもって、要配慮者二次避難所を（設置・解除）をする</t>
    <rPh sb="18" eb="19">
      <t>ヨウ</t>
    </rPh>
    <rPh sb="19" eb="21">
      <t>ハイリョ</t>
    </rPh>
    <rPh sb="21" eb="22">
      <t>シャ</t>
    </rPh>
    <rPh sb="22" eb="23">
      <t>２</t>
    </rPh>
    <rPh sb="23" eb="24">
      <t>ジ</t>
    </rPh>
    <rPh sb="24" eb="27">
      <t>ヒナンジョ</t>
    </rPh>
    <phoneticPr fontId="1"/>
  </si>
  <si>
    <t>ので、受入を要請します。なお、要配慮者の身体状況等は「別添　要配慮者身体状</t>
    <phoneticPr fontId="1"/>
  </si>
  <si>
    <t>（様式５）要配慮者二次避難所運営施設→（受入要請）区災害対策本部→本庁主管部</t>
    <rPh sb="1" eb="3">
      <t>ヨウシキ</t>
    </rPh>
    <rPh sb="5" eb="6">
      <t>ヨウ</t>
    </rPh>
    <rPh sb="6" eb="8">
      <t>ハイリョ</t>
    </rPh>
    <rPh sb="8" eb="9">
      <t>シャ</t>
    </rPh>
    <rPh sb="9" eb="10">
      <t>２</t>
    </rPh>
    <rPh sb="10" eb="11">
      <t>ジ</t>
    </rPh>
    <rPh sb="11" eb="14">
      <t>ヒナンジョ</t>
    </rPh>
    <rPh sb="14" eb="16">
      <t>ウンエイ</t>
    </rPh>
    <rPh sb="16" eb="18">
      <t>シセツ</t>
    </rPh>
    <rPh sb="20" eb="22">
      <t>ウケイレ</t>
    </rPh>
    <rPh sb="22" eb="24">
      <t>ヨウセイ</t>
    </rPh>
    <rPh sb="25" eb="26">
      <t>ク</t>
    </rPh>
    <rPh sb="26" eb="28">
      <t>サイガイ</t>
    </rPh>
    <rPh sb="28" eb="30">
      <t>タイサク</t>
    </rPh>
    <rPh sb="30" eb="32">
      <t>ホンブ</t>
    </rPh>
    <rPh sb="33" eb="35">
      <t>ホンチョウ</t>
    </rPh>
    <rPh sb="35" eb="38">
      <t>シュカンブ</t>
    </rPh>
    <phoneticPr fontId="1"/>
  </si>
  <si>
    <t>(様式６）要配慮者二次避難所運営施設→本庁主管部</t>
    <rPh sb="1" eb="3">
      <t>ヨウシキ</t>
    </rPh>
    <rPh sb="5" eb="6">
      <t>ヨウ</t>
    </rPh>
    <rPh sb="6" eb="8">
      <t>ハイリョ</t>
    </rPh>
    <rPh sb="8" eb="9">
      <t>シャ</t>
    </rPh>
    <rPh sb="9" eb="10">
      <t>２</t>
    </rPh>
    <rPh sb="10" eb="11">
      <t>ジ</t>
    </rPh>
    <rPh sb="11" eb="14">
      <t>ヒナンジョ</t>
    </rPh>
    <rPh sb="14" eb="16">
      <t>ウンエイ</t>
    </rPh>
    <rPh sb="16" eb="18">
      <t>シセツ</t>
    </rPh>
    <rPh sb="19" eb="21">
      <t>ホンチョウ</t>
    </rPh>
    <rPh sb="21" eb="24">
      <t>シュカンブ</t>
    </rPh>
    <phoneticPr fontId="1"/>
  </si>
  <si>
    <t>要配慮者二次避難所運営報告書</t>
    <rPh sb="0" eb="9">
      <t>ヨウハイリョシャ２ジヒナンジョ</t>
    </rPh>
    <rPh sb="9" eb="11">
      <t>ウンエイ</t>
    </rPh>
    <rPh sb="11" eb="14">
      <t>ホウコクショ</t>
    </rPh>
    <phoneticPr fontId="1"/>
  </si>
  <si>
    <t>要配慮者受入のために必要となった介助員等</t>
    <rPh sb="0" eb="1">
      <t>ヨウ</t>
    </rPh>
    <rPh sb="1" eb="3">
      <t>ハイリョ</t>
    </rPh>
    <rPh sb="3" eb="4">
      <t>シャ</t>
    </rPh>
    <rPh sb="4" eb="6">
      <t>ウケイレ</t>
    </rPh>
    <rPh sb="10" eb="12">
      <t>ヒツヨウ</t>
    </rPh>
    <rPh sb="16" eb="18">
      <t>カイジョ</t>
    </rPh>
    <rPh sb="18" eb="19">
      <t>イン</t>
    </rPh>
    <rPh sb="19" eb="20">
      <t>トウ</t>
    </rPh>
    <phoneticPr fontId="1"/>
  </si>
  <si>
    <r>
      <t>　
　</t>
    </r>
    <r>
      <rPr>
        <u/>
        <sz val="12"/>
        <rFont val="ＭＳ 明朝"/>
        <family val="1"/>
        <charset val="128"/>
      </rPr>
      <t>　　</t>
    </r>
    <r>
      <rPr>
        <sz val="12"/>
        <rFont val="ＭＳ 明朝"/>
        <family val="1"/>
        <charset val="128"/>
      </rPr>
      <t xml:space="preserve">名
</t>
    </r>
    <rPh sb="5" eb="6">
      <t>メイ</t>
    </rPh>
    <phoneticPr fontId="1"/>
  </si>
  <si>
    <t>　　　　　　　　　　　　　要配慮者のために施設　　　で直接調達した物資等（施設の備蓄物資を消費した場合を含む）領収書（写しでも可）を保管してください。</t>
    <rPh sb="13" eb="14">
      <t>ヨウ</t>
    </rPh>
    <rPh sb="14" eb="16">
      <t>ハイリョ</t>
    </rPh>
    <rPh sb="16" eb="17">
      <t>シャ</t>
    </rPh>
    <rPh sb="21" eb="23">
      <t>シセツ</t>
    </rPh>
    <rPh sb="27" eb="29">
      <t>チョクセツ</t>
    </rPh>
    <rPh sb="29" eb="31">
      <t>チョウタツ</t>
    </rPh>
    <rPh sb="33" eb="35">
      <t>ブッシ</t>
    </rPh>
    <rPh sb="35" eb="36">
      <t>トウ</t>
    </rPh>
    <rPh sb="37" eb="39">
      <t>シセツ</t>
    </rPh>
    <rPh sb="40" eb="42">
      <t>ビチク</t>
    </rPh>
    <rPh sb="42" eb="44">
      <t>ブッシ</t>
    </rPh>
    <rPh sb="45" eb="47">
      <t>ショウヒ</t>
    </rPh>
    <rPh sb="49" eb="51">
      <t>バアイ</t>
    </rPh>
    <rPh sb="52" eb="53">
      <t>フク</t>
    </rPh>
    <rPh sb="55" eb="58">
      <t>リョウシュウショ</t>
    </rPh>
    <rPh sb="59" eb="60">
      <t>ウツ</t>
    </rPh>
    <rPh sb="63" eb="64">
      <t>カ</t>
    </rPh>
    <rPh sb="66" eb="68">
      <t>ホカン</t>
    </rPh>
    <phoneticPr fontId="1"/>
  </si>
  <si>
    <t>４　その他特記事項</t>
    <rPh sb="4" eb="5">
      <t>タ</t>
    </rPh>
    <rPh sb="5" eb="7">
      <t>トッキ</t>
    </rPh>
    <rPh sb="7" eb="9">
      <t>ジコウ</t>
    </rPh>
    <phoneticPr fontId="1"/>
  </si>
  <si>
    <t>※　要配慮者を収容している期間中毎日記録し、要配慮者二次避難所閉鎖後７日以内</t>
    <rPh sb="22" eb="23">
      <t>ヨウ</t>
    </rPh>
    <rPh sb="23" eb="25">
      <t>ハイリョ</t>
    </rPh>
    <rPh sb="25" eb="26">
      <t>シャ</t>
    </rPh>
    <rPh sb="26" eb="27">
      <t>２</t>
    </rPh>
    <rPh sb="27" eb="28">
      <t>ジ</t>
    </rPh>
    <rPh sb="28" eb="31">
      <t>ヒナンジョ</t>
    </rPh>
    <phoneticPr fontId="1"/>
  </si>
  <si>
    <t>（様式８）要配慮者二次避難所運営施設→本庁主管部</t>
    <rPh sb="1" eb="3">
      <t>ヨウシキ</t>
    </rPh>
    <rPh sb="5" eb="6">
      <t>ヨウ</t>
    </rPh>
    <rPh sb="6" eb="8">
      <t>ハイリョ</t>
    </rPh>
    <rPh sb="8" eb="9">
      <t>シャ</t>
    </rPh>
    <rPh sb="9" eb="10">
      <t>２</t>
    </rPh>
    <rPh sb="10" eb="11">
      <t>ジ</t>
    </rPh>
    <rPh sb="11" eb="14">
      <t>ヒナンジョ</t>
    </rPh>
    <rPh sb="14" eb="16">
      <t>ウンエイ</t>
    </rPh>
    <rPh sb="16" eb="18">
      <t>シセツ</t>
    </rPh>
    <rPh sb="19" eb="21">
      <t>ホンチョウ</t>
    </rPh>
    <rPh sb="21" eb="23">
      <t>シュカン</t>
    </rPh>
    <rPh sb="23" eb="24">
      <t>ブ</t>
    </rPh>
    <phoneticPr fontId="1"/>
  </si>
  <si>
    <t>要配慮者二次避難所設置運営費請求書</t>
    <rPh sb="0" eb="9">
      <t>ヨウハイリョシャ２ジヒナンジョ</t>
    </rPh>
    <rPh sb="9" eb="11">
      <t>セッチ</t>
    </rPh>
    <rPh sb="11" eb="13">
      <t>ウンエイ</t>
    </rPh>
    <rPh sb="13" eb="14">
      <t>ヒ</t>
    </rPh>
    <rPh sb="14" eb="17">
      <t>セイキュウショ</t>
    </rPh>
    <phoneticPr fontId="1"/>
  </si>
  <si>
    <t>「札幌市災害時の要配慮者二次避難所（福祉避難所）設置要綱」第９条に基づき、</t>
    <rPh sb="1" eb="4">
      <t>サッポロシ</t>
    </rPh>
    <rPh sb="4" eb="6">
      <t>サイガイ</t>
    </rPh>
    <rPh sb="6" eb="7">
      <t>ジ</t>
    </rPh>
    <rPh sb="8" eb="17">
      <t>ヨウハイリョシャ２ジヒナンジョ</t>
    </rPh>
    <rPh sb="18" eb="20">
      <t>フクシ</t>
    </rPh>
    <rPh sb="20" eb="23">
      <t>ヒナンジョ</t>
    </rPh>
    <rPh sb="24" eb="26">
      <t>セッチ</t>
    </rPh>
    <rPh sb="26" eb="28">
      <t>ヨウコウ</t>
    </rPh>
    <rPh sb="29" eb="30">
      <t>ダイ</t>
    </rPh>
    <rPh sb="31" eb="32">
      <t>ジョウ</t>
    </rPh>
    <rPh sb="33" eb="34">
      <t>モト</t>
    </rPh>
    <phoneticPr fontId="1"/>
  </si>
  <si>
    <t>要配慮者二次避難所の設置運営費請求に係る明細書</t>
    <rPh sb="0" eb="1">
      <t>ヨウ</t>
    </rPh>
    <rPh sb="1" eb="3">
      <t>ハイリョ</t>
    </rPh>
    <rPh sb="3" eb="4">
      <t>シャ</t>
    </rPh>
    <rPh sb="4" eb="5">
      <t>２</t>
    </rPh>
    <rPh sb="5" eb="6">
      <t>ジ</t>
    </rPh>
    <rPh sb="6" eb="9">
      <t>ヒナンジョ</t>
    </rPh>
    <rPh sb="10" eb="12">
      <t>セッチ</t>
    </rPh>
    <rPh sb="12" eb="14">
      <t>ウンエイ</t>
    </rPh>
    <rPh sb="14" eb="15">
      <t>ヒ</t>
    </rPh>
    <rPh sb="15" eb="17">
      <t>セイキュウ</t>
    </rPh>
    <rPh sb="18" eb="19">
      <t>カカ</t>
    </rPh>
    <rPh sb="20" eb="22">
      <t>メイサイ</t>
    </rPh>
    <rPh sb="22" eb="23">
      <t>ショ</t>
    </rPh>
    <phoneticPr fontId="1"/>
  </si>
  <si>
    <t>３　介助員等に要する人件費（夜勤、宿直等に要する費用を含む。）</t>
    <rPh sb="2" eb="4">
      <t>カイジョ</t>
    </rPh>
    <rPh sb="4" eb="5">
      <t>イン</t>
    </rPh>
    <rPh sb="5" eb="6">
      <t>ナド</t>
    </rPh>
    <rPh sb="7" eb="8">
      <t>ヨウ</t>
    </rPh>
    <rPh sb="10" eb="13">
      <t>ジンケンヒ</t>
    </rPh>
    <rPh sb="14" eb="16">
      <t>ヤキン</t>
    </rPh>
    <rPh sb="17" eb="19">
      <t>シュクチョク</t>
    </rPh>
    <rPh sb="19" eb="20">
      <t>トウ</t>
    </rPh>
    <rPh sb="21" eb="22">
      <t>ヨウ</t>
    </rPh>
    <rPh sb="24" eb="26">
      <t>ヒヨウ</t>
    </rPh>
    <rPh sb="27" eb="28">
      <t>フク</t>
    </rPh>
    <phoneticPr fontId="1"/>
  </si>
  <si>
    <t>※領収書（写しでも可）を、この明細書に添付</t>
    <rPh sb="1" eb="4">
      <t>リョウシュウショ</t>
    </rPh>
    <rPh sb="5" eb="6">
      <t>ウツ</t>
    </rPh>
    <rPh sb="9" eb="10">
      <t>カ</t>
    </rPh>
    <rPh sb="15" eb="18">
      <t>メイサイショ</t>
    </rPh>
    <rPh sb="19" eb="21">
      <t>テンプ</t>
    </rPh>
    <phoneticPr fontId="1"/>
  </si>
  <si>
    <t>施設長氏名</t>
    <rPh sb="0" eb="2">
      <t>シセツ</t>
    </rPh>
    <rPh sb="2" eb="3">
      <t>チョウ</t>
    </rPh>
    <rPh sb="3" eb="5">
      <t>シメイ</t>
    </rPh>
    <phoneticPr fontId="1"/>
  </si>
  <si>
    <t>施設住所</t>
    <rPh sb="0" eb="2">
      <t>シセツ</t>
    </rPh>
    <rPh sb="2" eb="4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</si>
  <si>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</si>
  <si>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</si>
  <si>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</si>
  <si>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担当者氏名</t>
    <rPh sb="0" eb="3">
      <t>タントウシャ</t>
    </rPh>
    <rPh sb="3" eb="5">
      <t>シメイ</t>
    </rPh>
    <phoneticPr fontId="1"/>
  </si>
  <si>
    <t>（ 使用可 ・ 不可 ）</t>
    <phoneticPr fontId="1"/>
  </si>
  <si>
    <t>（あて先）札幌市災害対策本部長</t>
    <rPh sb="3" eb="4">
      <t>サキ</t>
    </rPh>
    <rPh sb="5" eb="7">
      <t>サッポロ</t>
    </rPh>
    <rPh sb="7" eb="8">
      <t>シ</t>
    </rPh>
    <rPh sb="8" eb="10">
      <t>サイガイ</t>
    </rPh>
    <rPh sb="10" eb="12">
      <t>タイサク</t>
    </rPh>
    <rPh sb="12" eb="15">
      <t>ホンブチョウ</t>
    </rPh>
    <phoneticPr fontId="1"/>
  </si>
  <si>
    <t>　　当施設の被災状況について報告します。</t>
    <phoneticPr fontId="1"/>
  </si>
  <si>
    <t>　ことを決定しましたので、通知します。　　　　</t>
    <rPh sb="4" eb="6">
      <t>ケッテイ</t>
    </rPh>
    <phoneticPr fontId="1"/>
  </si>
  <si>
    <t>　札幌市災害対策本部長</t>
    <rPh sb="1" eb="3">
      <t>サッポロ</t>
    </rPh>
    <rPh sb="3" eb="4">
      <t>シ</t>
    </rPh>
    <rPh sb="4" eb="6">
      <t>サイガイ</t>
    </rPh>
    <rPh sb="6" eb="8">
      <t>タイサク</t>
    </rPh>
    <rPh sb="8" eb="11">
      <t>ホンブチョウ</t>
    </rPh>
    <phoneticPr fontId="1"/>
  </si>
  <si>
    <t>区災害対策本部長</t>
    <rPh sb="1" eb="3">
      <t>サイガイ</t>
    </rPh>
    <rPh sb="3" eb="5">
      <t>タイサク</t>
    </rPh>
    <rPh sb="5" eb="7">
      <t>ホンブ</t>
    </rPh>
    <rPh sb="7" eb="8">
      <t>チョウ</t>
    </rPh>
    <phoneticPr fontId="1"/>
  </si>
  <si>
    <t>※　毎日、前日分を区災害対策本部に報告してください。</t>
    <rPh sb="2" eb="4">
      <t>マイニチ</t>
    </rPh>
    <rPh sb="5" eb="7">
      <t>ゼンジツ</t>
    </rPh>
    <rPh sb="7" eb="8">
      <t>ブン</t>
    </rPh>
    <rPh sb="9" eb="10">
      <t>ク</t>
    </rPh>
    <rPh sb="10" eb="12">
      <t>サイガイ</t>
    </rPh>
    <rPh sb="12" eb="14">
      <t>タイサク</t>
    </rPh>
    <rPh sb="14" eb="16">
      <t>ホンブ</t>
    </rPh>
    <rPh sb="17" eb="19">
      <t>ホウコク</t>
    </rPh>
    <phoneticPr fontId="1"/>
  </si>
  <si>
    <t>※　受入要請のあった全ての区災害対策本部に報告してください。</t>
    <rPh sb="2" eb="4">
      <t>ウケイレ</t>
    </rPh>
    <rPh sb="4" eb="6">
      <t>ヨウセイ</t>
    </rPh>
    <rPh sb="10" eb="11">
      <t>スベ</t>
    </rPh>
    <rPh sb="13" eb="16">
      <t>クサイガイ</t>
    </rPh>
    <rPh sb="16" eb="18">
      <t>タイサク</t>
    </rPh>
    <rPh sb="18" eb="20">
      <t>ホンブ</t>
    </rPh>
    <rPh sb="21" eb="23">
      <t>ホウコク</t>
    </rPh>
    <phoneticPr fontId="1"/>
  </si>
  <si>
    <t>※　報告を受けた区災害対策本部は、その都度、本庁主管部に通知（送付）すること。</t>
    <rPh sb="2" eb="4">
      <t>ホウコク</t>
    </rPh>
    <rPh sb="5" eb="6">
      <t>ウ</t>
    </rPh>
    <rPh sb="8" eb="9">
      <t>ク</t>
    </rPh>
    <rPh sb="9" eb="11">
      <t>サイガイ</t>
    </rPh>
    <rPh sb="11" eb="13">
      <t>タイサク</t>
    </rPh>
    <rPh sb="13" eb="15">
      <t>ホンブ</t>
    </rPh>
    <rPh sb="19" eb="21">
      <t>ツド</t>
    </rPh>
    <rPh sb="22" eb="24">
      <t>ホンチョウ</t>
    </rPh>
    <rPh sb="24" eb="26">
      <t>シュカン</t>
    </rPh>
    <rPh sb="26" eb="27">
      <t>ブ</t>
    </rPh>
    <rPh sb="28" eb="30">
      <t>ツウチ</t>
    </rPh>
    <rPh sb="31" eb="33">
      <t>ソウフ</t>
    </rPh>
    <phoneticPr fontId="1"/>
  </si>
  <si>
    <t>　に、市災害対策本部に提出してください。</t>
    <rPh sb="3" eb="4">
      <t>シ</t>
    </rPh>
    <rPh sb="4" eb="6">
      <t>サイガイ</t>
    </rPh>
    <rPh sb="6" eb="8">
      <t>タイサク</t>
    </rPh>
    <rPh sb="8" eb="10">
      <t>ホンブ</t>
    </rPh>
    <phoneticPr fontId="1"/>
  </si>
  <si>
    <t>　下記のとおり応急救援物資等の提供等を依頼します。</t>
    <rPh sb="1" eb="2">
      <t>シタ</t>
    </rPh>
    <rPh sb="2" eb="3">
      <t>キ</t>
    </rPh>
    <rPh sb="7" eb="9">
      <t>オウキュウ</t>
    </rPh>
    <rPh sb="9" eb="11">
      <t>キュウエン</t>
    </rPh>
    <rPh sb="11" eb="13">
      <t>ブッシ</t>
    </rPh>
    <rPh sb="13" eb="14">
      <t>トウ</t>
    </rPh>
    <rPh sb="15" eb="17">
      <t>テイキョウ</t>
    </rPh>
    <rPh sb="17" eb="18">
      <t>トウ</t>
    </rPh>
    <rPh sb="19" eb="21">
      <t>イライ</t>
    </rPh>
    <phoneticPr fontId="1"/>
  </si>
  <si>
    <r>
      <t>２　上記以外の必要物資</t>
    </r>
    <r>
      <rPr>
        <sz val="9"/>
        <rFont val="ＭＳ 明朝"/>
        <family val="1"/>
        <charset val="128"/>
      </rPr>
      <t>（※ 供給できない場合もあります）</t>
    </r>
    <rPh sb="2" eb="3">
      <t>ウエ</t>
    </rPh>
    <rPh sb="3" eb="4">
      <t>キ</t>
    </rPh>
    <rPh sb="4" eb="6">
      <t>イガイ</t>
    </rPh>
    <rPh sb="7" eb="9">
      <t>ヒツヨウ</t>
    </rPh>
    <rPh sb="9" eb="11">
      <t>ブッシ</t>
    </rPh>
    <rPh sb="14" eb="16">
      <t>キョウキュウ</t>
    </rPh>
    <rPh sb="20" eb="22">
      <t>バアイ</t>
    </rPh>
    <phoneticPr fontId="1"/>
  </si>
  <si>
    <r>
      <t>１　依頼物資（本市に備蓄のあるもの）</t>
    </r>
    <r>
      <rPr>
        <sz val="9"/>
        <rFont val="ＭＳ 明朝"/>
        <family val="1"/>
        <charset val="128"/>
      </rPr>
      <t>（※ 備蓄状況によっては、すぐに供給できない場合もあります）</t>
    </r>
    <rPh sb="2" eb="4">
      <t>イライ</t>
    </rPh>
    <rPh sb="4" eb="6">
      <t>ブッシ</t>
    </rPh>
    <rPh sb="7" eb="8">
      <t>ホン</t>
    </rPh>
    <rPh sb="8" eb="9">
      <t>シ</t>
    </rPh>
    <rPh sb="10" eb="12">
      <t>ビチク</t>
    </rPh>
    <rPh sb="21" eb="23">
      <t>ビチク</t>
    </rPh>
    <rPh sb="23" eb="25">
      <t>ジョウキョウ</t>
    </rPh>
    <rPh sb="34" eb="36">
      <t>キョウキュウ</t>
    </rPh>
    <rPh sb="40" eb="42">
      <t>バアイ</t>
    </rPh>
    <phoneticPr fontId="1"/>
  </si>
  <si>
    <t>避難所の設置及び運営管理に関する費用について、下記のとおり請求します。</t>
    <phoneticPr fontId="1"/>
  </si>
  <si>
    <t>２　本法人（団体）が直接支払いを行った、おむつ等の日常生活支援に必要とする
　消耗品に要した費用等</t>
    <rPh sb="2" eb="3">
      <t>ホン</t>
    </rPh>
    <rPh sb="3" eb="5">
      <t>ホウジン</t>
    </rPh>
    <rPh sb="6" eb="8">
      <t>ダンタイ</t>
    </rPh>
    <rPh sb="10" eb="12">
      <t>チョクセツ</t>
    </rPh>
    <rPh sb="12" eb="14">
      <t>シハライ</t>
    </rPh>
    <rPh sb="16" eb="17">
      <t>オコナ</t>
    </rPh>
    <rPh sb="23" eb="24">
      <t>トウ</t>
    </rPh>
    <rPh sb="25" eb="27">
      <t>ニチジョウ</t>
    </rPh>
    <rPh sb="27" eb="29">
      <t>セイカツ</t>
    </rPh>
    <rPh sb="29" eb="31">
      <t>シエン</t>
    </rPh>
    <rPh sb="32" eb="34">
      <t>ヒツヨウ</t>
    </rPh>
    <rPh sb="39" eb="41">
      <t>ショウモウ</t>
    </rPh>
    <rPh sb="41" eb="42">
      <t>ヒン</t>
    </rPh>
    <rPh sb="43" eb="44">
      <t>ヨウ</t>
    </rPh>
    <rPh sb="46" eb="48">
      <t>ヒヨウ</t>
    </rPh>
    <rPh sb="48" eb="49">
      <t>トウ</t>
    </rPh>
    <phoneticPr fontId="1"/>
  </si>
  <si>
    <t>（様式４）区災害対策本部→避難場所運営施設、本庁主管部</t>
    <rPh sb="1" eb="3">
      <t>ヨウシキ</t>
    </rPh>
    <rPh sb="5" eb="6">
      <t>ク</t>
    </rPh>
    <rPh sb="6" eb="8">
      <t>サイガイ</t>
    </rPh>
    <rPh sb="8" eb="10">
      <t>タイサク</t>
    </rPh>
    <rPh sb="10" eb="12">
      <t>ホンブ</t>
    </rPh>
    <rPh sb="13" eb="15">
      <t>ヒナン</t>
    </rPh>
    <rPh sb="15" eb="17">
      <t>バショ</t>
    </rPh>
    <rPh sb="17" eb="19">
      <t>ウンエイ</t>
    </rPh>
    <rPh sb="19" eb="21">
      <t>シセツ</t>
    </rPh>
    <rPh sb="22" eb="24">
      <t>ホンチョウ</t>
    </rPh>
    <rPh sb="24" eb="26">
      <t>シュカン</t>
    </rPh>
    <rPh sb="26" eb="27">
      <t>ブ</t>
    </rPh>
    <phoneticPr fontId="1"/>
  </si>
  <si>
    <t>　被災状況等報告書を添付すること</t>
    <phoneticPr fontId="1"/>
  </si>
  <si>
    <t>011-895-2465</t>
    <phoneticPr fontId="1"/>
  </si>
  <si>
    <t>　要配慮者二次避難所に収容すべき要配慮者を「別紙　要配慮者一覧表」のとおり連</t>
    <rPh sb="1" eb="10">
      <t>ヨウハイリョシャ２ジヒナンジョ</t>
    </rPh>
    <rPh sb="11" eb="13">
      <t>シュウヨウ</t>
    </rPh>
    <rPh sb="16" eb="17">
      <t>ヨウ</t>
    </rPh>
    <rPh sb="17" eb="19">
      <t>ハイリョ</t>
    </rPh>
    <rPh sb="19" eb="20">
      <t>シャ</t>
    </rPh>
    <rPh sb="22" eb="24">
      <t>ベッシ</t>
    </rPh>
    <rPh sb="25" eb="26">
      <t>ヨウ</t>
    </rPh>
    <rPh sb="26" eb="28">
      <t>ハイリョ</t>
    </rPh>
    <rPh sb="28" eb="29">
      <t>シャ</t>
    </rPh>
    <rPh sb="29" eb="31">
      <t>イチラン</t>
    </rPh>
    <rPh sb="31" eb="32">
      <t>ヒョウ</t>
    </rPh>
    <rPh sb="37" eb="38">
      <t>レン</t>
    </rPh>
    <phoneticPr fontId="1"/>
  </si>
  <si>
    <t>絡します。なお、要配慮者の身体状況等は「別添　要配慮者身体状況等情報シート」</t>
    <phoneticPr fontId="1"/>
  </si>
  <si>
    <t>のとおりです。</t>
    <phoneticPr fontId="1"/>
  </si>
  <si>
    <t>　貴施設に収容すべき要配慮者を「別紙　要配慮者一覧表」のとおり決定しました</t>
    <rPh sb="1" eb="2">
      <t>キ</t>
    </rPh>
    <rPh sb="2" eb="4">
      <t>シセツ</t>
    </rPh>
    <rPh sb="5" eb="7">
      <t>シュウヨウ</t>
    </rPh>
    <rPh sb="10" eb="11">
      <t>ヨウ</t>
    </rPh>
    <rPh sb="11" eb="13">
      <t>ハイリョ</t>
    </rPh>
    <rPh sb="13" eb="14">
      <t>シャ</t>
    </rPh>
    <rPh sb="16" eb="18">
      <t>ベッシ</t>
    </rPh>
    <rPh sb="19" eb="20">
      <t>ヨウ</t>
    </rPh>
    <rPh sb="20" eb="22">
      <t>ハイリョ</t>
    </rPh>
    <rPh sb="22" eb="23">
      <t>シャ</t>
    </rPh>
    <rPh sb="23" eb="25">
      <t>イチラン</t>
    </rPh>
    <rPh sb="25" eb="26">
      <t>ヒョウ</t>
    </rPh>
    <phoneticPr fontId="1"/>
  </si>
  <si>
    <t>　要配慮者の状況について、「別紙　要配慮者一覧表」のとおり報告します。</t>
    <rPh sb="1" eb="2">
      <t>ヨウ</t>
    </rPh>
    <rPh sb="2" eb="4">
      <t>ハイリョ</t>
    </rPh>
    <rPh sb="4" eb="5">
      <t>シャ</t>
    </rPh>
    <rPh sb="6" eb="8">
      <t>ジョウキョウ</t>
    </rPh>
    <rPh sb="14" eb="16">
      <t>ベッシ</t>
    </rPh>
    <rPh sb="17" eb="18">
      <t>ヨウ</t>
    </rPh>
    <rPh sb="18" eb="20">
      <t>ハイリョ</t>
    </rPh>
    <rPh sb="20" eb="21">
      <t>シャ</t>
    </rPh>
    <rPh sb="21" eb="23">
      <t>イチラン</t>
    </rPh>
    <rPh sb="23" eb="24">
      <t>ヒョウ</t>
    </rPh>
    <rPh sb="29" eb="31">
      <t>ホウコク</t>
    </rPh>
    <phoneticPr fontId="1"/>
  </si>
  <si>
    <t>　　　　　　　　　　　　　</t>
    <phoneticPr fontId="1"/>
  </si>
  <si>
    <t xml:space="preserve">                           </t>
    <phoneticPr fontId="1"/>
  </si>
  <si>
    <t>本人・家族（続柄　　　）・その他（続柄　　　）</t>
    <rPh sb="0" eb="2">
      <t>ホンニン</t>
    </rPh>
    <rPh sb="3" eb="5">
      <t>カゾク</t>
    </rPh>
    <rPh sb="15" eb="16">
      <t>タ</t>
    </rPh>
    <rPh sb="17" eb="19">
      <t>ゾクガラ</t>
    </rPh>
    <phoneticPr fontId="10"/>
  </si>
  <si>
    <t>《共通》</t>
    <rPh sb="1" eb="3">
      <t>キョウツウ</t>
    </rPh>
    <phoneticPr fontId="1"/>
  </si>
  <si>
    <t>）</t>
    <phoneticPr fontId="10"/>
  </si>
  <si>
    <r>
      <t xml:space="preserve">M・T・S・H・R </t>
    </r>
    <r>
      <rPr>
        <b/>
        <sz val="16"/>
        <rFont val="ＭＳ ゴシック"/>
        <family val="3"/>
        <charset val="128"/>
      </rPr>
      <t>　.　　.　　</t>
    </r>
    <r>
      <rPr>
        <sz val="16"/>
        <rFont val="ＭＳ ゴシック"/>
        <family val="3"/>
        <charset val="128"/>
      </rPr>
      <t>（　　歳）</t>
    </r>
    <rPh sb="20" eb="21">
      <t>サイ</t>
    </rPh>
    <phoneticPr fontId="10"/>
  </si>
  <si>
    <t>電話番号　　－　　　－　　　　</t>
    <rPh sb="0" eb="2">
      <t>デンワ</t>
    </rPh>
    <rPh sb="2" eb="4">
      <t>バンゴウ</t>
    </rPh>
    <phoneticPr fontId="10"/>
  </si>
  <si>
    <t>なし・あり</t>
    <phoneticPr fontId="1"/>
  </si>
  <si>
    <r>
      <rPr>
        <b/>
        <sz val="16"/>
        <rFont val="ＭＳ ゴシック"/>
        <family val="3"/>
        <charset val="128"/>
      </rPr>
      <t>《共通》</t>
    </r>
    <r>
      <rPr>
        <sz val="16"/>
        <rFont val="ＭＳ ゴシック"/>
        <family val="3"/>
        <charset val="128"/>
      </rPr>
      <t>＜支援者＞（要配慮者二次避難所へ付き添う方、福祉避難スペースにて支援できる方）</t>
    </r>
    <rPh sb="5" eb="7">
      <t>シエン</t>
    </rPh>
    <rPh sb="7" eb="8">
      <t>シャ</t>
    </rPh>
    <rPh sb="10" eb="11">
      <t>ヨウ</t>
    </rPh>
    <rPh sb="11" eb="13">
      <t>ハイリョ</t>
    </rPh>
    <rPh sb="13" eb="14">
      <t>シャ</t>
    </rPh>
    <rPh sb="14" eb="15">
      <t>ニ</t>
    </rPh>
    <rPh sb="15" eb="16">
      <t>ジ</t>
    </rPh>
    <rPh sb="16" eb="19">
      <t>ヒナンジョ</t>
    </rPh>
    <rPh sb="20" eb="21">
      <t>ツ</t>
    </rPh>
    <rPh sb="22" eb="23">
      <t>ソ</t>
    </rPh>
    <rPh sb="24" eb="25">
      <t>カタ</t>
    </rPh>
    <rPh sb="26" eb="28">
      <t>フクシ</t>
    </rPh>
    <rPh sb="28" eb="30">
      <t>ヒナン</t>
    </rPh>
    <rPh sb="36" eb="38">
      <t>シエン</t>
    </rPh>
    <rPh sb="41" eb="42">
      <t>カタ</t>
    </rPh>
    <phoneticPr fontId="10"/>
  </si>
  <si>
    <t>フリガナ</t>
    <phoneticPr fontId="10"/>
  </si>
  <si>
    <t>連絡先電話番号　　  －　　　　－　　　　</t>
    <phoneticPr fontId="10"/>
  </si>
  <si>
    <r>
      <t xml:space="preserve">ＡＤＬ
</t>
    </r>
    <r>
      <rPr>
        <b/>
        <sz val="16"/>
        <rFont val="ＭＳ ゴシック"/>
        <family val="3"/>
        <charset val="128"/>
      </rPr>
      <t xml:space="preserve">《介護》
《障がい》
</t>
    </r>
    <r>
      <rPr>
        <b/>
        <sz val="14"/>
        <rFont val="ＭＳ ゴシック"/>
        <family val="3"/>
        <charset val="128"/>
      </rPr>
      <t>《医療的ケア》</t>
    </r>
    <phoneticPr fontId="1"/>
  </si>
  <si>
    <r>
      <t xml:space="preserve">障害程度
</t>
    </r>
    <r>
      <rPr>
        <b/>
        <sz val="16"/>
        <rFont val="ＭＳ Ｐゴシック"/>
        <family val="3"/>
        <charset val="128"/>
        <scheme val="minor"/>
      </rPr>
      <t xml:space="preserve">《障がい》
</t>
    </r>
    <r>
      <rPr>
        <b/>
        <sz val="15"/>
        <rFont val="ＭＳ Ｐゴシック"/>
        <family val="3"/>
        <charset val="128"/>
        <scheme val="minor"/>
      </rPr>
      <t>《医療的ケア》</t>
    </r>
    <rPh sb="0" eb="2">
      <t>ショウガイ</t>
    </rPh>
    <rPh sb="2" eb="4">
      <t>テイド</t>
    </rPh>
    <phoneticPr fontId="1"/>
  </si>
  <si>
    <r>
      <t>障害支援区分（　６　・　５　／　４　　／　３　・　２　・　１</t>
    </r>
    <r>
      <rPr>
        <sz val="16"/>
        <rFont val="HGP創英角ﾎﾟｯﾌﾟ体"/>
        <family val="3"/>
        <charset val="128"/>
      </rPr>
      <t>　</t>
    </r>
    <r>
      <rPr>
        <sz val="16"/>
        <rFont val="ＭＳ Ｐゴシック"/>
        <family val="3"/>
        <charset val="128"/>
        <scheme val="minor"/>
      </rPr>
      <t>）</t>
    </r>
    <rPh sb="0" eb="2">
      <t>ショウガイ</t>
    </rPh>
    <rPh sb="2" eb="4">
      <t>シエン</t>
    </rPh>
    <rPh sb="4" eb="6">
      <t>クブン</t>
    </rPh>
    <phoneticPr fontId="1"/>
  </si>
  <si>
    <r>
      <t>身体障害者手帳（　１級　・　２級　　／　３級</t>
    </r>
    <r>
      <rPr>
        <sz val="16"/>
        <rFont val="HGP創英角ﾎﾟｯﾌﾟ体"/>
        <family val="3"/>
        <charset val="128"/>
      </rPr>
      <t>　</t>
    </r>
    <r>
      <rPr>
        <sz val="16"/>
        <rFont val="ＭＳ Ｐゴシック"/>
        <family val="3"/>
        <charset val="128"/>
        <scheme val="minor"/>
      </rPr>
      <t>／　４級　・　５級　・　６級　）</t>
    </r>
    <rPh sb="0" eb="2">
      <t>シンタイ</t>
    </rPh>
    <rPh sb="2" eb="5">
      <t>ショウガイシャ</t>
    </rPh>
    <rPh sb="5" eb="7">
      <t>テチョウ</t>
    </rPh>
    <rPh sb="10" eb="11">
      <t>キュウ</t>
    </rPh>
    <rPh sb="15" eb="16">
      <t>キュウ</t>
    </rPh>
    <rPh sb="21" eb="22">
      <t>キュウ</t>
    </rPh>
    <rPh sb="26" eb="27">
      <t>キュウ</t>
    </rPh>
    <rPh sb="31" eb="32">
      <t>キュウ</t>
    </rPh>
    <rPh sb="36" eb="37">
      <t>キュウ</t>
    </rPh>
    <phoneticPr fontId="1"/>
  </si>
  <si>
    <t>精神障害者保健福祉手帳 （　１級　／　２級　／　３級　）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1"/>
  </si>
  <si>
    <r>
      <t xml:space="preserve">要介護度
</t>
    </r>
    <r>
      <rPr>
        <b/>
        <sz val="16"/>
        <rFont val="ＭＳ Ｐゴシック"/>
        <family val="3"/>
        <charset val="128"/>
        <scheme val="minor"/>
      </rPr>
      <t>《介護》</t>
    </r>
    <rPh sb="0" eb="3">
      <t>ヨウカイゴ</t>
    </rPh>
    <rPh sb="3" eb="4">
      <t>ド</t>
    </rPh>
    <phoneticPr fontId="1"/>
  </si>
  <si>
    <t>要支援（　１　・　２）　要介護（　１　・　２／　３／　４　・　５）</t>
    <phoneticPr fontId="1"/>
  </si>
  <si>
    <r>
      <t xml:space="preserve">利用施設
・事業所
</t>
    </r>
    <r>
      <rPr>
        <b/>
        <sz val="16"/>
        <rFont val="ＭＳ Ｐゴシック"/>
        <family val="3"/>
        <charset val="128"/>
        <scheme val="minor"/>
      </rPr>
      <t>《介護》
《障がい》
《医療的ケア》</t>
    </r>
    <rPh sb="0" eb="2">
      <t>リヨウ</t>
    </rPh>
    <rPh sb="2" eb="4">
      <t>シセツ</t>
    </rPh>
    <rPh sb="6" eb="8">
      <t>ジギョウ</t>
    </rPh>
    <rPh sb="8" eb="9">
      <t>ショ</t>
    </rPh>
    <phoneticPr fontId="1"/>
  </si>
  <si>
    <t>（　　　　　　　　　　　　　　　　　　　　　　　　　　　　　　）</t>
    <phoneticPr fontId="1"/>
  </si>
  <si>
    <r>
      <t>医療的ケア</t>
    </r>
    <r>
      <rPr>
        <b/>
        <sz val="16"/>
        <rFont val="ＭＳ Ｐゴシック"/>
        <family val="3"/>
        <charset val="128"/>
        <scheme val="minor"/>
      </rPr>
      <t xml:space="preserve">
《医療的ケア》</t>
    </r>
    <rPh sb="0" eb="3">
      <t>イリョウテキ</t>
    </rPh>
    <phoneticPr fontId="1"/>
  </si>
  <si>
    <t>→ありの場合</t>
    <phoneticPr fontId="1"/>
  </si>
  <si>
    <r>
      <t>かかりつけの
病院名</t>
    </r>
    <r>
      <rPr>
        <b/>
        <sz val="16"/>
        <rFont val="ＭＳ Ｐゴシック"/>
        <family val="3"/>
        <charset val="128"/>
        <scheme val="minor"/>
      </rPr>
      <t xml:space="preserve">
《共通》</t>
    </r>
    <rPh sb="7" eb="9">
      <t>ビョウイン</t>
    </rPh>
    <rPh sb="9" eb="10">
      <t>メイ</t>
    </rPh>
    <phoneticPr fontId="1"/>
  </si>
  <si>
    <t>（　　　　　　　　　　　　　　　　　　　　　）</t>
    <phoneticPr fontId="1"/>
  </si>
  <si>
    <t>主治医名</t>
    <phoneticPr fontId="1"/>
  </si>
  <si>
    <t>《妊産婦　記載欄》</t>
    <rPh sb="1" eb="4">
      <t>ニンサンプ</t>
    </rPh>
    <rPh sb="5" eb="7">
      <t>キサイ</t>
    </rPh>
    <rPh sb="7" eb="8">
      <t>ラン</t>
    </rPh>
    <phoneticPr fontId="1"/>
  </si>
  <si>
    <t>育児を頼める人の有無（無し／有り（児童との続柄：　　　）)(特記事項：　　　　　　　)</t>
    <rPh sb="0" eb="2">
      <t>イクジ</t>
    </rPh>
    <rPh sb="3" eb="4">
      <t>タノ</t>
    </rPh>
    <rPh sb="6" eb="7">
      <t>ヒト</t>
    </rPh>
    <rPh sb="8" eb="10">
      <t>ウム</t>
    </rPh>
    <rPh sb="11" eb="12">
      <t>ナ</t>
    </rPh>
    <rPh sb="14" eb="15">
      <t>ア</t>
    </rPh>
    <rPh sb="17" eb="19">
      <t>ジドウ</t>
    </rPh>
    <rPh sb="21" eb="23">
      <t>ゾクガラ</t>
    </rPh>
    <phoneticPr fontId="1"/>
  </si>
  <si>
    <t>　　　　　．　　　　．</t>
    <phoneticPr fontId="1"/>
  </si>
  <si>
    <r>
      <t xml:space="preserve">H・R </t>
    </r>
    <r>
      <rPr>
        <b/>
        <sz val="16"/>
        <rFont val="ＭＳ ゴシック"/>
        <family val="3"/>
        <charset val="128"/>
      </rPr>
      <t>　.　 .</t>
    </r>
    <r>
      <rPr>
        <sz val="16"/>
        <rFont val="ＭＳ ゴシック"/>
        <family val="3"/>
        <charset val="128"/>
      </rPr>
      <t>　(　歳　ヶ月)</t>
    </r>
    <rPh sb="15" eb="16">
      <t>ゲツ</t>
    </rPh>
    <phoneticPr fontId="1"/>
  </si>
  <si>
    <r>
      <rPr>
        <b/>
        <sz val="14"/>
        <rFont val="ＭＳ Ｐゴシック"/>
        <family val="3"/>
        <charset val="128"/>
        <scheme val="minor"/>
      </rPr>
      <t>《共通》　【要配慮者二次避難所への移送手段】</t>
    </r>
    <r>
      <rPr>
        <sz val="14"/>
        <rFont val="ＭＳ Ｐゴシック"/>
        <family val="2"/>
        <charset val="128"/>
        <scheme val="minor"/>
      </rPr>
      <t xml:space="preserve">
①　移動（　自力可　・　介助者と移動可　（職員付き添い　要・不要　）・　自力では困難、介助者がおらず職員の介助が必要　）
②　車の要否　　（　要　・　否　）</t>
    </r>
    <rPh sb="25" eb="27">
      <t>イドウ</t>
    </rPh>
    <rPh sb="41" eb="42">
      <t>カ</t>
    </rPh>
    <rPh sb="44" eb="45">
      <t>ショク</t>
    </rPh>
    <rPh sb="45" eb="46">
      <t>イン</t>
    </rPh>
    <rPh sb="46" eb="47">
      <t>ツ</t>
    </rPh>
    <rPh sb="48" eb="49">
      <t>ソ</t>
    </rPh>
    <rPh sb="51" eb="52">
      <t>ヨウ</t>
    </rPh>
    <rPh sb="53" eb="55">
      <t>フヨウ</t>
    </rPh>
    <rPh sb="66" eb="68">
      <t>カイジョ</t>
    </rPh>
    <rPh sb="68" eb="69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</si>
</sst>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[$-411]ggge&quot;年&quot;m&quot;月&quot;d&quot;日&quot;;@"/>
    <numFmt numFmtId="177" formatCode="General&quot;円&quot;"/>
    <numFmt numFmtId="178" formatCode="General&quot;個&quot;"/>
    <numFmt numFmtId="179" formatCode="General&quot;食&quot;"/>
    <numFmt numFmtId="180" formatCode="General&quot;枚&quot;"/>
    <numFmt numFmtId="181" formatCode="General&quot;袋&quot;"/>
    <numFmt numFmtId="182" formatCode="h&quot;時&quot;mm&quot;分&quot;;@"/>
    <numFmt numFmtId="183" formatCode="yyyy&quot;年&quot;m&quot;月&quot;d&quot;日&quot;;@"/>
    <numFmt numFmtId="184" formatCode="[$-F800]dddd\,\ mmmm\ dd\,\ yyyy"/>
    <numFmt numFmtId="185" formatCode="General&quot;ℓ&quot;"/>
  </numFmts>
  <fonts count="4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color indexed="10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HGP創英角ﾎﾟｯﾌﾟ体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HGP創英角ﾎﾟｯﾌﾟ体"/>
      <family val="3"/>
      <charset val="128"/>
    </font>
    <font>
      <sz val="15"/>
      <name val="ＭＳ Ｐ明朝"/>
      <family val="1"/>
      <charset val="128"/>
    </font>
    <font>
      <sz val="15"/>
      <name val="HGP創英角ﾎﾟｯﾌﾟ体"/>
      <family val="3"/>
      <charset val="128"/>
    </font>
    <font>
      <u/>
      <sz val="14"/>
      <name val="ＭＳ Ｐ明朝"/>
      <family val="1"/>
      <charset val="128"/>
    </font>
    <font>
      <sz val="14"/>
      <name val="HGS創英角ﾎﾟｯﾌﾟ体"/>
      <family val="3"/>
      <charset val="128"/>
    </font>
    <font>
      <b/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u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5"/>
      <name val="ＭＳ Ｐゴシック"/>
      <family val="2"/>
      <charset val="128"/>
      <scheme val="minor"/>
    </font>
    <font>
      <sz val="15"/>
      <name val="ＭＳ ゴシック"/>
      <family val="3"/>
      <charset val="128"/>
    </font>
    <font>
      <sz val="15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2"/>
      <name val="HGS創英角ﾎﾟｯﾌﾟ体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HGP創英角ﾎﾟｯﾌﾟ体"/>
      <family val="3"/>
      <charset val="128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5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1">
      <alignment vertical="center"/>
    </xf>
    <xf numFmtId="0" fontId="7" fillId="0" borderId="0" xfId="0" applyFo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8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right" vertical="center"/>
    </xf>
    <xf numFmtId="0" fontId="13" fillId="0" borderId="2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31" fontId="15" fillId="0" borderId="8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justify" vertical="center" wrapText="1"/>
    </xf>
    <xf numFmtId="0" fontId="12" fillId="0" borderId="27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justify" vertical="center" wrapText="1"/>
    </xf>
    <xf numFmtId="0" fontId="9" fillId="0" borderId="70" xfId="0" applyFont="1" applyBorder="1" applyAlignment="1">
      <alignment horizontal="justify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 wrapText="1"/>
    </xf>
    <xf numFmtId="0" fontId="7" fillId="0" borderId="101" xfId="0" applyFont="1" applyBorder="1" applyAlignment="1">
      <alignment horizontal="center" vertical="center" wrapText="1"/>
    </xf>
    <xf numFmtId="0" fontId="9" fillId="0" borderId="102" xfId="0" applyFont="1" applyBorder="1" applyAlignment="1">
      <alignment horizontal="left" vertical="center" wrapText="1"/>
    </xf>
    <xf numFmtId="0" fontId="13" fillId="0" borderId="10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21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justify" vertical="center" wrapText="1"/>
    </xf>
    <xf numFmtId="0" fontId="13" fillId="0" borderId="104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0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20" fontId="19" fillId="0" borderId="0" xfId="0" applyNumberFormat="1" applyFont="1" applyAlignment="1">
      <alignment horizontal="right" vertical="center"/>
    </xf>
    <xf numFmtId="14" fontId="11" fillId="0" borderId="0" xfId="0" applyNumberFormat="1" applyFont="1" applyAlignment="1">
      <alignment horizontal="right" vertical="center"/>
    </xf>
    <xf numFmtId="14" fontId="19" fillId="0" borderId="0" xfId="0" applyNumberFormat="1" applyFont="1" applyAlignment="1">
      <alignment horizontal="right" vertical="center"/>
    </xf>
    <xf numFmtId="183" fontId="19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9" fillId="0" borderId="31" xfId="0" applyFont="1" applyBorder="1" applyAlignment="1">
      <alignment horizontal="center" vertical="center" wrapText="1"/>
    </xf>
    <xf numFmtId="0" fontId="26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26" fillId="0" borderId="0" xfId="0" applyFont="1" applyFill="1" applyAlignment="1">
      <alignment horizontal="right" vertical="center"/>
    </xf>
    <xf numFmtId="0" fontId="28" fillId="0" borderId="0" xfId="0" applyFont="1" applyFill="1" applyAlignment="1">
      <alignment vertical="center"/>
    </xf>
    <xf numFmtId="0" fontId="29" fillId="0" borderId="37" xfId="0" applyFont="1" applyFill="1" applyBorder="1">
      <alignment vertical="center"/>
    </xf>
    <xf numFmtId="0" fontId="29" fillId="0" borderId="36" xfId="0" applyFont="1" applyFill="1" applyBorder="1">
      <alignment vertical="center"/>
    </xf>
    <xf numFmtId="0" fontId="29" fillId="0" borderId="35" xfId="0" applyFont="1" applyFill="1" applyBorder="1">
      <alignment vertical="center"/>
    </xf>
    <xf numFmtId="0" fontId="27" fillId="0" borderId="0" xfId="0" applyFont="1" applyFill="1" applyAlignment="1">
      <alignment horizontal="left" vertical="top"/>
    </xf>
    <xf numFmtId="0" fontId="23" fillId="0" borderId="0" xfId="0" applyFont="1">
      <alignment vertical="center"/>
    </xf>
    <xf numFmtId="176" fontId="11" fillId="0" borderId="0" xfId="0" applyNumberFormat="1" applyFo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8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24" fillId="0" borderId="0" xfId="0" applyFont="1">
      <alignment vertical="center"/>
    </xf>
    <xf numFmtId="0" fontId="19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top"/>
    </xf>
    <xf numFmtId="177" fontId="11" fillId="0" borderId="18" xfId="0" applyNumberFormat="1" applyFont="1" applyBorder="1" applyAlignment="1">
      <alignment vertical="center" wrapText="1"/>
    </xf>
    <xf numFmtId="177" fontId="11" fillId="0" borderId="2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1" fillId="0" borderId="0" xfId="0" applyFont="1" applyBorder="1">
      <alignment vertical="center"/>
    </xf>
    <xf numFmtId="180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2" xfId="0" applyFont="1" applyBorder="1">
      <alignment vertical="center"/>
    </xf>
    <xf numFmtId="0" fontId="21" fillId="0" borderId="2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6" xfId="0" applyFont="1" applyBorder="1">
      <alignment vertical="center"/>
    </xf>
    <xf numFmtId="0" fontId="21" fillId="0" borderId="0" xfId="0" applyFont="1" applyBorder="1">
      <alignment vertical="center"/>
    </xf>
    <xf numFmtId="0" fontId="0" fillId="0" borderId="118" xfId="0" applyBorder="1">
      <alignment vertical="center"/>
    </xf>
    <xf numFmtId="0" fontId="0" fillId="0" borderId="120" xfId="0" applyBorder="1">
      <alignment vertical="center"/>
    </xf>
    <xf numFmtId="0" fontId="0" fillId="0" borderId="122" xfId="0" applyBorder="1">
      <alignment vertical="center"/>
    </xf>
    <xf numFmtId="20" fontId="0" fillId="0" borderId="121" xfId="0" applyNumberFormat="1" applyBorder="1" applyAlignment="1">
      <alignment horizontal="right" vertical="center"/>
    </xf>
    <xf numFmtId="0" fontId="0" fillId="0" borderId="121" xfId="0" applyBorder="1" applyAlignment="1">
      <alignment horizontal="right" vertical="center"/>
    </xf>
    <xf numFmtId="0" fontId="0" fillId="0" borderId="123" xfId="0" applyBorder="1" applyAlignment="1">
      <alignment horizontal="right" vertical="center"/>
    </xf>
    <xf numFmtId="0" fontId="0" fillId="0" borderId="119" xfId="0" applyNumberFormat="1" applyFill="1" applyBorder="1" applyAlignment="1">
      <alignment horizontal="right" vertical="center"/>
    </xf>
    <xf numFmtId="0" fontId="0" fillId="0" borderId="121" xfId="0" applyNumberFormat="1" applyFill="1" applyBorder="1" applyAlignment="1">
      <alignment horizontal="right" vertical="center"/>
    </xf>
    <xf numFmtId="0" fontId="0" fillId="0" borderId="123" xfId="0" applyNumberFormat="1" applyFill="1" applyBorder="1" applyAlignment="1">
      <alignment horizontal="right" vertical="center"/>
    </xf>
    <xf numFmtId="0" fontId="3" fillId="0" borderId="121" xfId="1" applyNumberFormat="1" applyFill="1" applyBorder="1" applyAlignment="1">
      <alignment horizontal="right" vertical="center"/>
    </xf>
    <xf numFmtId="31" fontId="0" fillId="0" borderId="119" xfId="0" applyNumberFormat="1" applyBorder="1" applyAlignment="1">
      <alignment horizontal="right" vertical="center"/>
    </xf>
    <xf numFmtId="31" fontId="0" fillId="0" borderId="121" xfId="0" applyNumberFormat="1" applyBorder="1" applyAlignment="1">
      <alignment horizontal="right" vertical="center"/>
    </xf>
    <xf numFmtId="31" fontId="0" fillId="2" borderId="121" xfId="0" applyNumberFormat="1" applyFill="1" applyBorder="1" applyAlignment="1">
      <alignment horizontal="right" vertical="center"/>
    </xf>
    <xf numFmtId="0" fontId="37" fillId="0" borderId="0" xfId="0" applyFont="1" applyFill="1" applyAlignment="1">
      <alignment vertical="center"/>
    </xf>
    <xf numFmtId="0" fontId="37" fillId="0" borderId="60" xfId="0" applyFont="1" applyFill="1" applyBorder="1" applyAlignment="1">
      <alignment vertical="center"/>
    </xf>
    <xf numFmtId="0" fontId="37" fillId="0" borderId="59" xfId="0" applyFont="1" applyFill="1" applyBorder="1" applyAlignment="1">
      <alignment vertical="center"/>
    </xf>
    <xf numFmtId="0" fontId="37" fillId="0" borderId="58" xfId="0" applyFont="1" applyFill="1" applyBorder="1" applyAlignment="1">
      <alignment vertical="center"/>
    </xf>
    <xf numFmtId="0" fontId="37" fillId="0" borderId="57" xfId="0" applyFont="1" applyFill="1" applyBorder="1" applyAlignment="1">
      <alignment vertical="center"/>
    </xf>
    <xf numFmtId="0" fontId="37" fillId="0" borderId="56" xfId="0" applyFont="1" applyFill="1" applyBorder="1" applyAlignment="1">
      <alignment vertical="center"/>
    </xf>
    <xf numFmtId="0" fontId="37" fillId="0" borderId="55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37" fillId="0" borderId="84" xfId="0" applyFont="1" applyFill="1" applyBorder="1" applyAlignment="1">
      <alignment horizontal="center" vertical="center"/>
    </xf>
    <xf numFmtId="0" fontId="37" fillId="0" borderId="39" xfId="0" applyFont="1" applyFill="1" applyBorder="1" applyAlignment="1">
      <alignment vertical="center"/>
    </xf>
    <xf numFmtId="0" fontId="37" fillId="0" borderId="39" xfId="0" applyFont="1" applyFill="1" applyBorder="1" applyAlignment="1">
      <alignment horizontal="right" vertical="center"/>
    </xf>
    <xf numFmtId="0" fontId="37" fillId="0" borderId="38" xfId="0" applyFont="1" applyFill="1" applyBorder="1" applyAlignment="1">
      <alignment horizontal="right" vertical="center"/>
    </xf>
    <xf numFmtId="0" fontId="37" fillId="0" borderId="8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vertical="center"/>
    </xf>
    <xf numFmtId="0" fontId="37" fillId="0" borderId="30" xfId="0" applyFont="1" applyFill="1" applyBorder="1" applyAlignment="1">
      <alignment horizontal="center" vertical="center"/>
    </xf>
    <xf numFmtId="0" fontId="37" fillId="0" borderId="82" xfId="0" applyFont="1" applyFill="1" applyBorder="1" applyAlignment="1">
      <alignment vertical="center"/>
    </xf>
    <xf numFmtId="0" fontId="37" fillId="0" borderId="71" xfId="0" applyFont="1" applyFill="1" applyBorder="1" applyAlignment="1">
      <alignment horizontal="center" vertical="center"/>
    </xf>
    <xf numFmtId="0" fontId="37" fillId="0" borderId="69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vertical="center"/>
    </xf>
    <xf numFmtId="0" fontId="37" fillId="0" borderId="8" xfId="0" applyFont="1" applyFill="1" applyBorder="1" applyAlignment="1">
      <alignment vertical="center"/>
    </xf>
    <xf numFmtId="0" fontId="37" fillId="0" borderId="62" xfId="0" applyFont="1" applyFill="1" applyBorder="1" applyAlignment="1">
      <alignment horizontal="center" vertical="center"/>
    </xf>
    <xf numFmtId="0" fontId="37" fillId="0" borderId="76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75" xfId="0" applyFont="1" applyFill="1" applyBorder="1" applyAlignment="1">
      <alignment horizontal="center" vertical="center"/>
    </xf>
    <xf numFmtId="0" fontId="37" fillId="0" borderId="73" xfId="0" applyFont="1" applyFill="1" applyBorder="1" applyAlignment="1">
      <alignment horizontal="center" vertical="center"/>
    </xf>
    <xf numFmtId="0" fontId="37" fillId="0" borderId="72" xfId="0" applyFont="1" applyFill="1" applyBorder="1" applyAlignment="1">
      <alignment vertical="center"/>
    </xf>
    <xf numFmtId="0" fontId="37" fillId="0" borderId="59" xfId="0" applyFont="1" applyFill="1" applyBorder="1" applyAlignment="1">
      <alignment horizontal="center" vertical="center"/>
    </xf>
    <xf numFmtId="0" fontId="37" fillId="0" borderId="44" xfId="0" applyFont="1" applyFill="1" applyBorder="1" applyAlignment="1">
      <alignment vertical="center"/>
    </xf>
    <xf numFmtId="0" fontId="35" fillId="0" borderId="38" xfId="0" applyFont="1" applyFill="1" applyBorder="1">
      <alignment vertical="center"/>
    </xf>
    <xf numFmtId="0" fontId="35" fillId="0" borderId="43" xfId="0" applyFont="1" applyFill="1" applyBorder="1">
      <alignment vertical="center"/>
    </xf>
    <xf numFmtId="0" fontId="38" fillId="0" borderId="44" xfId="0" applyFont="1" applyFill="1" applyBorder="1">
      <alignment vertical="center"/>
    </xf>
    <xf numFmtId="0" fontId="38" fillId="0" borderId="0" xfId="0" applyFont="1" applyFill="1" applyBorder="1">
      <alignment vertical="center"/>
    </xf>
    <xf numFmtId="0" fontId="38" fillId="0" borderId="54" xfId="0" applyFont="1" applyFill="1" applyBorder="1" applyAlignment="1">
      <alignment horizontal="center" vertical="center"/>
    </xf>
    <xf numFmtId="0" fontId="38" fillId="0" borderId="53" xfId="0" applyFont="1" applyFill="1" applyBorder="1" applyAlignment="1">
      <alignment horizontal="center" vertical="center"/>
    </xf>
    <xf numFmtId="0" fontId="38" fillId="0" borderId="52" xfId="0" applyFont="1" applyFill="1" applyBorder="1" applyAlignment="1">
      <alignment horizontal="center" vertical="center"/>
    </xf>
    <xf numFmtId="0" fontId="35" fillId="0" borderId="0" xfId="0" applyFont="1" applyFill="1">
      <alignment vertical="center"/>
    </xf>
    <xf numFmtId="0" fontId="38" fillId="0" borderId="51" xfId="0" applyFont="1" applyFill="1" applyBorder="1" applyAlignment="1">
      <alignment horizontal="center" vertical="center"/>
    </xf>
    <xf numFmtId="0" fontId="38" fillId="0" borderId="50" xfId="0" applyFont="1" applyFill="1" applyBorder="1" applyAlignment="1">
      <alignment horizontal="center" vertical="center"/>
    </xf>
    <xf numFmtId="0" fontId="38" fillId="0" borderId="49" xfId="0" applyFont="1" applyFill="1" applyBorder="1" applyAlignment="1">
      <alignment horizontal="center" vertical="center"/>
    </xf>
    <xf numFmtId="0" fontId="35" fillId="0" borderId="49" xfId="0" applyFont="1" applyFill="1" applyBorder="1" applyAlignment="1">
      <alignment horizontal="center" vertical="center"/>
    </xf>
    <xf numFmtId="0" fontId="38" fillId="0" borderId="48" xfId="0" applyFont="1" applyFill="1" applyBorder="1" applyAlignment="1">
      <alignment horizontal="center" vertical="center"/>
    </xf>
    <xf numFmtId="0" fontId="38" fillId="0" borderId="47" xfId="0" applyFont="1" applyFill="1" applyBorder="1" applyAlignment="1">
      <alignment horizontal="center" vertical="center"/>
    </xf>
    <xf numFmtId="0" fontId="38" fillId="0" borderId="46" xfId="0" applyFont="1" applyFill="1" applyBorder="1" applyAlignment="1">
      <alignment horizontal="center" vertical="center"/>
    </xf>
    <xf numFmtId="0" fontId="38" fillId="0" borderId="40" xfId="0" applyFont="1" applyFill="1" applyBorder="1" applyAlignment="1">
      <alignment vertical="center"/>
    </xf>
    <xf numFmtId="0" fontId="38" fillId="0" borderId="39" xfId="0" applyFont="1" applyFill="1" applyBorder="1" applyAlignment="1">
      <alignment vertical="center"/>
    </xf>
    <xf numFmtId="0" fontId="35" fillId="0" borderId="39" xfId="0" applyFont="1" applyFill="1" applyBorder="1">
      <alignment vertical="center"/>
    </xf>
    <xf numFmtId="0" fontId="38" fillId="0" borderId="38" xfId="0" applyFont="1" applyFill="1" applyBorder="1" applyAlignment="1">
      <alignment vertical="center"/>
    </xf>
    <xf numFmtId="0" fontId="38" fillId="0" borderId="36" xfId="0" applyFont="1" applyFill="1" applyBorder="1" applyAlignment="1">
      <alignment vertical="center"/>
    </xf>
    <xf numFmtId="0" fontId="35" fillId="0" borderId="36" xfId="0" applyFont="1" applyFill="1" applyBorder="1">
      <alignment vertical="center"/>
    </xf>
    <xf numFmtId="0" fontId="38" fillId="0" borderId="35" xfId="0" applyFont="1" applyFill="1" applyBorder="1" applyAlignment="1">
      <alignment vertical="center"/>
    </xf>
    <xf numFmtId="0" fontId="37" fillId="0" borderId="99" xfId="0" applyFont="1" applyFill="1" applyBorder="1" applyAlignment="1">
      <alignment vertical="center"/>
    </xf>
    <xf numFmtId="0" fontId="35" fillId="0" borderId="91" xfId="0" applyFont="1" applyFill="1" applyBorder="1">
      <alignment vertical="center"/>
    </xf>
    <xf numFmtId="0" fontId="35" fillId="0" borderId="99" xfId="0" applyFont="1" applyFill="1" applyBorder="1" applyAlignment="1">
      <alignment horizontal="center" vertical="center"/>
    </xf>
    <xf numFmtId="0" fontId="35" fillId="0" borderId="91" xfId="0" applyFont="1" applyFill="1" applyBorder="1" applyAlignment="1">
      <alignment vertical="center"/>
    </xf>
    <xf numFmtId="0" fontId="38" fillId="0" borderId="40" xfId="0" applyFont="1" applyFill="1" applyBorder="1" applyAlignment="1">
      <alignment horizontal="left" vertical="center"/>
    </xf>
    <xf numFmtId="0" fontId="38" fillId="0" borderId="39" xfId="0" applyFont="1" applyFill="1" applyBorder="1" applyAlignment="1">
      <alignment horizontal="left" vertical="center"/>
    </xf>
    <xf numFmtId="0" fontId="38" fillId="0" borderId="44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8" fillId="0" borderId="43" xfId="0" applyFont="1" applyFill="1" applyBorder="1" applyAlignment="1">
      <alignment horizontal="left" vertical="center"/>
    </xf>
    <xf numFmtId="0" fontId="38" fillId="0" borderId="39" xfId="0" applyFont="1" applyFill="1" applyBorder="1">
      <alignment vertical="center"/>
    </xf>
    <xf numFmtId="0" fontId="38" fillId="0" borderId="39" xfId="0" applyFont="1" applyFill="1" applyBorder="1" applyAlignment="1">
      <alignment horizontal="center" vertical="center"/>
    </xf>
    <xf numFmtId="0" fontId="35" fillId="0" borderId="0" xfId="0" applyFont="1" applyFill="1" applyBorder="1">
      <alignment vertical="center"/>
    </xf>
    <xf numFmtId="0" fontId="38" fillId="0" borderId="38" xfId="0" applyFont="1" applyFill="1" applyBorder="1">
      <alignment vertical="center"/>
    </xf>
    <xf numFmtId="0" fontId="38" fillId="0" borderId="0" xfId="0" applyFont="1" applyFill="1" applyBorder="1" applyAlignment="1">
      <alignment horizontal="right" vertical="center"/>
    </xf>
    <xf numFmtId="0" fontId="38" fillId="0" borderId="0" xfId="0" applyFont="1" applyFill="1" applyBorder="1" applyAlignment="1">
      <alignment vertical="center"/>
    </xf>
    <xf numFmtId="0" fontId="38" fillId="0" borderId="37" xfId="0" applyFont="1" applyFill="1" applyBorder="1">
      <alignment vertical="center"/>
    </xf>
    <xf numFmtId="0" fontId="38" fillId="0" borderId="36" xfId="0" applyFont="1" applyFill="1" applyBorder="1">
      <alignment vertical="center"/>
    </xf>
    <xf numFmtId="0" fontId="38" fillId="0" borderId="36" xfId="0" applyFont="1" applyFill="1" applyBorder="1" applyAlignment="1">
      <alignment horizontal="center" vertical="center" wrapText="1"/>
    </xf>
    <xf numFmtId="0" fontId="38" fillId="0" borderId="36" xfId="0" applyFont="1" applyFill="1" applyBorder="1" applyAlignment="1">
      <alignment horizontal="left" vertical="top" wrapText="1"/>
    </xf>
    <xf numFmtId="0" fontId="38" fillId="0" borderId="44" xfId="0" applyFont="1" applyFill="1" applyBorder="1" applyAlignment="1">
      <alignment vertical="center"/>
    </xf>
    <xf numFmtId="0" fontId="38" fillId="0" borderId="35" xfId="0" applyFont="1" applyFill="1" applyBorder="1">
      <alignment vertical="center"/>
    </xf>
    <xf numFmtId="0" fontId="38" fillId="0" borderId="90" xfId="0" applyFont="1" applyFill="1" applyBorder="1">
      <alignment vertical="center"/>
    </xf>
    <xf numFmtId="0" fontId="38" fillId="0" borderId="95" xfId="0" applyFont="1" applyFill="1" applyBorder="1">
      <alignment vertical="center"/>
    </xf>
    <xf numFmtId="0" fontId="38" fillId="0" borderId="1" xfId="0" applyFont="1" applyFill="1" applyBorder="1">
      <alignment vertical="center"/>
    </xf>
    <xf numFmtId="0" fontId="38" fillId="0" borderId="87" xfId="0" applyFont="1" applyFill="1" applyBorder="1" applyAlignment="1">
      <alignment horizontal="center" vertical="center" wrapText="1"/>
    </xf>
    <xf numFmtId="0" fontId="37" fillId="0" borderId="8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0" borderId="67" xfId="0" applyFont="1" applyFill="1" applyBorder="1" applyAlignment="1">
      <alignment horizontal="center" vertical="center" wrapText="1"/>
    </xf>
    <xf numFmtId="0" fontId="37" fillId="0" borderId="97" xfId="0" applyFont="1" applyFill="1" applyBorder="1" applyAlignment="1">
      <alignment horizontal="center" vertical="center"/>
    </xf>
    <xf numFmtId="0" fontId="37" fillId="0" borderId="98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vertical="top"/>
    </xf>
    <xf numFmtId="0" fontId="38" fillId="0" borderId="66" xfId="0" applyFont="1" applyFill="1" applyBorder="1" applyAlignment="1">
      <alignment vertical="top"/>
    </xf>
    <xf numFmtId="0" fontId="0" fillId="0" borderId="117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1" fillId="0" borderId="3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" xfId="0" applyFont="1" applyBorder="1" applyAlignment="1">
      <alignment vertical="top" wrapText="1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19" fillId="0" borderId="0" xfId="0" applyFont="1" applyAlignment="1">
      <alignment horizontal="right" vertical="center"/>
    </xf>
    <xf numFmtId="182" fontId="19" fillId="0" borderId="0" xfId="0" applyNumberFormat="1" applyFont="1" applyAlignment="1">
      <alignment horizontal="right" vertical="center"/>
    </xf>
    <xf numFmtId="183" fontId="19" fillId="0" borderId="0" xfId="0" applyNumberFormat="1" applyFont="1" applyAlignment="1">
      <alignment horizontal="right" vertical="center"/>
    </xf>
    <xf numFmtId="0" fontId="11" fillId="0" borderId="5" xfId="0" applyFont="1" applyBorder="1">
      <alignment vertical="center"/>
    </xf>
    <xf numFmtId="0" fontId="11" fillId="0" borderId="0" xfId="0" applyFont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11" fillId="0" borderId="6" xfId="0" applyFont="1" applyBorder="1">
      <alignment vertical="center"/>
    </xf>
    <xf numFmtId="0" fontId="20" fillId="0" borderId="0" xfId="0" applyFont="1">
      <alignment vertical="center"/>
    </xf>
    <xf numFmtId="0" fontId="11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18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0" fontId="9" fillId="0" borderId="3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32" fontId="15" fillId="0" borderId="8" xfId="0" applyNumberFormat="1" applyFont="1" applyBorder="1" applyAlignment="1">
      <alignment horizontal="left" vertical="center"/>
    </xf>
    <xf numFmtId="0" fontId="37" fillId="0" borderId="67" xfId="0" applyFont="1" applyFill="1" applyBorder="1" applyAlignment="1">
      <alignment horizontal="center" vertical="center"/>
    </xf>
    <xf numFmtId="0" fontId="37" fillId="0" borderId="8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vertical="center"/>
    </xf>
    <xf numFmtId="0" fontId="35" fillId="0" borderId="2" xfId="0" applyFont="1" applyFill="1" applyBorder="1" applyAlignment="1">
      <alignment vertical="center"/>
    </xf>
    <xf numFmtId="0" fontId="35" fillId="0" borderId="66" xfId="0" applyFont="1" applyFill="1" applyBorder="1" applyAlignment="1">
      <alignment vertical="center"/>
    </xf>
    <xf numFmtId="0" fontId="37" fillId="0" borderId="7" xfId="0" applyFont="1" applyFill="1" applyBorder="1" applyAlignment="1">
      <alignment vertical="center" shrinkToFit="1"/>
    </xf>
    <xf numFmtId="0" fontId="35" fillId="0" borderId="8" xfId="0" applyFont="1" applyFill="1" applyBorder="1" applyAlignment="1">
      <alignment vertical="center" shrinkToFit="1"/>
    </xf>
    <xf numFmtId="0" fontId="37" fillId="0" borderId="8" xfId="0" applyFont="1" applyFill="1" applyBorder="1" applyAlignment="1">
      <alignment vertical="center"/>
    </xf>
    <xf numFmtId="0" fontId="35" fillId="0" borderId="8" xfId="0" applyFont="1" applyFill="1" applyBorder="1" applyAlignment="1">
      <alignment vertical="center"/>
    </xf>
    <xf numFmtId="0" fontId="35" fillId="0" borderId="80" xfId="0" applyFont="1" applyFill="1" applyBorder="1" applyAlignment="1">
      <alignment vertical="center"/>
    </xf>
    <xf numFmtId="0" fontId="35" fillId="0" borderId="85" xfId="0" applyFont="1" applyFill="1" applyBorder="1" applyAlignment="1">
      <alignment horizontal="left" vertical="center"/>
    </xf>
    <xf numFmtId="0" fontId="35" fillId="0" borderId="56" xfId="0" applyFont="1" applyFill="1" applyBorder="1" applyAlignment="1">
      <alignment horizontal="left" vertical="center"/>
    </xf>
    <xf numFmtId="0" fontId="35" fillId="0" borderId="61" xfId="0" applyFont="1" applyFill="1" applyBorder="1" applyAlignment="1">
      <alignment horizontal="left" vertical="center"/>
    </xf>
    <xf numFmtId="0" fontId="36" fillId="0" borderId="88" xfId="0" applyFont="1" applyFill="1" applyBorder="1" applyAlignment="1">
      <alignment horizontal="center" vertical="center" wrapText="1"/>
    </xf>
    <xf numFmtId="0" fontId="36" fillId="0" borderId="89" xfId="0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vertical="center"/>
    </xf>
    <xf numFmtId="0" fontId="35" fillId="0" borderId="36" xfId="0" applyFont="1" applyFill="1" applyBorder="1" applyAlignment="1">
      <alignment vertical="center"/>
    </xf>
    <xf numFmtId="0" fontId="37" fillId="0" borderId="60" xfId="0" applyFont="1" applyFill="1" applyBorder="1" applyAlignment="1">
      <alignment vertical="center" shrinkToFit="1"/>
    </xf>
    <xf numFmtId="0" fontId="35" fillId="0" borderId="59" xfId="0" applyFont="1" applyFill="1" applyBorder="1" applyAlignment="1">
      <alignment vertical="center" shrinkToFit="1"/>
    </xf>
    <xf numFmtId="0" fontId="35" fillId="0" borderId="58" xfId="0" applyFont="1" applyFill="1" applyBorder="1" applyAlignment="1">
      <alignment vertical="center" shrinkToFit="1"/>
    </xf>
    <xf numFmtId="0" fontId="37" fillId="0" borderId="57" xfId="0" applyFont="1" applyFill="1" applyBorder="1" applyAlignment="1">
      <alignment horizontal="left" vertical="center" shrinkToFit="1"/>
    </xf>
    <xf numFmtId="0" fontId="35" fillId="0" borderId="56" xfId="0" applyFont="1" applyFill="1" applyBorder="1" applyAlignment="1">
      <alignment horizontal="left" vertical="center" shrinkToFit="1"/>
    </xf>
    <xf numFmtId="0" fontId="35" fillId="0" borderId="55" xfId="0" applyFont="1" applyFill="1" applyBorder="1" applyAlignment="1">
      <alignment horizontal="left" vertical="center" shrinkToFit="1"/>
    </xf>
    <xf numFmtId="0" fontId="37" fillId="0" borderId="39" xfId="0" applyFont="1" applyFill="1" applyBorder="1" applyAlignment="1">
      <alignment vertical="center"/>
    </xf>
    <xf numFmtId="0" fontId="35" fillId="0" borderId="39" xfId="0" applyFont="1" applyFill="1" applyBorder="1" applyAlignment="1">
      <alignment vertical="center"/>
    </xf>
    <xf numFmtId="0" fontId="37" fillId="0" borderId="78" xfId="0" applyFont="1" applyFill="1" applyBorder="1" applyAlignment="1">
      <alignment horizontal="center" vertical="center"/>
    </xf>
    <xf numFmtId="0" fontId="35" fillId="0" borderId="77" xfId="0" applyFont="1" applyFill="1" applyBorder="1" applyAlignment="1">
      <alignment horizontal="center" vertical="center"/>
    </xf>
    <xf numFmtId="0" fontId="35" fillId="0" borderId="79" xfId="0" applyFont="1" applyFill="1" applyBorder="1" applyAlignment="1">
      <alignment vertical="center"/>
    </xf>
    <xf numFmtId="0" fontId="35" fillId="0" borderId="79" xfId="0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vertical="center"/>
    </xf>
    <xf numFmtId="0" fontId="35" fillId="0" borderId="30" xfId="0" applyFont="1" applyFill="1" applyBorder="1" applyAlignment="1">
      <alignment vertical="center"/>
    </xf>
    <xf numFmtId="0" fontId="35" fillId="0" borderId="31" xfId="0" applyFont="1" applyFill="1" applyBorder="1" applyAlignment="1">
      <alignment vertical="center"/>
    </xf>
    <xf numFmtId="0" fontId="37" fillId="0" borderId="25" xfId="0" applyFont="1" applyFill="1" applyBorder="1" applyAlignment="1">
      <alignment vertical="center" shrinkToFit="1"/>
    </xf>
    <xf numFmtId="0" fontId="35" fillId="0" borderId="26" xfId="0" applyFont="1" applyFill="1" applyBorder="1" applyAlignment="1">
      <alignment vertical="center" shrinkToFit="1"/>
    </xf>
    <xf numFmtId="0" fontId="35" fillId="0" borderId="70" xfId="0" applyFont="1" applyFill="1" applyBorder="1" applyAlignment="1">
      <alignment vertical="center" shrinkToFit="1"/>
    </xf>
    <xf numFmtId="0" fontId="37" fillId="0" borderId="25" xfId="0" applyFont="1" applyFill="1" applyBorder="1" applyAlignment="1">
      <alignment vertical="center"/>
    </xf>
    <xf numFmtId="0" fontId="35" fillId="0" borderId="26" xfId="0" applyFont="1" applyFill="1" applyBorder="1" applyAlignment="1">
      <alignment vertical="center"/>
    </xf>
    <xf numFmtId="0" fontId="35" fillId="0" borderId="68" xfId="0" applyFont="1" applyFill="1" applyBorder="1" applyAlignment="1">
      <alignment vertical="center"/>
    </xf>
    <xf numFmtId="0" fontId="37" fillId="0" borderId="2" xfId="0" applyFont="1" applyFill="1" applyBorder="1" applyAlignment="1">
      <alignment vertical="center"/>
    </xf>
    <xf numFmtId="0" fontId="37" fillId="0" borderId="8" xfId="0" applyFont="1" applyFill="1" applyBorder="1" applyAlignment="1">
      <alignment vertical="center" shrinkToFit="1"/>
    </xf>
    <xf numFmtId="0" fontId="37" fillId="0" borderId="72" xfId="0" applyFont="1" applyFill="1" applyBorder="1" applyAlignment="1">
      <alignment vertical="center"/>
    </xf>
    <xf numFmtId="0" fontId="35" fillId="0" borderId="59" xfId="0" applyFont="1" applyFill="1" applyBorder="1" applyAlignment="1">
      <alignment vertical="center"/>
    </xf>
    <xf numFmtId="0" fontId="35" fillId="0" borderId="74" xfId="0" applyFont="1" applyFill="1" applyBorder="1" applyAlignment="1">
      <alignment vertical="center"/>
    </xf>
    <xf numFmtId="0" fontId="35" fillId="0" borderId="70" xfId="0" applyFont="1" applyFill="1" applyBorder="1" applyAlignment="1">
      <alignment vertical="center"/>
    </xf>
    <xf numFmtId="0" fontId="37" fillId="0" borderId="25" xfId="0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horizontal="center" vertical="center"/>
    </xf>
    <xf numFmtId="0" fontId="35" fillId="0" borderId="68" xfId="0" applyFont="1" applyFill="1" applyBorder="1" applyAlignment="1">
      <alignment horizontal="center" vertical="center"/>
    </xf>
    <xf numFmtId="0" fontId="37" fillId="0" borderId="65" xfId="0" applyFont="1" applyFill="1" applyBorder="1" applyAlignment="1">
      <alignment horizontal="center" vertical="center"/>
    </xf>
    <xf numFmtId="0" fontId="37" fillId="0" borderId="64" xfId="0" applyFont="1" applyFill="1" applyBorder="1" applyAlignment="1">
      <alignment vertical="center"/>
    </xf>
    <xf numFmtId="0" fontId="35" fillId="0" borderId="35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43" xfId="0" applyFont="1" applyFill="1" applyBorder="1" applyAlignment="1">
      <alignment vertical="center"/>
    </xf>
    <xf numFmtId="0" fontId="38" fillId="0" borderId="42" xfId="0" applyFont="1" applyFill="1" applyBorder="1" applyAlignment="1">
      <alignment horizontal="center" vertical="center" wrapText="1"/>
    </xf>
    <xf numFmtId="0" fontId="38" fillId="0" borderId="45" xfId="0" applyFont="1" applyFill="1" applyBorder="1" applyAlignment="1">
      <alignment horizontal="center" vertical="center" wrapText="1"/>
    </xf>
    <xf numFmtId="0" fontId="38" fillId="0" borderId="40" xfId="0" applyFont="1" applyFill="1" applyBorder="1" applyAlignment="1">
      <alignment horizontal="left" vertical="center"/>
    </xf>
    <xf numFmtId="0" fontId="38" fillId="0" borderId="39" xfId="0" applyFont="1" applyFill="1" applyBorder="1" applyAlignment="1">
      <alignment horizontal="left" vertical="center"/>
    </xf>
    <xf numFmtId="0" fontId="38" fillId="0" borderId="44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0" fontId="35" fillId="0" borderId="41" xfId="0" applyFont="1" applyBorder="1" applyAlignment="1">
      <alignment horizontal="center" vertical="center"/>
    </xf>
    <xf numFmtId="0" fontId="40" fillId="0" borderId="36" xfId="0" applyFont="1" applyFill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/>
    </xf>
    <xf numFmtId="0" fontId="37" fillId="0" borderId="42" xfId="0" applyFont="1" applyFill="1" applyBorder="1" applyAlignment="1">
      <alignment horizontal="center" vertical="center" wrapText="1"/>
    </xf>
    <xf numFmtId="0" fontId="37" fillId="0" borderId="45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left" vertical="center"/>
    </xf>
    <xf numFmtId="0" fontId="37" fillId="0" borderId="39" xfId="0" applyFont="1" applyFill="1" applyBorder="1" applyAlignment="1">
      <alignment horizontal="left" vertical="center"/>
    </xf>
    <xf numFmtId="0" fontId="37" fillId="0" borderId="38" xfId="0" applyFont="1" applyFill="1" applyBorder="1" applyAlignment="1">
      <alignment vertical="center"/>
    </xf>
    <xf numFmtId="0" fontId="37" fillId="0" borderId="44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37" fillId="0" borderId="44" xfId="0" applyFont="1" applyFill="1" applyBorder="1" applyAlignment="1">
      <alignment vertical="center"/>
    </xf>
    <xf numFmtId="0" fontId="37" fillId="0" borderId="43" xfId="0" applyFont="1" applyFill="1" applyBorder="1" applyAlignment="1">
      <alignment horizontal="left" vertical="center"/>
    </xf>
    <xf numFmtId="0" fontId="35" fillId="0" borderId="88" xfId="0" applyFont="1" applyFill="1" applyBorder="1" applyAlignment="1">
      <alignment vertical="center" shrinkToFit="1"/>
    </xf>
    <xf numFmtId="0" fontId="35" fillId="0" borderId="92" xfId="0" applyFont="1" applyFill="1" applyBorder="1" applyAlignment="1">
      <alignment vertical="center"/>
    </xf>
    <xf numFmtId="0" fontId="35" fillId="0" borderId="93" xfId="0" applyFont="1" applyFill="1" applyBorder="1" applyAlignment="1">
      <alignment vertical="center"/>
    </xf>
    <xf numFmtId="0" fontId="37" fillId="0" borderId="10" xfId="0" applyFont="1" applyFill="1" applyBorder="1" applyAlignment="1">
      <alignment vertical="center" shrinkToFit="1"/>
    </xf>
    <xf numFmtId="0" fontId="37" fillId="0" borderId="11" xfId="0" applyFont="1" applyFill="1" applyBorder="1" applyAlignment="1">
      <alignment vertical="center" shrinkToFit="1"/>
    </xf>
    <xf numFmtId="0" fontId="37" fillId="0" borderId="96" xfId="0" applyFont="1" applyFill="1" applyBorder="1" applyAlignment="1">
      <alignment vertical="center" shrinkToFit="1"/>
    </xf>
    <xf numFmtId="0" fontId="38" fillId="0" borderId="41" xfId="0" applyFont="1" applyFill="1" applyBorder="1" applyAlignment="1">
      <alignment horizontal="center" vertical="center" wrapText="1"/>
    </xf>
    <xf numFmtId="0" fontId="29" fillId="0" borderId="39" xfId="0" applyFont="1" applyFill="1" applyBorder="1" applyAlignment="1">
      <alignment horizontal="center" vertical="center" wrapText="1"/>
    </xf>
    <xf numFmtId="0" fontId="38" fillId="0" borderId="39" xfId="0" applyFont="1" applyFill="1" applyBorder="1" applyAlignment="1">
      <alignment horizontal="left" vertical="center" wrapText="1"/>
    </xf>
    <xf numFmtId="0" fontId="38" fillId="0" borderId="38" xfId="0" applyFont="1" applyFill="1" applyBorder="1" applyAlignment="1">
      <alignment horizontal="left" vertical="center" wrapText="1"/>
    </xf>
    <xf numFmtId="0" fontId="38" fillId="0" borderId="37" xfId="0" applyFont="1" applyFill="1" applyBorder="1" applyAlignment="1">
      <alignment horizontal="left" vertical="center" shrinkToFit="1"/>
    </xf>
    <xf numFmtId="0" fontId="35" fillId="0" borderId="36" xfId="0" applyFont="1" applyFill="1" applyBorder="1" applyAlignment="1">
      <alignment horizontal="left" vertical="center" shrinkToFit="1"/>
    </xf>
    <xf numFmtId="0" fontId="35" fillId="0" borderId="41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9" fillId="0" borderId="90" xfId="0" applyFont="1" applyFill="1" applyBorder="1" applyAlignment="1">
      <alignment horizontal="left" wrapText="1"/>
    </xf>
    <xf numFmtId="0" fontId="37" fillId="0" borderId="84" xfId="0" applyFont="1" applyFill="1" applyBorder="1" applyAlignment="1">
      <alignment horizontal="center" vertical="center" wrapText="1"/>
    </xf>
    <xf numFmtId="0" fontId="35" fillId="0" borderId="81" xfId="0" applyFont="1" applyFill="1" applyBorder="1" applyAlignment="1">
      <alignment horizontal="center" vertical="center"/>
    </xf>
    <xf numFmtId="0" fontId="37" fillId="0" borderId="89" xfId="0" applyFont="1" applyFill="1" applyBorder="1" applyAlignment="1">
      <alignment vertical="center" shrinkToFit="1"/>
    </xf>
    <xf numFmtId="0" fontId="35" fillId="0" borderId="63" xfId="0" applyFont="1" applyFill="1" applyBorder="1" applyAlignment="1">
      <alignment vertical="center" shrinkToFit="1"/>
    </xf>
    <xf numFmtId="0" fontId="37" fillId="0" borderId="88" xfId="0" applyFont="1" applyFill="1" applyBorder="1" applyAlignment="1">
      <alignment vertical="center"/>
    </xf>
    <xf numFmtId="0" fontId="35" fillId="0" borderId="89" xfId="0" applyFont="1" applyFill="1" applyBorder="1" applyAlignment="1">
      <alignment vertical="center"/>
    </xf>
    <xf numFmtId="0" fontId="38" fillId="0" borderId="94" xfId="0" applyFont="1" applyFill="1" applyBorder="1" applyAlignment="1">
      <alignment horizontal="center" vertical="center" wrapText="1"/>
    </xf>
    <xf numFmtId="0" fontId="38" fillId="0" borderId="8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vertical="center" shrinkToFit="1"/>
    </xf>
    <xf numFmtId="0" fontId="35" fillId="0" borderId="9" xfId="0" applyFont="1" applyFill="1" applyBorder="1" applyAlignment="1">
      <alignment vertical="center" shrinkToFit="1"/>
    </xf>
    <xf numFmtId="0" fontId="38" fillId="0" borderId="0" xfId="0" applyFont="1" applyFill="1" applyBorder="1" applyAlignment="1">
      <alignment vertical="center" shrinkToFit="1"/>
    </xf>
    <xf numFmtId="0" fontId="35" fillId="0" borderId="0" xfId="0" applyFont="1" applyFill="1" applyBorder="1" applyAlignment="1">
      <alignment vertical="center" shrinkToFit="1"/>
    </xf>
    <xf numFmtId="0" fontId="35" fillId="0" borderId="6" xfId="0" applyFont="1" applyFill="1" applyBorder="1" applyAlignment="1">
      <alignment vertical="center" shrinkToFit="1"/>
    </xf>
    <xf numFmtId="0" fontId="38" fillId="0" borderId="7" xfId="0" applyFont="1" applyFill="1" applyBorder="1" applyAlignment="1">
      <alignment vertical="center"/>
    </xf>
    <xf numFmtId="0" fontId="38" fillId="0" borderId="11" xfId="0" applyFont="1" applyFill="1" applyBorder="1" applyAlignment="1">
      <alignment vertical="center" shrinkToFit="1"/>
    </xf>
    <xf numFmtId="0" fontId="35" fillId="0" borderId="12" xfId="0" applyFont="1" applyFill="1" applyBorder="1" applyAlignment="1">
      <alignment vertical="center" shrinkToFit="1"/>
    </xf>
    <xf numFmtId="0" fontId="38" fillId="0" borderId="10" xfId="0" applyFont="1" applyFill="1" applyBorder="1" applyAlignment="1">
      <alignment vertical="center" shrinkToFit="1"/>
    </xf>
    <xf numFmtId="0" fontId="35" fillId="0" borderId="11" xfId="0" applyFont="1" applyFill="1" applyBorder="1" applyAlignment="1">
      <alignment vertical="center" shrinkToFit="1"/>
    </xf>
    <xf numFmtId="0" fontId="38" fillId="0" borderId="10" xfId="0" applyFont="1" applyFill="1" applyBorder="1" applyAlignment="1">
      <alignment vertical="center"/>
    </xf>
    <xf numFmtId="0" fontId="35" fillId="0" borderId="96" xfId="0" applyFont="1" applyFill="1" applyBorder="1" applyAlignment="1">
      <alignment vertical="center"/>
    </xf>
    <xf numFmtId="0" fontId="38" fillId="0" borderId="2" xfId="0" applyFont="1" applyFill="1" applyBorder="1" applyAlignment="1">
      <alignment vertical="center"/>
    </xf>
    <xf numFmtId="0" fontId="35" fillId="0" borderId="4" xfId="0" applyFont="1" applyFill="1" applyBorder="1" applyAlignment="1">
      <alignment vertical="center"/>
    </xf>
    <xf numFmtId="0" fontId="38" fillId="0" borderId="3" xfId="0" applyFont="1" applyFill="1" applyBorder="1" applyAlignment="1">
      <alignment vertical="center"/>
    </xf>
    <xf numFmtId="0" fontId="30" fillId="0" borderId="40" xfId="0" applyFont="1" applyFill="1" applyBorder="1" applyAlignment="1">
      <alignment vertical="center" wrapText="1"/>
    </xf>
    <xf numFmtId="0" fontId="30" fillId="0" borderId="39" xfId="0" applyFont="1" applyFill="1" applyBorder="1" applyAlignment="1">
      <alignment vertical="center"/>
    </xf>
    <xf numFmtId="0" fontId="30" fillId="0" borderId="38" xfId="0" applyFont="1" applyFill="1" applyBorder="1" applyAlignment="1">
      <alignment vertical="center"/>
    </xf>
    <xf numFmtId="0" fontId="30" fillId="0" borderId="37" xfId="0" applyFont="1" applyFill="1" applyBorder="1" applyAlignment="1">
      <alignment vertical="center"/>
    </xf>
    <xf numFmtId="0" fontId="30" fillId="0" borderId="36" xfId="0" applyFont="1" applyFill="1" applyBorder="1" applyAlignment="1">
      <alignment vertical="center"/>
    </xf>
    <xf numFmtId="0" fontId="30" fillId="0" borderId="35" xfId="0" applyFont="1" applyFill="1" applyBorder="1" applyAlignment="1">
      <alignment vertical="center"/>
    </xf>
    <xf numFmtId="0" fontId="35" fillId="0" borderId="11" xfId="0" applyFont="1" applyFill="1" applyBorder="1" applyAlignment="1">
      <alignment vertical="center"/>
    </xf>
    <xf numFmtId="0" fontId="37" fillId="0" borderId="10" xfId="0" applyFont="1" applyFill="1" applyBorder="1" applyAlignment="1">
      <alignment horizontal="center" vertical="center" wrapText="1" shrinkToFit="1"/>
    </xf>
    <xf numFmtId="0" fontId="37" fillId="0" borderId="11" xfId="0" applyFont="1" applyFill="1" applyBorder="1" applyAlignment="1">
      <alignment horizontal="center" vertical="center" wrapText="1" shrinkToFit="1"/>
    </xf>
    <xf numFmtId="0" fontId="37" fillId="0" borderId="10" xfId="0" applyFont="1" applyFill="1" applyBorder="1" applyAlignment="1">
      <alignment horizontal="left" vertical="center" wrapText="1"/>
    </xf>
    <xf numFmtId="0" fontId="37" fillId="0" borderId="96" xfId="0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vertical="center" shrinkToFit="1"/>
    </xf>
    <xf numFmtId="0" fontId="37" fillId="0" borderId="2" xfId="0" applyFont="1" applyFill="1" applyBorder="1" applyAlignment="1">
      <alignment vertical="center" shrinkToFit="1"/>
    </xf>
    <xf numFmtId="0" fontId="37" fillId="0" borderId="4" xfId="0" applyFont="1" applyFill="1" applyBorder="1" applyAlignment="1">
      <alignment vertical="center" shrinkToFit="1"/>
    </xf>
    <xf numFmtId="0" fontId="38" fillId="0" borderId="67" xfId="0" applyFont="1" applyFill="1" applyBorder="1" applyAlignment="1">
      <alignment horizontal="center" vertical="center" wrapText="1"/>
    </xf>
    <xf numFmtId="0" fontId="35" fillId="0" borderId="65" xfId="0" applyFont="1" applyFill="1" applyBorder="1" applyAlignment="1">
      <alignment horizontal="center" vertical="center" wrapText="1"/>
    </xf>
    <xf numFmtId="0" fontId="35" fillId="0" borderId="36" xfId="0" applyFont="1" applyFill="1" applyBorder="1" applyAlignment="1">
      <alignment vertical="top" shrinkToFit="1"/>
    </xf>
    <xf numFmtId="0" fontId="35" fillId="0" borderId="35" xfId="0" applyFont="1" applyFill="1" applyBorder="1" applyAlignment="1">
      <alignment vertical="top" shrinkToFi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183" fontId="11" fillId="0" borderId="0" xfId="0" applyNumberFormat="1" applyFont="1" applyAlignment="1">
      <alignment horizontal="center" vertical="center"/>
    </xf>
    <xf numFmtId="18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111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8" xfId="0" applyFont="1" applyBorder="1">
      <alignment vertical="center"/>
    </xf>
    <xf numFmtId="0" fontId="11" fillId="0" borderId="21" xfId="0" applyFont="1" applyBorder="1">
      <alignment vertical="center"/>
    </xf>
    <xf numFmtId="0" fontId="11" fillId="0" borderId="107" xfId="0" applyFont="1" applyBorder="1" applyAlignment="1">
      <alignment horizontal="center" vertical="center"/>
    </xf>
    <xf numFmtId="0" fontId="11" fillId="0" borderId="108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106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177" fontId="11" fillId="0" borderId="18" xfId="0" applyNumberFormat="1" applyFont="1" applyBorder="1" applyAlignment="1">
      <alignment vertical="center" wrapText="1"/>
    </xf>
    <xf numFmtId="178" fontId="11" fillId="0" borderId="18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178" fontId="11" fillId="0" borderId="20" xfId="0" applyNumberFormat="1" applyFont="1" applyBorder="1" applyAlignment="1">
      <alignment vertical="center" wrapText="1"/>
    </xf>
    <xf numFmtId="177" fontId="11" fillId="0" borderId="20" xfId="0" applyNumberFormat="1" applyFont="1" applyBorder="1" applyAlignment="1">
      <alignment vertical="center" wrapText="1"/>
    </xf>
    <xf numFmtId="0" fontId="11" fillId="0" borderId="20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103" xfId="0" applyFont="1" applyBorder="1" applyAlignment="1">
      <alignment horizontal="center" vertical="center" wrapText="1"/>
    </xf>
    <xf numFmtId="0" fontId="11" fillId="0" borderId="104" xfId="0" applyFont="1" applyBorder="1" applyAlignment="1">
      <alignment horizontal="center" vertical="center" wrapText="1"/>
    </xf>
    <xf numFmtId="0" fontId="11" fillId="0" borderId="109" xfId="0" applyFont="1" applyBorder="1" applyAlignment="1">
      <alignment horizontal="center" vertical="center" wrapText="1"/>
    </xf>
    <xf numFmtId="0" fontId="11" fillId="0" borderId="110" xfId="0" applyFont="1" applyBorder="1" applyAlignment="1">
      <alignment horizontal="center" vertical="center" wrapText="1"/>
    </xf>
    <xf numFmtId="0" fontId="11" fillId="0" borderId="114" xfId="0" applyFont="1" applyBorder="1" applyAlignment="1">
      <alignment horizontal="center" vertical="center" wrapText="1"/>
    </xf>
    <xf numFmtId="0" fontId="11" fillId="0" borderId="115" xfId="0" applyFont="1" applyBorder="1" applyAlignment="1">
      <alignment horizontal="center" vertical="center" wrapText="1"/>
    </xf>
    <xf numFmtId="0" fontId="11" fillId="0" borderId="116" xfId="0" applyFont="1" applyBorder="1" applyAlignment="1">
      <alignment horizontal="center" vertical="center" wrapText="1"/>
    </xf>
    <xf numFmtId="0" fontId="11" fillId="0" borderId="112" xfId="0" applyFont="1" applyBorder="1" applyAlignment="1">
      <alignment horizontal="left" vertical="top" wrapText="1"/>
    </xf>
    <xf numFmtId="0" fontId="11" fillId="0" borderId="113" xfId="0" applyFont="1" applyBorder="1" applyAlignment="1">
      <alignment horizontal="left" vertical="top" wrapText="1"/>
    </xf>
    <xf numFmtId="0" fontId="11" fillId="0" borderId="104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1" fillId="0" borderId="20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8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34" fillId="0" borderId="5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34" fillId="0" borderId="6" xfId="0" applyFont="1" applyBorder="1" applyAlignment="1">
      <alignment vertical="top" wrapText="1"/>
    </xf>
    <xf numFmtId="0" fontId="34" fillId="0" borderId="7" xfId="0" applyFont="1" applyBorder="1" applyAlignment="1">
      <alignment vertical="top" wrapText="1"/>
    </xf>
    <xf numFmtId="0" fontId="34" fillId="0" borderId="8" xfId="0" applyFont="1" applyBorder="1" applyAlignment="1">
      <alignment vertical="top" wrapText="1"/>
    </xf>
    <xf numFmtId="0" fontId="34" fillId="0" borderId="9" xfId="0" applyFont="1" applyBorder="1" applyAlignment="1">
      <alignment vertical="top" wrapText="1"/>
    </xf>
    <xf numFmtId="179" fontId="7" fillId="0" borderId="1" xfId="0" applyNumberFormat="1" applyFont="1" applyBorder="1" applyAlignment="1">
      <alignment horizontal="right" vertical="center"/>
    </xf>
    <xf numFmtId="179" fontId="7" fillId="0" borderId="1" xfId="0" applyNumberFormat="1" applyFont="1" applyFill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80" fontId="7" fillId="0" borderId="1" xfId="0" applyNumberFormat="1" applyFont="1" applyBorder="1" applyAlignment="1">
      <alignment horizontal="right" vertical="center"/>
    </xf>
    <xf numFmtId="181" fontId="7" fillId="0" borderId="1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1" fillId="0" borderId="0" xfId="0" applyFont="1" applyAlignment="1">
      <alignment horizontal="center" vertical="center"/>
    </xf>
    <xf numFmtId="185" fontId="7" fillId="0" borderId="3" xfId="0" applyNumberFormat="1" applyFont="1" applyBorder="1" applyAlignment="1">
      <alignment horizontal="right" vertical="center"/>
    </xf>
    <xf numFmtId="185" fontId="7" fillId="0" borderId="2" xfId="0" applyNumberFormat="1" applyFont="1" applyBorder="1" applyAlignment="1">
      <alignment horizontal="right" vertical="center"/>
    </xf>
    <xf numFmtId="185" fontId="7" fillId="0" borderId="4" xfId="0" applyNumberFormat="1" applyFont="1" applyBorder="1" applyAlignment="1">
      <alignment horizontal="right" vertical="center"/>
    </xf>
    <xf numFmtId="185" fontId="7" fillId="0" borderId="7" xfId="0" applyNumberFormat="1" applyFont="1" applyBorder="1" applyAlignment="1">
      <alignment horizontal="right" vertical="center"/>
    </xf>
    <xf numFmtId="185" fontId="7" fillId="0" borderId="8" xfId="0" applyNumberFormat="1" applyFont="1" applyBorder="1" applyAlignment="1">
      <alignment horizontal="right" vertical="center"/>
    </xf>
    <xf numFmtId="185" fontId="7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23" fillId="0" borderId="3" xfId="0" applyFont="1" applyBorder="1" applyAlignment="1">
      <alignment vertical="center" wrapText="1"/>
    </xf>
    <xf numFmtId="0" fontId="23" fillId="0" borderId="2" xfId="0" applyFont="1" applyBorder="1">
      <alignment vertical="center"/>
    </xf>
    <xf numFmtId="0" fontId="23" fillId="0" borderId="4" xfId="0" applyFont="1" applyBorder="1">
      <alignment vertical="center"/>
    </xf>
    <xf numFmtId="0" fontId="23" fillId="0" borderId="7" xfId="0" applyFont="1" applyBorder="1">
      <alignment vertical="center"/>
    </xf>
    <xf numFmtId="0" fontId="23" fillId="0" borderId="8" xfId="0" applyFont="1" applyBorder="1">
      <alignment vertical="center"/>
    </xf>
    <xf numFmtId="0" fontId="23" fillId="0" borderId="9" xfId="0" applyFont="1" applyBorder="1">
      <alignment vertical="center"/>
    </xf>
    <xf numFmtId="0" fontId="33" fillId="0" borderId="3" xfId="0" applyFont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33" fillId="0" borderId="4" xfId="0" applyFont="1" applyBorder="1" applyAlignment="1">
      <alignment vertical="top" wrapText="1"/>
    </xf>
    <xf numFmtId="0" fontId="23" fillId="0" borderId="10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38" fontId="19" fillId="0" borderId="0" xfId="2" applyFont="1" applyAlignment="1">
      <alignment horizontal="right" vertical="center"/>
    </xf>
    <xf numFmtId="38" fontId="11" fillId="0" borderId="8" xfId="2" applyFont="1" applyBorder="1" applyAlignment="1">
      <alignment horizontal="center" vertical="center"/>
    </xf>
    <xf numFmtId="38" fontId="11" fillId="0" borderId="20" xfId="2" applyFont="1" applyBorder="1" applyAlignment="1">
      <alignment horizontal="right" vertical="center"/>
    </xf>
    <xf numFmtId="38" fontId="11" fillId="0" borderId="22" xfId="2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38" fontId="11" fillId="0" borderId="18" xfId="2" applyFont="1" applyBorder="1" applyAlignment="1">
      <alignment horizontal="right" vertical="center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38" fontId="11" fillId="0" borderId="21" xfId="2" applyFont="1" applyBorder="1" applyAlignment="1">
      <alignment horizontal="right" vertical="center"/>
    </xf>
    <xf numFmtId="0" fontId="11" fillId="0" borderId="17" xfId="0" applyFont="1" applyBorder="1" applyAlignment="1">
      <alignment horizontal="center" vertical="center"/>
    </xf>
    <xf numFmtId="0" fontId="11" fillId="0" borderId="23" xfId="0" applyFont="1" applyBorder="1" applyAlignment="1">
      <alignment horizontal="right" vertical="center"/>
    </xf>
    <xf numFmtId="0" fontId="11" fillId="0" borderId="24" xfId="0" applyFont="1" applyBorder="1" applyAlignment="1">
      <alignment horizontal="right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183" fontId="11" fillId="0" borderId="11" xfId="0" applyNumberFormat="1" applyFont="1" applyBorder="1" applyAlignment="1">
      <alignment horizontal="center" vertical="center"/>
    </xf>
    <xf numFmtId="183" fontId="11" fillId="0" borderId="10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38" fontId="11" fillId="0" borderId="8" xfId="2" applyFont="1" applyBorder="1">
      <alignment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right" vertical="center"/>
    </xf>
    <xf numFmtId="38" fontId="19" fillId="0" borderId="0" xfId="2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38" fontId="11" fillId="0" borderId="11" xfId="2" applyFont="1" applyBorder="1">
      <alignment vertical="center"/>
    </xf>
    <xf numFmtId="0" fontId="11" fillId="0" borderId="11" xfId="0" applyFont="1" applyBorder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2143125</xdr:colOff>
      <xdr:row>0</xdr:row>
      <xdr:rowOff>0</xdr:rowOff>
    </xdr:from>
    <xdr:ext cx="2525246" cy="325730"/>
    <xdr:sp macro="" textlink="">
      <xdr:nvSpPr>
        <xdr:cNvPr id="15" name="テキスト ボックス 14"/>
        <xdr:cNvSpPr txBox="1"/>
      </xdr:nvSpPr>
      <xdr:spPr>
        <a:xfrm>
          <a:off x="13068300" y="0"/>
          <a:ext cx="2525246" cy="325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r"/>
          <a:r>
            <a:rPr kumimoji="1" lang="en-US" altLang="ja-JP" sz="14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個人情報有　取扱要注意</a:t>
          </a:r>
          <a:r>
            <a:rPr kumimoji="1" lang="en-US" altLang="ja-JP" sz="14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endParaRPr kumimoji="1" lang="ja-JP" altLang="en-US" sz="1400" b="1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1304923</xdr:colOff>
      <xdr:row>14</xdr:row>
      <xdr:rowOff>333375</xdr:rowOff>
    </xdr:from>
    <xdr:to>
      <xdr:col>8</xdr:col>
      <xdr:colOff>1771650</xdr:colOff>
      <xdr:row>16</xdr:row>
      <xdr:rowOff>171450</xdr:rowOff>
    </xdr:to>
    <xdr:cxnSp macro="">
      <xdr:nvCxnSpPr>
        <xdr:cNvPr id="2" name="カギ線コネクタ 1"/>
        <xdr:cNvCxnSpPr/>
      </xdr:nvCxnSpPr>
      <xdr:spPr>
        <a:xfrm rot="10800000" flipV="1">
          <a:off x="9515473" y="5524500"/>
          <a:ext cx="466727" cy="457200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64</xdr:row>
      <xdr:rowOff>89810</xdr:rowOff>
    </xdr:from>
    <xdr:to>
      <xdr:col>4</xdr:col>
      <xdr:colOff>683464</xdr:colOff>
      <xdr:row>72</xdr:row>
      <xdr:rowOff>28575</xdr:rowOff>
    </xdr:to>
    <xdr:sp macro="" textlink="">
      <xdr:nvSpPr>
        <xdr:cNvPr id="3" name="テキスト ボックス 2"/>
        <xdr:cNvSpPr txBox="1"/>
      </xdr:nvSpPr>
      <xdr:spPr>
        <a:xfrm>
          <a:off x="28575" y="28226660"/>
          <a:ext cx="4931614" cy="1767565"/>
        </a:xfrm>
        <a:prstGeom prst="round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その他自宅で使用していた福祉用具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1358</xdr:colOff>
      <xdr:row>64</xdr:row>
      <xdr:rowOff>89811</xdr:rowOff>
    </xdr:from>
    <xdr:to>
      <xdr:col>9</xdr:col>
      <xdr:colOff>2248</xdr:colOff>
      <xdr:row>72</xdr:row>
      <xdr:rowOff>19051</xdr:rowOff>
    </xdr:to>
    <xdr:sp macro="" textlink="">
      <xdr:nvSpPr>
        <xdr:cNvPr id="4" name="テキスト ボックス 3"/>
        <xdr:cNvSpPr txBox="1"/>
      </xdr:nvSpPr>
      <xdr:spPr>
        <a:xfrm>
          <a:off x="5278208" y="28226661"/>
          <a:ext cx="5011040" cy="1758040"/>
        </a:xfrm>
        <a:prstGeom prst="round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配慮して欲しいこと、一次避難所で生活していて大変だったこと、今後の心配など特記事項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734783</xdr:colOff>
      <xdr:row>75</xdr:row>
      <xdr:rowOff>68036</xdr:rowOff>
    </xdr:from>
    <xdr:to>
      <xdr:col>9</xdr:col>
      <xdr:colOff>2248</xdr:colOff>
      <xdr:row>82</xdr:row>
      <xdr:rowOff>190500</xdr:rowOff>
    </xdr:to>
    <xdr:sp macro="" textlink="">
      <xdr:nvSpPr>
        <xdr:cNvPr id="5" name="テキスト ボックス 4"/>
        <xdr:cNvSpPr txBox="1"/>
      </xdr:nvSpPr>
      <xdr:spPr>
        <a:xfrm>
          <a:off x="5011508" y="31033811"/>
          <a:ext cx="5277740" cy="163693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聴取職員から施設への伝達事項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38100</xdr:colOff>
      <xdr:row>75</xdr:row>
      <xdr:rowOff>68037</xdr:rowOff>
    </xdr:from>
    <xdr:to>
      <xdr:col>4</xdr:col>
      <xdr:colOff>683464</xdr:colOff>
      <xdr:row>82</xdr:row>
      <xdr:rowOff>180975</xdr:rowOff>
    </xdr:to>
    <xdr:sp macro="" textlink="">
      <xdr:nvSpPr>
        <xdr:cNvPr id="6" name="テキスト ボックス 5"/>
        <xdr:cNvSpPr txBox="1"/>
      </xdr:nvSpPr>
      <xdr:spPr>
        <a:xfrm>
          <a:off x="38100" y="31033812"/>
          <a:ext cx="4922089" cy="1627413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結果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F22" sqref="D13:F22"/>
    </sheetView>
  </sheetViews>
  <sheetFormatPr defaultRowHeight="13.5" x14ac:dyDescent="0.15"/>
  <cols>
    <col min="1" max="1" width="12.875" bestFit="1" customWidth="1"/>
    <col min="2" max="3" width="13.875" bestFit="1" customWidth="1"/>
    <col min="4" max="4" width="23.125" customWidth="1"/>
  </cols>
  <sheetData>
    <row r="1" spans="1:4" x14ac:dyDescent="0.15">
      <c r="B1" t="s">
        <v>89</v>
      </c>
      <c r="C1" t="s">
        <v>91</v>
      </c>
      <c r="D1" t="s">
        <v>110</v>
      </c>
    </row>
    <row r="2" spans="1:4" x14ac:dyDescent="0.15">
      <c r="A2" t="s">
        <v>76</v>
      </c>
      <c r="B2" s="1" t="s">
        <v>90</v>
      </c>
      <c r="C2" s="1" t="s">
        <v>92</v>
      </c>
      <c r="D2" s="2"/>
    </row>
    <row r="3" spans="1:4" x14ac:dyDescent="0.15">
      <c r="A3" t="s">
        <v>77</v>
      </c>
      <c r="B3" s="1" t="s">
        <v>93</v>
      </c>
      <c r="C3" s="1" t="s">
        <v>94</v>
      </c>
      <c r="D3" s="2"/>
    </row>
    <row r="4" spans="1:4" x14ac:dyDescent="0.15">
      <c r="A4" t="s">
        <v>78</v>
      </c>
      <c r="B4" s="1" t="s">
        <v>95</v>
      </c>
      <c r="C4" s="1" t="s">
        <v>96</v>
      </c>
      <c r="D4" s="2"/>
    </row>
    <row r="5" spans="1:4" x14ac:dyDescent="0.15">
      <c r="A5" t="s">
        <v>79</v>
      </c>
      <c r="B5" s="1" t="s">
        <v>97</v>
      </c>
      <c r="C5" s="1" t="s">
        <v>98</v>
      </c>
      <c r="D5" s="2"/>
    </row>
    <row r="6" spans="1:4" x14ac:dyDescent="0.15">
      <c r="A6" t="s">
        <v>80</v>
      </c>
      <c r="B6" s="1" t="s">
        <v>375</v>
      </c>
      <c r="C6" s="1" t="s">
        <v>99</v>
      </c>
      <c r="D6" s="2"/>
    </row>
    <row r="7" spans="1:4" x14ac:dyDescent="0.15">
      <c r="A7" t="s">
        <v>81</v>
      </c>
      <c r="B7" s="1" t="s">
        <v>100</v>
      </c>
      <c r="C7" s="1" t="s">
        <v>101</v>
      </c>
      <c r="D7" s="2"/>
    </row>
    <row r="8" spans="1:4" x14ac:dyDescent="0.15">
      <c r="A8" t="s">
        <v>82</v>
      </c>
      <c r="B8" s="1" t="s">
        <v>102</v>
      </c>
      <c r="C8" s="1" t="s">
        <v>103</v>
      </c>
      <c r="D8" s="2"/>
    </row>
    <row r="9" spans="1:4" x14ac:dyDescent="0.15">
      <c r="A9" t="s">
        <v>83</v>
      </c>
      <c r="B9" s="1" t="s">
        <v>104</v>
      </c>
      <c r="C9" s="1" t="s">
        <v>105</v>
      </c>
      <c r="D9" s="2"/>
    </row>
    <row r="10" spans="1:4" x14ac:dyDescent="0.15">
      <c r="A10" t="s">
        <v>84</v>
      </c>
      <c r="B10" s="1" t="s">
        <v>106</v>
      </c>
      <c r="C10" s="1" t="s">
        <v>107</v>
      </c>
      <c r="D10" s="2"/>
    </row>
    <row r="11" spans="1:4" x14ac:dyDescent="0.15">
      <c r="A11" t="s">
        <v>85</v>
      </c>
      <c r="B11" s="1" t="s">
        <v>108</v>
      </c>
      <c r="C11" s="1" t="s">
        <v>109</v>
      </c>
      <c r="D11" s="2"/>
    </row>
    <row r="12" spans="1:4" x14ac:dyDescent="0.15">
      <c r="A12" t="s">
        <v>227</v>
      </c>
      <c r="B12" s="1" t="s">
        <v>228</v>
      </c>
      <c r="C12" s="1" t="s">
        <v>228</v>
      </c>
      <c r="D12" s="1" t="s">
        <v>382</v>
      </c>
    </row>
    <row r="14" spans="1:4" x14ac:dyDescent="0.15">
      <c r="A14" t="s">
        <v>115</v>
      </c>
      <c r="B14" s="1" t="s">
        <v>111</v>
      </c>
      <c r="C14" s="1" t="s">
        <v>118</v>
      </c>
      <c r="D14" s="2"/>
    </row>
    <row r="15" spans="1:4" x14ac:dyDescent="0.15">
      <c r="A15" t="s">
        <v>116</v>
      </c>
      <c r="B15" s="1" t="s">
        <v>119</v>
      </c>
      <c r="C15" s="1" t="s">
        <v>120</v>
      </c>
      <c r="D15" s="2"/>
    </row>
    <row r="16" spans="1:4" x14ac:dyDescent="0.15">
      <c r="A16" t="s">
        <v>117</v>
      </c>
      <c r="B16" s="1" t="s">
        <v>121</v>
      </c>
      <c r="C16" s="1" t="s">
        <v>122</v>
      </c>
      <c r="D16" s="2"/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8"/>
  <sheetViews>
    <sheetView view="pageBreakPreview" zoomScaleNormal="100" zoomScaleSheetLayoutView="100" workbookViewId="0">
      <selection sqref="A1:AD1"/>
    </sheetView>
  </sheetViews>
  <sheetFormatPr defaultRowHeight="14.25" x14ac:dyDescent="0.15"/>
  <cols>
    <col min="1" max="1" width="1.375" style="48" customWidth="1"/>
    <col min="2" max="10" width="2.625" style="48" customWidth="1"/>
    <col min="11" max="15" width="3.625" style="48" customWidth="1"/>
    <col min="16" max="16" width="8.875" style="48" customWidth="1"/>
    <col min="17" max="79" width="2.625" style="48" customWidth="1"/>
    <col min="80" max="16384" width="9" style="48"/>
  </cols>
  <sheetData>
    <row r="1" spans="1:31" ht="25.5" customHeight="1" x14ac:dyDescent="0.15">
      <c r="A1" s="413" t="s">
        <v>339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</row>
    <row r="2" spans="1:31" ht="22.5" customHeight="1" x14ac:dyDescent="0.15">
      <c r="A2" s="273" t="str">
        <f>IF(入力シート!$B$10="","　年　　月　　日", 入力シート!$B$10)</f>
        <v>　年　　月　　日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72"/>
    </row>
    <row r="3" spans="1:31" ht="22.5" customHeight="1" x14ac:dyDescent="0.15">
      <c r="A3" s="48" t="s">
        <v>359</v>
      </c>
    </row>
    <row r="4" spans="1:31" ht="22.5" customHeight="1" x14ac:dyDescent="0.15">
      <c r="A4" s="272" t="str">
        <f>入力シート!$B$2&amp;" 施設長"</f>
        <v>　　　　　　　　　　　　　 施設長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56"/>
    </row>
    <row r="5" spans="1:31" ht="22.5" customHeight="1" x14ac:dyDescent="0.1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241" t="str">
        <f>"TEL："&amp;IF(入力シート!B5="","　　　　　　　　　　　　　　",入力シート!B5)</f>
        <v>TEL：　　　　　　　　　　　　　　</v>
      </c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</row>
    <row r="6" spans="1:31" ht="22.5" customHeight="1" x14ac:dyDescent="0.1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241" t="str">
        <f>"FAX："&amp;IF(入力シート!B6="","　　　　　　　　　　　　　　",入力シート!B6)</f>
        <v>FAX：　　　　　　　　　　　　　　</v>
      </c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</row>
    <row r="7" spans="1:31" ht="22.5" customHeight="1" x14ac:dyDescent="0.15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241" t="str">
        <f>"メール："&amp;IF(入力シート!B7="","　　　　　　　　　　　　　　",入力シート!B7)</f>
        <v>メール：　　　　　　　　　　　　　　</v>
      </c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</row>
    <row r="8" spans="1:31" ht="18.75" customHeight="1" x14ac:dyDescent="0.15">
      <c r="P8" s="241" t="str">
        <f>"担当者："&amp;IF(入力シート!B8="","　　　　　　　　　　　　　　",入力シート!B8)</f>
        <v>担当者：　　　　　　　　　　　　　　</v>
      </c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</row>
    <row r="9" spans="1:31" ht="15.75" customHeight="1" x14ac:dyDescent="0.15"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</row>
    <row r="10" spans="1:31" ht="25.5" customHeight="1" x14ac:dyDescent="0.15">
      <c r="A10" s="242" t="s">
        <v>340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</row>
    <row r="11" spans="1:31" ht="12" customHeight="1" x14ac:dyDescent="0.1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</row>
    <row r="12" spans="1:31" ht="22.5" customHeight="1" x14ac:dyDescent="0.15">
      <c r="A12" s="415" t="s">
        <v>222</v>
      </c>
      <c r="B12" s="415"/>
      <c r="C12" s="415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  <c r="O12" s="415"/>
      <c r="P12" s="415"/>
      <c r="Q12" s="415"/>
      <c r="R12" s="415"/>
      <c r="S12" s="415"/>
      <c r="T12" s="415"/>
      <c r="U12" s="415"/>
      <c r="V12" s="415"/>
      <c r="W12" s="415"/>
      <c r="X12" s="415"/>
      <c r="Y12" s="415"/>
      <c r="Z12" s="415"/>
      <c r="AA12" s="415"/>
      <c r="AB12" s="415"/>
      <c r="AC12" s="415"/>
      <c r="AD12" s="415"/>
      <c r="AE12" s="77"/>
    </row>
    <row r="13" spans="1:31" ht="22.5" customHeight="1" x14ac:dyDescent="0.15">
      <c r="A13" s="442" t="s">
        <v>223</v>
      </c>
      <c r="B13" s="442"/>
      <c r="C13" s="442"/>
      <c r="D13" s="442"/>
      <c r="E13" s="442"/>
      <c r="F13" s="442"/>
      <c r="G13" s="442"/>
      <c r="H13" s="442"/>
      <c r="I13" s="442"/>
      <c r="J13" s="442"/>
      <c r="K13" s="442"/>
      <c r="L13" s="442"/>
      <c r="M13" s="442"/>
      <c r="N13" s="442"/>
      <c r="O13" s="442"/>
      <c r="P13" s="442"/>
      <c r="Q13" s="442"/>
      <c r="R13" s="442"/>
      <c r="S13" s="442"/>
      <c r="T13" s="442"/>
      <c r="U13" s="442"/>
      <c r="V13" s="442"/>
      <c r="W13" s="442"/>
      <c r="X13" s="442"/>
      <c r="Y13" s="442"/>
      <c r="Z13" s="442"/>
      <c r="AA13" s="442"/>
      <c r="AB13" s="442"/>
      <c r="AC13" s="442"/>
      <c r="AD13" s="442"/>
      <c r="AE13" s="77"/>
    </row>
    <row r="14" spans="1:31" ht="26.25" customHeight="1" x14ac:dyDescent="0.15">
      <c r="B14" s="48" t="s">
        <v>60</v>
      </c>
    </row>
    <row r="15" spans="1:31" ht="16.5" customHeight="1" x14ac:dyDescent="0.15">
      <c r="B15" s="216" t="s">
        <v>341</v>
      </c>
      <c r="C15" s="217"/>
      <c r="D15" s="217"/>
      <c r="E15" s="217"/>
      <c r="F15" s="217"/>
      <c r="G15" s="217"/>
      <c r="H15" s="217"/>
      <c r="I15" s="217"/>
      <c r="J15" s="217"/>
      <c r="K15" s="450" t="s">
        <v>342</v>
      </c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7"/>
    </row>
    <row r="16" spans="1:31" ht="16.5" customHeight="1" x14ac:dyDescent="0.15">
      <c r="B16" s="443"/>
      <c r="C16" s="444"/>
      <c r="D16" s="444"/>
      <c r="E16" s="444"/>
      <c r="F16" s="444"/>
      <c r="G16" s="444"/>
      <c r="H16" s="444"/>
      <c r="I16" s="444"/>
      <c r="J16" s="444"/>
      <c r="K16" s="451"/>
      <c r="L16" s="452"/>
      <c r="M16" s="452"/>
      <c r="N16" s="452"/>
      <c r="O16" s="452"/>
      <c r="P16" s="452"/>
      <c r="Q16" s="452"/>
      <c r="R16" s="452"/>
      <c r="S16" s="452"/>
      <c r="T16" s="452"/>
      <c r="U16" s="452"/>
      <c r="V16" s="452"/>
      <c r="W16" s="452"/>
      <c r="X16" s="452"/>
      <c r="Y16" s="452"/>
      <c r="Z16" s="452"/>
      <c r="AA16" s="452"/>
      <c r="AB16" s="452"/>
      <c r="AC16" s="452"/>
      <c r="AD16" s="453"/>
    </row>
    <row r="17" spans="2:54" ht="21" customHeight="1" x14ac:dyDescent="0.15">
      <c r="B17" s="445" t="s">
        <v>301</v>
      </c>
      <c r="C17" s="446"/>
      <c r="D17" s="446"/>
      <c r="E17" s="446"/>
      <c r="F17" s="446"/>
      <c r="G17" s="446"/>
      <c r="H17" s="446"/>
      <c r="I17" s="446"/>
      <c r="J17" s="447"/>
      <c r="K17" s="460" t="s">
        <v>310</v>
      </c>
      <c r="L17" s="461"/>
      <c r="M17" s="461"/>
      <c r="N17" s="461"/>
      <c r="O17" s="461"/>
      <c r="P17" s="461"/>
      <c r="Q17" s="461"/>
      <c r="R17" s="461"/>
      <c r="S17" s="461"/>
      <c r="T17" s="461" t="s">
        <v>302</v>
      </c>
      <c r="U17" s="461"/>
      <c r="V17" s="461"/>
      <c r="W17" s="461"/>
      <c r="X17" s="461"/>
      <c r="Y17" s="461"/>
      <c r="Z17" s="461"/>
      <c r="AA17" s="461"/>
      <c r="AB17" s="461"/>
      <c r="AC17" s="461"/>
      <c r="AD17" s="462"/>
      <c r="AE17" s="57"/>
      <c r="AF17" s="57"/>
      <c r="AG17" s="57"/>
      <c r="AH17" s="57"/>
    </row>
    <row r="18" spans="2:54" ht="21" customHeight="1" x14ac:dyDescent="0.15">
      <c r="B18" s="219"/>
      <c r="C18" s="220"/>
      <c r="D18" s="220"/>
      <c r="E18" s="220"/>
      <c r="F18" s="220"/>
      <c r="G18" s="220"/>
      <c r="H18" s="220"/>
      <c r="I18" s="220"/>
      <c r="J18" s="448"/>
      <c r="K18" s="419" t="s">
        <v>312</v>
      </c>
      <c r="L18" s="420"/>
      <c r="M18" s="420"/>
      <c r="N18" s="420"/>
      <c r="O18" s="420"/>
      <c r="P18" s="420"/>
      <c r="Q18" s="420"/>
      <c r="R18" s="420"/>
      <c r="S18" s="420"/>
      <c r="T18" s="421"/>
      <c r="U18" s="421"/>
      <c r="V18" s="421"/>
      <c r="W18" s="421"/>
      <c r="X18" s="421"/>
      <c r="Y18" s="421"/>
      <c r="Z18" s="421"/>
      <c r="AA18" s="421"/>
      <c r="AB18" s="421"/>
      <c r="AC18" s="421"/>
      <c r="AD18" s="422"/>
    </row>
    <row r="19" spans="2:54" ht="21" customHeight="1" x14ac:dyDescent="0.15">
      <c r="B19" s="219"/>
      <c r="C19" s="220"/>
      <c r="D19" s="220"/>
      <c r="E19" s="220"/>
      <c r="F19" s="220"/>
      <c r="G19" s="220"/>
      <c r="H19" s="220"/>
      <c r="I19" s="220"/>
      <c r="J19" s="448"/>
      <c r="K19" s="419" t="s">
        <v>311</v>
      </c>
      <c r="L19" s="420"/>
      <c r="M19" s="420"/>
      <c r="N19" s="420"/>
      <c r="O19" s="420"/>
      <c r="P19" s="420"/>
      <c r="Q19" s="420"/>
      <c r="R19" s="420"/>
      <c r="S19" s="420"/>
      <c r="T19" s="421"/>
      <c r="U19" s="421"/>
      <c r="V19" s="421"/>
      <c r="W19" s="421"/>
      <c r="X19" s="421"/>
      <c r="Y19" s="421"/>
      <c r="Z19" s="421"/>
      <c r="AA19" s="421"/>
      <c r="AB19" s="421"/>
      <c r="AC19" s="421"/>
      <c r="AD19" s="422"/>
    </row>
    <row r="20" spans="2:54" ht="21" customHeight="1" x14ac:dyDescent="0.15">
      <c r="B20" s="219"/>
      <c r="C20" s="220"/>
      <c r="D20" s="220"/>
      <c r="E20" s="220"/>
      <c r="F20" s="220"/>
      <c r="G20" s="220"/>
      <c r="H20" s="220"/>
      <c r="I20" s="220"/>
      <c r="J20" s="448"/>
      <c r="K20" s="419" t="s">
        <v>311</v>
      </c>
      <c r="L20" s="420"/>
      <c r="M20" s="420"/>
      <c r="N20" s="420"/>
      <c r="O20" s="420"/>
      <c r="P20" s="420"/>
      <c r="Q20" s="420"/>
      <c r="R20" s="420"/>
      <c r="S20" s="420"/>
      <c r="T20" s="421"/>
      <c r="U20" s="421"/>
      <c r="V20" s="421"/>
      <c r="W20" s="421"/>
      <c r="X20" s="421"/>
      <c r="Y20" s="421"/>
      <c r="Z20" s="421"/>
      <c r="AA20" s="421"/>
      <c r="AB20" s="421"/>
      <c r="AC20" s="421"/>
      <c r="AD20" s="422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</row>
    <row r="21" spans="2:54" ht="21" customHeight="1" x14ac:dyDescent="0.15">
      <c r="B21" s="219"/>
      <c r="C21" s="220"/>
      <c r="D21" s="220"/>
      <c r="E21" s="220"/>
      <c r="F21" s="220"/>
      <c r="G21" s="220"/>
      <c r="H21" s="220"/>
      <c r="I21" s="220"/>
      <c r="J21" s="448"/>
      <c r="K21" s="419" t="s">
        <v>311</v>
      </c>
      <c r="L21" s="420"/>
      <c r="M21" s="420"/>
      <c r="N21" s="420"/>
      <c r="O21" s="420"/>
      <c r="P21" s="420"/>
      <c r="Q21" s="420"/>
      <c r="R21" s="420"/>
      <c r="S21" s="420"/>
      <c r="T21" s="421"/>
      <c r="U21" s="421"/>
      <c r="V21" s="421"/>
      <c r="W21" s="421"/>
      <c r="X21" s="421"/>
      <c r="Y21" s="421"/>
      <c r="Z21" s="421"/>
      <c r="AA21" s="421"/>
      <c r="AB21" s="421"/>
      <c r="AC21" s="421"/>
      <c r="AD21" s="422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</row>
    <row r="22" spans="2:54" ht="21" customHeight="1" x14ac:dyDescent="0.15">
      <c r="B22" s="222"/>
      <c r="C22" s="223"/>
      <c r="D22" s="223"/>
      <c r="E22" s="223"/>
      <c r="F22" s="223"/>
      <c r="G22" s="223"/>
      <c r="H22" s="223"/>
      <c r="I22" s="223"/>
      <c r="J22" s="449"/>
      <c r="K22" s="425" t="s">
        <v>311</v>
      </c>
      <c r="L22" s="426"/>
      <c r="M22" s="426"/>
      <c r="N22" s="426"/>
      <c r="O22" s="426"/>
      <c r="P22" s="426"/>
      <c r="Q22" s="426"/>
      <c r="R22" s="426"/>
      <c r="S22" s="426"/>
      <c r="T22" s="454"/>
      <c r="U22" s="454"/>
      <c r="V22" s="454"/>
      <c r="W22" s="454"/>
      <c r="X22" s="454"/>
      <c r="Y22" s="454"/>
      <c r="Z22" s="454"/>
      <c r="AA22" s="454"/>
      <c r="AB22" s="454"/>
      <c r="AC22" s="454"/>
      <c r="AD22" s="455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</row>
    <row r="23" spans="2:54" ht="26.25" customHeight="1" x14ac:dyDescent="0.15">
      <c r="B23" s="440" t="s">
        <v>59</v>
      </c>
      <c r="C23" s="440"/>
      <c r="D23" s="440"/>
      <c r="E23" s="440"/>
      <c r="F23" s="440"/>
      <c r="G23" s="440"/>
      <c r="H23" s="440"/>
      <c r="I23" s="440"/>
      <c r="J23" s="440"/>
      <c r="K23" s="441"/>
      <c r="L23" s="441"/>
      <c r="M23" s="441"/>
      <c r="N23" s="441"/>
      <c r="O23" s="441"/>
      <c r="P23" s="441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</row>
    <row r="24" spans="2:54" ht="27" customHeight="1" x14ac:dyDescent="0.15">
      <c r="B24" s="240" t="s">
        <v>343</v>
      </c>
      <c r="C24" s="240"/>
      <c r="D24" s="240"/>
      <c r="E24" s="240"/>
      <c r="F24" s="240"/>
      <c r="G24" s="240"/>
      <c r="H24" s="240"/>
      <c r="I24" s="240"/>
      <c r="J24" s="240"/>
      <c r="K24" s="456" t="s">
        <v>25</v>
      </c>
      <c r="L24" s="432"/>
      <c r="M24" s="432"/>
      <c r="N24" s="432"/>
      <c r="O24" s="432"/>
      <c r="P24" s="432" t="s">
        <v>26</v>
      </c>
      <c r="Q24" s="432" t="s">
        <v>27</v>
      </c>
      <c r="R24" s="432"/>
      <c r="S24" s="432"/>
      <c r="T24" s="432"/>
      <c r="U24" s="432"/>
      <c r="V24" s="432"/>
      <c r="W24" s="432" t="s">
        <v>31</v>
      </c>
      <c r="X24" s="432"/>
      <c r="Y24" s="432"/>
      <c r="Z24" s="432"/>
      <c r="AA24" s="432" t="s">
        <v>32</v>
      </c>
      <c r="AB24" s="432"/>
      <c r="AC24" s="432"/>
      <c r="AD24" s="458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</row>
    <row r="25" spans="2:54" ht="27" customHeight="1" x14ac:dyDescent="0.15">
      <c r="B25" s="240"/>
      <c r="C25" s="240"/>
      <c r="D25" s="240"/>
      <c r="E25" s="240"/>
      <c r="F25" s="240"/>
      <c r="G25" s="240"/>
      <c r="H25" s="240"/>
      <c r="I25" s="240"/>
      <c r="J25" s="240"/>
      <c r="K25" s="457"/>
      <c r="L25" s="433"/>
      <c r="M25" s="433"/>
      <c r="N25" s="433"/>
      <c r="O25" s="433"/>
      <c r="P25" s="433"/>
      <c r="Q25" s="433" t="s">
        <v>28</v>
      </c>
      <c r="R25" s="433"/>
      <c r="S25" s="433" t="s">
        <v>29</v>
      </c>
      <c r="T25" s="433"/>
      <c r="U25" s="433" t="s">
        <v>30</v>
      </c>
      <c r="V25" s="433"/>
      <c r="W25" s="433"/>
      <c r="X25" s="433"/>
      <c r="Y25" s="433"/>
      <c r="Z25" s="433"/>
      <c r="AA25" s="433"/>
      <c r="AB25" s="433"/>
      <c r="AC25" s="433"/>
      <c r="AD25" s="459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</row>
    <row r="26" spans="2:54" ht="24" customHeight="1" x14ac:dyDescent="0.15">
      <c r="B26" s="240"/>
      <c r="C26" s="240"/>
      <c r="D26" s="240"/>
      <c r="E26" s="240"/>
      <c r="F26" s="240"/>
      <c r="G26" s="240"/>
      <c r="H26" s="240"/>
      <c r="I26" s="240"/>
      <c r="J26" s="240"/>
      <c r="K26" s="428"/>
      <c r="L26" s="420"/>
      <c r="M26" s="420"/>
      <c r="N26" s="420"/>
      <c r="O26" s="420"/>
      <c r="P26" s="79"/>
      <c r="Q26" s="430"/>
      <c r="R26" s="430"/>
      <c r="S26" s="430"/>
      <c r="T26" s="430"/>
      <c r="U26" s="430" t="str">
        <f t="shared" ref="U26:U31" si="0">IF(OR(Q26="",S26=""),"",Q26-S26)</f>
        <v/>
      </c>
      <c r="V26" s="430"/>
      <c r="W26" s="429" t="str">
        <f t="shared" ref="W26:W30" si="1">IF(P26="","",S26*P26)</f>
        <v/>
      </c>
      <c r="X26" s="429"/>
      <c r="Y26" s="429"/>
      <c r="Z26" s="429"/>
      <c r="AA26" s="417"/>
      <c r="AB26" s="417"/>
      <c r="AC26" s="417"/>
      <c r="AD26" s="418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</row>
    <row r="27" spans="2:54" ht="24" customHeight="1" x14ac:dyDescent="0.15">
      <c r="B27" s="240"/>
      <c r="C27" s="240"/>
      <c r="D27" s="240"/>
      <c r="E27" s="240"/>
      <c r="F27" s="240"/>
      <c r="G27" s="240"/>
      <c r="H27" s="240"/>
      <c r="I27" s="240"/>
      <c r="J27" s="240"/>
      <c r="K27" s="428"/>
      <c r="L27" s="420"/>
      <c r="M27" s="420"/>
      <c r="N27" s="420"/>
      <c r="O27" s="420"/>
      <c r="P27" s="79"/>
      <c r="Q27" s="430"/>
      <c r="R27" s="430"/>
      <c r="S27" s="430"/>
      <c r="T27" s="430"/>
      <c r="U27" s="430" t="str">
        <f t="shared" ref="U27" si="2">IF(OR(Q27="",S27=""),"",Q27-S27)</f>
        <v/>
      </c>
      <c r="V27" s="430"/>
      <c r="W27" s="429" t="str">
        <f t="shared" ref="W27" si="3">IF(P27="","",S27*P27)</f>
        <v/>
      </c>
      <c r="X27" s="429"/>
      <c r="Y27" s="429"/>
      <c r="Z27" s="429"/>
      <c r="AA27" s="417"/>
      <c r="AB27" s="417"/>
      <c r="AC27" s="417"/>
      <c r="AD27" s="418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</row>
    <row r="28" spans="2:54" ht="24" customHeight="1" x14ac:dyDescent="0.15">
      <c r="B28" s="240"/>
      <c r="C28" s="240"/>
      <c r="D28" s="240"/>
      <c r="E28" s="240"/>
      <c r="F28" s="240"/>
      <c r="G28" s="240"/>
      <c r="H28" s="240"/>
      <c r="I28" s="240"/>
      <c r="J28" s="240"/>
      <c r="K28" s="428"/>
      <c r="L28" s="420"/>
      <c r="M28" s="420"/>
      <c r="N28" s="420"/>
      <c r="O28" s="420"/>
      <c r="P28" s="79"/>
      <c r="Q28" s="430"/>
      <c r="R28" s="430"/>
      <c r="S28" s="430"/>
      <c r="T28" s="430"/>
      <c r="U28" s="430" t="str">
        <f t="shared" si="0"/>
        <v/>
      </c>
      <c r="V28" s="430"/>
      <c r="W28" s="429" t="str">
        <f t="shared" si="1"/>
        <v/>
      </c>
      <c r="X28" s="429"/>
      <c r="Y28" s="429"/>
      <c r="Z28" s="429"/>
      <c r="AA28" s="417"/>
      <c r="AB28" s="417"/>
      <c r="AC28" s="417"/>
      <c r="AD28" s="418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</row>
    <row r="29" spans="2:54" ht="24" customHeight="1" x14ac:dyDescent="0.15">
      <c r="B29" s="240"/>
      <c r="C29" s="240"/>
      <c r="D29" s="240"/>
      <c r="E29" s="240"/>
      <c r="F29" s="240"/>
      <c r="G29" s="240"/>
      <c r="H29" s="240"/>
      <c r="I29" s="240"/>
      <c r="J29" s="240"/>
      <c r="K29" s="428"/>
      <c r="L29" s="420"/>
      <c r="M29" s="420"/>
      <c r="N29" s="420"/>
      <c r="O29" s="420"/>
      <c r="P29" s="79"/>
      <c r="Q29" s="430"/>
      <c r="R29" s="430"/>
      <c r="S29" s="430"/>
      <c r="T29" s="430"/>
      <c r="U29" s="430" t="str">
        <f t="shared" si="0"/>
        <v/>
      </c>
      <c r="V29" s="430"/>
      <c r="W29" s="429" t="str">
        <f t="shared" si="1"/>
        <v/>
      </c>
      <c r="X29" s="429"/>
      <c r="Y29" s="429"/>
      <c r="Z29" s="429"/>
      <c r="AA29" s="417"/>
      <c r="AB29" s="417"/>
      <c r="AC29" s="417"/>
      <c r="AD29" s="418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</row>
    <row r="30" spans="2:54" ht="24" customHeight="1" x14ac:dyDescent="0.15">
      <c r="B30" s="240"/>
      <c r="C30" s="240"/>
      <c r="D30" s="240"/>
      <c r="E30" s="240"/>
      <c r="F30" s="240"/>
      <c r="G30" s="240"/>
      <c r="H30" s="240"/>
      <c r="I30" s="240"/>
      <c r="J30" s="240"/>
      <c r="K30" s="428"/>
      <c r="L30" s="420"/>
      <c r="M30" s="420"/>
      <c r="N30" s="420"/>
      <c r="O30" s="420"/>
      <c r="P30" s="79"/>
      <c r="Q30" s="430"/>
      <c r="R30" s="430"/>
      <c r="S30" s="430"/>
      <c r="T30" s="430"/>
      <c r="U30" s="430" t="str">
        <f t="shared" si="0"/>
        <v/>
      </c>
      <c r="V30" s="430"/>
      <c r="W30" s="429" t="str">
        <f t="shared" si="1"/>
        <v/>
      </c>
      <c r="X30" s="429"/>
      <c r="Y30" s="429"/>
      <c r="Z30" s="429"/>
      <c r="AA30" s="417"/>
      <c r="AB30" s="417"/>
      <c r="AC30" s="417"/>
      <c r="AD30" s="418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</row>
    <row r="31" spans="2:54" ht="28.5" customHeight="1" x14ac:dyDescent="0.15">
      <c r="B31" s="240"/>
      <c r="C31" s="240"/>
      <c r="D31" s="240"/>
      <c r="E31" s="240"/>
      <c r="F31" s="240"/>
      <c r="G31" s="240"/>
      <c r="H31" s="240"/>
      <c r="I31" s="240"/>
      <c r="J31" s="240"/>
      <c r="K31" s="434" t="s">
        <v>69</v>
      </c>
      <c r="L31" s="435"/>
      <c r="M31" s="435"/>
      <c r="N31" s="435"/>
      <c r="O31" s="435"/>
      <c r="P31" s="80"/>
      <c r="Q31" s="436" t="str">
        <f>IF(SUM(Q26:R30)=0,"",SUM(Q26:R30))</f>
        <v/>
      </c>
      <c r="R31" s="436"/>
      <c r="S31" s="436" t="str">
        <f>IF(SUM(S26:T30)=0,"",SUM(S26:T30))</f>
        <v/>
      </c>
      <c r="T31" s="436"/>
      <c r="U31" s="436" t="str">
        <f t="shared" si="0"/>
        <v/>
      </c>
      <c r="V31" s="436"/>
      <c r="W31" s="437" t="str">
        <f>IF(SUM(W26:X30)=0,"",SUM(W26:X30))</f>
        <v/>
      </c>
      <c r="X31" s="437"/>
      <c r="Y31" s="437" t="str">
        <f>IF(SUM(Y26:Z30)=0,"",SUM(Y26:Z30))</f>
        <v/>
      </c>
      <c r="Z31" s="437"/>
      <c r="AA31" s="438"/>
      <c r="AB31" s="438"/>
      <c r="AC31" s="438"/>
      <c r="AD31" s="439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</row>
    <row r="32" spans="2:54" ht="26.25" customHeight="1" x14ac:dyDescent="0.15">
      <c r="B32" s="431" t="s">
        <v>306</v>
      </c>
      <c r="C32" s="431"/>
      <c r="D32" s="431"/>
      <c r="E32" s="431"/>
      <c r="F32" s="431"/>
      <c r="G32" s="431"/>
      <c r="H32" s="431"/>
      <c r="I32" s="431"/>
      <c r="J32" s="431"/>
      <c r="K32" s="431"/>
      <c r="L32" s="431"/>
      <c r="M32" s="431"/>
      <c r="N32" s="431"/>
      <c r="O32" s="431"/>
      <c r="P32" s="431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</row>
    <row r="33" spans="2:54" ht="18.75" customHeight="1" x14ac:dyDescent="0.15">
      <c r="B33" s="427" t="s">
        <v>307</v>
      </c>
      <c r="C33" s="423"/>
      <c r="D33" s="423"/>
      <c r="E33" s="423"/>
      <c r="F33" s="423"/>
      <c r="G33" s="423"/>
      <c r="H33" s="423"/>
      <c r="I33" s="423"/>
      <c r="J33" s="423"/>
      <c r="K33" s="423"/>
      <c r="L33" s="423" t="s">
        <v>308</v>
      </c>
      <c r="M33" s="423"/>
      <c r="N33" s="423"/>
      <c r="O33" s="423"/>
      <c r="P33" s="423"/>
      <c r="Q33" s="423"/>
      <c r="R33" s="423"/>
      <c r="S33" s="423" t="s">
        <v>309</v>
      </c>
      <c r="T33" s="423"/>
      <c r="U33" s="423"/>
      <c r="V33" s="423"/>
      <c r="W33" s="423"/>
      <c r="X33" s="423"/>
      <c r="Y33" s="423"/>
      <c r="Z33" s="423"/>
      <c r="AA33" s="423"/>
      <c r="AB33" s="423"/>
      <c r="AC33" s="423"/>
      <c r="AD33" s="424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</row>
    <row r="34" spans="2:54" ht="26.25" customHeight="1" x14ac:dyDescent="0.15">
      <c r="B34" s="431" t="s">
        <v>344</v>
      </c>
      <c r="C34" s="431"/>
      <c r="D34" s="431"/>
      <c r="E34" s="431"/>
      <c r="F34" s="431"/>
      <c r="G34" s="431"/>
      <c r="H34" s="431"/>
      <c r="I34" s="431"/>
      <c r="J34" s="431"/>
      <c r="K34" s="431"/>
      <c r="L34" s="431"/>
      <c r="M34" s="431"/>
      <c r="N34" s="431"/>
      <c r="O34" s="431"/>
      <c r="P34" s="431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</row>
    <row r="35" spans="2:54" ht="18.75" customHeight="1" x14ac:dyDescent="0.15"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</row>
    <row r="36" spans="2:54" ht="18.75" customHeight="1" x14ac:dyDescent="0.15"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</row>
    <row r="37" spans="2:54" ht="22.5" customHeight="1" x14ac:dyDescent="0.15">
      <c r="B37" s="266" t="s">
        <v>345</v>
      </c>
      <c r="C37" s="266"/>
      <c r="D37" s="266"/>
      <c r="E37" s="266"/>
      <c r="F37" s="266"/>
      <c r="G37" s="266"/>
      <c r="H37" s="266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</row>
    <row r="38" spans="2:54" ht="22.5" customHeight="1" x14ac:dyDescent="0.15">
      <c r="B38" s="266" t="s">
        <v>367</v>
      </c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</row>
  </sheetData>
  <mergeCells count="79">
    <mergeCell ref="P5:AD5"/>
    <mergeCell ref="P6:AD6"/>
    <mergeCell ref="P7:AD7"/>
    <mergeCell ref="P8:AD8"/>
    <mergeCell ref="P24:P25"/>
    <mergeCell ref="A10:AD10"/>
    <mergeCell ref="AA24:AD25"/>
    <mergeCell ref="W24:Z25"/>
    <mergeCell ref="K17:S17"/>
    <mergeCell ref="K18:S18"/>
    <mergeCell ref="T17:AD17"/>
    <mergeCell ref="T18:AD18"/>
    <mergeCell ref="K30:O30"/>
    <mergeCell ref="U30:V30"/>
    <mergeCell ref="S30:T30"/>
    <mergeCell ref="K27:O27"/>
    <mergeCell ref="Q27:R27"/>
    <mergeCell ref="S27:T27"/>
    <mergeCell ref="U27:V27"/>
    <mergeCell ref="Q30:R30"/>
    <mergeCell ref="AA28:AD28"/>
    <mergeCell ref="AA29:AD29"/>
    <mergeCell ref="K29:O29"/>
    <mergeCell ref="Q29:R29"/>
    <mergeCell ref="W29:Z29"/>
    <mergeCell ref="U29:V29"/>
    <mergeCell ref="AA31:AD31"/>
    <mergeCell ref="W30:Z30"/>
    <mergeCell ref="A12:AD12"/>
    <mergeCell ref="A1:AD1"/>
    <mergeCell ref="A4:AD4"/>
    <mergeCell ref="A2:AD2"/>
    <mergeCell ref="B23:P23"/>
    <mergeCell ref="A13:AD13"/>
    <mergeCell ref="B15:J16"/>
    <mergeCell ref="B17:J22"/>
    <mergeCell ref="K15:AD16"/>
    <mergeCell ref="T21:AD21"/>
    <mergeCell ref="T22:AD22"/>
    <mergeCell ref="K24:O25"/>
    <mergeCell ref="K26:O26"/>
    <mergeCell ref="W27:Z27"/>
    <mergeCell ref="B37:AD37"/>
    <mergeCell ref="B38:AD38"/>
    <mergeCell ref="B35:AD36"/>
    <mergeCell ref="B34:P34"/>
    <mergeCell ref="B24:J31"/>
    <mergeCell ref="K31:O31"/>
    <mergeCell ref="Q31:R31"/>
    <mergeCell ref="S31:T31"/>
    <mergeCell ref="S29:T29"/>
    <mergeCell ref="U26:V26"/>
    <mergeCell ref="U28:V28"/>
    <mergeCell ref="S28:T28"/>
    <mergeCell ref="AA30:AD30"/>
    <mergeCell ref="U31:V31"/>
    <mergeCell ref="W31:Z31"/>
    <mergeCell ref="W26:Z26"/>
    <mergeCell ref="S26:T26"/>
    <mergeCell ref="Q24:V24"/>
    <mergeCell ref="Q25:R25"/>
    <mergeCell ref="S25:T25"/>
    <mergeCell ref="U25:V25"/>
    <mergeCell ref="AA26:AD26"/>
    <mergeCell ref="K19:S19"/>
    <mergeCell ref="T19:AD19"/>
    <mergeCell ref="AA27:AD27"/>
    <mergeCell ref="L33:R33"/>
    <mergeCell ref="S33:AD33"/>
    <mergeCell ref="K20:S20"/>
    <mergeCell ref="K21:S21"/>
    <mergeCell ref="K22:S22"/>
    <mergeCell ref="T20:AD20"/>
    <mergeCell ref="B33:K33"/>
    <mergeCell ref="K28:O28"/>
    <mergeCell ref="W28:Z28"/>
    <mergeCell ref="Q28:R28"/>
    <mergeCell ref="B32:P32"/>
    <mergeCell ref="Q26:R26"/>
  </mergeCells>
  <phoneticPr fontId="1"/>
  <dataValidations count="1">
    <dataValidation imeMode="off" allowBlank="1" showInputMessage="1" showErrorMessage="1" sqref="P26:T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5"/>
  <sheetViews>
    <sheetView view="pageBreakPreview" zoomScaleNormal="100" zoomScaleSheetLayoutView="100" workbookViewId="0"/>
  </sheetViews>
  <sheetFormatPr defaultRowHeight="14.25" x14ac:dyDescent="0.15"/>
  <cols>
    <col min="1" max="79" width="2.625" style="48" customWidth="1"/>
    <col min="80" max="16384" width="9" style="48"/>
  </cols>
  <sheetData>
    <row r="1" spans="1:68" ht="21.75" customHeight="1" x14ac:dyDescent="0.15">
      <c r="A1" s="73" t="s">
        <v>315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</row>
    <row r="2" spans="1:68" ht="22.5" customHeight="1" x14ac:dyDescent="0.15">
      <c r="A2" s="273" t="str">
        <f>IF(入力シート!$B$10="","　年　　月　　日", 入力シート!$B$10)</f>
        <v>　年　　月　　日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</row>
    <row r="3" spans="1:68" ht="22.5" customHeight="1" x14ac:dyDescent="0.15">
      <c r="A3" s="48" t="s">
        <v>359</v>
      </c>
    </row>
    <row r="4" spans="1:68" ht="22.5" customHeight="1" x14ac:dyDescent="0.15">
      <c r="A4" s="272" t="str">
        <f>入力シート!$B$2&amp;" 施設長"</f>
        <v>　　　　　　　　　　　　　 施設長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</row>
    <row r="5" spans="1:68" ht="22.5" customHeight="1" x14ac:dyDescent="0.15">
      <c r="B5" s="56"/>
      <c r="C5" s="56"/>
      <c r="D5" s="56"/>
      <c r="R5" s="241" t="str">
        <f>"TEL："&amp;IFERROR(VLOOKUP(入力シート!$B$2,#REF!,5,FALSE),"")</f>
        <v>TEL：</v>
      </c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</row>
    <row r="6" spans="1:68" ht="22.5" customHeight="1" x14ac:dyDescent="0.15">
      <c r="B6" s="56"/>
      <c r="C6" s="56"/>
      <c r="Q6" s="69"/>
      <c r="R6" s="241" t="str">
        <f>"FAX："&amp;IFERROR(VLOOKUP(入力シート!$B$2,#REF!,6,FALSE),"")</f>
        <v>FAX：</v>
      </c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</row>
    <row r="7" spans="1:68" ht="22.5" customHeight="1" x14ac:dyDescent="0.15">
      <c r="B7" s="56"/>
      <c r="P7" s="56"/>
      <c r="Q7" s="69"/>
      <c r="R7" s="241" t="str">
        <f>"メール："&amp;IF(入力シート!B7="","　　　　　　　　　　　　　　",入力シート!B7)</f>
        <v>メール：　　　　　　　　　　　　　　</v>
      </c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</row>
    <row r="8" spans="1:68" ht="18.75" customHeight="1" x14ac:dyDescent="0.15">
      <c r="R8" s="241" t="str">
        <f>"担当者："&amp;IF(入力シート!B8="","　　　　　　　　　　　　　　",入力シート!B8)</f>
        <v>担当者：　　　　　　　　　　　　　　</v>
      </c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</row>
    <row r="9" spans="1:68" ht="18.75" customHeight="1" x14ac:dyDescent="0.15"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</row>
    <row r="10" spans="1:68" ht="21.75" customHeight="1" x14ac:dyDescent="0.15">
      <c r="A10" s="242" t="s">
        <v>230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</row>
    <row r="11" spans="1:68" ht="12.75" customHeight="1" x14ac:dyDescent="0.1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</row>
    <row r="12" spans="1:68" ht="18.75" customHeight="1" x14ac:dyDescent="0.15">
      <c r="A12" s="271" t="s">
        <v>368</v>
      </c>
      <c r="B12" s="271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</row>
    <row r="13" spans="1:68" ht="18.75" customHeight="1" x14ac:dyDescent="0.15">
      <c r="A13" s="478" t="s">
        <v>236</v>
      </c>
      <c r="B13" s="478"/>
      <c r="C13" s="478"/>
      <c r="D13" s="478"/>
      <c r="E13" s="478"/>
      <c r="F13" s="478"/>
      <c r="G13" s="478"/>
      <c r="H13" s="478"/>
      <c r="I13" s="478"/>
      <c r="J13" s="478"/>
      <c r="K13" s="478"/>
      <c r="L13" s="478"/>
      <c r="M13" s="478"/>
      <c r="N13" s="478"/>
      <c r="O13" s="478"/>
      <c r="P13" s="478"/>
      <c r="Q13" s="478"/>
      <c r="R13" s="478"/>
      <c r="S13" s="478"/>
      <c r="T13" s="478"/>
      <c r="U13" s="478"/>
      <c r="V13" s="478"/>
      <c r="W13" s="478"/>
      <c r="X13" s="478"/>
      <c r="Y13" s="478"/>
      <c r="Z13" s="478"/>
      <c r="AA13" s="478"/>
      <c r="AB13" s="478"/>
      <c r="AC13" s="478"/>
      <c r="AD13" s="478"/>
      <c r="AE13" s="478"/>
      <c r="AF13" s="478"/>
      <c r="AG13" s="478"/>
    </row>
    <row r="14" spans="1:68" ht="22.5" customHeight="1" x14ac:dyDescent="0.15">
      <c r="A14" s="48" t="s">
        <v>370</v>
      </c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</row>
    <row r="15" spans="1:68" ht="22.5" customHeight="1" x14ac:dyDescent="0.15">
      <c r="A15" s="474" t="s">
        <v>34</v>
      </c>
      <c r="B15" s="475"/>
      <c r="C15" s="475"/>
      <c r="D15" s="475"/>
      <c r="E15" s="475"/>
      <c r="F15" s="475"/>
      <c r="G15" s="476"/>
      <c r="H15" s="202" t="s">
        <v>35</v>
      </c>
      <c r="I15" s="202"/>
      <c r="J15" s="202"/>
      <c r="K15" s="202"/>
      <c r="L15" s="202"/>
      <c r="M15" s="202" t="s">
        <v>34</v>
      </c>
      <c r="N15" s="202"/>
      <c r="O15" s="202"/>
      <c r="P15" s="202"/>
      <c r="Q15" s="202"/>
      <c r="R15" s="202"/>
      <c r="S15" s="202"/>
      <c r="T15" s="202" t="s">
        <v>35</v>
      </c>
      <c r="U15" s="202"/>
      <c r="V15" s="202"/>
      <c r="W15" s="202"/>
      <c r="X15" s="202"/>
      <c r="Y15" s="474" t="s">
        <v>32</v>
      </c>
      <c r="Z15" s="475"/>
      <c r="AA15" s="475"/>
      <c r="AB15" s="475"/>
      <c r="AC15" s="475"/>
      <c r="AD15" s="475"/>
      <c r="AE15" s="475"/>
      <c r="AF15" s="475"/>
      <c r="AG15" s="476"/>
      <c r="AH15" s="57"/>
      <c r="AI15" s="57"/>
      <c r="AU15" s="57"/>
      <c r="AV15" s="57"/>
      <c r="AW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</row>
    <row r="16" spans="1:68" ht="22.5" customHeight="1" x14ac:dyDescent="0.15">
      <c r="A16" s="477" t="s">
        <v>297</v>
      </c>
      <c r="B16" s="477"/>
      <c r="C16" s="477"/>
      <c r="D16" s="477"/>
      <c r="E16" s="477"/>
      <c r="F16" s="477"/>
      <c r="G16" s="477"/>
      <c r="H16" s="469" t="s">
        <v>42</v>
      </c>
      <c r="I16" s="469"/>
      <c r="J16" s="469"/>
      <c r="K16" s="469"/>
      <c r="L16" s="469"/>
      <c r="M16" s="477" t="s">
        <v>38</v>
      </c>
      <c r="N16" s="477"/>
      <c r="O16" s="477"/>
      <c r="P16" s="477"/>
      <c r="Q16" s="477"/>
      <c r="R16" s="477"/>
      <c r="S16" s="477"/>
      <c r="T16" s="471" t="s">
        <v>44</v>
      </c>
      <c r="U16" s="471"/>
      <c r="V16" s="471"/>
      <c r="W16" s="471"/>
      <c r="X16" s="471"/>
      <c r="Y16" s="477"/>
      <c r="Z16" s="477"/>
      <c r="AA16" s="477"/>
      <c r="AB16" s="477"/>
      <c r="AC16" s="477"/>
      <c r="AD16" s="477"/>
      <c r="AE16" s="477"/>
      <c r="AF16" s="477"/>
      <c r="AG16" s="477"/>
      <c r="AH16" s="57"/>
      <c r="AI16" s="57"/>
      <c r="AU16" s="57"/>
      <c r="AV16" s="57"/>
      <c r="AW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</row>
    <row r="17" spans="1:68" ht="22.5" customHeight="1" x14ac:dyDescent="0.15">
      <c r="A17" s="477" t="s">
        <v>298</v>
      </c>
      <c r="B17" s="477"/>
      <c r="C17" s="477"/>
      <c r="D17" s="477"/>
      <c r="E17" s="477"/>
      <c r="F17" s="477"/>
      <c r="G17" s="477"/>
      <c r="H17" s="469" t="s">
        <v>42</v>
      </c>
      <c r="I17" s="469"/>
      <c r="J17" s="469"/>
      <c r="K17" s="469"/>
      <c r="L17" s="469"/>
      <c r="M17" s="477" t="s">
        <v>39</v>
      </c>
      <c r="N17" s="477"/>
      <c r="O17" s="477"/>
      <c r="P17" s="477"/>
      <c r="Q17" s="477"/>
      <c r="R17" s="477"/>
      <c r="S17" s="477"/>
      <c r="T17" s="472" t="s">
        <v>43</v>
      </c>
      <c r="U17" s="472"/>
      <c r="V17" s="472"/>
      <c r="W17" s="472"/>
      <c r="X17" s="472"/>
      <c r="Y17" s="477"/>
      <c r="Z17" s="477"/>
      <c r="AA17" s="477"/>
      <c r="AB17" s="477"/>
      <c r="AC17" s="477"/>
      <c r="AD17" s="477"/>
      <c r="AE17" s="477"/>
      <c r="AF17" s="477"/>
      <c r="AG17" s="477"/>
      <c r="AH17" s="57"/>
      <c r="AI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</row>
    <row r="18" spans="1:68" ht="22.5" customHeight="1" x14ac:dyDescent="0.15">
      <c r="A18" s="486" t="s">
        <v>316</v>
      </c>
      <c r="B18" s="486"/>
      <c r="C18" s="486"/>
      <c r="D18" s="486"/>
      <c r="E18" s="486"/>
      <c r="F18" s="486"/>
      <c r="G18" s="486"/>
      <c r="H18" s="470" t="s">
        <v>42</v>
      </c>
      <c r="I18" s="470"/>
      <c r="J18" s="470"/>
      <c r="K18" s="470"/>
      <c r="L18" s="470"/>
      <c r="M18" s="477" t="s">
        <v>40</v>
      </c>
      <c r="N18" s="477"/>
      <c r="O18" s="477"/>
      <c r="P18" s="477"/>
      <c r="Q18" s="477"/>
      <c r="R18" s="477"/>
      <c r="S18" s="477"/>
      <c r="T18" s="473" t="s">
        <v>45</v>
      </c>
      <c r="U18" s="473"/>
      <c r="V18" s="473"/>
      <c r="W18" s="473"/>
      <c r="X18" s="473"/>
      <c r="Y18" s="477"/>
      <c r="Z18" s="477"/>
      <c r="AA18" s="477"/>
      <c r="AB18" s="477"/>
      <c r="AC18" s="477"/>
      <c r="AD18" s="477"/>
      <c r="AE18" s="477"/>
      <c r="AF18" s="477"/>
      <c r="AG18" s="477"/>
      <c r="AH18" s="57"/>
      <c r="AI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</row>
    <row r="19" spans="1:68" ht="22.5" customHeight="1" x14ac:dyDescent="0.15">
      <c r="A19" s="486" t="s">
        <v>299</v>
      </c>
      <c r="B19" s="486"/>
      <c r="C19" s="486"/>
      <c r="D19" s="486"/>
      <c r="E19" s="486"/>
      <c r="F19" s="486"/>
      <c r="G19" s="486"/>
      <c r="H19" s="470" t="s">
        <v>42</v>
      </c>
      <c r="I19" s="470"/>
      <c r="J19" s="470"/>
      <c r="K19" s="470"/>
      <c r="L19" s="470"/>
      <c r="M19" s="477" t="s">
        <v>41</v>
      </c>
      <c r="N19" s="477"/>
      <c r="O19" s="477"/>
      <c r="P19" s="477"/>
      <c r="Q19" s="477"/>
      <c r="R19" s="477"/>
      <c r="S19" s="477"/>
      <c r="T19" s="472" t="s">
        <v>43</v>
      </c>
      <c r="U19" s="472"/>
      <c r="V19" s="472"/>
      <c r="W19" s="472"/>
      <c r="X19" s="472"/>
      <c r="Y19" s="477"/>
      <c r="Z19" s="477"/>
      <c r="AA19" s="477"/>
      <c r="AB19" s="477"/>
      <c r="AC19" s="477"/>
      <c r="AD19" s="477"/>
      <c r="AE19" s="477"/>
      <c r="AF19" s="477"/>
      <c r="AG19" s="477"/>
      <c r="AH19" s="57"/>
      <c r="AI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</row>
    <row r="20" spans="1:68" ht="22.5" customHeight="1" x14ac:dyDescent="0.15">
      <c r="A20" s="487" t="s">
        <v>319</v>
      </c>
      <c r="B20" s="488"/>
      <c r="C20" s="488"/>
      <c r="D20" s="488"/>
      <c r="E20" s="488"/>
      <c r="F20" s="488"/>
      <c r="G20" s="489"/>
      <c r="H20" s="479" t="s">
        <v>320</v>
      </c>
      <c r="I20" s="480"/>
      <c r="J20" s="480"/>
      <c r="K20" s="480"/>
      <c r="L20" s="481"/>
      <c r="M20" s="485" t="s">
        <v>300</v>
      </c>
      <c r="N20" s="485"/>
      <c r="O20" s="485"/>
      <c r="P20" s="485"/>
      <c r="Q20" s="485"/>
      <c r="R20" s="485"/>
      <c r="S20" s="485"/>
      <c r="T20" s="472" t="s">
        <v>43</v>
      </c>
      <c r="U20" s="472"/>
      <c r="V20" s="472"/>
      <c r="W20" s="472"/>
      <c r="X20" s="472"/>
      <c r="Y20" s="477"/>
      <c r="Z20" s="477"/>
      <c r="AA20" s="477"/>
      <c r="AB20" s="477"/>
      <c r="AC20" s="477"/>
      <c r="AD20" s="477"/>
      <c r="AE20" s="477"/>
      <c r="AF20" s="477"/>
      <c r="AG20" s="477"/>
      <c r="AH20" s="57"/>
      <c r="AI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</row>
    <row r="21" spans="1:68" ht="22.5" customHeight="1" x14ac:dyDescent="0.15">
      <c r="A21" s="490"/>
      <c r="B21" s="491"/>
      <c r="C21" s="491"/>
      <c r="D21" s="491"/>
      <c r="E21" s="491"/>
      <c r="F21" s="491"/>
      <c r="G21" s="492"/>
      <c r="H21" s="482"/>
      <c r="I21" s="483"/>
      <c r="J21" s="483"/>
      <c r="K21" s="483"/>
      <c r="L21" s="484"/>
      <c r="M21" s="485"/>
      <c r="N21" s="485"/>
      <c r="O21" s="485"/>
      <c r="P21" s="485"/>
      <c r="Q21" s="485"/>
      <c r="R21" s="485"/>
      <c r="S21" s="485"/>
      <c r="T21" s="472"/>
      <c r="U21" s="472"/>
      <c r="V21" s="472"/>
      <c r="W21" s="472"/>
      <c r="X21" s="472"/>
      <c r="Y21" s="477"/>
      <c r="Z21" s="477"/>
      <c r="AA21" s="477"/>
      <c r="AB21" s="477"/>
      <c r="AC21" s="477"/>
      <c r="AD21" s="477"/>
      <c r="AE21" s="477"/>
      <c r="AF21" s="477"/>
      <c r="AG21" s="477"/>
      <c r="AH21" s="57"/>
      <c r="AI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</row>
    <row r="22" spans="1:68" ht="22.5" customHeight="1" x14ac:dyDescent="0.15">
      <c r="A22" s="477" t="s">
        <v>36</v>
      </c>
      <c r="B22" s="477"/>
      <c r="C22" s="477"/>
      <c r="D22" s="477"/>
      <c r="E22" s="477"/>
      <c r="F22" s="477"/>
      <c r="G22" s="477"/>
      <c r="H22" s="472" t="s">
        <v>43</v>
      </c>
      <c r="I22" s="472"/>
      <c r="J22" s="472"/>
      <c r="K22" s="472"/>
      <c r="L22" s="472"/>
      <c r="M22" s="485" t="s">
        <v>318</v>
      </c>
      <c r="N22" s="477"/>
      <c r="O22" s="477"/>
      <c r="P22" s="477"/>
      <c r="Q22" s="477"/>
      <c r="R22" s="477"/>
      <c r="S22" s="477"/>
      <c r="T22" s="472" t="s">
        <v>46</v>
      </c>
      <c r="U22" s="472"/>
      <c r="V22" s="472"/>
      <c r="W22" s="472"/>
      <c r="X22" s="472"/>
      <c r="Y22" s="477"/>
      <c r="Z22" s="477"/>
      <c r="AA22" s="477"/>
      <c r="AB22" s="477"/>
      <c r="AC22" s="477"/>
      <c r="AD22" s="477"/>
      <c r="AE22" s="477"/>
      <c r="AF22" s="477"/>
      <c r="AG22" s="477"/>
      <c r="AH22" s="57"/>
      <c r="AI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</row>
    <row r="23" spans="1:68" ht="22.5" customHeight="1" x14ac:dyDescent="0.15">
      <c r="A23" s="477" t="s">
        <v>37</v>
      </c>
      <c r="B23" s="477"/>
      <c r="C23" s="477"/>
      <c r="D23" s="477"/>
      <c r="E23" s="477"/>
      <c r="F23" s="477"/>
      <c r="G23" s="477"/>
      <c r="H23" s="471" t="s">
        <v>44</v>
      </c>
      <c r="I23" s="471"/>
      <c r="J23" s="471"/>
      <c r="K23" s="471"/>
      <c r="L23" s="471"/>
      <c r="M23" s="477"/>
      <c r="N23" s="477"/>
      <c r="O23" s="477"/>
      <c r="P23" s="477"/>
      <c r="Q23" s="477"/>
      <c r="R23" s="477"/>
      <c r="S23" s="477"/>
      <c r="T23" s="472"/>
      <c r="U23" s="472"/>
      <c r="V23" s="472"/>
      <c r="W23" s="472"/>
      <c r="X23" s="472"/>
      <c r="Y23" s="477"/>
      <c r="Z23" s="477"/>
      <c r="AA23" s="477"/>
      <c r="AB23" s="477"/>
      <c r="AC23" s="477"/>
      <c r="AD23" s="477"/>
      <c r="AE23" s="477"/>
      <c r="AF23" s="477"/>
      <c r="AG23" s="477"/>
      <c r="AH23" s="57"/>
      <c r="AI23" s="57"/>
      <c r="AU23" s="57"/>
      <c r="AV23" s="57"/>
      <c r="AW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</row>
    <row r="24" spans="1:68" ht="22.5" customHeight="1" x14ac:dyDescent="0.15">
      <c r="A24" s="496" t="s">
        <v>317</v>
      </c>
      <c r="B24" s="497"/>
      <c r="C24" s="497"/>
      <c r="D24" s="497"/>
      <c r="E24" s="497"/>
      <c r="F24" s="497"/>
      <c r="G24" s="497"/>
      <c r="H24" s="497"/>
      <c r="I24" s="497"/>
      <c r="J24" s="497"/>
      <c r="K24" s="497"/>
      <c r="L24" s="497"/>
      <c r="M24" s="497"/>
      <c r="N24" s="497"/>
      <c r="O24" s="497"/>
      <c r="P24" s="497"/>
      <c r="Q24" s="497"/>
      <c r="R24" s="497"/>
      <c r="S24" s="498"/>
      <c r="T24" s="471" t="s">
        <v>44</v>
      </c>
      <c r="U24" s="471"/>
      <c r="V24" s="471"/>
      <c r="W24" s="471"/>
      <c r="X24" s="471"/>
      <c r="Y24" s="477"/>
      <c r="Z24" s="477"/>
      <c r="AA24" s="477"/>
      <c r="AB24" s="477"/>
      <c r="AC24" s="477"/>
      <c r="AD24" s="477"/>
      <c r="AE24" s="477"/>
      <c r="AF24" s="477"/>
      <c r="AG24" s="477"/>
      <c r="AH24" s="57"/>
      <c r="AI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</row>
    <row r="25" spans="1:68" ht="19.5" customHeight="1" x14ac:dyDescent="0.15">
      <c r="A25" s="81"/>
      <c r="B25" s="81"/>
      <c r="C25" s="81"/>
      <c r="D25" s="81"/>
      <c r="E25" s="81"/>
      <c r="F25" s="81"/>
      <c r="G25" s="81"/>
      <c r="P25" s="82"/>
      <c r="Q25" s="82"/>
      <c r="R25" s="82"/>
      <c r="S25" s="82"/>
      <c r="T25" s="82"/>
      <c r="U25" s="82"/>
      <c r="V25" s="82"/>
      <c r="W25" s="82"/>
      <c r="X25" s="83"/>
      <c r="Y25" s="83"/>
      <c r="Z25" s="83"/>
      <c r="AA25" s="84"/>
      <c r="AB25" s="84"/>
      <c r="AC25" s="84"/>
      <c r="AD25" s="84"/>
      <c r="AG25" s="57"/>
      <c r="AH25" s="57"/>
      <c r="AI25" s="57"/>
      <c r="AJ25" s="57"/>
      <c r="AK25" s="57"/>
      <c r="AL25" s="57"/>
      <c r="AM25" s="57"/>
      <c r="AN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</row>
    <row r="26" spans="1:68" ht="22.5" customHeight="1" x14ac:dyDescent="0.15">
      <c r="A26" s="48" t="s">
        <v>369</v>
      </c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</row>
    <row r="27" spans="1:68" ht="14.25" customHeight="1" x14ac:dyDescent="0.15">
      <c r="A27" s="493" t="s">
        <v>313</v>
      </c>
      <c r="B27" s="494"/>
      <c r="C27" s="494"/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Q27" s="494"/>
      <c r="R27" s="494"/>
      <c r="S27" s="494"/>
      <c r="T27" s="494"/>
      <c r="U27" s="494"/>
      <c r="V27" s="494"/>
      <c r="W27" s="494"/>
      <c r="X27" s="494"/>
      <c r="Y27" s="494"/>
      <c r="Z27" s="494"/>
      <c r="AA27" s="494"/>
      <c r="AB27" s="494"/>
      <c r="AC27" s="494"/>
      <c r="AD27" s="494"/>
      <c r="AE27" s="494"/>
      <c r="AF27" s="494"/>
      <c r="AG27" s="495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</row>
    <row r="28" spans="1:68" ht="14.25" customHeight="1" x14ac:dyDescent="0.15">
      <c r="A28" s="463"/>
      <c r="B28" s="464"/>
      <c r="C28" s="464"/>
      <c r="D28" s="464"/>
      <c r="E28" s="464"/>
      <c r="F28" s="464"/>
      <c r="G28" s="464"/>
      <c r="H28" s="464"/>
      <c r="I28" s="464"/>
      <c r="J28" s="464"/>
      <c r="K28" s="464"/>
      <c r="L28" s="464"/>
      <c r="M28" s="464"/>
      <c r="N28" s="464"/>
      <c r="O28" s="464"/>
      <c r="P28" s="464"/>
      <c r="Q28" s="464"/>
      <c r="R28" s="464"/>
      <c r="S28" s="464"/>
      <c r="T28" s="464"/>
      <c r="U28" s="464"/>
      <c r="V28" s="464"/>
      <c r="W28" s="464"/>
      <c r="X28" s="464"/>
      <c r="Y28" s="464"/>
      <c r="Z28" s="464"/>
      <c r="AA28" s="464"/>
      <c r="AB28" s="464"/>
      <c r="AC28" s="464"/>
      <c r="AD28" s="464"/>
      <c r="AE28" s="464"/>
      <c r="AF28" s="464"/>
      <c r="AG28" s="465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</row>
    <row r="29" spans="1:68" ht="14.25" customHeight="1" x14ac:dyDescent="0.15">
      <c r="A29" s="463"/>
      <c r="B29" s="464"/>
      <c r="C29" s="464"/>
      <c r="D29" s="464"/>
      <c r="E29" s="464"/>
      <c r="F29" s="464"/>
      <c r="G29" s="464"/>
      <c r="H29" s="464"/>
      <c r="I29" s="464"/>
      <c r="J29" s="464"/>
      <c r="K29" s="464"/>
      <c r="L29" s="464"/>
      <c r="M29" s="464"/>
      <c r="N29" s="464"/>
      <c r="O29" s="464"/>
      <c r="P29" s="464"/>
      <c r="Q29" s="464"/>
      <c r="R29" s="464"/>
      <c r="S29" s="464"/>
      <c r="T29" s="464"/>
      <c r="U29" s="464"/>
      <c r="V29" s="464"/>
      <c r="W29" s="464"/>
      <c r="X29" s="464"/>
      <c r="Y29" s="464"/>
      <c r="Z29" s="464"/>
      <c r="AA29" s="464"/>
      <c r="AB29" s="464"/>
      <c r="AC29" s="464"/>
      <c r="AD29" s="464"/>
      <c r="AE29" s="464"/>
      <c r="AF29" s="464"/>
      <c r="AG29" s="465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</row>
    <row r="30" spans="1:68" ht="14.25" customHeight="1" x14ac:dyDescent="0.15">
      <c r="A30" s="463"/>
      <c r="B30" s="464"/>
      <c r="C30" s="464"/>
      <c r="D30" s="464"/>
      <c r="E30" s="464"/>
      <c r="F30" s="464"/>
      <c r="G30" s="464"/>
      <c r="H30" s="464"/>
      <c r="I30" s="464"/>
      <c r="J30" s="464"/>
      <c r="K30" s="464"/>
      <c r="L30" s="464"/>
      <c r="M30" s="464"/>
      <c r="N30" s="464"/>
      <c r="O30" s="464"/>
      <c r="P30" s="464"/>
      <c r="Q30" s="464"/>
      <c r="R30" s="464"/>
      <c r="S30" s="464"/>
      <c r="T30" s="464"/>
      <c r="U30" s="464"/>
      <c r="V30" s="464"/>
      <c r="W30" s="464"/>
      <c r="X30" s="464"/>
      <c r="Y30" s="464"/>
      <c r="Z30" s="464"/>
      <c r="AA30" s="464"/>
      <c r="AB30" s="464"/>
      <c r="AC30" s="464"/>
      <c r="AD30" s="464"/>
      <c r="AE30" s="464"/>
      <c r="AF30" s="464"/>
      <c r="AG30" s="465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</row>
    <row r="31" spans="1:68" ht="14.25" customHeight="1" x14ac:dyDescent="0.15">
      <c r="A31" s="463"/>
      <c r="B31" s="464"/>
      <c r="C31" s="464"/>
      <c r="D31" s="464"/>
      <c r="E31" s="464"/>
      <c r="F31" s="464"/>
      <c r="G31" s="464"/>
      <c r="H31" s="464"/>
      <c r="I31" s="464"/>
      <c r="J31" s="464"/>
      <c r="K31" s="464"/>
      <c r="L31" s="464"/>
      <c r="M31" s="464"/>
      <c r="N31" s="464"/>
      <c r="O31" s="464"/>
      <c r="P31" s="464"/>
      <c r="Q31" s="464"/>
      <c r="R31" s="464"/>
      <c r="S31" s="464"/>
      <c r="T31" s="464"/>
      <c r="U31" s="464"/>
      <c r="V31" s="464"/>
      <c r="W31" s="464"/>
      <c r="X31" s="464"/>
      <c r="Y31" s="464"/>
      <c r="Z31" s="464"/>
      <c r="AA31" s="464"/>
      <c r="AB31" s="464"/>
      <c r="AC31" s="464"/>
      <c r="AD31" s="464"/>
      <c r="AE31" s="464"/>
      <c r="AF31" s="464"/>
      <c r="AG31" s="465"/>
    </row>
    <row r="32" spans="1:68" ht="14.25" customHeight="1" x14ac:dyDescent="0.15">
      <c r="A32" s="463"/>
      <c r="B32" s="464"/>
      <c r="C32" s="464"/>
      <c r="D32" s="464"/>
      <c r="E32" s="464"/>
      <c r="F32" s="464"/>
      <c r="G32" s="464"/>
      <c r="H32" s="464"/>
      <c r="I32" s="464"/>
      <c r="J32" s="464"/>
      <c r="K32" s="464"/>
      <c r="L32" s="464"/>
      <c r="M32" s="464"/>
      <c r="N32" s="464"/>
      <c r="O32" s="464"/>
      <c r="P32" s="464"/>
      <c r="Q32" s="464"/>
      <c r="R32" s="464"/>
      <c r="S32" s="464"/>
      <c r="T32" s="464"/>
      <c r="U32" s="464"/>
      <c r="V32" s="464"/>
      <c r="W32" s="464"/>
      <c r="X32" s="464"/>
      <c r="Y32" s="464"/>
      <c r="Z32" s="464"/>
      <c r="AA32" s="464"/>
      <c r="AB32" s="464"/>
      <c r="AC32" s="464"/>
      <c r="AD32" s="464"/>
      <c r="AE32" s="464"/>
      <c r="AF32" s="464"/>
      <c r="AG32" s="465"/>
    </row>
    <row r="33" spans="1:33" ht="14.25" customHeight="1" x14ac:dyDescent="0.15">
      <c r="A33" s="463"/>
      <c r="B33" s="464"/>
      <c r="C33" s="464"/>
      <c r="D33" s="464"/>
      <c r="E33" s="464"/>
      <c r="F33" s="464"/>
      <c r="G33" s="464"/>
      <c r="H33" s="464"/>
      <c r="I33" s="464"/>
      <c r="J33" s="464"/>
      <c r="K33" s="464"/>
      <c r="L33" s="464"/>
      <c r="M33" s="464"/>
      <c r="N33" s="464"/>
      <c r="O33" s="464"/>
      <c r="P33" s="464"/>
      <c r="Q33" s="464"/>
      <c r="R33" s="464"/>
      <c r="S33" s="464"/>
      <c r="T33" s="464"/>
      <c r="U33" s="464"/>
      <c r="V33" s="464"/>
      <c r="W33" s="464"/>
      <c r="X33" s="464"/>
      <c r="Y33" s="464"/>
      <c r="Z33" s="464"/>
      <c r="AA33" s="464"/>
      <c r="AB33" s="464"/>
      <c r="AC33" s="464"/>
      <c r="AD33" s="464"/>
      <c r="AE33" s="464"/>
      <c r="AF33" s="464"/>
      <c r="AG33" s="465"/>
    </row>
    <row r="34" spans="1:33" ht="14.25" customHeight="1" x14ac:dyDescent="0.15">
      <c r="A34" s="466"/>
      <c r="B34" s="467"/>
      <c r="C34" s="467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467"/>
      <c r="P34" s="467"/>
      <c r="Q34" s="467"/>
      <c r="R34" s="467"/>
      <c r="S34" s="467"/>
      <c r="T34" s="467"/>
      <c r="U34" s="467"/>
      <c r="V34" s="467"/>
      <c r="W34" s="467"/>
      <c r="X34" s="467"/>
      <c r="Y34" s="467"/>
      <c r="Z34" s="467"/>
      <c r="AA34" s="467"/>
      <c r="AB34" s="467"/>
      <c r="AC34" s="467"/>
      <c r="AD34" s="467"/>
      <c r="AE34" s="467"/>
      <c r="AF34" s="467"/>
      <c r="AG34" s="468"/>
    </row>
    <row r="35" spans="1:33" ht="22.5" customHeight="1" x14ac:dyDescent="0.15">
      <c r="A35" s="48" t="s">
        <v>61</v>
      </c>
    </row>
    <row r="36" spans="1:33" ht="14.25" customHeight="1" x14ac:dyDescent="0.15">
      <c r="A36" s="493" t="s">
        <v>321</v>
      </c>
      <c r="B36" s="494"/>
      <c r="C36" s="494"/>
      <c r="D36" s="494"/>
      <c r="E36" s="494"/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  <c r="AA36" s="494"/>
      <c r="AB36" s="494"/>
      <c r="AC36" s="494"/>
      <c r="AD36" s="494"/>
      <c r="AE36" s="494"/>
      <c r="AF36" s="494"/>
      <c r="AG36" s="495"/>
    </row>
    <row r="37" spans="1:33" x14ac:dyDescent="0.15">
      <c r="A37" s="463"/>
      <c r="B37" s="464"/>
      <c r="C37" s="464"/>
      <c r="D37" s="464"/>
      <c r="E37" s="464"/>
      <c r="F37" s="464"/>
      <c r="G37" s="464"/>
      <c r="H37" s="464"/>
      <c r="I37" s="464"/>
      <c r="J37" s="464"/>
      <c r="K37" s="464"/>
      <c r="L37" s="464"/>
      <c r="M37" s="464"/>
      <c r="N37" s="464"/>
      <c r="O37" s="464"/>
      <c r="P37" s="464"/>
      <c r="Q37" s="464"/>
      <c r="R37" s="464"/>
      <c r="S37" s="464"/>
      <c r="T37" s="464"/>
      <c r="U37" s="464"/>
      <c r="V37" s="464"/>
      <c r="W37" s="464"/>
      <c r="X37" s="464"/>
      <c r="Y37" s="464"/>
      <c r="Z37" s="464"/>
      <c r="AA37" s="464"/>
      <c r="AB37" s="464"/>
      <c r="AC37" s="464"/>
      <c r="AD37" s="464"/>
      <c r="AE37" s="464"/>
      <c r="AF37" s="464"/>
      <c r="AG37" s="465"/>
    </row>
    <row r="38" spans="1:33" x14ac:dyDescent="0.15">
      <c r="A38" s="463"/>
      <c r="B38" s="464"/>
      <c r="C38" s="464"/>
      <c r="D38" s="464"/>
      <c r="E38" s="464"/>
      <c r="F38" s="464"/>
      <c r="G38" s="464"/>
      <c r="H38" s="464"/>
      <c r="I38" s="464"/>
      <c r="J38" s="464"/>
      <c r="K38" s="464"/>
      <c r="L38" s="464"/>
      <c r="M38" s="464"/>
      <c r="N38" s="464"/>
      <c r="O38" s="464"/>
      <c r="P38" s="464"/>
      <c r="Q38" s="464"/>
      <c r="R38" s="464"/>
      <c r="S38" s="464"/>
      <c r="T38" s="464"/>
      <c r="U38" s="464"/>
      <c r="V38" s="464"/>
      <c r="W38" s="464"/>
      <c r="X38" s="464"/>
      <c r="Y38" s="464"/>
      <c r="Z38" s="464"/>
      <c r="AA38" s="464"/>
      <c r="AB38" s="464"/>
      <c r="AC38" s="464"/>
      <c r="AD38" s="464"/>
      <c r="AE38" s="464"/>
      <c r="AF38" s="464"/>
      <c r="AG38" s="465"/>
    </row>
    <row r="39" spans="1:33" x14ac:dyDescent="0.15">
      <c r="A39" s="463"/>
      <c r="B39" s="464"/>
      <c r="C39" s="464"/>
      <c r="D39" s="464"/>
      <c r="E39" s="464"/>
      <c r="F39" s="464"/>
      <c r="G39" s="464"/>
      <c r="H39" s="464"/>
      <c r="I39" s="464"/>
      <c r="J39" s="464"/>
      <c r="K39" s="464"/>
      <c r="L39" s="464"/>
      <c r="M39" s="464"/>
      <c r="N39" s="464"/>
      <c r="O39" s="464"/>
      <c r="P39" s="464"/>
      <c r="Q39" s="464"/>
      <c r="R39" s="464"/>
      <c r="S39" s="464"/>
      <c r="T39" s="464"/>
      <c r="U39" s="464"/>
      <c r="V39" s="464"/>
      <c r="W39" s="464"/>
      <c r="X39" s="464"/>
      <c r="Y39" s="464"/>
      <c r="Z39" s="464"/>
      <c r="AA39" s="464"/>
      <c r="AB39" s="464"/>
      <c r="AC39" s="464"/>
      <c r="AD39" s="464"/>
      <c r="AE39" s="464"/>
      <c r="AF39" s="464"/>
      <c r="AG39" s="465"/>
    </row>
    <row r="40" spans="1:33" x14ac:dyDescent="0.15">
      <c r="A40" s="463"/>
      <c r="B40" s="464"/>
      <c r="C40" s="464"/>
      <c r="D40" s="464"/>
      <c r="E40" s="464"/>
      <c r="F40" s="464"/>
      <c r="G40" s="464"/>
      <c r="H40" s="464"/>
      <c r="I40" s="464"/>
      <c r="J40" s="464"/>
      <c r="K40" s="464"/>
      <c r="L40" s="464"/>
      <c r="M40" s="464"/>
      <c r="N40" s="464"/>
      <c r="O40" s="464"/>
      <c r="P40" s="464"/>
      <c r="Q40" s="464"/>
      <c r="R40" s="464"/>
      <c r="S40" s="464"/>
      <c r="T40" s="464"/>
      <c r="U40" s="464"/>
      <c r="V40" s="464"/>
      <c r="W40" s="464"/>
      <c r="X40" s="464"/>
      <c r="Y40" s="464"/>
      <c r="Z40" s="464"/>
      <c r="AA40" s="464"/>
      <c r="AB40" s="464"/>
      <c r="AC40" s="464"/>
      <c r="AD40" s="464"/>
      <c r="AE40" s="464"/>
      <c r="AF40" s="464"/>
      <c r="AG40" s="465"/>
    </row>
    <row r="41" spans="1:33" x14ac:dyDescent="0.15">
      <c r="A41" s="463"/>
      <c r="B41" s="464"/>
      <c r="C41" s="464"/>
      <c r="D41" s="464"/>
      <c r="E41" s="464"/>
      <c r="F41" s="464"/>
      <c r="G41" s="464"/>
      <c r="H41" s="464"/>
      <c r="I41" s="464"/>
      <c r="J41" s="464"/>
      <c r="K41" s="464"/>
      <c r="L41" s="464"/>
      <c r="M41" s="464"/>
      <c r="N41" s="464"/>
      <c r="O41" s="464"/>
      <c r="P41" s="464"/>
      <c r="Q41" s="464"/>
      <c r="R41" s="464"/>
      <c r="S41" s="464"/>
      <c r="T41" s="464"/>
      <c r="U41" s="464"/>
      <c r="V41" s="464"/>
      <c r="W41" s="464"/>
      <c r="X41" s="464"/>
      <c r="Y41" s="464"/>
      <c r="Z41" s="464"/>
      <c r="AA41" s="464"/>
      <c r="AB41" s="464"/>
      <c r="AC41" s="464"/>
      <c r="AD41" s="464"/>
      <c r="AE41" s="464"/>
      <c r="AF41" s="464"/>
      <c r="AG41" s="465"/>
    </row>
    <row r="42" spans="1:33" x14ac:dyDescent="0.15">
      <c r="A42" s="463"/>
      <c r="B42" s="464"/>
      <c r="C42" s="464"/>
      <c r="D42" s="464"/>
      <c r="E42" s="464"/>
      <c r="F42" s="464"/>
      <c r="G42" s="464"/>
      <c r="H42" s="464"/>
      <c r="I42" s="464"/>
      <c r="J42" s="464"/>
      <c r="K42" s="464"/>
      <c r="L42" s="464"/>
      <c r="M42" s="464"/>
      <c r="N42" s="464"/>
      <c r="O42" s="464"/>
      <c r="P42" s="464"/>
      <c r="Q42" s="464"/>
      <c r="R42" s="464"/>
      <c r="S42" s="464"/>
      <c r="T42" s="464"/>
      <c r="U42" s="464"/>
      <c r="V42" s="464"/>
      <c r="W42" s="464"/>
      <c r="X42" s="464"/>
      <c r="Y42" s="464"/>
      <c r="Z42" s="464"/>
      <c r="AA42" s="464"/>
      <c r="AB42" s="464"/>
      <c r="AC42" s="464"/>
      <c r="AD42" s="464"/>
      <c r="AE42" s="464"/>
      <c r="AF42" s="464"/>
      <c r="AG42" s="465"/>
    </row>
    <row r="43" spans="1:33" ht="11.25" customHeight="1" x14ac:dyDescent="0.15">
      <c r="A43" s="466"/>
      <c r="B43" s="467"/>
      <c r="C43" s="467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67"/>
      <c r="W43" s="467"/>
      <c r="X43" s="467"/>
      <c r="Y43" s="467"/>
      <c r="Z43" s="467"/>
      <c r="AA43" s="467"/>
      <c r="AB43" s="467"/>
      <c r="AC43" s="467"/>
      <c r="AD43" s="467"/>
      <c r="AE43" s="467"/>
      <c r="AF43" s="467"/>
      <c r="AG43" s="468"/>
    </row>
    <row r="45" spans="1:33" ht="13.5" customHeight="1" x14ac:dyDescent="0.15"/>
  </sheetData>
  <mergeCells count="47">
    <mergeCell ref="A36:AG36"/>
    <mergeCell ref="A28:AG34"/>
    <mergeCell ref="A27:AG27"/>
    <mergeCell ref="M22:S23"/>
    <mergeCell ref="T22:X23"/>
    <mergeCell ref="A24:S24"/>
    <mergeCell ref="T24:X24"/>
    <mergeCell ref="A15:G15"/>
    <mergeCell ref="A16:G16"/>
    <mergeCell ref="A19:G19"/>
    <mergeCell ref="A20:G21"/>
    <mergeCell ref="A23:G23"/>
    <mergeCell ref="A17:G17"/>
    <mergeCell ref="A18:G18"/>
    <mergeCell ref="A22:G22"/>
    <mergeCell ref="T19:X19"/>
    <mergeCell ref="T20:X21"/>
    <mergeCell ref="H22:L22"/>
    <mergeCell ref="H23:L23"/>
    <mergeCell ref="H20:L21"/>
    <mergeCell ref="M19:S19"/>
    <mergeCell ref="M20:S21"/>
    <mergeCell ref="A13:AG13"/>
    <mergeCell ref="A4:AG4"/>
    <mergeCell ref="A2:AG2"/>
    <mergeCell ref="A10:AG10"/>
    <mergeCell ref="A12:AG12"/>
    <mergeCell ref="R5:AG5"/>
    <mergeCell ref="R6:AG6"/>
    <mergeCell ref="R7:AG7"/>
    <mergeCell ref="R8:AG8"/>
    <mergeCell ref="A37:AG43"/>
    <mergeCell ref="H15:L15"/>
    <mergeCell ref="H16:L16"/>
    <mergeCell ref="H17:L17"/>
    <mergeCell ref="H18:L18"/>
    <mergeCell ref="H19:L19"/>
    <mergeCell ref="T15:X15"/>
    <mergeCell ref="T16:X16"/>
    <mergeCell ref="T17:X17"/>
    <mergeCell ref="T18:X18"/>
    <mergeCell ref="M15:S15"/>
    <mergeCell ref="Y15:AG15"/>
    <mergeCell ref="Y16:AG24"/>
    <mergeCell ref="M17:S17"/>
    <mergeCell ref="M16:S16"/>
    <mergeCell ref="M18:S18"/>
  </mergeCells>
  <phoneticPr fontId="1"/>
  <dataValidations count="2">
    <dataValidation imeMode="off" allowBlank="1" showInputMessage="1" showErrorMessage="1" sqref="AV19:AY21 T16:W22 T24:W24 H16:K20 H22:K23"/>
    <dataValidation imeMode="hiragana" allowBlank="1" showInputMessage="1" showErrorMessage="1" sqref="AH16:AI24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view="pageBreakPreview" zoomScaleNormal="100" zoomScaleSheetLayoutView="100" workbookViewId="0"/>
  </sheetViews>
  <sheetFormatPr defaultRowHeight="14.25" x14ac:dyDescent="0.15"/>
  <cols>
    <col min="1" max="80" width="2.625" style="48" customWidth="1"/>
    <col min="81" max="16384" width="9" style="48"/>
  </cols>
  <sheetData>
    <row r="1" spans="1:31" ht="22.5" customHeight="1" x14ac:dyDescent="0.15">
      <c r="A1" s="73" t="s">
        <v>346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</row>
    <row r="2" spans="1:31" ht="22.5" customHeight="1" x14ac:dyDescent="0.1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</row>
    <row r="3" spans="1:31" ht="22.5" customHeight="1" x14ac:dyDescent="0.15">
      <c r="A3" s="273" t="str">
        <f>IF(入力シート!$B$10="","　年　　月　　日", 入力シート!$B$10)</f>
        <v>　年　　月　　日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</row>
    <row r="4" spans="1:31" ht="22.5" customHeight="1" x14ac:dyDescent="0.15">
      <c r="A4" s="241" t="s">
        <v>47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</row>
    <row r="5" spans="1:31" ht="22.5" customHeight="1" x14ac:dyDescent="0.15">
      <c r="A5" s="272" t="str">
        <f>"（請求者）所在地　"&amp;IF(入力シート!B4="","　　　　　　　　　　　　　",入力シート!B4)</f>
        <v>（請求者）所在地　　　　　　　　　　　　　　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</row>
    <row r="6" spans="1:31" ht="22.5" customHeight="1" x14ac:dyDescent="0.15">
      <c r="A6" s="272" t="str">
        <f>"名称　"&amp;IF(入力シート!B2="","　　　　　　　　　　　　　",入力シート!B2)</f>
        <v>名称　　　　　　　　　　　　　　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</row>
    <row r="7" spans="1:31" ht="22.5" customHeight="1" x14ac:dyDescent="0.15">
      <c r="A7" s="272" t="str">
        <f>"代表者　"&amp;IF(入力シート!B3="","　　　　　　　　　　　　　",入力シート!B3)</f>
        <v>代表者　　　　　　　　　　　　　　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</row>
    <row r="8" spans="1:31" ht="22.5" customHeight="1" x14ac:dyDescent="0.1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</row>
    <row r="9" spans="1:31" ht="22.5" customHeight="1" x14ac:dyDescent="0.15">
      <c r="A9" s="242" t="s">
        <v>347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</row>
    <row r="10" spans="1:31" ht="30" customHeight="1" x14ac:dyDescent="0.15"/>
    <row r="11" spans="1:31" ht="30" customHeight="1" x14ac:dyDescent="0.15">
      <c r="A11" s="48" t="s">
        <v>348</v>
      </c>
    </row>
    <row r="12" spans="1:31" ht="30" customHeight="1" x14ac:dyDescent="0.15">
      <c r="A12" s="411" t="str">
        <f>IF(入力シート!$B$12="", "  年　月　日",入力シート!$B$12)</f>
        <v xml:space="preserve">  年　月　日</v>
      </c>
      <c r="B12" s="411"/>
      <c r="C12" s="411"/>
      <c r="D12" s="411"/>
      <c r="E12" s="411"/>
      <c r="F12" s="411"/>
      <c r="G12" s="48" t="s">
        <v>124</v>
      </c>
      <c r="I12" s="411" t="str">
        <f>IF(入力シート!$B$13="", "  年　月　日",入力シート!$B$13)</f>
        <v xml:space="preserve">  年　月　日</v>
      </c>
      <c r="J12" s="411"/>
      <c r="K12" s="411"/>
      <c r="L12" s="411"/>
      <c r="M12" s="411"/>
      <c r="N12" s="411"/>
      <c r="O12" s="48" t="s">
        <v>125</v>
      </c>
      <c r="Q12" s="272" t="str">
        <f>IFERROR(I12-A12,"")</f>
        <v/>
      </c>
      <c r="R12" s="272"/>
      <c r="S12" s="272"/>
      <c r="T12" s="272"/>
      <c r="U12" s="48" t="s">
        <v>229</v>
      </c>
    </row>
    <row r="13" spans="1:31" ht="30" customHeight="1" x14ac:dyDescent="0.15">
      <c r="A13" s="48" t="s">
        <v>371</v>
      </c>
    </row>
    <row r="14" spans="1:31" ht="30" customHeight="1" x14ac:dyDescent="0.15"/>
    <row r="15" spans="1:31" ht="22.5" customHeight="1" x14ac:dyDescent="0.15"/>
    <row r="16" spans="1:31" ht="22.5" customHeight="1" x14ac:dyDescent="0.15">
      <c r="A16" s="478" t="s">
        <v>0</v>
      </c>
      <c r="B16" s="478"/>
      <c r="C16" s="478"/>
      <c r="D16" s="478"/>
      <c r="E16" s="478"/>
      <c r="F16" s="478"/>
      <c r="G16" s="478"/>
      <c r="H16" s="478"/>
      <c r="I16" s="478"/>
      <c r="J16" s="478"/>
      <c r="K16" s="478"/>
      <c r="L16" s="478"/>
      <c r="M16" s="478"/>
      <c r="N16" s="478"/>
      <c r="O16" s="478"/>
      <c r="P16" s="478"/>
      <c r="Q16" s="478"/>
      <c r="R16" s="478"/>
      <c r="S16" s="478"/>
      <c r="T16" s="478"/>
      <c r="U16" s="478"/>
      <c r="V16" s="478"/>
      <c r="W16" s="478"/>
      <c r="X16" s="478"/>
      <c r="Y16" s="478"/>
      <c r="Z16" s="478"/>
      <c r="AA16" s="478"/>
      <c r="AB16" s="478"/>
      <c r="AC16" s="478"/>
      <c r="AD16" s="478"/>
      <c r="AE16" s="478"/>
    </row>
    <row r="17" spans="1:31" ht="30" customHeight="1" x14ac:dyDescent="0.15">
      <c r="A17" s="48" t="s">
        <v>62</v>
      </c>
    </row>
    <row r="18" spans="1:31" ht="30" customHeight="1" x14ac:dyDescent="0.15">
      <c r="A18" s="500" t="str">
        <f>IFERROR('(様式８)(別添)明細書'!Y27,"")</f>
        <v/>
      </c>
      <c r="B18" s="500"/>
      <c r="C18" s="500"/>
      <c r="D18" s="500"/>
      <c r="E18" s="500"/>
      <c r="F18" s="48" t="s">
        <v>33</v>
      </c>
    </row>
    <row r="19" spans="1:31" ht="30" customHeight="1" x14ac:dyDescent="0.15"/>
    <row r="20" spans="1:31" ht="30" customHeight="1" x14ac:dyDescent="0.15">
      <c r="A20" s="48" t="s">
        <v>63</v>
      </c>
    </row>
    <row r="21" spans="1:31" ht="30" customHeight="1" x14ac:dyDescent="0.15">
      <c r="A21" s="48" t="s">
        <v>48</v>
      </c>
      <c r="B21" s="48" t="s">
        <v>49</v>
      </c>
    </row>
    <row r="27" spans="1:31" ht="23.25" customHeight="1" x14ac:dyDescent="0.15">
      <c r="C27" s="85"/>
      <c r="D27" s="85"/>
      <c r="F27" s="478" t="s">
        <v>23</v>
      </c>
      <c r="G27" s="478"/>
      <c r="H27" s="478"/>
      <c r="I27" s="478"/>
      <c r="J27" s="478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ht="23.25" customHeight="1" x14ac:dyDescent="0.15">
      <c r="F28" s="271" t="s">
        <v>50</v>
      </c>
      <c r="G28" s="271"/>
      <c r="H28" s="271"/>
      <c r="I28" s="271"/>
      <c r="J28" s="271"/>
      <c r="K28" s="271"/>
      <c r="L28" s="271"/>
      <c r="M28" s="271"/>
      <c r="N28" s="271"/>
      <c r="O28" s="271"/>
      <c r="P28" s="271"/>
    </row>
    <row r="29" spans="1:31" ht="23.25" customHeight="1" x14ac:dyDescent="0.15">
      <c r="F29" s="271" t="s">
        <v>51</v>
      </c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</row>
    <row r="30" spans="1:31" ht="23.25" customHeight="1" x14ac:dyDescent="0.15">
      <c r="F30" s="271" t="s">
        <v>52</v>
      </c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</row>
    <row r="31" spans="1:31" ht="23.25" customHeight="1" x14ac:dyDescent="0.15">
      <c r="F31" s="271" t="s">
        <v>53</v>
      </c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</row>
    <row r="32" spans="1:31" ht="23.25" customHeight="1" x14ac:dyDescent="0.15">
      <c r="F32" s="271" t="s">
        <v>54</v>
      </c>
      <c r="G32" s="271"/>
      <c r="H32" s="271"/>
      <c r="I32" s="271"/>
      <c r="J32" s="271"/>
      <c r="K32" s="271"/>
      <c r="L32" s="271"/>
      <c r="M32" s="271"/>
      <c r="N32" s="271"/>
      <c r="O32" s="271"/>
      <c r="P32" s="271"/>
    </row>
    <row r="33" spans="1:33" ht="23.25" customHeight="1" x14ac:dyDescent="0.15">
      <c r="F33" s="271" t="s">
        <v>55</v>
      </c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</row>
    <row r="34" spans="1:33" ht="22.5" customHeight="1" x14ac:dyDescent="0.15">
      <c r="A34" s="272"/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</row>
    <row r="35" spans="1:33" ht="22.5" customHeight="1" x14ac:dyDescent="0.15">
      <c r="A35" s="499"/>
      <c r="B35" s="499"/>
      <c r="C35" s="499"/>
      <c r="D35" s="499"/>
      <c r="E35" s="499"/>
      <c r="F35" s="499"/>
      <c r="G35" s="499"/>
      <c r="H35" s="499"/>
      <c r="I35" s="499"/>
      <c r="J35" s="499"/>
      <c r="K35" s="499"/>
      <c r="L35" s="499"/>
      <c r="M35" s="499"/>
      <c r="N35" s="499"/>
      <c r="O35" s="499"/>
      <c r="P35" s="499"/>
      <c r="Q35" s="499"/>
      <c r="R35" s="499"/>
      <c r="S35" s="499"/>
      <c r="T35" s="499"/>
      <c r="U35" s="499"/>
      <c r="V35" s="499"/>
      <c r="W35" s="499"/>
      <c r="X35" s="499"/>
      <c r="Y35" s="499"/>
      <c r="Z35" s="499"/>
      <c r="AA35" s="499"/>
      <c r="AB35" s="499"/>
      <c r="AC35" s="499"/>
      <c r="AD35" s="499"/>
      <c r="AE35" s="499"/>
      <c r="AF35" s="75"/>
      <c r="AG35" s="75"/>
    </row>
    <row r="38" spans="1:33" x14ac:dyDescent="0.1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</row>
    <row r="39" spans="1:33" x14ac:dyDescent="0.1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</row>
    <row r="46" spans="1:33" ht="13.5" customHeight="1" x14ac:dyDescent="0.15"/>
  </sheetData>
  <mergeCells count="20">
    <mergeCell ref="A34:AE34"/>
    <mergeCell ref="A35:AE35"/>
    <mergeCell ref="A4:AE4"/>
    <mergeCell ref="A16:AE16"/>
    <mergeCell ref="A18:E18"/>
    <mergeCell ref="A12:F12"/>
    <mergeCell ref="I12:N12"/>
    <mergeCell ref="Q12:T12"/>
    <mergeCell ref="F29:AE29"/>
    <mergeCell ref="F28:P28"/>
    <mergeCell ref="F27:J27"/>
    <mergeCell ref="F30:R30"/>
    <mergeCell ref="F31:AE31"/>
    <mergeCell ref="F32:P32"/>
    <mergeCell ref="F33:AE33"/>
    <mergeCell ref="A3:AE3"/>
    <mergeCell ref="A5:AE5"/>
    <mergeCell ref="A6:AE6"/>
    <mergeCell ref="A7:AE7"/>
    <mergeCell ref="A9:AE9"/>
  </mergeCells>
  <phoneticPr fontId="1"/>
  <dataValidations count="1">
    <dataValidation imeMode="off" allowBlank="1" showInputMessage="1" showErrorMessage="1" sqref="I12:N12"/>
  </dataValidations>
  <printOptions horizontalCentered="1"/>
  <pageMargins left="0.86614173228346458" right="0.98425196850393704" top="0.86614173228346458" bottom="0.59055118110236227" header="0.59055118110236227" footer="0.7086614173228347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view="pageBreakPreview" zoomScaleNormal="100" zoomScaleSheetLayoutView="100" workbookViewId="0"/>
  </sheetViews>
  <sheetFormatPr defaultRowHeight="14.25" x14ac:dyDescent="0.15"/>
  <cols>
    <col min="1" max="80" width="2.625" style="48" customWidth="1"/>
    <col min="81" max="16384" width="9" style="48"/>
  </cols>
  <sheetData>
    <row r="1" spans="1:31" ht="30" customHeight="1" x14ac:dyDescent="0.15">
      <c r="A1" s="73" t="s">
        <v>220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</row>
    <row r="2" spans="1:31" ht="30" customHeight="1" x14ac:dyDescent="0.15">
      <c r="A2" s="242" t="s">
        <v>349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</row>
    <row r="3" spans="1:31" ht="30" customHeight="1" x14ac:dyDescent="0.15"/>
    <row r="4" spans="1:31" ht="30" customHeight="1" x14ac:dyDescent="0.15">
      <c r="A4" s="202" t="s">
        <v>70</v>
      </c>
      <c r="B4" s="202"/>
      <c r="C4" s="202"/>
      <c r="D4" s="202"/>
      <c r="E4" s="202"/>
      <c r="F4" s="202"/>
      <c r="G4" s="202"/>
      <c r="H4" s="514" t="str">
        <f>IF(入力シート!$B$2="","",入力シート!$B$2)</f>
        <v>　　　　　　　　　　　　　</v>
      </c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4"/>
      <c r="X4" s="514"/>
      <c r="Y4" s="514"/>
      <c r="Z4" s="514"/>
      <c r="AA4" s="514"/>
      <c r="AB4" s="514"/>
      <c r="AC4" s="514"/>
      <c r="AD4" s="514"/>
      <c r="AE4" s="514"/>
    </row>
    <row r="5" spans="1:31" ht="30" customHeight="1" x14ac:dyDescent="0.15">
      <c r="A5" s="202" t="s">
        <v>56</v>
      </c>
      <c r="B5" s="202"/>
      <c r="C5" s="202"/>
      <c r="D5" s="202"/>
      <c r="E5" s="202"/>
      <c r="F5" s="202"/>
      <c r="G5" s="202"/>
      <c r="H5" s="514" t="str">
        <f>IF(入力シート!B4="","",入力シート!B4)</f>
        <v/>
      </c>
      <c r="I5" s="514"/>
      <c r="J5" s="514"/>
      <c r="K5" s="514"/>
      <c r="L5" s="514"/>
      <c r="M5" s="514"/>
      <c r="N5" s="514"/>
      <c r="O5" s="514"/>
      <c r="P5" s="514"/>
      <c r="Q5" s="514"/>
      <c r="R5" s="514"/>
      <c r="S5" s="514"/>
      <c r="T5" s="514"/>
      <c r="U5" s="514"/>
      <c r="V5" s="514"/>
      <c r="W5" s="514"/>
      <c r="X5" s="514"/>
      <c r="Y5" s="514"/>
      <c r="Z5" s="514"/>
      <c r="AA5" s="514"/>
      <c r="AB5" s="514"/>
      <c r="AC5" s="514"/>
      <c r="AD5" s="514"/>
      <c r="AE5" s="514"/>
    </row>
    <row r="6" spans="1:31" ht="30" customHeight="1" x14ac:dyDescent="0.15">
      <c r="A6" s="201" t="s">
        <v>126</v>
      </c>
      <c r="B6" s="201"/>
      <c r="C6" s="201"/>
      <c r="D6" s="201"/>
      <c r="E6" s="201"/>
      <c r="F6" s="201"/>
      <c r="G6" s="201"/>
      <c r="H6" s="518" t="str">
        <f>IF(入力シート!$B$12="", "  年　月　日",入力シート!$B$12)</f>
        <v xml:space="preserve">  年　月　日</v>
      </c>
      <c r="I6" s="517"/>
      <c r="J6" s="517"/>
      <c r="K6" s="517"/>
      <c r="L6" s="517"/>
      <c r="M6" s="517"/>
      <c r="N6" s="517"/>
      <c r="O6" s="517"/>
      <c r="P6" s="517"/>
      <c r="Q6" s="475" t="s">
        <v>124</v>
      </c>
      <c r="R6" s="475"/>
      <c r="S6" s="475"/>
      <c r="T6" s="517" t="str">
        <f>IF(入力シート!$B$13="", "  年　月　日",入力シート!$B$13)</f>
        <v xml:space="preserve">  年　月　日</v>
      </c>
      <c r="U6" s="517"/>
      <c r="V6" s="517"/>
      <c r="W6" s="517"/>
      <c r="X6" s="517"/>
      <c r="Y6" s="517"/>
      <c r="Z6" s="517"/>
      <c r="AA6" s="517"/>
      <c r="AB6" s="517"/>
      <c r="AC6" s="519" t="s">
        <v>125</v>
      </c>
      <c r="AD6" s="519"/>
      <c r="AE6" s="520"/>
    </row>
    <row r="7" spans="1:31" ht="30" customHeight="1" x14ac:dyDescent="0.15">
      <c r="A7" s="515" t="s">
        <v>67</v>
      </c>
      <c r="B7" s="515"/>
      <c r="C7" s="515"/>
      <c r="D7" s="515"/>
      <c r="E7" s="515"/>
      <c r="F7" s="515"/>
      <c r="G7" s="515"/>
      <c r="H7" s="515"/>
      <c r="I7" s="515"/>
      <c r="J7" s="515"/>
      <c r="K7" s="515"/>
      <c r="L7" s="515"/>
      <c r="M7" s="515"/>
      <c r="N7" s="515"/>
      <c r="O7" s="515"/>
      <c r="P7" s="515"/>
      <c r="Q7" s="515"/>
      <c r="R7" s="515"/>
      <c r="S7" s="515"/>
      <c r="T7" s="515"/>
      <c r="U7" s="515"/>
      <c r="V7" s="515"/>
      <c r="W7" s="515"/>
      <c r="X7" s="515"/>
      <c r="Y7" s="515"/>
      <c r="Z7" s="515"/>
      <c r="AA7" s="515"/>
      <c r="AB7" s="515"/>
      <c r="AC7" s="515"/>
      <c r="AD7" s="515"/>
      <c r="AE7" s="515"/>
    </row>
    <row r="8" spans="1:31" ht="30" customHeight="1" x14ac:dyDescent="0.15">
      <c r="A8" s="526"/>
      <c r="B8" s="527"/>
      <c r="C8" s="54" t="s">
        <v>148</v>
      </c>
      <c r="D8" s="210"/>
      <c r="E8" s="210"/>
      <c r="F8" s="54" t="s">
        <v>127</v>
      </c>
      <c r="G8" s="54" t="s">
        <v>128</v>
      </c>
      <c r="H8" s="210"/>
      <c r="I8" s="210"/>
      <c r="J8" s="54" t="s">
        <v>129</v>
      </c>
      <c r="K8" s="54" t="s">
        <v>130</v>
      </c>
      <c r="L8" s="501" t="str">
        <f>IF(A8*D8*I11*(H8/3)=0,"",A8*D8*I11*(H8/3))</f>
        <v/>
      </c>
      <c r="M8" s="501"/>
      <c r="N8" s="501"/>
      <c r="O8" s="501"/>
      <c r="P8" s="501"/>
      <c r="Q8" s="54" t="s">
        <v>131</v>
      </c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86"/>
    </row>
    <row r="9" spans="1:31" ht="30" customHeight="1" x14ac:dyDescent="0.15">
      <c r="A9" s="87"/>
      <c r="B9" s="54"/>
      <c r="C9" s="54"/>
      <c r="D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86"/>
    </row>
    <row r="10" spans="1:31" ht="30" customHeight="1" x14ac:dyDescent="0.15">
      <c r="A10" s="88" t="s">
        <v>133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86"/>
    </row>
    <row r="11" spans="1:31" ht="30" customHeight="1" x14ac:dyDescent="0.15">
      <c r="A11" s="89">
        <v>1</v>
      </c>
      <c r="B11" s="48" t="s">
        <v>148</v>
      </c>
      <c r="C11" s="54">
        <v>1</v>
      </c>
      <c r="D11" s="54" t="s">
        <v>127</v>
      </c>
      <c r="E11" s="48" t="s">
        <v>147</v>
      </c>
      <c r="F11" s="54">
        <v>3</v>
      </c>
      <c r="G11" s="54" t="s">
        <v>129</v>
      </c>
      <c r="H11" s="54" t="s">
        <v>130</v>
      </c>
      <c r="I11" s="525">
        <v>1130</v>
      </c>
      <c r="J11" s="525"/>
      <c r="K11" s="525"/>
      <c r="L11" s="54" t="s">
        <v>131</v>
      </c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86"/>
    </row>
    <row r="12" spans="1:31" ht="30" customHeight="1" x14ac:dyDescent="0.1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524" t="s">
        <v>132</v>
      </c>
      <c r="X12" s="524"/>
      <c r="Y12" s="502" t="str">
        <f>IF(SUM(L8)=0,"",SUM(L8))</f>
        <v/>
      </c>
      <c r="Z12" s="502"/>
      <c r="AA12" s="502"/>
      <c r="AB12" s="502"/>
      <c r="AC12" s="502"/>
      <c r="AD12" s="502"/>
      <c r="AE12" s="503"/>
    </row>
    <row r="13" spans="1:31" ht="39" customHeight="1" x14ac:dyDescent="0.15">
      <c r="A13" s="516" t="s">
        <v>372</v>
      </c>
      <c r="B13" s="516"/>
      <c r="C13" s="516"/>
      <c r="D13" s="516"/>
      <c r="E13" s="516"/>
      <c r="F13" s="516"/>
      <c r="G13" s="516"/>
      <c r="H13" s="516"/>
      <c r="I13" s="516"/>
      <c r="J13" s="516"/>
      <c r="K13" s="516"/>
      <c r="L13" s="516"/>
      <c r="M13" s="516"/>
      <c r="N13" s="516"/>
      <c r="O13" s="516"/>
      <c r="P13" s="516"/>
      <c r="Q13" s="516"/>
      <c r="R13" s="516"/>
      <c r="S13" s="516"/>
      <c r="T13" s="516"/>
      <c r="U13" s="516"/>
      <c r="V13" s="516"/>
      <c r="W13" s="516"/>
      <c r="X13" s="516"/>
      <c r="Y13" s="516"/>
      <c r="Z13" s="516"/>
      <c r="AA13" s="516"/>
      <c r="AB13" s="516"/>
      <c r="AC13" s="516"/>
      <c r="AD13" s="516"/>
      <c r="AE13" s="516"/>
    </row>
    <row r="14" spans="1:31" ht="24" customHeight="1" x14ac:dyDescent="0.15">
      <c r="A14" s="513" t="s">
        <v>134</v>
      </c>
      <c r="B14" s="506"/>
      <c r="C14" s="506"/>
      <c r="D14" s="506"/>
      <c r="E14" s="506"/>
      <c r="F14" s="506"/>
      <c r="G14" s="506"/>
      <c r="H14" s="506" t="s">
        <v>136</v>
      </c>
      <c r="I14" s="506"/>
      <c r="J14" s="506" t="s">
        <v>135</v>
      </c>
      <c r="K14" s="506"/>
      <c r="L14" s="506"/>
      <c r="M14" s="506" t="s">
        <v>132</v>
      </c>
      <c r="N14" s="506"/>
      <c r="O14" s="506"/>
      <c r="P14" s="506"/>
      <c r="Q14" s="506" t="s">
        <v>134</v>
      </c>
      <c r="R14" s="506"/>
      <c r="S14" s="506"/>
      <c r="T14" s="506"/>
      <c r="U14" s="506"/>
      <c r="V14" s="506"/>
      <c r="W14" s="506" t="s">
        <v>136</v>
      </c>
      <c r="X14" s="506"/>
      <c r="Y14" s="506" t="s">
        <v>135</v>
      </c>
      <c r="Z14" s="506"/>
      <c r="AA14" s="506"/>
      <c r="AB14" s="506" t="s">
        <v>132</v>
      </c>
      <c r="AC14" s="506"/>
      <c r="AD14" s="506"/>
      <c r="AE14" s="512"/>
    </row>
    <row r="15" spans="1:31" ht="30" customHeight="1" x14ac:dyDescent="0.15">
      <c r="A15" s="457"/>
      <c r="B15" s="504"/>
      <c r="C15" s="504"/>
      <c r="D15" s="504"/>
      <c r="E15" s="504"/>
      <c r="F15" s="504"/>
      <c r="G15" s="504"/>
      <c r="H15" s="505"/>
      <c r="I15" s="505"/>
      <c r="J15" s="505"/>
      <c r="K15" s="505"/>
      <c r="L15" s="505"/>
      <c r="M15" s="505"/>
      <c r="N15" s="505"/>
      <c r="O15" s="505"/>
      <c r="P15" s="505"/>
      <c r="Q15" s="504"/>
      <c r="R15" s="504"/>
      <c r="S15" s="504"/>
      <c r="T15" s="504"/>
      <c r="U15" s="504"/>
      <c r="V15" s="504"/>
      <c r="W15" s="505"/>
      <c r="X15" s="505"/>
      <c r="Y15" s="505"/>
      <c r="Z15" s="505"/>
      <c r="AA15" s="505"/>
      <c r="AB15" s="505"/>
      <c r="AC15" s="505"/>
      <c r="AD15" s="505"/>
      <c r="AE15" s="508"/>
    </row>
    <row r="16" spans="1:31" ht="30" customHeight="1" x14ac:dyDescent="0.15">
      <c r="A16" s="457"/>
      <c r="B16" s="504"/>
      <c r="C16" s="504"/>
      <c r="D16" s="504"/>
      <c r="E16" s="504"/>
      <c r="F16" s="504"/>
      <c r="G16" s="504"/>
      <c r="H16" s="505"/>
      <c r="I16" s="505"/>
      <c r="J16" s="505"/>
      <c r="K16" s="505"/>
      <c r="L16" s="505"/>
      <c r="M16" s="505"/>
      <c r="N16" s="505"/>
      <c r="O16" s="505"/>
      <c r="P16" s="505"/>
      <c r="Q16" s="504"/>
      <c r="R16" s="504"/>
      <c r="S16" s="504"/>
      <c r="T16" s="504"/>
      <c r="U16" s="504"/>
      <c r="V16" s="504"/>
      <c r="W16" s="505"/>
      <c r="X16" s="505"/>
      <c r="Y16" s="505"/>
      <c r="Z16" s="505"/>
      <c r="AA16" s="505"/>
      <c r="AB16" s="505"/>
      <c r="AC16" s="505"/>
      <c r="AD16" s="505"/>
      <c r="AE16" s="508"/>
    </row>
    <row r="17" spans="1:31" ht="30" customHeight="1" x14ac:dyDescent="0.15">
      <c r="A17" s="509"/>
      <c r="B17" s="504"/>
      <c r="C17" s="504"/>
      <c r="D17" s="504"/>
      <c r="E17" s="504"/>
      <c r="F17" s="504"/>
      <c r="G17" s="504"/>
      <c r="H17" s="505"/>
      <c r="I17" s="505"/>
      <c r="J17" s="505"/>
      <c r="K17" s="505"/>
      <c r="L17" s="505"/>
      <c r="M17" s="505"/>
      <c r="N17" s="505"/>
      <c r="O17" s="505"/>
      <c r="P17" s="505"/>
      <c r="Q17" s="504"/>
      <c r="R17" s="504"/>
      <c r="S17" s="504"/>
      <c r="T17" s="504"/>
      <c r="U17" s="504"/>
      <c r="V17" s="504"/>
      <c r="W17" s="505"/>
      <c r="X17" s="505"/>
      <c r="Y17" s="505"/>
      <c r="Z17" s="505"/>
      <c r="AA17" s="505"/>
      <c r="AB17" s="505"/>
      <c r="AC17" s="505"/>
      <c r="AD17" s="505"/>
      <c r="AE17" s="508"/>
    </row>
    <row r="18" spans="1:31" ht="30" customHeight="1" x14ac:dyDescent="0.15">
      <c r="A18" s="509"/>
      <c r="B18" s="504"/>
      <c r="C18" s="504"/>
      <c r="D18" s="504"/>
      <c r="E18" s="504"/>
      <c r="F18" s="504"/>
      <c r="G18" s="504"/>
      <c r="H18" s="505"/>
      <c r="I18" s="505"/>
      <c r="J18" s="505"/>
      <c r="K18" s="505"/>
      <c r="L18" s="505"/>
      <c r="M18" s="505"/>
      <c r="N18" s="505"/>
      <c r="O18" s="505"/>
      <c r="P18" s="505"/>
      <c r="Q18" s="504"/>
      <c r="R18" s="504"/>
      <c r="S18" s="504"/>
      <c r="T18" s="504"/>
      <c r="U18" s="504"/>
      <c r="V18" s="504"/>
      <c r="W18" s="505"/>
      <c r="X18" s="505"/>
      <c r="Y18" s="505"/>
      <c r="Z18" s="505"/>
      <c r="AA18" s="505"/>
      <c r="AB18" s="505"/>
      <c r="AC18" s="505"/>
      <c r="AD18" s="505"/>
      <c r="AE18" s="508"/>
    </row>
    <row r="19" spans="1:31" ht="30" customHeight="1" x14ac:dyDescent="0.15">
      <c r="A19" s="522"/>
      <c r="B19" s="523"/>
      <c r="C19" s="523"/>
      <c r="D19" s="523"/>
      <c r="E19" s="523"/>
      <c r="F19" s="523"/>
      <c r="G19" s="523"/>
      <c r="H19" s="502"/>
      <c r="I19" s="502"/>
      <c r="J19" s="502"/>
      <c r="K19" s="502"/>
      <c r="L19" s="502"/>
      <c r="M19" s="502"/>
      <c r="N19" s="502"/>
      <c r="O19" s="502"/>
      <c r="P19" s="502"/>
      <c r="Q19" s="92"/>
      <c r="R19" s="92"/>
      <c r="S19" s="92"/>
      <c r="T19" s="92"/>
      <c r="U19" s="92"/>
      <c r="V19" s="92"/>
      <c r="W19" s="510" t="s">
        <v>132</v>
      </c>
      <c r="X19" s="511"/>
      <c r="Y19" s="502" t="str">
        <f>IF(SUM(M15:P19,AB15:AE18)=0,"",(SUM(M15:P19,AB15:AE18)))</f>
        <v/>
      </c>
      <c r="Z19" s="502"/>
      <c r="AA19" s="502"/>
      <c r="AB19" s="502"/>
      <c r="AC19" s="502"/>
      <c r="AD19" s="502"/>
      <c r="AE19" s="503"/>
    </row>
    <row r="20" spans="1:31" ht="30" customHeight="1" x14ac:dyDescent="0.15">
      <c r="A20" s="507" t="s">
        <v>350</v>
      </c>
      <c r="B20" s="507"/>
      <c r="C20" s="507"/>
      <c r="D20" s="507"/>
      <c r="E20" s="507"/>
      <c r="F20" s="507"/>
      <c r="G20" s="507"/>
      <c r="H20" s="507"/>
      <c r="I20" s="507"/>
      <c r="J20" s="507"/>
      <c r="K20" s="507"/>
      <c r="L20" s="507"/>
      <c r="M20" s="507"/>
      <c r="N20" s="507"/>
      <c r="O20" s="507"/>
      <c r="P20" s="507"/>
      <c r="Q20" s="507"/>
      <c r="R20" s="507"/>
      <c r="S20" s="507"/>
      <c r="T20" s="507"/>
      <c r="U20" s="507"/>
      <c r="V20" s="507"/>
      <c r="W20" s="507"/>
      <c r="X20" s="507"/>
      <c r="Y20" s="507"/>
      <c r="Z20" s="507"/>
      <c r="AA20" s="507"/>
      <c r="AB20" s="507"/>
      <c r="AC20" s="507"/>
      <c r="AD20" s="507"/>
      <c r="AE20" s="507"/>
    </row>
    <row r="21" spans="1:31" ht="20.25" customHeight="1" x14ac:dyDescent="0.15">
      <c r="A21" s="93" t="s">
        <v>137</v>
      </c>
      <c r="B21" s="94"/>
      <c r="C21" s="94"/>
      <c r="D21" s="95" t="s">
        <v>138</v>
      </c>
      <c r="E21" s="94"/>
      <c r="F21" s="94"/>
      <c r="G21" s="94"/>
      <c r="H21" s="94"/>
      <c r="I21" s="94"/>
      <c r="J21" s="94"/>
      <c r="K21" s="528"/>
      <c r="L21" s="528"/>
      <c r="M21" s="528"/>
      <c r="N21" s="94" t="s">
        <v>131</v>
      </c>
      <c r="O21" s="94" t="s">
        <v>139</v>
      </c>
      <c r="P21" s="95" t="s">
        <v>140</v>
      </c>
      <c r="Q21" s="94"/>
      <c r="R21" s="94"/>
      <c r="S21" s="94"/>
      <c r="U21" s="48" t="s">
        <v>128</v>
      </c>
      <c r="V21" s="529"/>
      <c r="W21" s="529"/>
      <c r="X21" s="94" t="s">
        <v>141</v>
      </c>
      <c r="Y21" s="94" t="s">
        <v>128</v>
      </c>
      <c r="Z21" s="529"/>
      <c r="AA21" s="529"/>
      <c r="AB21" s="95" t="s">
        <v>142</v>
      </c>
      <c r="AC21" s="96"/>
      <c r="AD21" s="94"/>
      <c r="AE21" s="96"/>
    </row>
    <row r="22" spans="1:31" ht="20.25" customHeight="1" x14ac:dyDescent="0.15">
      <c r="A22" s="89"/>
      <c r="B22" s="82"/>
      <c r="C22" s="82"/>
      <c r="D22" s="82"/>
      <c r="E22" s="82"/>
      <c r="F22" s="82"/>
      <c r="G22" s="82"/>
      <c r="H22" s="82"/>
      <c r="I22" s="82"/>
      <c r="J22" s="82"/>
      <c r="K22" s="521" t="str">
        <f>IF(K21*V21*Z21=0,"",K21*V21*Z21)</f>
        <v/>
      </c>
      <c r="L22" s="521"/>
      <c r="M22" s="521"/>
      <c r="N22" s="521"/>
      <c r="O22" s="82" t="s">
        <v>131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97"/>
    </row>
    <row r="23" spans="1:31" ht="20.25" customHeight="1" x14ac:dyDescent="0.15">
      <c r="A23" s="89" t="s">
        <v>143</v>
      </c>
      <c r="B23" s="82"/>
      <c r="C23" s="82"/>
      <c r="D23" s="98" t="s">
        <v>138</v>
      </c>
      <c r="E23" s="82"/>
      <c r="F23" s="82"/>
      <c r="G23" s="82"/>
      <c r="H23" s="82"/>
      <c r="I23" s="82"/>
      <c r="J23" s="82"/>
      <c r="K23" s="528"/>
      <c r="L23" s="528"/>
      <c r="M23" s="528"/>
      <c r="N23" s="94" t="s">
        <v>131</v>
      </c>
      <c r="O23" s="82" t="s">
        <v>139</v>
      </c>
      <c r="P23" s="98" t="s">
        <v>140</v>
      </c>
      <c r="Q23" s="82"/>
      <c r="R23" s="82"/>
      <c r="S23" s="82"/>
      <c r="U23" s="48" t="s">
        <v>128</v>
      </c>
      <c r="V23" s="238"/>
      <c r="W23" s="238"/>
      <c r="X23" s="82" t="s">
        <v>141</v>
      </c>
      <c r="Y23" s="82" t="s">
        <v>128</v>
      </c>
      <c r="Z23" s="238"/>
      <c r="AA23" s="238"/>
      <c r="AB23" s="98" t="s">
        <v>142</v>
      </c>
      <c r="AC23" s="97"/>
      <c r="AD23" s="82"/>
      <c r="AE23" s="97"/>
    </row>
    <row r="24" spans="1:31" ht="20.25" customHeight="1" x14ac:dyDescent="0.15">
      <c r="A24" s="89"/>
      <c r="B24" s="82"/>
      <c r="C24" s="82"/>
      <c r="D24" s="82"/>
      <c r="E24" s="82"/>
      <c r="F24" s="82"/>
      <c r="G24" s="82"/>
      <c r="H24" s="82"/>
      <c r="I24" s="82"/>
      <c r="J24" s="82"/>
      <c r="K24" s="521" t="str">
        <f>IF(K23*V23*Z23=0,"",K23*V23*Z23)</f>
        <v/>
      </c>
      <c r="L24" s="521"/>
      <c r="M24" s="521"/>
      <c r="N24" s="521"/>
      <c r="O24" s="82" t="s">
        <v>131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97"/>
    </row>
    <row r="25" spans="1:31" ht="20.25" customHeight="1" x14ac:dyDescent="0.15">
      <c r="A25" s="89" t="s">
        <v>144</v>
      </c>
      <c r="B25" s="82"/>
      <c r="C25" s="82"/>
      <c r="D25" s="98" t="s">
        <v>138</v>
      </c>
      <c r="E25" s="82"/>
      <c r="F25" s="82"/>
      <c r="G25" s="82"/>
      <c r="H25" s="82"/>
      <c r="I25" s="82"/>
      <c r="J25" s="82"/>
      <c r="K25" s="528"/>
      <c r="L25" s="528"/>
      <c r="M25" s="528"/>
      <c r="N25" s="94" t="s">
        <v>131</v>
      </c>
      <c r="O25" s="82" t="s">
        <v>139</v>
      </c>
      <c r="P25" s="98" t="s">
        <v>145</v>
      </c>
      <c r="Q25" s="82"/>
      <c r="R25" s="82"/>
      <c r="S25" s="82"/>
      <c r="U25" s="48" t="s">
        <v>128</v>
      </c>
      <c r="V25" s="238"/>
      <c r="W25" s="238"/>
      <c r="X25" s="82" t="s">
        <v>146</v>
      </c>
      <c r="Y25" s="82"/>
      <c r="Z25" s="248"/>
      <c r="AA25" s="248"/>
      <c r="AB25" s="82"/>
      <c r="AC25" s="82"/>
      <c r="AD25" s="82"/>
      <c r="AE25" s="97"/>
    </row>
    <row r="26" spans="1:31" ht="20.25" customHeight="1" x14ac:dyDescent="0.15">
      <c r="A26" s="89"/>
      <c r="B26" s="82"/>
      <c r="C26" s="82"/>
      <c r="D26" s="82"/>
      <c r="E26" s="82"/>
      <c r="F26" s="82"/>
      <c r="G26" s="82"/>
      <c r="H26" s="82"/>
      <c r="I26" s="82"/>
      <c r="J26" s="82"/>
      <c r="K26" s="521" t="str">
        <f>IF(K25*V25=0,"",K25*V25)</f>
        <v/>
      </c>
      <c r="L26" s="521"/>
      <c r="M26" s="521"/>
      <c r="N26" s="521"/>
      <c r="O26" s="82" t="s">
        <v>131</v>
      </c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97"/>
    </row>
    <row r="27" spans="1:31" ht="30" customHeight="1" x14ac:dyDescent="0.1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524" t="s">
        <v>132</v>
      </c>
      <c r="X27" s="524"/>
      <c r="Y27" s="502" t="str">
        <f>IF(SUM(K22,K24,K26)=0,"",SUM(K22,K24,K26))</f>
        <v/>
      </c>
      <c r="Z27" s="502"/>
      <c r="AA27" s="502"/>
      <c r="AB27" s="502"/>
      <c r="AC27" s="502"/>
      <c r="AD27" s="502"/>
      <c r="AE27" s="503"/>
    </row>
    <row r="28" spans="1:31" ht="23.25" customHeight="1" x14ac:dyDescent="0.15">
      <c r="A28" s="48" t="s">
        <v>351</v>
      </c>
    </row>
    <row r="29" spans="1:31" ht="23.25" customHeight="1" x14ac:dyDescent="0.15"/>
    <row r="30" spans="1:31" ht="23.25" customHeight="1" x14ac:dyDescent="0.15"/>
    <row r="31" spans="1:31" ht="23.25" customHeight="1" x14ac:dyDescent="0.15"/>
    <row r="36" spans="1:33" ht="22.5" customHeight="1" x14ac:dyDescent="0.15">
      <c r="A36" s="272"/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2"/>
    </row>
    <row r="37" spans="1:33" ht="22.5" customHeight="1" x14ac:dyDescent="0.15">
      <c r="A37" s="499"/>
      <c r="B37" s="499"/>
      <c r="C37" s="499"/>
      <c r="D37" s="499"/>
      <c r="E37" s="499"/>
      <c r="F37" s="499"/>
      <c r="G37" s="499"/>
      <c r="H37" s="499"/>
      <c r="I37" s="499"/>
      <c r="J37" s="499"/>
      <c r="K37" s="499"/>
      <c r="L37" s="499"/>
      <c r="M37" s="499"/>
      <c r="N37" s="499"/>
      <c r="O37" s="499"/>
      <c r="P37" s="499"/>
      <c r="Q37" s="499"/>
      <c r="R37" s="499"/>
      <c r="S37" s="499"/>
      <c r="T37" s="499"/>
      <c r="U37" s="499"/>
      <c r="V37" s="499"/>
      <c r="W37" s="499"/>
      <c r="X37" s="499"/>
      <c r="Y37" s="499"/>
      <c r="Z37" s="499"/>
      <c r="AA37" s="499"/>
      <c r="AB37" s="499"/>
      <c r="AC37" s="499"/>
      <c r="AD37" s="499"/>
      <c r="AE37" s="499"/>
      <c r="AF37" s="75"/>
      <c r="AG37" s="75"/>
    </row>
    <row r="40" spans="1:33" x14ac:dyDescent="0.1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</row>
    <row r="41" spans="1:33" x14ac:dyDescent="0.1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</row>
    <row r="48" spans="1:33" ht="13.5" customHeight="1" x14ac:dyDescent="0.15"/>
  </sheetData>
  <mergeCells count="82">
    <mergeCell ref="W16:X16"/>
    <mergeCell ref="Y16:AA16"/>
    <mergeCell ref="AB16:AE16"/>
    <mergeCell ref="Q15:V15"/>
    <mergeCell ref="W15:X15"/>
    <mergeCell ref="Y15:AA15"/>
    <mergeCell ref="AB15:AE15"/>
    <mergeCell ref="A16:G16"/>
    <mergeCell ref="H16:I16"/>
    <mergeCell ref="J16:L16"/>
    <mergeCell ref="M16:P16"/>
    <mergeCell ref="Q16:V16"/>
    <mergeCell ref="W27:X27"/>
    <mergeCell ref="Y27:AE27"/>
    <mergeCell ref="I11:K11"/>
    <mergeCell ref="A8:B8"/>
    <mergeCell ref="Z23:AA23"/>
    <mergeCell ref="K24:N24"/>
    <mergeCell ref="K25:M25"/>
    <mergeCell ref="V25:W25"/>
    <mergeCell ref="Z25:AA25"/>
    <mergeCell ref="Z21:AA21"/>
    <mergeCell ref="K22:N22"/>
    <mergeCell ref="W12:X12"/>
    <mergeCell ref="V21:W21"/>
    <mergeCell ref="K21:M21"/>
    <mergeCell ref="K23:M23"/>
    <mergeCell ref="V23:W23"/>
    <mergeCell ref="Q18:V18"/>
    <mergeCell ref="K26:N26"/>
    <mergeCell ref="A19:G19"/>
    <mergeCell ref="H19:I19"/>
    <mergeCell ref="J19:L19"/>
    <mergeCell ref="M19:P19"/>
    <mergeCell ref="A2:AE2"/>
    <mergeCell ref="W14:X14"/>
    <mergeCell ref="Y14:AA14"/>
    <mergeCell ref="AB14:AE14"/>
    <mergeCell ref="A14:G14"/>
    <mergeCell ref="A4:G4"/>
    <mergeCell ref="A5:G5"/>
    <mergeCell ref="A6:G6"/>
    <mergeCell ref="H4:AE4"/>
    <mergeCell ref="H5:AE5"/>
    <mergeCell ref="A7:AE7"/>
    <mergeCell ref="A13:AE13"/>
    <mergeCell ref="T6:AB6"/>
    <mergeCell ref="H6:P6"/>
    <mergeCell ref="Q6:S6"/>
    <mergeCell ref="AC6:AE6"/>
    <mergeCell ref="A37:AE37"/>
    <mergeCell ref="A20:AE20"/>
    <mergeCell ref="A36:AE36"/>
    <mergeCell ref="W17:X17"/>
    <mergeCell ref="Y17:AA17"/>
    <mergeCell ref="AB17:AE17"/>
    <mergeCell ref="W18:X18"/>
    <mergeCell ref="Y18:AA18"/>
    <mergeCell ref="AB18:AE18"/>
    <mergeCell ref="A17:G17"/>
    <mergeCell ref="H17:I17"/>
    <mergeCell ref="J17:L17"/>
    <mergeCell ref="M17:P17"/>
    <mergeCell ref="Q17:V17"/>
    <mergeCell ref="W19:X19"/>
    <mergeCell ref="A18:G18"/>
    <mergeCell ref="D8:E8"/>
    <mergeCell ref="H8:I8"/>
    <mergeCell ref="L8:P8"/>
    <mergeCell ref="Y12:AE12"/>
    <mergeCell ref="Y19:AE19"/>
    <mergeCell ref="A15:G15"/>
    <mergeCell ref="H15:I15"/>
    <mergeCell ref="J15:L15"/>
    <mergeCell ref="M15:P15"/>
    <mergeCell ref="H14:I14"/>
    <mergeCell ref="J14:L14"/>
    <mergeCell ref="M14:P14"/>
    <mergeCell ref="Q14:V14"/>
    <mergeCell ref="H18:I18"/>
    <mergeCell ref="J18:L18"/>
    <mergeCell ref="M18:P18"/>
  </mergeCells>
  <phoneticPr fontId="1"/>
  <printOptions horizontalCentered="1"/>
  <pageMargins left="0.86614173228346458" right="0.98425196850393704" top="0.86614173228346458" bottom="0.59055118110236227" header="0.59055118110236227" footer="0.7086614173228347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view="pageBreakPreview" zoomScaleNormal="100" zoomScaleSheetLayoutView="100" workbookViewId="0">
      <selection activeCell="B9" sqref="B9"/>
    </sheetView>
  </sheetViews>
  <sheetFormatPr defaultRowHeight="13.5" x14ac:dyDescent="0.15"/>
  <cols>
    <col min="1" max="1" width="25.375" customWidth="1"/>
    <col min="2" max="2" width="30.625" customWidth="1"/>
    <col min="3" max="27" width="4.25" customWidth="1"/>
    <col min="28" max="76" width="2.625" customWidth="1"/>
  </cols>
  <sheetData>
    <row r="1" spans="1:2" ht="14.25" thickBot="1" x14ac:dyDescent="0.2">
      <c r="A1" s="200" t="s">
        <v>74</v>
      </c>
      <c r="B1" s="200"/>
    </row>
    <row r="2" spans="1:2" x14ac:dyDescent="0.15">
      <c r="A2" s="99" t="s">
        <v>70</v>
      </c>
      <c r="B2" s="105" t="s">
        <v>381</v>
      </c>
    </row>
    <row r="3" spans="1:2" x14ac:dyDescent="0.15">
      <c r="A3" s="100" t="s">
        <v>352</v>
      </c>
      <c r="B3" s="106"/>
    </row>
    <row r="4" spans="1:2" x14ac:dyDescent="0.15">
      <c r="A4" s="100" t="s">
        <v>353</v>
      </c>
      <c r="B4" s="106"/>
    </row>
    <row r="5" spans="1:2" x14ac:dyDescent="0.15">
      <c r="A5" s="100" t="s">
        <v>354</v>
      </c>
      <c r="B5" s="106"/>
    </row>
    <row r="6" spans="1:2" x14ac:dyDescent="0.15">
      <c r="A6" s="100" t="s">
        <v>355</v>
      </c>
      <c r="B6" s="106"/>
    </row>
    <row r="7" spans="1:2" x14ac:dyDescent="0.15">
      <c r="A7" s="100" t="s">
        <v>356</v>
      </c>
      <c r="B7" s="108"/>
    </row>
    <row r="8" spans="1:2" ht="14.25" thickBot="1" x14ac:dyDescent="0.2">
      <c r="A8" s="101" t="s">
        <v>357</v>
      </c>
      <c r="B8" s="107"/>
    </row>
    <row r="9" spans="1:2" x14ac:dyDescent="0.15">
      <c r="A9" s="99" t="s">
        <v>72</v>
      </c>
      <c r="B9" s="109"/>
    </row>
    <row r="10" spans="1:2" ht="14.25" customHeight="1" x14ac:dyDescent="0.15">
      <c r="A10" s="100" t="s">
        <v>73</v>
      </c>
      <c r="B10" s="110"/>
    </row>
    <row r="11" spans="1:2" x14ac:dyDescent="0.15">
      <c r="A11" s="100" t="s">
        <v>239</v>
      </c>
      <c r="B11" s="102"/>
    </row>
    <row r="12" spans="1:2" x14ac:dyDescent="0.15">
      <c r="A12" s="100" t="s">
        <v>245</v>
      </c>
      <c r="B12" s="110"/>
    </row>
    <row r="13" spans="1:2" ht="17.25" customHeight="1" x14ac:dyDescent="0.15">
      <c r="A13" s="100" t="s">
        <v>246</v>
      </c>
      <c r="B13" s="111" t="str">
        <f>IF(B12="","",DATE(YEAR(B12),MONTH(B12),DAY(B12)+7))</f>
        <v/>
      </c>
    </row>
    <row r="14" spans="1:2" x14ac:dyDescent="0.15">
      <c r="A14" s="100" t="s">
        <v>75</v>
      </c>
      <c r="B14" s="103" t="s">
        <v>227</v>
      </c>
    </row>
    <row r="15" spans="1:2" ht="18.75" customHeight="1" thickBot="1" x14ac:dyDescent="0.2">
      <c r="A15" s="101" t="s">
        <v>114</v>
      </c>
      <c r="B15" s="104"/>
    </row>
    <row r="16" spans="1:2" ht="18.75" customHeight="1" x14ac:dyDescent="0.15"/>
    <row r="17" ht="15.75" customHeight="1" x14ac:dyDescent="0.15"/>
    <row r="18" ht="15.75" customHeight="1" x14ac:dyDescent="0.15"/>
    <row r="33" ht="22.5" customHeight="1" x14ac:dyDescent="0.15"/>
    <row r="57" ht="27.75" customHeight="1" x14ac:dyDescent="0.15"/>
    <row r="61" ht="13.5" customHeight="1" x14ac:dyDescent="0.15"/>
    <row r="62" ht="14.25" customHeight="1" x14ac:dyDescent="0.15"/>
    <row r="68" ht="14.25" customHeight="1" x14ac:dyDescent="0.15"/>
    <row r="74" ht="14.25" customHeight="1" x14ac:dyDescent="0.15"/>
    <row r="84" ht="28.5" customHeight="1" x14ac:dyDescent="0.15"/>
    <row r="85" ht="37.5" customHeight="1" x14ac:dyDescent="0.15"/>
    <row r="86" ht="18" customHeight="1" x14ac:dyDescent="0.15"/>
    <row r="87" ht="18" customHeight="1" x14ac:dyDescent="0.15"/>
    <row r="90" ht="18" customHeight="1" x14ac:dyDescent="0.15"/>
    <row r="91" ht="18" customHeight="1" x14ac:dyDescent="0.15"/>
    <row r="92" ht="14.25" customHeight="1" x14ac:dyDescent="0.15"/>
    <row r="98" ht="22.5" customHeight="1" x14ac:dyDescent="0.15"/>
    <row r="99" ht="30.75" customHeight="1" x14ac:dyDescent="0.15"/>
    <row r="100" ht="30.75" customHeight="1" x14ac:dyDescent="0.15"/>
    <row r="101" ht="30.75" customHeight="1" x14ac:dyDescent="0.15"/>
  </sheetData>
  <mergeCells count="1">
    <mergeCell ref="A1:B1"/>
  </mergeCells>
  <phoneticPr fontId="1"/>
  <dataValidations xWindow="324" yWindow="251" count="4">
    <dataValidation errorStyle="information" imeMode="hiragana" allowBlank="1" errorTitle="施設名" error="施設名は原則プルダウンリストから選択して下さい。" promptTitle="施設名" prompt="各様式に数式が組まれてますので、原則プルダウンリストの施設名を入力して下さい。" sqref="B3:B8"/>
    <dataValidation imeMode="disabled" allowBlank="1" showInputMessage="1" showErrorMessage="1" sqref="B9:B12"/>
    <dataValidation imeMode="disabled" allowBlank="1" showInputMessage="1" showErrorMessage="1" promptTitle="指定通知（終了）" prompt="原則７日だが、それより長く設定することも可能。その場合は手入力すること。" sqref="B13"/>
    <dataValidation errorStyle="information" imeMode="hiragana" allowBlank="1" errorTitle="施設名" error="施設名は原則プルダウンリストから選択して下さい。" promptTitle="施設名" prompt="各様式に数式が組まれてますので、原則プルダウンリストの施設名を入力して下さい。" sqref="B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324" yWindow="251" count="2">
        <x14:dataValidation type="list" allowBlank="1" showInputMessage="1" showErrorMessage="1">
          <x14:formula1>
            <xm:f>'連絡先（区役所・保健福祉局）'!$A$2:$A$12</xm:f>
          </x14:formula1>
          <xm:sqref>B14</xm:sqref>
        </x14:dataValidation>
        <x14:dataValidation type="list" allowBlank="1" showInputMessage="1" showErrorMessage="1">
          <x14:formula1>
            <xm:f>'連絡先（区役所・保健福祉局）'!$A$14:$A$16</xm:f>
          </x14:formula1>
          <xm:sqref>B15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02"/>
  <sheetViews>
    <sheetView tabSelected="1" view="pageBreakPreview" zoomScaleNormal="100" zoomScaleSheetLayoutView="100" workbookViewId="0"/>
  </sheetViews>
  <sheetFormatPr defaultRowHeight="14.25" x14ac:dyDescent="0.15"/>
  <cols>
    <col min="1" max="1" width="1.375" style="48" customWidth="1"/>
    <col min="2" max="10" width="2.625" style="48" customWidth="1"/>
    <col min="11" max="11" width="8.125" style="48" customWidth="1"/>
    <col min="12" max="30" width="2.625" style="48" customWidth="1"/>
    <col min="31" max="31" width="5" style="48" customWidth="1"/>
    <col min="32" max="80" width="2.625" style="48" customWidth="1"/>
    <col min="81" max="16384" width="9" style="48"/>
  </cols>
  <sheetData>
    <row r="1" spans="1:44" ht="24.75" customHeight="1" x14ac:dyDescent="0.15">
      <c r="A1" s="48" t="s">
        <v>322</v>
      </c>
    </row>
    <row r="2" spans="1:44" ht="22.5" customHeight="1" x14ac:dyDescent="0.15">
      <c r="A2" s="48" t="s">
        <v>359</v>
      </c>
    </row>
    <row r="4" spans="1:44" ht="21.75" customHeight="1" x14ac:dyDescent="0.15">
      <c r="A4" s="242" t="s">
        <v>266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</row>
    <row r="5" spans="1:44" ht="14.25" customHeight="1" x14ac:dyDescent="0.1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</row>
    <row r="6" spans="1:44" x14ac:dyDescent="0.15">
      <c r="A6" s="241" t="s">
        <v>360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</row>
    <row r="8" spans="1:44" x14ac:dyDescent="0.15">
      <c r="A8" s="50"/>
      <c r="B8" s="51" t="s">
        <v>71</v>
      </c>
      <c r="C8" s="52"/>
      <c r="D8" s="52"/>
      <c r="E8" s="52"/>
      <c r="F8" s="52"/>
      <c r="G8" s="52"/>
      <c r="H8" s="52"/>
      <c r="I8" s="52"/>
      <c r="R8" s="244" t="s">
        <v>166</v>
      </c>
      <c r="S8" s="244"/>
      <c r="T8" s="244"/>
      <c r="U8" s="244"/>
      <c r="V8" s="244"/>
      <c r="W8" s="246" t="str">
        <f>IF(入力シート!$B$10="","　　　 年　　月　　日",入力シート!$B$10)</f>
        <v>　　　 年　　月　　日</v>
      </c>
      <c r="X8" s="246"/>
      <c r="Y8" s="246"/>
      <c r="Z8" s="246"/>
      <c r="AA8" s="246"/>
      <c r="AB8" s="246"/>
      <c r="AC8" s="245" t="str">
        <f>IF(入力シート!$B$11="","　　 時　　分",入力シート!B11)</f>
        <v>　　 時　　分</v>
      </c>
      <c r="AD8" s="245"/>
      <c r="AE8" s="245"/>
    </row>
    <row r="10" spans="1:44" ht="17.25" customHeight="1" x14ac:dyDescent="0.15">
      <c r="B10" s="202" t="s">
        <v>3</v>
      </c>
      <c r="C10" s="202"/>
      <c r="D10" s="202"/>
      <c r="E10" s="202"/>
      <c r="F10" s="202"/>
      <c r="G10" s="202"/>
      <c r="H10" s="202"/>
      <c r="I10" s="202"/>
      <c r="J10" s="243" t="str">
        <f>IF(入力シート!B2="","",入力シート!B2)</f>
        <v>　　　　　　　　　　　　　</v>
      </c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I10" s="53"/>
      <c r="AJ10" s="53"/>
      <c r="AK10" s="53"/>
      <c r="AL10" s="53"/>
      <c r="AM10" s="53"/>
      <c r="AN10" s="53"/>
      <c r="AO10" s="53"/>
      <c r="AP10" s="53"/>
      <c r="AQ10" s="53"/>
      <c r="AR10" s="53"/>
    </row>
    <row r="11" spans="1:44" x14ac:dyDescent="0.15">
      <c r="B11" s="202"/>
      <c r="C11" s="202"/>
      <c r="D11" s="202"/>
      <c r="E11" s="202"/>
      <c r="F11" s="202"/>
      <c r="G11" s="202"/>
      <c r="H11" s="202"/>
      <c r="I11" s="202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</row>
    <row r="12" spans="1:44" ht="18.75" customHeight="1" x14ac:dyDescent="0.15">
      <c r="B12" s="202" t="s">
        <v>4</v>
      </c>
      <c r="C12" s="202"/>
      <c r="D12" s="202"/>
      <c r="E12" s="202"/>
      <c r="F12" s="202"/>
      <c r="G12" s="202"/>
      <c r="H12" s="202"/>
      <c r="I12" s="202"/>
      <c r="J12" s="243" t="str">
        <f>IF(入力シート!B4="","",入力シート!B4)</f>
        <v/>
      </c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</row>
    <row r="13" spans="1:44" ht="18.75" customHeight="1" x14ac:dyDescent="0.15">
      <c r="B13" s="202"/>
      <c r="C13" s="202"/>
      <c r="D13" s="202"/>
      <c r="E13" s="202"/>
      <c r="F13" s="202"/>
      <c r="G13" s="202"/>
      <c r="H13" s="202"/>
      <c r="I13" s="202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</row>
    <row r="14" spans="1:44" ht="15.75" customHeight="1" x14ac:dyDescent="0.15">
      <c r="B14" s="202" t="s">
        <v>5</v>
      </c>
      <c r="C14" s="202"/>
      <c r="D14" s="202"/>
      <c r="E14" s="202"/>
      <c r="F14" s="202"/>
      <c r="G14" s="202"/>
      <c r="H14" s="202"/>
      <c r="I14" s="202"/>
      <c r="J14" s="243" t="str">
        <f>IF(入力シート!B3="","",入力シート!B3)</f>
        <v/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</row>
    <row r="15" spans="1:44" ht="15.75" customHeight="1" x14ac:dyDescent="0.15">
      <c r="B15" s="202"/>
      <c r="C15" s="202"/>
      <c r="D15" s="202"/>
      <c r="E15" s="202"/>
      <c r="F15" s="202"/>
      <c r="G15" s="202"/>
      <c r="H15" s="202"/>
      <c r="I15" s="202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</row>
    <row r="16" spans="1:44" x14ac:dyDescent="0.15">
      <c r="B16" s="202" t="s">
        <v>6</v>
      </c>
      <c r="C16" s="202"/>
      <c r="D16" s="202"/>
      <c r="E16" s="202"/>
      <c r="F16" s="202"/>
      <c r="G16" s="202"/>
      <c r="H16" s="202"/>
      <c r="I16" s="202"/>
      <c r="J16" s="251" t="s">
        <v>7</v>
      </c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</row>
    <row r="17" spans="2:68" x14ac:dyDescent="0.15">
      <c r="B17" s="202"/>
      <c r="C17" s="202"/>
      <c r="D17" s="202"/>
      <c r="E17" s="202"/>
      <c r="F17" s="202"/>
      <c r="G17" s="202"/>
      <c r="H17" s="202"/>
      <c r="I17" s="202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</row>
    <row r="18" spans="2:68" x14ac:dyDescent="0.15">
      <c r="B18" s="202"/>
      <c r="C18" s="202"/>
      <c r="D18" s="202"/>
      <c r="E18" s="202"/>
      <c r="F18" s="202"/>
      <c r="G18" s="202"/>
      <c r="H18" s="202"/>
      <c r="I18" s="202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</row>
    <row r="19" spans="2:68" x14ac:dyDescent="0.15">
      <c r="B19" s="202"/>
      <c r="C19" s="202"/>
      <c r="D19" s="202"/>
      <c r="E19" s="202"/>
      <c r="F19" s="202"/>
      <c r="G19" s="202"/>
      <c r="H19" s="202"/>
      <c r="I19" s="202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</row>
    <row r="20" spans="2:68" ht="14.25" customHeight="1" x14ac:dyDescent="0.15">
      <c r="B20" s="202" t="s">
        <v>8</v>
      </c>
      <c r="C20" s="202"/>
      <c r="D20" s="202"/>
      <c r="E20" s="202"/>
      <c r="F20" s="202"/>
      <c r="G20" s="202"/>
      <c r="H20" s="202"/>
      <c r="I20" s="202"/>
      <c r="J20" s="234" t="str">
        <f>"連絡担当者氏名："&amp;IF(入力シート!B8="","　　　　　　　　　　　　　　",入力シート!B8)</f>
        <v>連絡担当者氏名：　　　　　　　　　　　　　　</v>
      </c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6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</row>
    <row r="21" spans="2:68" x14ac:dyDescent="0.15">
      <c r="B21" s="202"/>
      <c r="C21" s="202"/>
      <c r="D21" s="202"/>
      <c r="E21" s="202"/>
      <c r="F21" s="202"/>
      <c r="G21" s="202"/>
      <c r="H21" s="202"/>
      <c r="I21" s="202"/>
      <c r="J21" s="247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54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</row>
    <row r="22" spans="2:68" x14ac:dyDescent="0.15">
      <c r="B22" s="202"/>
      <c r="C22" s="202"/>
      <c r="D22" s="202"/>
      <c r="E22" s="202"/>
      <c r="F22" s="202"/>
      <c r="G22" s="202"/>
      <c r="H22" s="202"/>
      <c r="I22" s="202"/>
      <c r="J22" s="247" t="str">
        <f>"TEL："&amp;IF(入力シート!B5="","　　　　　　　　　　　　　　",入力シート!B5)</f>
        <v>TEL：　　　　　　　　　　　　　　</v>
      </c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9" t="s">
        <v>358</v>
      </c>
      <c r="Z22" s="249"/>
      <c r="AA22" s="249"/>
      <c r="AB22" s="249"/>
      <c r="AC22" s="249"/>
      <c r="AD22" s="249"/>
      <c r="AE22" s="250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</row>
    <row r="23" spans="2:68" x14ac:dyDescent="0.15">
      <c r="B23" s="202"/>
      <c r="C23" s="202"/>
      <c r="D23" s="202"/>
      <c r="E23" s="202"/>
      <c r="F23" s="202"/>
      <c r="G23" s="202"/>
      <c r="H23" s="202"/>
      <c r="I23" s="202"/>
      <c r="J23" s="247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9"/>
      <c r="Z23" s="249"/>
      <c r="AA23" s="249"/>
      <c r="AB23" s="249"/>
      <c r="AC23" s="249"/>
      <c r="AD23" s="249"/>
      <c r="AE23" s="250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</row>
    <row r="24" spans="2:68" x14ac:dyDescent="0.15">
      <c r="B24" s="202"/>
      <c r="C24" s="202"/>
      <c r="D24" s="202"/>
      <c r="E24" s="202"/>
      <c r="F24" s="202"/>
      <c r="G24" s="202"/>
      <c r="H24" s="202"/>
      <c r="I24" s="202"/>
      <c r="J24" s="247" t="str">
        <f>"FAX："&amp;IF(入力シート!B6="","　　　　　　　　　　　　　　",入力シート!B6)</f>
        <v>FAX：　　　　　　　　　　　　　　</v>
      </c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9" t="s">
        <v>358</v>
      </c>
      <c r="Z24" s="249"/>
      <c r="AA24" s="249"/>
      <c r="AB24" s="249"/>
      <c r="AC24" s="249"/>
      <c r="AD24" s="249"/>
      <c r="AE24" s="250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</row>
    <row r="25" spans="2:68" x14ac:dyDescent="0.15">
      <c r="B25" s="202"/>
      <c r="C25" s="202"/>
      <c r="D25" s="202"/>
      <c r="E25" s="202"/>
      <c r="F25" s="202"/>
      <c r="G25" s="202"/>
      <c r="H25" s="202"/>
      <c r="I25" s="202"/>
      <c r="J25" s="247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9"/>
      <c r="Z25" s="249"/>
      <c r="AA25" s="249"/>
      <c r="AB25" s="249"/>
      <c r="AC25" s="249"/>
      <c r="AD25" s="249"/>
      <c r="AE25" s="250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</row>
    <row r="26" spans="2:68" x14ac:dyDescent="0.15">
      <c r="B26" s="202"/>
      <c r="C26" s="202"/>
      <c r="D26" s="202"/>
      <c r="E26" s="202"/>
      <c r="F26" s="202"/>
      <c r="G26" s="202"/>
      <c r="H26" s="202"/>
      <c r="I26" s="202"/>
      <c r="J26" s="247" t="str">
        <f>"メール："&amp;IF(入力シート!B7="","　　　　　　　　　　　　　　",入力シート!B7)</f>
        <v>メール：　　　　　　　　　　　　　　</v>
      </c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9" t="s">
        <v>358</v>
      </c>
      <c r="Z26" s="249"/>
      <c r="AA26" s="249"/>
      <c r="AB26" s="249"/>
      <c r="AC26" s="249"/>
      <c r="AD26" s="249"/>
      <c r="AE26" s="250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</row>
    <row r="27" spans="2:68" x14ac:dyDescent="0.15">
      <c r="B27" s="202"/>
      <c r="C27" s="202"/>
      <c r="D27" s="202"/>
      <c r="E27" s="202"/>
      <c r="F27" s="202"/>
      <c r="G27" s="202"/>
      <c r="H27" s="202"/>
      <c r="I27" s="202"/>
      <c r="J27" s="237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52"/>
      <c r="Z27" s="252"/>
      <c r="AA27" s="252"/>
      <c r="AB27" s="252"/>
      <c r="AC27" s="252"/>
      <c r="AD27" s="252"/>
      <c r="AE27" s="253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</row>
    <row r="28" spans="2:68" x14ac:dyDescent="0.15">
      <c r="B28" s="54"/>
      <c r="C28" s="54"/>
      <c r="D28" s="54"/>
      <c r="E28" s="54"/>
      <c r="F28" s="54"/>
      <c r="G28" s="54"/>
      <c r="H28" s="54"/>
      <c r="I28" s="54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</row>
    <row r="29" spans="2:68" x14ac:dyDescent="0.15"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</row>
    <row r="30" spans="2:68" ht="22.5" customHeight="1" x14ac:dyDescent="0.15">
      <c r="B30" s="241" t="s">
        <v>9</v>
      </c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</row>
    <row r="31" spans="2:68" x14ac:dyDescent="0.15">
      <c r="B31" s="202" t="s">
        <v>10</v>
      </c>
      <c r="C31" s="202"/>
      <c r="D31" s="202"/>
      <c r="E31" s="202"/>
      <c r="F31" s="202"/>
      <c r="G31" s="202"/>
      <c r="H31" s="202"/>
      <c r="I31" s="202"/>
      <c r="J31" s="240" t="s">
        <v>323</v>
      </c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</row>
    <row r="32" spans="2:68" x14ac:dyDescent="0.15">
      <c r="B32" s="202"/>
      <c r="C32" s="202"/>
      <c r="D32" s="202"/>
      <c r="E32" s="202"/>
      <c r="F32" s="202"/>
      <c r="G32" s="202"/>
      <c r="H32" s="202"/>
      <c r="I32" s="202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</row>
    <row r="33" spans="2:31" x14ac:dyDescent="0.15">
      <c r="B33" s="202"/>
      <c r="C33" s="202"/>
      <c r="D33" s="202"/>
      <c r="E33" s="202"/>
      <c r="F33" s="202"/>
      <c r="G33" s="202"/>
      <c r="H33" s="202"/>
      <c r="I33" s="202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</row>
    <row r="34" spans="2:31" x14ac:dyDescent="0.15">
      <c r="B34" s="202"/>
      <c r="C34" s="202"/>
      <c r="D34" s="202"/>
      <c r="E34" s="202"/>
      <c r="F34" s="202"/>
      <c r="G34" s="202"/>
      <c r="H34" s="202"/>
      <c r="I34" s="202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</row>
    <row r="35" spans="2:31" x14ac:dyDescent="0.15">
      <c r="B35" s="202"/>
      <c r="C35" s="202"/>
      <c r="D35" s="202"/>
      <c r="E35" s="202"/>
      <c r="F35" s="202"/>
      <c r="G35" s="202"/>
      <c r="H35" s="202"/>
      <c r="I35" s="202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</row>
    <row r="36" spans="2:31" x14ac:dyDescent="0.15">
      <c r="B36" s="202"/>
      <c r="C36" s="202"/>
      <c r="D36" s="202"/>
      <c r="E36" s="202"/>
      <c r="F36" s="202"/>
      <c r="G36" s="202"/>
      <c r="H36" s="202"/>
      <c r="I36" s="202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</row>
    <row r="37" spans="2:31" x14ac:dyDescent="0.15">
      <c r="B37" s="202" t="s">
        <v>11</v>
      </c>
      <c r="C37" s="202"/>
      <c r="D37" s="202"/>
      <c r="E37" s="202"/>
      <c r="F37" s="202"/>
      <c r="G37" s="202"/>
      <c r="H37" s="202"/>
      <c r="I37" s="202"/>
      <c r="J37" s="240" t="s">
        <v>324</v>
      </c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</row>
    <row r="38" spans="2:31" x14ac:dyDescent="0.15">
      <c r="B38" s="202"/>
      <c r="C38" s="202"/>
      <c r="D38" s="202"/>
      <c r="E38" s="202"/>
      <c r="F38" s="202"/>
      <c r="G38" s="202"/>
      <c r="H38" s="202"/>
      <c r="I38" s="202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</row>
    <row r="39" spans="2:31" x14ac:dyDescent="0.15">
      <c r="B39" s="202"/>
      <c r="C39" s="202"/>
      <c r="D39" s="202"/>
      <c r="E39" s="202"/>
      <c r="F39" s="202"/>
      <c r="G39" s="202"/>
      <c r="H39" s="202"/>
      <c r="I39" s="202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</row>
    <row r="40" spans="2:31" x14ac:dyDescent="0.15">
      <c r="B40" s="202"/>
      <c r="C40" s="202"/>
      <c r="D40" s="202"/>
      <c r="E40" s="202"/>
      <c r="F40" s="202"/>
      <c r="G40" s="202"/>
      <c r="H40" s="202"/>
      <c r="I40" s="202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</row>
    <row r="41" spans="2:31" x14ac:dyDescent="0.15">
      <c r="B41" s="202"/>
      <c r="C41" s="202"/>
      <c r="D41" s="202"/>
      <c r="E41" s="202"/>
      <c r="F41" s="202"/>
      <c r="G41" s="202"/>
      <c r="H41" s="202"/>
      <c r="I41" s="202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</row>
    <row r="42" spans="2:31" x14ac:dyDescent="0.15">
      <c r="B42" s="202"/>
      <c r="C42" s="202"/>
      <c r="D42" s="202"/>
      <c r="E42" s="202"/>
      <c r="F42" s="202"/>
      <c r="G42" s="202"/>
      <c r="H42" s="202"/>
      <c r="I42" s="202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</row>
    <row r="43" spans="2:31" x14ac:dyDescent="0.15">
      <c r="B43" s="202"/>
      <c r="C43" s="202"/>
      <c r="D43" s="202"/>
      <c r="E43" s="202"/>
      <c r="F43" s="202"/>
      <c r="G43" s="202"/>
      <c r="H43" s="202"/>
      <c r="I43" s="202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</row>
    <row r="44" spans="2:31" x14ac:dyDescent="0.15">
      <c r="B44" s="202"/>
      <c r="C44" s="202"/>
      <c r="D44" s="202"/>
      <c r="E44" s="202"/>
      <c r="F44" s="202"/>
      <c r="G44" s="202"/>
      <c r="H44" s="202"/>
      <c r="I44" s="202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</row>
    <row r="51" spans="2:31" ht="12.75" customHeight="1" x14ac:dyDescent="0.15"/>
    <row r="54" spans="2:31" ht="27.75" customHeight="1" x14ac:dyDescent="0.15">
      <c r="B54" s="241" t="s">
        <v>12</v>
      </c>
      <c r="C54" s="2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</row>
    <row r="55" spans="2:31" x14ac:dyDescent="0.15">
      <c r="B55" s="203" t="s">
        <v>13</v>
      </c>
      <c r="C55" s="204"/>
      <c r="D55" s="204"/>
      <c r="E55" s="204"/>
      <c r="F55" s="204"/>
      <c r="G55" s="204"/>
      <c r="H55" s="204"/>
      <c r="I55" s="204"/>
      <c r="J55" s="204"/>
      <c r="K55" s="205"/>
      <c r="L55" s="202" t="s">
        <v>14</v>
      </c>
      <c r="M55" s="202"/>
      <c r="N55" s="202"/>
      <c r="O55" s="202" t="s">
        <v>15</v>
      </c>
      <c r="P55" s="202"/>
      <c r="Q55" s="202"/>
      <c r="R55" s="202"/>
      <c r="S55" s="202"/>
      <c r="T55" s="202"/>
      <c r="U55" s="202"/>
      <c r="V55" s="202" t="s">
        <v>16</v>
      </c>
      <c r="W55" s="202"/>
      <c r="X55" s="202"/>
      <c r="Y55" s="202" t="s">
        <v>15</v>
      </c>
      <c r="Z55" s="202"/>
      <c r="AA55" s="202"/>
      <c r="AB55" s="202"/>
      <c r="AC55" s="202"/>
      <c r="AD55" s="202"/>
      <c r="AE55" s="202"/>
    </row>
    <row r="56" spans="2:31" x14ac:dyDescent="0.15">
      <c r="B56" s="206"/>
      <c r="C56" s="207"/>
      <c r="D56" s="207"/>
      <c r="E56" s="207"/>
      <c r="F56" s="207"/>
      <c r="G56" s="207"/>
      <c r="H56" s="207"/>
      <c r="I56" s="207"/>
      <c r="J56" s="207"/>
      <c r="K56" s="208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</row>
    <row r="57" spans="2:31" x14ac:dyDescent="0.15">
      <c r="B57" s="206"/>
      <c r="C57" s="207"/>
      <c r="D57" s="207"/>
      <c r="E57" s="207"/>
      <c r="F57" s="207"/>
      <c r="G57" s="207"/>
      <c r="H57" s="207"/>
      <c r="I57" s="207"/>
      <c r="J57" s="207"/>
      <c r="K57" s="208"/>
      <c r="L57" s="202" t="s">
        <v>17</v>
      </c>
      <c r="M57" s="202"/>
      <c r="N57" s="202"/>
      <c r="O57" s="202" t="s">
        <v>15</v>
      </c>
      <c r="P57" s="202"/>
      <c r="Q57" s="202"/>
      <c r="R57" s="202"/>
      <c r="S57" s="202"/>
      <c r="T57" s="202"/>
      <c r="U57" s="202"/>
      <c r="V57" s="202" t="s">
        <v>241</v>
      </c>
      <c r="W57" s="202"/>
      <c r="X57" s="202"/>
      <c r="Y57" s="202" t="s">
        <v>15</v>
      </c>
      <c r="Z57" s="202"/>
      <c r="AA57" s="202"/>
      <c r="AB57" s="202"/>
      <c r="AC57" s="202"/>
      <c r="AD57" s="202"/>
      <c r="AE57" s="202"/>
    </row>
    <row r="58" spans="2:31" ht="13.5" customHeight="1" x14ac:dyDescent="0.15">
      <c r="B58" s="206"/>
      <c r="C58" s="207"/>
      <c r="D58" s="207"/>
      <c r="E58" s="207"/>
      <c r="F58" s="207"/>
      <c r="G58" s="207"/>
      <c r="H58" s="207"/>
      <c r="I58" s="207"/>
      <c r="J58" s="207"/>
      <c r="K58" s="208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</row>
    <row r="59" spans="2:31" ht="13.5" customHeight="1" x14ac:dyDescent="0.15">
      <c r="B59" s="206"/>
      <c r="C59" s="207"/>
      <c r="D59" s="207"/>
      <c r="E59" s="207"/>
      <c r="F59" s="207"/>
      <c r="G59" s="207"/>
      <c r="H59" s="207"/>
      <c r="I59" s="207"/>
      <c r="J59" s="207"/>
      <c r="K59" s="208"/>
      <c r="L59" s="212" t="s">
        <v>242</v>
      </c>
      <c r="M59" s="213"/>
      <c r="N59" s="213"/>
      <c r="O59" s="202" t="s">
        <v>15</v>
      </c>
      <c r="P59" s="202"/>
      <c r="Q59" s="202"/>
      <c r="R59" s="202"/>
      <c r="S59" s="202"/>
      <c r="T59" s="202"/>
      <c r="U59" s="202"/>
      <c r="V59" s="203" t="s">
        <v>243</v>
      </c>
      <c r="W59" s="204"/>
      <c r="X59" s="205"/>
      <c r="Y59" s="234" t="s">
        <v>244</v>
      </c>
      <c r="Z59" s="235"/>
      <c r="AA59" s="235"/>
      <c r="AB59" s="235"/>
      <c r="AC59" s="235"/>
      <c r="AD59" s="235"/>
      <c r="AE59" s="236"/>
    </row>
    <row r="60" spans="2:31" ht="13.5" customHeight="1" x14ac:dyDescent="0.15">
      <c r="B60" s="209"/>
      <c r="C60" s="210"/>
      <c r="D60" s="210"/>
      <c r="E60" s="210"/>
      <c r="F60" s="210"/>
      <c r="G60" s="210"/>
      <c r="H60" s="210"/>
      <c r="I60" s="210"/>
      <c r="J60" s="210"/>
      <c r="K60" s="211"/>
      <c r="L60" s="214"/>
      <c r="M60" s="215"/>
      <c r="N60" s="215"/>
      <c r="O60" s="202"/>
      <c r="P60" s="202"/>
      <c r="Q60" s="202"/>
      <c r="R60" s="202"/>
      <c r="S60" s="202"/>
      <c r="T60" s="202"/>
      <c r="U60" s="202"/>
      <c r="V60" s="209"/>
      <c r="W60" s="210"/>
      <c r="X60" s="211"/>
      <c r="Y60" s="237"/>
      <c r="Z60" s="238"/>
      <c r="AA60" s="238"/>
      <c r="AB60" s="238"/>
      <c r="AC60" s="238"/>
      <c r="AD60" s="238"/>
      <c r="AE60" s="239"/>
    </row>
    <row r="61" spans="2:31" ht="14.25" customHeight="1" x14ac:dyDescent="0.15">
      <c r="B61" s="216" t="s">
        <v>231</v>
      </c>
      <c r="C61" s="217"/>
      <c r="D61" s="217"/>
      <c r="E61" s="217"/>
      <c r="F61" s="217"/>
      <c r="G61" s="217"/>
      <c r="H61" s="217"/>
      <c r="I61" s="217"/>
      <c r="J61" s="217"/>
      <c r="K61" s="218"/>
      <c r="L61" s="225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7"/>
    </row>
    <row r="62" spans="2:31" x14ac:dyDescent="0.15">
      <c r="B62" s="219"/>
      <c r="C62" s="220"/>
      <c r="D62" s="220"/>
      <c r="E62" s="220"/>
      <c r="F62" s="220"/>
      <c r="G62" s="220"/>
      <c r="H62" s="220"/>
      <c r="I62" s="220"/>
      <c r="J62" s="220"/>
      <c r="K62" s="221"/>
      <c r="L62" s="228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  <c r="AA62" s="229"/>
      <c r="AB62" s="229"/>
      <c r="AC62" s="229"/>
      <c r="AD62" s="229"/>
      <c r="AE62" s="230"/>
    </row>
    <row r="63" spans="2:31" x14ac:dyDescent="0.15">
      <c r="B63" s="219"/>
      <c r="C63" s="220"/>
      <c r="D63" s="220"/>
      <c r="E63" s="220"/>
      <c r="F63" s="220"/>
      <c r="G63" s="220"/>
      <c r="H63" s="220"/>
      <c r="I63" s="220"/>
      <c r="J63" s="220"/>
      <c r="K63" s="221"/>
      <c r="L63" s="228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29"/>
      <c r="AB63" s="229"/>
      <c r="AC63" s="229"/>
      <c r="AD63" s="229"/>
      <c r="AE63" s="230"/>
    </row>
    <row r="64" spans="2:31" x14ac:dyDescent="0.15">
      <c r="B64" s="219"/>
      <c r="C64" s="220"/>
      <c r="D64" s="220"/>
      <c r="E64" s="220"/>
      <c r="F64" s="220"/>
      <c r="G64" s="220"/>
      <c r="H64" s="220"/>
      <c r="I64" s="220"/>
      <c r="J64" s="220"/>
      <c r="K64" s="221"/>
      <c r="L64" s="228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30"/>
    </row>
    <row r="65" spans="2:31" x14ac:dyDescent="0.15">
      <c r="B65" s="219"/>
      <c r="C65" s="220"/>
      <c r="D65" s="220"/>
      <c r="E65" s="220"/>
      <c r="F65" s="220"/>
      <c r="G65" s="220"/>
      <c r="H65" s="220"/>
      <c r="I65" s="220"/>
      <c r="J65" s="220"/>
      <c r="K65" s="221"/>
      <c r="L65" s="228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  <c r="AA65" s="229"/>
      <c r="AB65" s="229"/>
      <c r="AC65" s="229"/>
      <c r="AD65" s="229"/>
      <c r="AE65" s="230"/>
    </row>
    <row r="66" spans="2:31" x14ac:dyDescent="0.15">
      <c r="B66" s="222"/>
      <c r="C66" s="223"/>
      <c r="D66" s="223"/>
      <c r="E66" s="223"/>
      <c r="F66" s="223"/>
      <c r="G66" s="223"/>
      <c r="H66" s="223"/>
      <c r="I66" s="223"/>
      <c r="J66" s="223"/>
      <c r="K66" s="224"/>
      <c r="L66" s="231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3"/>
    </row>
    <row r="67" spans="2:31" ht="14.25" customHeight="1" x14ac:dyDescent="0.15">
      <c r="B67" s="201" t="s">
        <v>57</v>
      </c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</row>
    <row r="68" spans="2:31" x14ac:dyDescent="0.15">
      <c r="B68" s="201"/>
      <c r="C68" s="201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</row>
    <row r="69" spans="2:31" x14ac:dyDescent="0.15">
      <c r="B69" s="201"/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</row>
    <row r="70" spans="2:31" x14ac:dyDescent="0.15"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</row>
    <row r="71" spans="2:31" x14ac:dyDescent="0.15"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</row>
    <row r="72" spans="2:31" x14ac:dyDescent="0.15"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</row>
    <row r="73" spans="2:31" ht="14.25" customHeight="1" x14ac:dyDescent="0.15">
      <c r="B73" s="201" t="s">
        <v>19</v>
      </c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</row>
    <row r="74" spans="2:31" x14ac:dyDescent="0.15"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1"/>
      <c r="AA74" s="201"/>
      <c r="AB74" s="201"/>
      <c r="AC74" s="201"/>
      <c r="AD74" s="201"/>
      <c r="AE74" s="201"/>
    </row>
    <row r="75" spans="2:31" x14ac:dyDescent="0.15"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</row>
    <row r="76" spans="2:31" x14ac:dyDescent="0.15">
      <c r="B76" s="201"/>
      <c r="C76" s="201"/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</row>
    <row r="77" spans="2:31" x14ac:dyDescent="0.15"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</row>
    <row r="78" spans="2:31" x14ac:dyDescent="0.15">
      <c r="B78" s="202" t="s">
        <v>18</v>
      </c>
      <c r="C78" s="202"/>
      <c r="D78" s="202"/>
      <c r="E78" s="202"/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</row>
    <row r="79" spans="2:31" x14ac:dyDescent="0.15">
      <c r="B79" s="202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02"/>
      <c r="Y79" s="202"/>
      <c r="Z79" s="202"/>
      <c r="AA79" s="202"/>
      <c r="AB79" s="202"/>
      <c r="AC79" s="202"/>
      <c r="AD79" s="202"/>
      <c r="AE79" s="202"/>
    </row>
    <row r="80" spans="2:31" x14ac:dyDescent="0.15">
      <c r="B80" s="202"/>
      <c r="C80" s="202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</row>
    <row r="81" spans="2:31" x14ac:dyDescent="0.15">
      <c r="B81" s="202"/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</row>
    <row r="82" spans="2:31" ht="28.5" customHeight="1" x14ac:dyDescent="0.15">
      <c r="B82" s="48" t="s">
        <v>20</v>
      </c>
    </row>
    <row r="83" spans="2:31" ht="37.5" customHeight="1" x14ac:dyDescent="0.15">
      <c r="B83" s="201" t="s">
        <v>325</v>
      </c>
      <c r="C83" s="201"/>
      <c r="D83" s="201"/>
      <c r="E83" s="201"/>
      <c r="F83" s="201"/>
      <c r="G83" s="201"/>
      <c r="H83" s="201"/>
      <c r="I83" s="201"/>
      <c r="J83" s="201"/>
      <c r="K83" s="201"/>
      <c r="L83" s="203" t="s">
        <v>21</v>
      </c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5"/>
    </row>
    <row r="84" spans="2:31" ht="18" customHeight="1" x14ac:dyDescent="0.15">
      <c r="B84" s="216" t="s">
        <v>58</v>
      </c>
      <c r="C84" s="217"/>
      <c r="D84" s="217"/>
      <c r="E84" s="217"/>
      <c r="F84" s="217"/>
      <c r="G84" s="217"/>
      <c r="H84" s="217"/>
      <c r="I84" s="217"/>
      <c r="J84" s="217"/>
      <c r="K84" s="218"/>
      <c r="L84" s="262" t="s">
        <v>326</v>
      </c>
      <c r="M84" s="263"/>
      <c r="N84" s="263"/>
      <c r="O84" s="263"/>
      <c r="P84" s="263"/>
      <c r="Q84" s="263"/>
      <c r="R84" s="263"/>
      <c r="S84" s="263"/>
      <c r="T84" s="263"/>
      <c r="U84" s="263"/>
      <c r="V84" s="263"/>
      <c r="W84" s="263"/>
      <c r="X84" s="263"/>
      <c r="Y84" s="263"/>
      <c r="Z84" s="263"/>
      <c r="AA84" s="263"/>
      <c r="AB84" s="263"/>
      <c r="AC84" s="263"/>
      <c r="AD84" s="263"/>
      <c r="AE84" s="264"/>
    </row>
    <row r="85" spans="2:31" ht="11.25" customHeight="1" x14ac:dyDescent="0.15">
      <c r="B85" s="219"/>
      <c r="C85" s="220"/>
      <c r="D85" s="220"/>
      <c r="E85" s="220"/>
      <c r="F85" s="220"/>
      <c r="G85" s="220"/>
      <c r="H85" s="220"/>
      <c r="I85" s="220"/>
      <c r="J85" s="220"/>
      <c r="K85" s="221"/>
      <c r="L85" s="265"/>
      <c r="M85" s="266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7"/>
    </row>
    <row r="86" spans="2:31" x14ac:dyDescent="0.15">
      <c r="B86" s="219"/>
      <c r="C86" s="220"/>
      <c r="D86" s="220"/>
      <c r="E86" s="220"/>
      <c r="F86" s="220"/>
      <c r="G86" s="220"/>
      <c r="H86" s="220"/>
      <c r="I86" s="220"/>
      <c r="J86" s="220"/>
      <c r="K86" s="221"/>
      <c r="L86" s="265"/>
      <c r="M86" s="266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7"/>
    </row>
    <row r="87" spans="2:31" x14ac:dyDescent="0.15">
      <c r="B87" s="222"/>
      <c r="C87" s="223"/>
      <c r="D87" s="223"/>
      <c r="E87" s="223"/>
      <c r="F87" s="223"/>
      <c r="G87" s="223"/>
      <c r="H87" s="223"/>
      <c r="I87" s="223"/>
      <c r="J87" s="223"/>
      <c r="K87" s="224"/>
      <c r="L87" s="268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  <c r="X87" s="269"/>
      <c r="Y87" s="269"/>
      <c r="Z87" s="269"/>
      <c r="AA87" s="269"/>
      <c r="AB87" s="269"/>
      <c r="AC87" s="269"/>
      <c r="AD87" s="269"/>
      <c r="AE87" s="270"/>
    </row>
    <row r="88" spans="2:31" ht="18" customHeight="1" x14ac:dyDescent="0.15">
      <c r="B88" s="216" t="s">
        <v>232</v>
      </c>
      <c r="C88" s="217"/>
      <c r="D88" s="217"/>
      <c r="E88" s="217"/>
      <c r="F88" s="217"/>
      <c r="G88" s="217"/>
      <c r="H88" s="217"/>
      <c r="I88" s="217"/>
      <c r="J88" s="217"/>
      <c r="K88" s="217"/>
      <c r="L88" s="202" t="s">
        <v>22</v>
      </c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</row>
    <row r="89" spans="2:31" ht="18" customHeight="1" x14ac:dyDescent="0.15">
      <c r="B89" s="222"/>
      <c r="C89" s="223"/>
      <c r="D89" s="223"/>
      <c r="E89" s="223"/>
      <c r="F89" s="223"/>
      <c r="G89" s="223"/>
      <c r="H89" s="223"/>
      <c r="I89" s="223"/>
      <c r="J89" s="223"/>
      <c r="K89" s="223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2"/>
      <c r="Y89" s="202"/>
      <c r="Z89" s="202"/>
      <c r="AA89" s="202"/>
      <c r="AB89" s="202"/>
      <c r="AC89" s="202"/>
      <c r="AD89" s="202"/>
      <c r="AE89" s="202"/>
    </row>
    <row r="90" spans="2:31" ht="14.25" customHeight="1" x14ac:dyDescent="0.15">
      <c r="B90" s="201" t="s">
        <v>327</v>
      </c>
      <c r="C90" s="201"/>
      <c r="D90" s="201"/>
      <c r="E90" s="201"/>
      <c r="F90" s="201"/>
      <c r="G90" s="201"/>
      <c r="H90" s="201"/>
      <c r="I90" s="201"/>
      <c r="J90" s="201"/>
      <c r="K90" s="201"/>
      <c r="L90" s="256" t="s">
        <v>328</v>
      </c>
      <c r="M90" s="256"/>
      <c r="N90" s="256"/>
      <c r="O90" s="256"/>
      <c r="P90" s="256"/>
      <c r="Q90" s="256"/>
      <c r="R90" s="256"/>
      <c r="S90" s="256"/>
      <c r="T90" s="256"/>
      <c r="U90" s="256"/>
      <c r="V90" s="256"/>
      <c r="W90" s="256"/>
      <c r="X90" s="256"/>
      <c r="Y90" s="256"/>
      <c r="Z90" s="256"/>
      <c r="AA90" s="256"/>
      <c r="AB90" s="256"/>
      <c r="AC90" s="256"/>
      <c r="AD90" s="256"/>
      <c r="AE90" s="257"/>
    </row>
    <row r="91" spans="2:31" x14ac:dyDescent="0.15"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58"/>
      <c r="M91" s="258"/>
      <c r="N91" s="258"/>
      <c r="O91" s="258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  <c r="AB91" s="258"/>
      <c r="AC91" s="258"/>
      <c r="AD91" s="258"/>
      <c r="AE91" s="259"/>
    </row>
    <row r="92" spans="2:31" x14ac:dyDescent="0.15"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8"/>
      <c r="AE92" s="259"/>
    </row>
    <row r="93" spans="2:31" x14ac:dyDescent="0.15"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58"/>
      <c r="M93" s="258"/>
      <c r="N93" s="258"/>
      <c r="O93" s="258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8"/>
      <c r="AA93" s="258"/>
      <c r="AB93" s="258"/>
      <c r="AC93" s="258"/>
      <c r="AD93" s="258"/>
      <c r="AE93" s="259"/>
    </row>
    <row r="94" spans="2:31" x14ac:dyDescent="0.15"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60"/>
      <c r="M94" s="260"/>
      <c r="N94" s="260"/>
      <c r="O94" s="260"/>
      <c r="P94" s="260"/>
      <c r="Q94" s="260"/>
      <c r="R94" s="260"/>
      <c r="S94" s="260"/>
      <c r="T94" s="260"/>
      <c r="U94" s="260"/>
      <c r="V94" s="260"/>
      <c r="W94" s="260"/>
      <c r="X94" s="260"/>
      <c r="Y94" s="260"/>
      <c r="Z94" s="260"/>
      <c r="AA94" s="260"/>
      <c r="AB94" s="260"/>
      <c r="AC94" s="260"/>
      <c r="AD94" s="260"/>
      <c r="AE94" s="261"/>
    </row>
    <row r="95" spans="2:31" ht="18" customHeight="1" x14ac:dyDescent="0.15">
      <c r="B95" s="216" t="s">
        <v>329</v>
      </c>
      <c r="C95" s="217"/>
      <c r="D95" s="217"/>
      <c r="E95" s="217"/>
      <c r="F95" s="217"/>
      <c r="G95" s="217"/>
      <c r="H95" s="217"/>
      <c r="I95" s="217"/>
      <c r="J95" s="217"/>
      <c r="K95" s="217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</row>
    <row r="96" spans="2:31" ht="18" customHeight="1" x14ac:dyDescent="0.15">
      <c r="B96" s="219"/>
      <c r="C96" s="220"/>
      <c r="D96" s="220"/>
      <c r="E96" s="220"/>
      <c r="F96" s="220"/>
      <c r="G96" s="220"/>
      <c r="H96" s="220"/>
      <c r="I96" s="220"/>
      <c r="J96" s="220"/>
      <c r="K96" s="220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  <c r="Z96" s="202"/>
      <c r="AA96" s="202"/>
      <c r="AB96" s="202"/>
      <c r="AC96" s="202"/>
      <c r="AD96" s="202"/>
      <c r="AE96" s="202"/>
    </row>
    <row r="97" spans="2:31" ht="18" customHeight="1" x14ac:dyDescent="0.15">
      <c r="B97" s="219"/>
      <c r="C97" s="220"/>
      <c r="D97" s="220"/>
      <c r="E97" s="220"/>
      <c r="F97" s="220"/>
      <c r="G97" s="220"/>
      <c r="H97" s="220"/>
      <c r="I97" s="220"/>
      <c r="J97" s="220"/>
      <c r="K97" s="220"/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202"/>
      <c r="W97" s="202"/>
      <c r="X97" s="202"/>
      <c r="Y97" s="202"/>
      <c r="Z97" s="202"/>
      <c r="AA97" s="202"/>
      <c r="AB97" s="202"/>
      <c r="AC97" s="202"/>
      <c r="AD97" s="202"/>
      <c r="AE97" s="202"/>
    </row>
    <row r="98" spans="2:31" ht="18" customHeight="1" x14ac:dyDescent="0.15">
      <c r="B98" s="222"/>
      <c r="C98" s="223"/>
      <c r="D98" s="223"/>
      <c r="E98" s="223"/>
      <c r="F98" s="223"/>
      <c r="G98" s="223"/>
      <c r="H98" s="223"/>
      <c r="I98" s="223"/>
      <c r="J98" s="223"/>
      <c r="K98" s="223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2"/>
      <c r="Y98" s="202"/>
      <c r="Z98" s="202"/>
      <c r="AA98" s="202"/>
      <c r="AB98" s="202"/>
      <c r="AC98" s="202"/>
      <c r="AD98" s="202"/>
      <c r="AE98" s="202"/>
    </row>
    <row r="99" spans="2:31" ht="22.5" customHeight="1" x14ac:dyDescent="0.15">
      <c r="B99" s="48" t="s">
        <v>23</v>
      </c>
    </row>
    <row r="100" spans="2:31" ht="21.95" customHeight="1" x14ac:dyDescent="0.15">
      <c r="B100" s="255" t="s">
        <v>330</v>
      </c>
      <c r="C100" s="255"/>
      <c r="D100" s="255"/>
      <c r="E100" s="255"/>
      <c r="F100" s="255"/>
      <c r="G100" s="255"/>
      <c r="H100" s="255"/>
      <c r="I100" s="255"/>
      <c r="J100" s="255"/>
      <c r="K100" s="255"/>
      <c r="L100" s="255"/>
      <c r="M100" s="255"/>
      <c r="N100" s="255"/>
      <c r="O100" s="255"/>
      <c r="P100" s="255"/>
      <c r="Q100" s="255"/>
      <c r="R100" s="255"/>
      <c r="S100" s="255"/>
      <c r="T100" s="255"/>
      <c r="U100" s="255"/>
      <c r="V100" s="255"/>
      <c r="W100" s="255"/>
      <c r="X100" s="255"/>
      <c r="Y100" s="255"/>
      <c r="Z100" s="255"/>
      <c r="AA100" s="255"/>
      <c r="AB100" s="255"/>
      <c r="AC100" s="255"/>
      <c r="AD100" s="255"/>
      <c r="AE100" s="255"/>
    </row>
    <row r="101" spans="2:31" ht="21.95" customHeight="1" x14ac:dyDescent="0.15">
      <c r="B101" s="255" t="s">
        <v>331</v>
      </c>
      <c r="C101" s="255"/>
      <c r="D101" s="255"/>
      <c r="E101" s="255"/>
      <c r="F101" s="255"/>
      <c r="G101" s="255"/>
      <c r="H101" s="255"/>
      <c r="I101" s="255"/>
      <c r="J101" s="255"/>
      <c r="K101" s="255"/>
      <c r="L101" s="255"/>
      <c r="M101" s="255"/>
      <c r="N101" s="255"/>
      <c r="O101" s="255"/>
      <c r="P101" s="255"/>
      <c r="Q101" s="255"/>
      <c r="R101" s="255"/>
      <c r="S101" s="255"/>
      <c r="T101" s="255"/>
      <c r="U101" s="255"/>
      <c r="V101" s="255"/>
      <c r="W101" s="255"/>
      <c r="X101" s="255"/>
      <c r="Y101" s="255"/>
      <c r="Z101" s="255"/>
      <c r="AA101" s="255"/>
      <c r="AB101" s="255"/>
      <c r="AC101" s="255"/>
      <c r="AD101" s="255"/>
      <c r="AE101" s="255"/>
    </row>
    <row r="102" spans="2:31" ht="21.95" customHeight="1" x14ac:dyDescent="0.15">
      <c r="B102" s="255" t="s">
        <v>24</v>
      </c>
      <c r="C102" s="255"/>
      <c r="D102" s="255"/>
      <c r="E102" s="255"/>
      <c r="F102" s="255"/>
      <c r="G102" s="255"/>
      <c r="H102" s="255"/>
      <c r="I102" s="255"/>
      <c r="J102" s="255"/>
      <c r="K102" s="255"/>
      <c r="L102" s="255"/>
      <c r="M102" s="255"/>
      <c r="N102" s="255"/>
      <c r="O102" s="255"/>
      <c r="P102" s="255"/>
      <c r="Q102" s="255"/>
      <c r="R102" s="255"/>
      <c r="S102" s="255"/>
      <c r="T102" s="255"/>
      <c r="U102" s="255"/>
      <c r="V102" s="255"/>
      <c r="W102" s="255"/>
      <c r="X102" s="255"/>
      <c r="Y102" s="255"/>
      <c r="Z102" s="255"/>
      <c r="AA102" s="255"/>
      <c r="AB102" s="255"/>
      <c r="AC102" s="255"/>
      <c r="AD102" s="255"/>
      <c r="AE102" s="255"/>
    </row>
  </sheetData>
  <mergeCells count="61">
    <mergeCell ref="B30:AE30"/>
    <mergeCell ref="B78:K81"/>
    <mergeCell ref="B100:AE100"/>
    <mergeCell ref="B101:AE101"/>
    <mergeCell ref="B102:AE102"/>
    <mergeCell ref="B83:K83"/>
    <mergeCell ref="L90:AE94"/>
    <mergeCell ref="B90:K94"/>
    <mergeCell ref="L84:AE87"/>
    <mergeCell ref="B84:K87"/>
    <mergeCell ref="L83:AE83"/>
    <mergeCell ref="L88:AE89"/>
    <mergeCell ref="B88:K89"/>
    <mergeCell ref="B95:K98"/>
    <mergeCell ref="L95:AE98"/>
    <mergeCell ref="L78:AE81"/>
    <mergeCell ref="B14:I15"/>
    <mergeCell ref="J14:AE15"/>
    <mergeCell ref="B16:I19"/>
    <mergeCell ref="J16:AE19"/>
    <mergeCell ref="B20:I27"/>
    <mergeCell ref="Y26:AE27"/>
    <mergeCell ref="J20:AE21"/>
    <mergeCell ref="B31:I36"/>
    <mergeCell ref="J31:AE36"/>
    <mergeCell ref="A4:AE4"/>
    <mergeCell ref="A6:AE6"/>
    <mergeCell ref="B10:I11"/>
    <mergeCell ref="J10:AE11"/>
    <mergeCell ref="R8:V8"/>
    <mergeCell ref="AC8:AE8"/>
    <mergeCell ref="W8:AB8"/>
    <mergeCell ref="J22:X23"/>
    <mergeCell ref="J24:X25"/>
    <mergeCell ref="J26:X27"/>
    <mergeCell ref="Y22:AE23"/>
    <mergeCell ref="Y24:AE25"/>
    <mergeCell ref="B12:I13"/>
    <mergeCell ref="J12:AE13"/>
    <mergeCell ref="B37:I44"/>
    <mergeCell ref="J37:AE44"/>
    <mergeCell ref="L55:N56"/>
    <mergeCell ref="O55:U56"/>
    <mergeCell ref="V55:X56"/>
    <mergeCell ref="Y55:AE56"/>
    <mergeCell ref="B54:AE54"/>
    <mergeCell ref="B73:K77"/>
    <mergeCell ref="L73:AE77"/>
    <mergeCell ref="L57:N58"/>
    <mergeCell ref="O57:U58"/>
    <mergeCell ref="V57:X58"/>
    <mergeCell ref="Y57:AE58"/>
    <mergeCell ref="B55:K60"/>
    <mergeCell ref="L59:N60"/>
    <mergeCell ref="O59:U60"/>
    <mergeCell ref="B61:K66"/>
    <mergeCell ref="L61:AE66"/>
    <mergeCell ref="B67:K72"/>
    <mergeCell ref="L67:AE72"/>
    <mergeCell ref="V59:X60"/>
    <mergeCell ref="Y59:AE6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view="pageBreakPreview" zoomScaleNormal="100" zoomScaleSheetLayoutView="100" workbookViewId="0"/>
  </sheetViews>
  <sheetFormatPr defaultRowHeight="14.25" x14ac:dyDescent="0.15"/>
  <cols>
    <col min="1" max="77" width="2.625" style="48" customWidth="1"/>
    <col min="78" max="16384" width="9" style="48"/>
  </cols>
  <sheetData>
    <row r="1" spans="1:32" ht="22.5" customHeight="1" x14ac:dyDescent="0.15">
      <c r="A1" s="48" t="s">
        <v>314</v>
      </c>
    </row>
    <row r="2" spans="1:32" ht="22.5" customHeight="1" x14ac:dyDescent="0.15"/>
    <row r="3" spans="1:32" ht="22.5" customHeight="1" x14ac:dyDescent="0.15">
      <c r="A3" s="273" t="str">
        <f>IF(入力シート!$B$10="","　年　　月　　日", 入力シート!$B$10)</f>
        <v>　年　　月　　日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</row>
    <row r="4" spans="1:32" ht="22.5" customHeight="1" x14ac:dyDescent="0.15">
      <c r="A4" s="48" t="s">
        <v>359</v>
      </c>
    </row>
    <row r="5" spans="1:32" ht="22.5" customHeight="1" x14ac:dyDescent="0.1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272" t="str">
        <f>"（"&amp;入力シート!$B$14&amp;")"</f>
        <v>（　　)</v>
      </c>
      <c r="X5" s="272"/>
      <c r="Y5" s="272"/>
      <c r="Z5" s="272" t="s">
        <v>86</v>
      </c>
      <c r="AA5" s="272"/>
      <c r="AB5" s="272"/>
      <c r="AC5" s="272"/>
      <c r="AD5" s="272"/>
      <c r="AE5" s="272"/>
      <c r="AF5" s="272"/>
    </row>
    <row r="6" spans="1:32" ht="22.5" customHeight="1" x14ac:dyDescent="0.1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1:32" ht="22.5" customHeight="1" x14ac:dyDescent="0.15"/>
    <row r="8" spans="1:32" ht="22.5" customHeight="1" x14ac:dyDescent="0.15">
      <c r="A8" s="242" t="s">
        <v>68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</row>
    <row r="10" spans="1:32" ht="22.5" customHeight="1" x14ac:dyDescent="0.15">
      <c r="A10" s="241" t="s">
        <v>376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</row>
    <row r="11" spans="1:32" ht="22.5" customHeight="1" x14ac:dyDescent="0.15">
      <c r="A11" s="241" t="s">
        <v>377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</row>
    <row r="12" spans="1:32" ht="22.5" customHeight="1" x14ac:dyDescent="0.15">
      <c r="A12" s="271" t="s">
        <v>378</v>
      </c>
      <c r="B12" s="271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</row>
    <row r="13" spans="1:32" ht="22.5" customHeight="1" x14ac:dyDescent="0.15">
      <c r="A13" s="271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</row>
    <row r="15" spans="1:32" ht="18.75" customHeight="1" x14ac:dyDescent="0.15"/>
    <row r="16" spans="1:32" ht="18.75" customHeight="1" x14ac:dyDescent="0.15"/>
    <row r="17" ht="15.75" customHeight="1" x14ac:dyDescent="0.15"/>
    <row r="18" ht="15.75" customHeight="1" x14ac:dyDescent="0.15"/>
    <row r="43" spans="1:33" ht="22.5" customHeight="1" x14ac:dyDescent="0.15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S43" s="272" t="str">
        <f>"（"&amp;入力シート!$B$14&amp;")"</f>
        <v>（　　)</v>
      </c>
      <c r="T43" s="272"/>
      <c r="U43" s="272"/>
      <c r="V43" s="272" t="s">
        <v>87</v>
      </c>
      <c r="W43" s="272"/>
      <c r="X43" s="272"/>
      <c r="Y43" s="272"/>
      <c r="Z43" s="272"/>
      <c r="AA43" s="272"/>
      <c r="AB43" s="272"/>
      <c r="AC43" s="272"/>
      <c r="AD43" s="272"/>
      <c r="AE43" s="272"/>
      <c r="AF43" s="56"/>
    </row>
    <row r="44" spans="1:33" ht="22.5" customHeight="1" x14ac:dyDescent="0.15">
      <c r="B44" s="56"/>
      <c r="C44" s="56"/>
      <c r="D44" s="56"/>
      <c r="E44" s="56"/>
      <c r="F44" s="56"/>
      <c r="G44" s="56"/>
      <c r="H44" s="56"/>
      <c r="I44" s="56"/>
      <c r="J44" s="56"/>
      <c r="N44" s="272" t="str">
        <f>"（"&amp;入力シート!$B$14&amp;")"</f>
        <v>（　　)</v>
      </c>
      <c r="O44" s="272"/>
      <c r="P44" s="272"/>
      <c r="Q44" s="272" t="s">
        <v>88</v>
      </c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56"/>
    </row>
    <row r="45" spans="1:33" ht="22.5" customHeight="1" x14ac:dyDescent="0.15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241" t="str">
        <f>"TEL："&amp;VLOOKUP(入力シート!$B$14,'連絡先（区役所・保健福祉局）'!$A$2:$D$12,2,FALSE)</f>
        <v xml:space="preserve">TEL：                  </v>
      </c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56"/>
      <c r="AG45" s="56"/>
    </row>
    <row r="46" spans="1:33" ht="22.5" customHeight="1" x14ac:dyDescent="0.15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241" t="str">
        <f>"FAX："&amp;VLOOKUP(入力シート!$B$14,'連絡先（区役所・保健福祉局）'!$A$2:$D$12,3,FALSE)</f>
        <v xml:space="preserve">FAX：                  </v>
      </c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56"/>
      <c r="AG46" s="56"/>
    </row>
    <row r="47" spans="1:33" ht="22.5" customHeight="1" x14ac:dyDescent="0.15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274" t="str">
        <f>"メール："&amp;VLOOKUP(入力シート!$B$14,'連絡先（区役所・保健福祉局）'!$A$2:$D$12,4,FALSE)</f>
        <v xml:space="preserve">メール：                           </v>
      </c>
      <c r="T47" s="274"/>
      <c r="U47" s="274"/>
      <c r="V47" s="274"/>
      <c r="W47" s="274"/>
      <c r="X47" s="274"/>
      <c r="Y47" s="274"/>
      <c r="Z47" s="274"/>
      <c r="AA47" s="274"/>
      <c r="AB47" s="274"/>
      <c r="AC47" s="274"/>
      <c r="AD47" s="274"/>
      <c r="AE47" s="274"/>
      <c r="AF47" s="56"/>
      <c r="AG47" s="56"/>
    </row>
    <row r="48" spans="1:33" x14ac:dyDescent="0.1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</row>
    <row r="49" spans="1:30" x14ac:dyDescent="0.1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</row>
    <row r="56" spans="1:30" ht="13.5" customHeight="1" x14ac:dyDescent="0.15"/>
  </sheetData>
  <mergeCells count="15">
    <mergeCell ref="N44:P44"/>
    <mergeCell ref="Q44:AE44"/>
    <mergeCell ref="S45:AE45"/>
    <mergeCell ref="S46:AE46"/>
    <mergeCell ref="S47:AE47"/>
    <mergeCell ref="A12:AF12"/>
    <mergeCell ref="A13:AF13"/>
    <mergeCell ref="S43:U43"/>
    <mergeCell ref="V43:AE43"/>
    <mergeCell ref="A3:AF3"/>
    <mergeCell ref="A8:AF8"/>
    <mergeCell ref="A10:AF10"/>
    <mergeCell ref="A11:AF11"/>
    <mergeCell ref="Z5:AF5"/>
    <mergeCell ref="W5:Y5"/>
  </mergeCells>
  <phoneticPr fontId="1"/>
  <printOptions horizontalCentered="1"/>
  <pageMargins left="0.86614173228346458" right="0.78740157480314965" top="0.86614173228346458" bottom="0.59055118110236227" header="0.59055118110236227" footer="0.70866141732283472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9"/>
  <sheetViews>
    <sheetView view="pageBreakPreview" zoomScale="70" zoomScaleNormal="100" zoomScaleSheetLayoutView="70" zoomScalePageLayoutView="70" workbookViewId="0">
      <pane xSplit="2" ySplit="4" topLeftCell="C5" activePane="bottomRight" state="frozen"/>
      <selection activeCell="B14" sqref="B14:I15"/>
      <selection pane="topRight" activeCell="B14" sqref="B14:I15"/>
      <selection pane="bottomLeft" activeCell="B14" sqref="B14:I15"/>
      <selection pane="bottomRight" sqref="A1:M1"/>
    </sheetView>
  </sheetViews>
  <sheetFormatPr defaultRowHeight="14.25" x14ac:dyDescent="0.15"/>
  <cols>
    <col min="1" max="1" width="4.625" style="7" customWidth="1"/>
    <col min="2" max="2" width="6" style="7" customWidth="1"/>
    <col min="3" max="3" width="18.875" style="3" customWidth="1"/>
    <col min="4" max="5" width="5.875" style="3" customWidth="1"/>
    <col min="6" max="6" width="15.375" style="3" customWidth="1"/>
    <col min="7" max="7" width="16.625" style="3" customWidth="1"/>
    <col min="8" max="8" width="6.5" style="3" customWidth="1"/>
    <col min="9" max="9" width="16.75" style="3" customWidth="1"/>
    <col min="10" max="10" width="25.625" style="3" customWidth="1"/>
    <col min="11" max="11" width="12.875" style="3" customWidth="1"/>
    <col min="12" max="12" width="32" style="3" customWidth="1"/>
    <col min="13" max="13" width="29.625" style="3" customWidth="1"/>
    <col min="14" max="36" width="9" style="57"/>
    <col min="37" max="16384" width="9" style="3"/>
  </cols>
  <sheetData>
    <row r="1" spans="1:13" ht="21.75" customHeight="1" x14ac:dyDescent="0.15">
      <c r="A1" s="278" t="s">
        <v>268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3" ht="21.75" customHeight="1" x14ac:dyDescent="0.15">
      <c r="A2" s="12" t="s">
        <v>161</v>
      </c>
      <c r="B2" s="10"/>
      <c r="C2" s="13" t="str">
        <f>IF(入力シート!$B$10="","　　　年　　　月　　　日",入力シート!$B$10)</f>
        <v>　　　年　　　月　　　日</v>
      </c>
      <c r="D2" s="282" t="str">
        <f>IF(入力シート!$B$11="","　　　 時　　　　分",入力シート!$B$11)</f>
        <v>　　　 時　　　　分</v>
      </c>
      <c r="E2" s="282"/>
      <c r="F2" s="282"/>
    </row>
    <row r="3" spans="1:13" ht="18" customHeight="1" x14ac:dyDescent="0.15">
      <c r="A3" s="279" t="s">
        <v>149</v>
      </c>
      <c r="B3" s="280"/>
      <c r="C3" s="280"/>
      <c r="D3" s="280"/>
      <c r="E3" s="280"/>
      <c r="F3" s="280"/>
      <c r="G3" s="280"/>
      <c r="H3" s="280"/>
      <c r="I3" s="281"/>
      <c r="J3" s="275" t="s">
        <v>150</v>
      </c>
      <c r="K3" s="276"/>
      <c r="L3" s="277"/>
      <c r="M3" s="58" t="s">
        <v>151</v>
      </c>
    </row>
    <row r="4" spans="1:13" ht="42" customHeight="1" x14ac:dyDescent="0.2">
      <c r="A4" s="16" t="s">
        <v>157</v>
      </c>
      <c r="B4" s="17" t="s">
        <v>162</v>
      </c>
      <c r="C4" s="17" t="s" ph="1">
        <v>152</v>
      </c>
      <c r="D4" s="17" t="s">
        <v>153</v>
      </c>
      <c r="E4" s="17" t="s">
        <v>154</v>
      </c>
      <c r="F4" s="4" t="s">
        <v>160</v>
      </c>
      <c r="G4" s="17" t="s">
        <v>238</v>
      </c>
      <c r="H4" s="17" t="s">
        <v>163</v>
      </c>
      <c r="I4" s="18" t="s">
        <v>155</v>
      </c>
      <c r="J4" s="6" t="s">
        <v>164</v>
      </c>
      <c r="K4" s="17" t="s">
        <v>303</v>
      </c>
      <c r="L4" s="19" t="s">
        <v>165</v>
      </c>
      <c r="M4" s="19" t="s">
        <v>237</v>
      </c>
    </row>
    <row r="5" spans="1:13" ht="105.95" customHeight="1" x14ac:dyDescent="0.2">
      <c r="A5" s="24" t="s">
        <v>295</v>
      </c>
      <c r="B5" s="23" t="s">
        <v>233</v>
      </c>
      <c r="C5" s="23" t="s" ph="1">
        <v>168</v>
      </c>
      <c r="D5" s="23" t="s">
        <v>156</v>
      </c>
      <c r="E5" s="23">
        <v>70</v>
      </c>
      <c r="F5" s="22" t="s">
        <v>296</v>
      </c>
      <c r="G5" s="9" t="s">
        <v>240</v>
      </c>
      <c r="H5" s="8" t="s">
        <v>158</v>
      </c>
      <c r="I5" s="20" t="s">
        <v>159</v>
      </c>
      <c r="J5" s="11" t="s">
        <v>294</v>
      </c>
      <c r="K5" s="47" t="s">
        <v>304</v>
      </c>
      <c r="L5" s="46" t="s">
        <v>305</v>
      </c>
      <c r="M5" s="21" t="s">
        <v>167</v>
      </c>
    </row>
    <row r="6" spans="1:13" ht="105.95" customHeight="1" x14ac:dyDescent="0.2">
      <c r="A6" s="31">
        <v>1</v>
      </c>
      <c r="B6" s="25"/>
      <c r="C6" s="25" ph="1"/>
      <c r="D6" s="25"/>
      <c r="E6" s="25"/>
      <c r="F6" s="25"/>
      <c r="G6" s="25"/>
      <c r="H6" s="5" t="s">
        <v>158</v>
      </c>
      <c r="I6" s="27"/>
      <c r="J6" s="11" t="s">
        <v>170</v>
      </c>
      <c r="K6" s="42"/>
      <c r="L6" s="27" t="s">
        <v>169</v>
      </c>
      <c r="M6" s="29"/>
    </row>
    <row r="7" spans="1:13" ht="105.95" customHeight="1" x14ac:dyDescent="0.2">
      <c r="A7" s="31">
        <v>2</v>
      </c>
      <c r="B7" s="25"/>
      <c r="C7" s="25" ph="1"/>
      <c r="D7" s="25"/>
      <c r="E7" s="25"/>
      <c r="F7" s="25"/>
      <c r="G7" s="25"/>
      <c r="H7" s="5" t="s">
        <v>158</v>
      </c>
      <c r="I7" s="27"/>
      <c r="J7" s="11" t="s">
        <v>170</v>
      </c>
      <c r="K7" s="42"/>
      <c r="L7" s="27"/>
      <c r="M7" s="29"/>
    </row>
    <row r="8" spans="1:13" ht="105.95" customHeight="1" x14ac:dyDescent="0.2">
      <c r="A8" s="31">
        <v>3</v>
      </c>
      <c r="B8" s="25"/>
      <c r="C8" s="25" ph="1"/>
      <c r="D8" s="25"/>
      <c r="E8" s="25"/>
      <c r="F8" s="25"/>
      <c r="G8" s="25"/>
      <c r="H8" s="5" t="s">
        <v>158</v>
      </c>
      <c r="I8" s="27"/>
      <c r="J8" s="11" t="s">
        <v>170</v>
      </c>
      <c r="K8" s="42"/>
      <c r="L8" s="27"/>
      <c r="M8" s="29"/>
    </row>
    <row r="9" spans="1:13" ht="105.95" customHeight="1" x14ac:dyDescent="0.2">
      <c r="A9" s="31">
        <v>4</v>
      </c>
      <c r="B9" s="25"/>
      <c r="C9" s="25" ph="1"/>
      <c r="D9" s="25"/>
      <c r="E9" s="25"/>
      <c r="F9" s="25"/>
      <c r="G9" s="25"/>
      <c r="H9" s="5" t="s">
        <v>158</v>
      </c>
      <c r="I9" s="27"/>
      <c r="J9" s="11" t="s">
        <v>170</v>
      </c>
      <c r="K9" s="42"/>
      <c r="L9" s="27"/>
      <c r="M9" s="29"/>
    </row>
    <row r="10" spans="1:13" ht="105.95" customHeight="1" x14ac:dyDescent="0.2">
      <c r="A10" s="32">
        <v>5</v>
      </c>
      <c r="B10" s="26"/>
      <c r="C10" s="26" ph="1"/>
      <c r="D10" s="26"/>
      <c r="E10" s="26"/>
      <c r="F10" s="26"/>
      <c r="G10" s="26"/>
      <c r="H10" s="14" t="s">
        <v>158</v>
      </c>
      <c r="I10" s="28"/>
      <c r="J10" s="15" t="s">
        <v>170</v>
      </c>
      <c r="K10" s="43"/>
      <c r="L10" s="28"/>
      <c r="M10" s="30"/>
    </row>
    <row r="11" spans="1:13" ht="105.95" customHeight="1" x14ac:dyDescent="0.2">
      <c r="A11" s="31">
        <v>6</v>
      </c>
      <c r="B11" s="25"/>
      <c r="C11" s="25" ph="1"/>
      <c r="D11" s="25"/>
      <c r="E11" s="25"/>
      <c r="F11" s="25"/>
      <c r="G11" s="25"/>
      <c r="H11" s="5" t="s">
        <v>158</v>
      </c>
      <c r="I11" s="27"/>
      <c r="J11" s="11" t="s">
        <v>170</v>
      </c>
      <c r="K11" s="42"/>
      <c r="L11" s="27" t="s">
        <v>169</v>
      </c>
      <c r="M11" s="29"/>
    </row>
    <row r="12" spans="1:13" ht="105.95" customHeight="1" x14ac:dyDescent="0.2">
      <c r="A12" s="31">
        <v>7</v>
      </c>
      <c r="B12" s="25"/>
      <c r="C12" s="25" ph="1"/>
      <c r="D12" s="25"/>
      <c r="E12" s="25"/>
      <c r="F12" s="25"/>
      <c r="G12" s="25"/>
      <c r="H12" s="5" t="s">
        <v>158</v>
      </c>
      <c r="I12" s="27"/>
      <c r="J12" s="11" t="s">
        <v>170</v>
      </c>
      <c r="K12" s="42"/>
      <c r="L12" s="27"/>
      <c r="M12" s="29"/>
    </row>
    <row r="13" spans="1:13" ht="105.95" customHeight="1" x14ac:dyDescent="0.2">
      <c r="A13" s="31">
        <v>8</v>
      </c>
      <c r="B13" s="25"/>
      <c r="C13" s="25" ph="1"/>
      <c r="D13" s="25"/>
      <c r="E13" s="25"/>
      <c r="F13" s="25"/>
      <c r="G13" s="25"/>
      <c r="H13" s="5" t="s">
        <v>158</v>
      </c>
      <c r="I13" s="27"/>
      <c r="J13" s="11" t="s">
        <v>170</v>
      </c>
      <c r="K13" s="42"/>
      <c r="L13" s="27"/>
      <c r="M13" s="29"/>
    </row>
    <row r="14" spans="1:13" ht="105.95" customHeight="1" x14ac:dyDescent="0.2">
      <c r="A14" s="31">
        <v>9</v>
      </c>
      <c r="B14" s="25"/>
      <c r="C14" s="25" ph="1"/>
      <c r="D14" s="25"/>
      <c r="E14" s="25"/>
      <c r="F14" s="25"/>
      <c r="G14" s="25"/>
      <c r="H14" s="5" t="s">
        <v>158</v>
      </c>
      <c r="I14" s="27"/>
      <c r="J14" s="11" t="s">
        <v>170</v>
      </c>
      <c r="K14" s="42"/>
      <c r="L14" s="27"/>
      <c r="M14" s="29"/>
    </row>
    <row r="15" spans="1:13" ht="105.95" customHeight="1" x14ac:dyDescent="0.2">
      <c r="A15" s="16">
        <v>10</v>
      </c>
      <c r="B15" s="17"/>
      <c r="C15" s="17" ph="1"/>
      <c r="D15" s="17"/>
      <c r="E15" s="17"/>
      <c r="F15" s="17"/>
      <c r="G15" s="17"/>
      <c r="H15" s="4" t="s">
        <v>158</v>
      </c>
      <c r="I15" s="39"/>
      <c r="J15" s="40" t="s">
        <v>170</v>
      </c>
      <c r="K15" s="44"/>
      <c r="L15" s="39"/>
      <c r="M15" s="41"/>
    </row>
    <row r="16" spans="1:13" ht="105.95" customHeight="1" x14ac:dyDescent="0.2">
      <c r="A16" s="33">
        <v>11</v>
      </c>
      <c r="B16" s="34"/>
      <c r="C16" s="34" ph="1"/>
      <c r="D16" s="34"/>
      <c r="E16" s="34"/>
      <c r="F16" s="34"/>
      <c r="G16" s="34"/>
      <c r="H16" s="35" t="s">
        <v>158</v>
      </c>
      <c r="I16" s="36"/>
      <c r="J16" s="37" t="s">
        <v>170</v>
      </c>
      <c r="K16" s="45"/>
      <c r="L16" s="36"/>
      <c r="M16" s="38"/>
    </row>
    <row r="17" spans="3:3" ht="21.75" x14ac:dyDescent="0.15">
      <c r="C17" s="3" ph="1"/>
    </row>
    <row r="18" spans="3:3" ht="21.75" x14ac:dyDescent="0.15">
      <c r="C18" s="3" ph="1"/>
    </row>
    <row r="19" spans="3:3" ht="21.75" x14ac:dyDescent="0.15">
      <c r="C19" s="3" ph="1"/>
    </row>
    <row r="23" spans="3:3" ht="21.75" x14ac:dyDescent="0.15">
      <c r="C23" s="3" ph="1"/>
    </row>
    <row r="24" spans="3:3" ht="21.75" x14ac:dyDescent="0.15">
      <c r="C24" s="3" ph="1"/>
    </row>
    <row r="25" spans="3:3" ht="21.75" x14ac:dyDescent="0.15">
      <c r="C25" s="3" ph="1"/>
    </row>
    <row r="26" spans="3:3" ht="21.75" x14ac:dyDescent="0.15">
      <c r="C26" s="3" ph="1"/>
    </row>
    <row r="27" spans="3:3" ht="21.75" x14ac:dyDescent="0.15">
      <c r="C27" s="3" ph="1"/>
    </row>
    <row r="28" spans="3:3" ht="21.75" x14ac:dyDescent="0.15">
      <c r="C28" s="3" ph="1"/>
    </row>
    <row r="29" spans="3:3" ht="21.75" x14ac:dyDescent="0.15">
      <c r="C29" s="3" ph="1"/>
    </row>
    <row r="30" spans="3:3" ht="21.75" x14ac:dyDescent="0.15">
      <c r="C30" s="3" ph="1"/>
    </row>
    <row r="31" spans="3:3" ht="21.75" x14ac:dyDescent="0.15">
      <c r="C31" s="3" ph="1"/>
    </row>
    <row r="32" spans="3:3" ht="21.75" x14ac:dyDescent="0.15">
      <c r="C32" s="3" ph="1"/>
    </row>
    <row r="33" spans="3:3" ht="21.75" x14ac:dyDescent="0.15">
      <c r="C33" s="3" ph="1"/>
    </row>
    <row r="34" spans="3:3" ht="21.75" x14ac:dyDescent="0.15">
      <c r="C34" s="3" ph="1"/>
    </row>
    <row r="35" spans="3:3" ht="21.75" x14ac:dyDescent="0.15">
      <c r="C35" s="3" ph="1"/>
    </row>
    <row r="36" spans="3:3" ht="21.75" x14ac:dyDescent="0.15">
      <c r="C36" s="3" ph="1"/>
    </row>
    <row r="37" spans="3:3" ht="21.75" x14ac:dyDescent="0.15">
      <c r="C37" s="3" ph="1"/>
    </row>
    <row r="38" spans="3:3" ht="21.75" x14ac:dyDescent="0.15">
      <c r="C38" s="3" ph="1"/>
    </row>
    <row r="39" spans="3:3" ht="21.75" x14ac:dyDescent="0.15">
      <c r="C39" s="3" ph="1"/>
    </row>
    <row r="43" spans="3:3" ht="21.75" x14ac:dyDescent="0.15">
      <c r="C43" s="3" ph="1"/>
    </row>
    <row r="44" spans="3:3" ht="21.75" x14ac:dyDescent="0.15">
      <c r="C44" s="3" ph="1"/>
    </row>
    <row r="45" spans="3:3" ht="21.75" x14ac:dyDescent="0.15">
      <c r="C45" s="3" ph="1"/>
    </row>
    <row r="46" spans="3:3" ht="21.75" x14ac:dyDescent="0.15">
      <c r="C46" s="3" ph="1"/>
    </row>
    <row r="47" spans="3:3" ht="21.75" x14ac:dyDescent="0.15">
      <c r="C47" s="3" ph="1"/>
    </row>
    <row r="48" spans="3:3" ht="21.75" x14ac:dyDescent="0.15">
      <c r="C48" s="3" ph="1"/>
    </row>
    <row r="49" spans="3:3" ht="21.75" x14ac:dyDescent="0.15">
      <c r="C49" s="3" ph="1"/>
    </row>
    <row r="50" spans="3:3" ht="21.75" x14ac:dyDescent="0.15">
      <c r="C50" s="3" ph="1"/>
    </row>
    <row r="51" spans="3:3" ht="21.75" x14ac:dyDescent="0.15">
      <c r="C51" s="3" ph="1"/>
    </row>
    <row r="52" spans="3:3" ht="21.75" x14ac:dyDescent="0.15">
      <c r="C52" s="3" ph="1"/>
    </row>
    <row r="53" spans="3:3" ht="21.75" x14ac:dyDescent="0.15">
      <c r="C53" s="3" ph="1"/>
    </row>
    <row r="54" spans="3:3" ht="21.75" x14ac:dyDescent="0.15">
      <c r="C54" s="3" ph="1"/>
    </row>
    <row r="55" spans="3:3" ht="21.75" x14ac:dyDescent="0.15">
      <c r="C55" s="3" ph="1"/>
    </row>
    <row r="56" spans="3:3" ht="21.75" x14ac:dyDescent="0.15">
      <c r="C56" s="3" ph="1"/>
    </row>
    <row r="57" spans="3:3" ht="21.75" x14ac:dyDescent="0.15">
      <c r="C57" s="3" ph="1"/>
    </row>
    <row r="58" spans="3:3" ht="21.75" x14ac:dyDescent="0.15">
      <c r="C58" s="3" ph="1"/>
    </row>
    <row r="59" spans="3:3" ht="21.75" x14ac:dyDescent="0.15">
      <c r="C59" s="3" ph="1"/>
    </row>
    <row r="60" spans="3:3" ht="21.75" x14ac:dyDescent="0.15">
      <c r="C60" s="3" ph="1"/>
    </row>
    <row r="61" spans="3:3" ht="21.75" x14ac:dyDescent="0.15">
      <c r="C61" s="3" ph="1"/>
    </row>
    <row r="62" spans="3:3" ht="21.75" x14ac:dyDescent="0.15">
      <c r="C62" s="3" ph="1"/>
    </row>
    <row r="63" spans="3:3" ht="21.75" x14ac:dyDescent="0.15">
      <c r="C63" s="3" ph="1"/>
    </row>
    <row r="64" spans="3:3" ht="21.75" x14ac:dyDescent="0.15">
      <c r="C64" s="3" ph="1"/>
    </row>
    <row r="65" spans="3:3" ht="21.75" x14ac:dyDescent="0.15">
      <c r="C65" s="3" ph="1"/>
    </row>
    <row r="66" spans="3:3" ht="21.75" x14ac:dyDescent="0.15">
      <c r="C66" s="3" ph="1"/>
    </row>
    <row r="67" spans="3:3" ht="21.75" x14ac:dyDescent="0.15">
      <c r="C67" s="3" ph="1"/>
    </row>
    <row r="68" spans="3:3" ht="21.75" x14ac:dyDescent="0.15">
      <c r="C68" s="3" ph="1"/>
    </row>
    <row r="69" spans="3:3" ht="21.75" x14ac:dyDescent="0.15">
      <c r="C69" s="3" ph="1"/>
    </row>
    <row r="70" spans="3:3" ht="21.75" x14ac:dyDescent="0.15">
      <c r="C70" s="3" ph="1"/>
    </row>
    <row r="71" spans="3:3" ht="21.75" x14ac:dyDescent="0.15">
      <c r="C71" s="3" ph="1"/>
    </row>
    <row r="72" spans="3:3" ht="21.75" x14ac:dyDescent="0.15">
      <c r="C72" s="3" ph="1"/>
    </row>
    <row r="73" spans="3:3" ht="21.75" x14ac:dyDescent="0.15">
      <c r="C73" s="3" ph="1"/>
    </row>
    <row r="74" spans="3:3" ht="21.75" x14ac:dyDescent="0.15">
      <c r="C74" s="3" ph="1"/>
    </row>
    <row r="75" spans="3:3" ht="21.75" x14ac:dyDescent="0.15">
      <c r="C75" s="3" ph="1"/>
    </row>
    <row r="76" spans="3:3" ht="21.75" x14ac:dyDescent="0.15">
      <c r="C76" s="3" ph="1"/>
    </row>
    <row r="77" spans="3:3" ht="21.75" x14ac:dyDescent="0.15">
      <c r="C77" s="3" ph="1"/>
    </row>
    <row r="78" spans="3:3" ht="21.75" x14ac:dyDescent="0.15">
      <c r="C78" s="3" ph="1"/>
    </row>
    <row r="79" spans="3:3" ht="21.75" x14ac:dyDescent="0.15">
      <c r="C79" s="3" ph="1"/>
    </row>
  </sheetData>
  <mergeCells count="4">
    <mergeCell ref="J3:L3"/>
    <mergeCell ref="A1:M1"/>
    <mergeCell ref="A3:I3"/>
    <mergeCell ref="D2:F2"/>
  </mergeCells>
  <phoneticPr fontId="1"/>
  <printOptions horizontalCentered="1"/>
  <pageMargins left="0.23622047244094491" right="0.23622047244094491" top="0.55118110236220474" bottom="0.19685039370078741" header="0.31496062992125984" footer="0.31496062992125984"/>
  <pageSetup paperSize="9" scale="74" fitToHeight="0" orientation="landscape" r:id="rId1"/>
  <headerFooter>
    <oddFooter>&amp;R&amp;P/&amp;Nページ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view="pageBreakPreview" zoomScale="70" zoomScaleNormal="100" zoomScaleSheetLayoutView="70" workbookViewId="0">
      <selection activeCell="J1" sqref="J1"/>
    </sheetView>
  </sheetViews>
  <sheetFormatPr defaultRowHeight="18" x14ac:dyDescent="0.15"/>
  <cols>
    <col min="1" max="1" width="20" style="60" customWidth="1"/>
    <col min="2" max="2" width="15.125" style="60" customWidth="1"/>
    <col min="3" max="3" width="8.875" style="60" customWidth="1"/>
    <col min="4" max="4" width="12.125" style="60" customWidth="1"/>
    <col min="5" max="5" width="13.125" style="60" customWidth="1"/>
    <col min="6" max="6" width="12.875" style="60" customWidth="1"/>
    <col min="7" max="7" width="12.625" style="60" customWidth="1"/>
    <col min="8" max="8" width="13" style="60" customWidth="1"/>
    <col min="9" max="9" width="27.25" style="60" customWidth="1"/>
    <col min="10" max="16384" width="9" style="60"/>
  </cols>
  <sheetData>
    <row r="1" spans="1:9" x14ac:dyDescent="0.15">
      <c r="A1" s="59" t="s">
        <v>292</v>
      </c>
      <c r="I1" s="61" t="s">
        <v>218</v>
      </c>
    </row>
    <row r="2" spans="1:9" ht="30" customHeight="1" thickBot="1" x14ac:dyDescent="0.2">
      <c r="A2" s="293" t="s">
        <v>198</v>
      </c>
      <c r="B2" s="294"/>
      <c r="C2" s="294"/>
      <c r="D2" s="294"/>
      <c r="E2" s="294"/>
      <c r="F2" s="294"/>
      <c r="G2" s="294"/>
      <c r="H2" s="294"/>
      <c r="I2" s="295"/>
    </row>
    <row r="3" spans="1:9" s="62" customFormat="1" ht="27" customHeight="1" thickBot="1" x14ac:dyDescent="0.2">
      <c r="A3" s="296" t="s">
        <v>247</v>
      </c>
      <c r="B3" s="297"/>
      <c r="C3" s="112"/>
      <c r="D3" s="112"/>
      <c r="E3" s="112"/>
      <c r="F3" s="112"/>
      <c r="G3" s="298" t="s">
        <v>217</v>
      </c>
      <c r="H3" s="299"/>
      <c r="I3" s="299"/>
    </row>
    <row r="4" spans="1:9" s="62" customFormat="1" ht="27" customHeight="1" thickBot="1" x14ac:dyDescent="0.2">
      <c r="A4" s="112" t="s">
        <v>265</v>
      </c>
      <c r="B4" s="112"/>
      <c r="C4" s="112"/>
      <c r="D4" s="112"/>
      <c r="E4" s="112"/>
      <c r="F4" s="112"/>
      <c r="G4" s="112"/>
      <c r="H4" s="112"/>
      <c r="I4" s="112"/>
    </row>
    <row r="5" spans="1:9" s="62" customFormat="1" ht="33" customHeight="1" x14ac:dyDescent="0.15">
      <c r="A5" s="112"/>
      <c r="B5" s="300" t="s">
        <v>197</v>
      </c>
      <c r="C5" s="301"/>
      <c r="D5" s="301"/>
      <c r="E5" s="301"/>
      <c r="F5" s="302"/>
      <c r="G5" s="113" t="s">
        <v>196</v>
      </c>
      <c r="H5" s="114"/>
      <c r="I5" s="115"/>
    </row>
    <row r="6" spans="1:9" s="62" customFormat="1" ht="33" customHeight="1" thickBot="1" x14ac:dyDescent="0.2">
      <c r="A6" s="112"/>
      <c r="B6" s="303" t="s">
        <v>383</v>
      </c>
      <c r="C6" s="304"/>
      <c r="D6" s="304"/>
      <c r="E6" s="304"/>
      <c r="F6" s="305"/>
      <c r="G6" s="116" t="s">
        <v>195</v>
      </c>
      <c r="H6" s="117"/>
      <c r="I6" s="118"/>
    </row>
    <row r="7" spans="1:9" s="62" customFormat="1" ht="19.5" customHeight="1" thickBot="1" x14ac:dyDescent="0.2">
      <c r="A7" s="119" t="s">
        <v>384</v>
      </c>
      <c r="B7" s="112"/>
      <c r="C7" s="112"/>
      <c r="D7" s="112"/>
      <c r="E7" s="112"/>
      <c r="F7" s="112"/>
      <c r="G7" s="112"/>
      <c r="H7" s="112"/>
      <c r="I7" s="112"/>
    </row>
    <row r="8" spans="1:9" s="62" customFormat="1" ht="39.75" customHeight="1" x14ac:dyDescent="0.15">
      <c r="A8" s="120" t="s">
        <v>216</v>
      </c>
      <c r="B8" s="121"/>
      <c r="C8" s="122" t="s">
        <v>248</v>
      </c>
      <c r="D8" s="306"/>
      <c r="E8" s="307"/>
      <c r="F8" s="122" t="s">
        <v>293</v>
      </c>
      <c r="G8" s="121" t="s">
        <v>215</v>
      </c>
      <c r="H8" s="121"/>
      <c r="I8" s="123" t="s">
        <v>385</v>
      </c>
    </row>
    <row r="9" spans="1:9" s="62" customFormat="1" ht="36.75" customHeight="1" x14ac:dyDescent="0.15">
      <c r="A9" s="124" t="s">
        <v>272</v>
      </c>
      <c r="B9" s="312"/>
      <c r="C9" s="313"/>
      <c r="D9" s="313"/>
      <c r="E9" s="314"/>
      <c r="F9" s="125" t="s">
        <v>208</v>
      </c>
      <c r="G9" s="126"/>
      <c r="H9" s="127" t="s">
        <v>269</v>
      </c>
      <c r="I9" s="128"/>
    </row>
    <row r="10" spans="1:9" s="62" customFormat="1" ht="36.75" customHeight="1" x14ac:dyDescent="0.15">
      <c r="A10" s="129" t="s">
        <v>206</v>
      </c>
      <c r="B10" s="315"/>
      <c r="C10" s="316"/>
      <c r="D10" s="316"/>
      <c r="E10" s="317"/>
      <c r="F10" s="130" t="s">
        <v>205</v>
      </c>
      <c r="G10" s="318" t="s">
        <v>386</v>
      </c>
      <c r="H10" s="319"/>
      <c r="I10" s="320"/>
    </row>
    <row r="11" spans="1:9" s="62" customFormat="1" ht="27" customHeight="1" x14ac:dyDescent="0.15">
      <c r="A11" s="283" t="s">
        <v>204</v>
      </c>
      <c r="B11" s="285"/>
      <c r="C11" s="286"/>
      <c r="D11" s="286"/>
      <c r="E11" s="286"/>
      <c r="F11" s="286"/>
      <c r="G11" s="286"/>
      <c r="H11" s="286"/>
      <c r="I11" s="287"/>
    </row>
    <row r="12" spans="1:9" s="62" customFormat="1" ht="27" customHeight="1" x14ac:dyDescent="0.15">
      <c r="A12" s="284"/>
      <c r="B12" s="288"/>
      <c r="C12" s="289"/>
      <c r="D12" s="289"/>
      <c r="E12" s="289"/>
      <c r="F12" s="289"/>
      <c r="G12" s="290" t="s">
        <v>214</v>
      </c>
      <c r="H12" s="291"/>
      <c r="I12" s="292"/>
    </row>
    <row r="13" spans="1:9" s="62" customFormat="1" ht="27" customHeight="1" x14ac:dyDescent="0.15">
      <c r="A13" s="283" t="s">
        <v>213</v>
      </c>
      <c r="B13" s="131" t="s">
        <v>206</v>
      </c>
      <c r="C13" s="321"/>
      <c r="D13" s="286"/>
      <c r="E13" s="286"/>
      <c r="F13" s="286"/>
      <c r="G13" s="131" t="s">
        <v>212</v>
      </c>
      <c r="H13" s="321"/>
      <c r="I13" s="287"/>
    </row>
    <row r="14" spans="1:9" s="62" customFormat="1" ht="27" customHeight="1" x14ac:dyDescent="0.15">
      <c r="A14" s="284"/>
      <c r="B14" s="132" t="s">
        <v>211</v>
      </c>
      <c r="C14" s="322"/>
      <c r="D14" s="289"/>
      <c r="E14" s="289"/>
      <c r="F14" s="289"/>
      <c r="G14" s="290" t="s">
        <v>387</v>
      </c>
      <c r="H14" s="291"/>
      <c r="I14" s="292"/>
    </row>
    <row r="15" spans="1:9" s="62" customFormat="1" ht="27" customHeight="1" thickBot="1" x14ac:dyDescent="0.2">
      <c r="A15" s="133" t="s">
        <v>210</v>
      </c>
      <c r="B15" s="308" t="s">
        <v>271</v>
      </c>
      <c r="C15" s="309"/>
      <c r="D15" s="310"/>
      <c r="E15" s="308" t="s">
        <v>209</v>
      </c>
      <c r="F15" s="309"/>
      <c r="G15" s="309"/>
      <c r="H15" s="311"/>
      <c r="I15" s="134" t="s">
        <v>388</v>
      </c>
    </row>
    <row r="16" spans="1:9" s="62" customFormat="1" ht="21.75" customHeight="1" x14ac:dyDescent="0.15">
      <c r="A16" s="135"/>
      <c r="B16" s="136"/>
      <c r="C16" s="137"/>
      <c r="D16" s="138"/>
      <c r="E16" s="136"/>
      <c r="F16" s="138"/>
      <c r="G16" s="137"/>
      <c r="H16" s="137"/>
      <c r="I16" s="138"/>
    </row>
    <row r="17" spans="1:9" s="62" customFormat="1" ht="27" customHeight="1" thickBot="1" x14ac:dyDescent="0.2">
      <c r="A17" s="139" t="s">
        <v>389</v>
      </c>
      <c r="B17" s="139"/>
      <c r="C17" s="139"/>
      <c r="D17" s="139"/>
      <c r="E17" s="139"/>
      <c r="F17" s="139"/>
      <c r="G17" s="139"/>
      <c r="H17" s="139"/>
      <c r="I17" s="139"/>
    </row>
    <row r="18" spans="1:9" s="62" customFormat="1" ht="36.75" customHeight="1" x14ac:dyDescent="0.15">
      <c r="A18" s="140" t="s">
        <v>390</v>
      </c>
      <c r="B18" s="323"/>
      <c r="C18" s="324"/>
      <c r="D18" s="324"/>
      <c r="E18" s="325"/>
      <c r="F18" s="141" t="s">
        <v>208</v>
      </c>
      <c r="G18" s="142"/>
      <c r="H18" s="143" t="s">
        <v>207</v>
      </c>
      <c r="I18" s="115"/>
    </row>
    <row r="19" spans="1:9" s="62" customFormat="1" ht="36.75" customHeight="1" x14ac:dyDescent="0.15">
      <c r="A19" s="129" t="s">
        <v>206</v>
      </c>
      <c r="B19" s="318"/>
      <c r="C19" s="319"/>
      <c r="D19" s="319"/>
      <c r="E19" s="326"/>
      <c r="F19" s="130" t="s">
        <v>205</v>
      </c>
      <c r="G19" s="327"/>
      <c r="H19" s="328"/>
      <c r="I19" s="329"/>
    </row>
    <row r="20" spans="1:9" s="62" customFormat="1" ht="27" customHeight="1" x14ac:dyDescent="0.15">
      <c r="A20" s="283" t="s">
        <v>204</v>
      </c>
      <c r="B20" s="285"/>
      <c r="C20" s="286"/>
      <c r="D20" s="286"/>
      <c r="E20" s="286"/>
      <c r="F20" s="286"/>
      <c r="G20" s="286"/>
      <c r="H20" s="286"/>
      <c r="I20" s="287"/>
    </row>
    <row r="21" spans="1:9" s="62" customFormat="1" ht="27" customHeight="1" thickBot="1" x14ac:dyDescent="0.2">
      <c r="A21" s="330"/>
      <c r="B21" s="331"/>
      <c r="C21" s="299"/>
      <c r="D21" s="299"/>
      <c r="E21" s="299"/>
      <c r="F21" s="299"/>
      <c r="G21" s="298" t="s">
        <v>391</v>
      </c>
      <c r="H21" s="299"/>
      <c r="I21" s="332"/>
    </row>
    <row r="22" spans="1:9" s="62" customFormat="1" ht="20.25" customHeight="1" thickBot="1" x14ac:dyDescent="0.2">
      <c r="A22" s="136"/>
      <c r="B22" s="139"/>
      <c r="C22" s="139"/>
      <c r="D22" s="139"/>
      <c r="E22" s="139"/>
      <c r="F22" s="139"/>
      <c r="G22" s="139"/>
      <c r="H22" s="139"/>
      <c r="I22" s="139"/>
    </row>
    <row r="23" spans="1:9" ht="36.75" customHeight="1" x14ac:dyDescent="0.15">
      <c r="A23" s="344" t="s">
        <v>392</v>
      </c>
      <c r="B23" s="346" t="s">
        <v>273</v>
      </c>
      <c r="C23" s="347"/>
      <c r="D23" s="347"/>
      <c r="E23" s="347"/>
      <c r="F23" s="347"/>
      <c r="G23" s="306"/>
      <c r="H23" s="306"/>
      <c r="I23" s="348"/>
    </row>
    <row r="24" spans="1:9" ht="36.75" customHeight="1" x14ac:dyDescent="0.15">
      <c r="A24" s="345"/>
      <c r="B24" s="349" t="s">
        <v>274</v>
      </c>
      <c r="C24" s="350"/>
      <c r="D24" s="350"/>
      <c r="E24" s="350"/>
      <c r="F24" s="350"/>
      <c r="G24" s="333"/>
      <c r="H24" s="333"/>
      <c r="I24" s="334"/>
    </row>
    <row r="25" spans="1:9" ht="36.75" customHeight="1" x14ac:dyDescent="0.15">
      <c r="A25" s="345"/>
      <c r="B25" s="349" t="s">
        <v>203</v>
      </c>
      <c r="C25" s="350"/>
      <c r="D25" s="350"/>
      <c r="E25" s="350"/>
      <c r="F25" s="350"/>
      <c r="G25" s="350"/>
      <c r="H25" s="333"/>
      <c r="I25" s="334"/>
    </row>
    <row r="26" spans="1:9" ht="36.75" customHeight="1" x14ac:dyDescent="0.15">
      <c r="A26" s="345"/>
      <c r="B26" s="349" t="s">
        <v>275</v>
      </c>
      <c r="C26" s="350"/>
      <c r="D26" s="350"/>
      <c r="E26" s="350"/>
      <c r="F26" s="350"/>
      <c r="G26" s="350"/>
      <c r="H26" s="333"/>
      <c r="I26" s="334"/>
    </row>
    <row r="27" spans="1:9" ht="36.75" customHeight="1" x14ac:dyDescent="0.15">
      <c r="A27" s="345"/>
      <c r="B27" s="349" t="s">
        <v>276</v>
      </c>
      <c r="C27" s="350"/>
      <c r="D27" s="350"/>
      <c r="E27" s="350"/>
      <c r="F27" s="350"/>
      <c r="G27" s="350"/>
      <c r="H27" s="333"/>
      <c r="I27" s="334"/>
    </row>
    <row r="28" spans="1:9" ht="36.75" customHeight="1" x14ac:dyDescent="0.15">
      <c r="A28" s="345"/>
      <c r="B28" s="349" t="s">
        <v>277</v>
      </c>
      <c r="C28" s="350"/>
      <c r="D28" s="350"/>
      <c r="E28" s="350"/>
      <c r="F28" s="350"/>
      <c r="G28" s="333"/>
      <c r="H28" s="333"/>
      <c r="I28" s="334"/>
    </row>
    <row r="29" spans="1:9" ht="36.75" customHeight="1" x14ac:dyDescent="0.15">
      <c r="A29" s="345"/>
      <c r="B29" s="349" t="s">
        <v>202</v>
      </c>
      <c r="C29" s="350"/>
      <c r="D29" s="350"/>
      <c r="E29" s="350"/>
      <c r="F29" s="350"/>
      <c r="G29" s="350"/>
      <c r="H29" s="333"/>
      <c r="I29" s="334"/>
    </row>
    <row r="30" spans="1:9" ht="36.75" customHeight="1" x14ac:dyDescent="0.15">
      <c r="A30" s="345"/>
      <c r="B30" s="351" t="s">
        <v>278</v>
      </c>
      <c r="C30" s="333"/>
      <c r="D30" s="333"/>
      <c r="E30" s="333"/>
      <c r="F30" s="333"/>
      <c r="G30" s="333"/>
      <c r="H30" s="333"/>
      <c r="I30" s="334"/>
    </row>
    <row r="31" spans="1:9" ht="36.75" customHeight="1" x14ac:dyDescent="0.15">
      <c r="A31" s="345"/>
      <c r="B31" s="144" t="s">
        <v>201</v>
      </c>
      <c r="C31" s="350" t="s">
        <v>279</v>
      </c>
      <c r="D31" s="350"/>
      <c r="E31" s="350"/>
      <c r="F31" s="350"/>
      <c r="G31" s="350"/>
      <c r="H31" s="350"/>
      <c r="I31" s="352"/>
    </row>
    <row r="32" spans="1:9" ht="36.75" customHeight="1" thickBot="1" x14ac:dyDescent="0.2">
      <c r="A32" s="345"/>
      <c r="B32" s="144"/>
      <c r="C32" s="333" t="s">
        <v>280</v>
      </c>
      <c r="D32" s="333"/>
      <c r="E32" s="333"/>
      <c r="F32" s="333"/>
      <c r="G32" s="333"/>
      <c r="H32" s="333"/>
      <c r="I32" s="334"/>
    </row>
    <row r="33" spans="1:9" ht="33.950000000000003" customHeight="1" x14ac:dyDescent="0.15">
      <c r="A33" s="335" t="s">
        <v>393</v>
      </c>
      <c r="B33" s="337" t="s">
        <v>394</v>
      </c>
      <c r="C33" s="338"/>
      <c r="D33" s="338"/>
      <c r="E33" s="338"/>
      <c r="F33" s="338"/>
      <c r="G33" s="338"/>
      <c r="H33" s="338"/>
      <c r="I33" s="145"/>
    </row>
    <row r="34" spans="1:9" ht="33.950000000000003" customHeight="1" x14ac:dyDescent="0.15">
      <c r="A34" s="336"/>
      <c r="B34" s="339" t="s">
        <v>395</v>
      </c>
      <c r="C34" s="340"/>
      <c r="D34" s="340"/>
      <c r="E34" s="340"/>
      <c r="F34" s="340"/>
      <c r="G34" s="340"/>
      <c r="H34" s="340"/>
      <c r="I34" s="146"/>
    </row>
    <row r="35" spans="1:9" ht="33.950000000000003" customHeight="1" x14ac:dyDescent="0.15">
      <c r="A35" s="336"/>
      <c r="B35" s="147" t="s">
        <v>194</v>
      </c>
      <c r="C35" s="148"/>
      <c r="D35" s="149" t="s">
        <v>193</v>
      </c>
      <c r="E35" s="150" t="s">
        <v>192</v>
      </c>
      <c r="F35" s="150" t="s">
        <v>191</v>
      </c>
      <c r="G35" s="151" t="s">
        <v>190</v>
      </c>
      <c r="H35" s="152"/>
      <c r="I35" s="146"/>
    </row>
    <row r="36" spans="1:9" ht="33.950000000000003" customHeight="1" x14ac:dyDescent="0.15">
      <c r="A36" s="336"/>
      <c r="B36" s="147"/>
      <c r="C36" s="148"/>
      <c r="D36" s="153" t="s">
        <v>189</v>
      </c>
      <c r="E36" s="154" t="s">
        <v>249</v>
      </c>
      <c r="F36" s="154" t="s">
        <v>188</v>
      </c>
      <c r="G36" s="155" t="s">
        <v>187</v>
      </c>
      <c r="H36" s="152"/>
      <c r="I36" s="146"/>
    </row>
    <row r="37" spans="1:9" ht="33.950000000000003" customHeight="1" x14ac:dyDescent="0.15">
      <c r="A37" s="336"/>
      <c r="B37" s="147"/>
      <c r="C37" s="148"/>
      <c r="D37" s="153" t="s">
        <v>186</v>
      </c>
      <c r="E37" s="154" t="s">
        <v>185</v>
      </c>
      <c r="F37" s="154" t="s">
        <v>184</v>
      </c>
      <c r="G37" s="156" t="s">
        <v>183</v>
      </c>
      <c r="H37" s="152"/>
      <c r="I37" s="146"/>
    </row>
    <row r="38" spans="1:9" ht="33.950000000000003" customHeight="1" x14ac:dyDescent="0.15">
      <c r="A38" s="336"/>
      <c r="B38" s="147"/>
      <c r="C38" s="148"/>
      <c r="D38" s="157" t="s">
        <v>182</v>
      </c>
      <c r="E38" s="158" t="s">
        <v>181</v>
      </c>
      <c r="F38" s="158" t="s">
        <v>180</v>
      </c>
      <c r="G38" s="159" t="s">
        <v>179</v>
      </c>
      <c r="H38" s="152"/>
      <c r="I38" s="146"/>
    </row>
    <row r="39" spans="1:9" ht="33.950000000000003" customHeight="1" thickBot="1" x14ac:dyDescent="0.2">
      <c r="A39" s="336"/>
      <c r="B39" s="63" t="s">
        <v>178</v>
      </c>
      <c r="C39" s="64" t="s">
        <v>332</v>
      </c>
      <c r="D39" s="64"/>
      <c r="F39" s="64" t="s">
        <v>396</v>
      </c>
      <c r="G39" s="64"/>
      <c r="I39" s="65"/>
    </row>
    <row r="40" spans="1:9" ht="31.5" customHeight="1" x14ac:dyDescent="0.15">
      <c r="A40" s="335" t="s">
        <v>397</v>
      </c>
      <c r="B40" s="160" t="s">
        <v>398</v>
      </c>
      <c r="C40" s="161"/>
      <c r="D40" s="161"/>
      <c r="E40" s="162"/>
      <c r="F40" s="161"/>
      <c r="G40" s="161"/>
      <c r="H40" s="161"/>
      <c r="I40" s="163"/>
    </row>
    <row r="41" spans="1:9" ht="31.5" customHeight="1" thickBot="1" x14ac:dyDescent="0.2">
      <c r="A41" s="341"/>
      <c r="B41" s="164"/>
      <c r="C41" s="164"/>
      <c r="D41" s="164"/>
      <c r="E41" s="165"/>
      <c r="F41" s="342"/>
      <c r="G41" s="343"/>
      <c r="H41" s="343"/>
      <c r="I41" s="166"/>
    </row>
    <row r="42" spans="1:9" ht="39.950000000000003" customHeight="1" thickBot="1" x14ac:dyDescent="0.2">
      <c r="A42" s="165" t="s">
        <v>199</v>
      </c>
      <c r="B42" s="165" t="s">
        <v>221</v>
      </c>
      <c r="C42" s="165"/>
      <c r="D42" s="165"/>
      <c r="E42" s="165"/>
      <c r="F42" s="167" t="s">
        <v>291</v>
      </c>
      <c r="G42" s="168"/>
      <c r="H42" s="169" t="s">
        <v>270</v>
      </c>
      <c r="I42" s="170"/>
    </row>
    <row r="43" spans="1:9" ht="39.950000000000003" customHeight="1" x14ac:dyDescent="0.15">
      <c r="A43" s="335" t="s">
        <v>399</v>
      </c>
      <c r="B43" s="171" t="s">
        <v>177</v>
      </c>
      <c r="C43" s="172"/>
      <c r="D43" s="360" t="s">
        <v>176</v>
      </c>
      <c r="E43" s="360"/>
      <c r="F43" s="361" t="s">
        <v>281</v>
      </c>
      <c r="G43" s="361"/>
      <c r="H43" s="361"/>
      <c r="I43" s="362"/>
    </row>
    <row r="44" spans="1:9" ht="39.950000000000003" customHeight="1" x14ac:dyDescent="0.15">
      <c r="A44" s="336"/>
      <c r="B44" s="173" t="s">
        <v>250</v>
      </c>
      <c r="C44" s="174"/>
      <c r="D44" s="174"/>
      <c r="E44" s="174"/>
      <c r="F44" s="174"/>
      <c r="G44" s="174"/>
      <c r="H44" s="175"/>
      <c r="I44" s="176"/>
    </row>
    <row r="45" spans="1:9" ht="39.950000000000003" customHeight="1" x14ac:dyDescent="0.15">
      <c r="A45" s="336"/>
      <c r="B45" s="173" t="s">
        <v>251</v>
      </c>
      <c r="C45" s="174"/>
      <c r="D45" s="174"/>
      <c r="E45" s="174"/>
      <c r="F45" s="174" t="s">
        <v>400</v>
      </c>
      <c r="G45" s="174"/>
      <c r="H45" s="174"/>
      <c r="I45" s="176"/>
    </row>
    <row r="46" spans="1:9" ht="39.950000000000003" customHeight="1" thickBot="1" x14ac:dyDescent="0.2">
      <c r="A46" s="359"/>
      <c r="B46" s="363" t="s">
        <v>282</v>
      </c>
      <c r="C46" s="364"/>
      <c r="D46" s="364"/>
      <c r="E46" s="364"/>
      <c r="F46" s="364"/>
      <c r="G46" s="164" t="s">
        <v>175</v>
      </c>
      <c r="H46" s="152"/>
      <c r="I46" s="146"/>
    </row>
    <row r="47" spans="1:9" ht="39.950000000000003" customHeight="1" x14ac:dyDescent="0.15">
      <c r="A47" s="335" t="s">
        <v>401</v>
      </c>
      <c r="B47" s="171" t="s">
        <v>283</v>
      </c>
      <c r="C47" s="177"/>
      <c r="D47" s="178" t="s">
        <v>174</v>
      </c>
      <c r="E47" s="177" t="s">
        <v>284</v>
      </c>
      <c r="F47" s="179"/>
      <c r="G47" s="177"/>
      <c r="H47" s="177"/>
      <c r="I47" s="180"/>
    </row>
    <row r="48" spans="1:9" ht="39.950000000000003" customHeight="1" x14ac:dyDescent="0.15">
      <c r="A48" s="336"/>
      <c r="B48" s="147"/>
      <c r="C48" s="181" t="s">
        <v>402</v>
      </c>
      <c r="D48" s="182" t="s">
        <v>285</v>
      </c>
      <c r="E48" s="182"/>
      <c r="F48" s="182"/>
      <c r="G48" s="182"/>
      <c r="H48" s="182"/>
      <c r="I48" s="146"/>
    </row>
    <row r="49" spans="1:14" ht="39.950000000000003" customHeight="1" x14ac:dyDescent="0.15">
      <c r="A49" s="336"/>
      <c r="B49" s="147"/>
      <c r="C49" s="148"/>
      <c r="D49" s="366" t="s">
        <v>286</v>
      </c>
      <c r="E49" s="366"/>
      <c r="F49" s="148" t="s">
        <v>287</v>
      </c>
      <c r="G49" s="148"/>
      <c r="H49" s="148"/>
      <c r="I49" s="146"/>
    </row>
    <row r="50" spans="1:14" ht="39.950000000000003" customHeight="1" thickBot="1" x14ac:dyDescent="0.2">
      <c r="A50" s="365"/>
      <c r="B50" s="183"/>
      <c r="C50" s="184"/>
      <c r="D50" s="185" t="s">
        <v>173</v>
      </c>
      <c r="E50" s="184" t="s">
        <v>252</v>
      </c>
      <c r="F50" s="184"/>
      <c r="G50" s="186"/>
      <c r="H50" s="186"/>
      <c r="I50" s="146"/>
    </row>
    <row r="51" spans="1:14" ht="39.950000000000003" customHeight="1" x14ac:dyDescent="0.15">
      <c r="A51" s="336" t="s">
        <v>403</v>
      </c>
      <c r="B51" s="187" t="s">
        <v>404</v>
      </c>
      <c r="C51" s="182"/>
      <c r="D51" s="182"/>
      <c r="E51" s="182"/>
      <c r="F51" s="148" t="s">
        <v>172</v>
      </c>
      <c r="G51" s="148" t="s">
        <v>254</v>
      </c>
      <c r="H51" s="152"/>
      <c r="I51" s="180"/>
    </row>
    <row r="52" spans="1:14" ht="39.950000000000003" customHeight="1" thickBot="1" x14ac:dyDescent="0.2">
      <c r="A52" s="359"/>
      <c r="B52" s="183" t="s">
        <v>404</v>
      </c>
      <c r="C52" s="184"/>
      <c r="D52" s="184"/>
      <c r="E52" s="184"/>
      <c r="F52" s="184" t="s">
        <v>405</v>
      </c>
      <c r="G52" s="184" t="s">
        <v>254</v>
      </c>
      <c r="H52" s="152"/>
      <c r="I52" s="188"/>
    </row>
    <row r="53" spans="1:14" ht="27.75" customHeight="1" thickBot="1" x14ac:dyDescent="0.25">
      <c r="A53" s="367" t="s">
        <v>406</v>
      </c>
      <c r="B53" s="367"/>
      <c r="C53" s="189"/>
      <c r="D53" s="189"/>
      <c r="E53" s="189"/>
      <c r="F53" s="189"/>
      <c r="G53" s="189"/>
      <c r="H53" s="189"/>
      <c r="I53" s="189"/>
    </row>
    <row r="54" spans="1:14" s="62" customFormat="1" ht="39.950000000000003" customHeight="1" x14ac:dyDescent="0.15">
      <c r="A54" s="368" t="s">
        <v>255</v>
      </c>
      <c r="B54" s="370" t="s">
        <v>200</v>
      </c>
      <c r="C54" s="371"/>
      <c r="D54" s="372" t="s">
        <v>256</v>
      </c>
      <c r="E54" s="373"/>
      <c r="F54" s="353" t="s">
        <v>257</v>
      </c>
      <c r="G54" s="354"/>
      <c r="H54" s="354"/>
      <c r="I54" s="355"/>
    </row>
    <row r="55" spans="1:14" s="62" customFormat="1" ht="39.950000000000003" customHeight="1" x14ac:dyDescent="0.15">
      <c r="A55" s="369"/>
      <c r="B55" s="356" t="s">
        <v>407</v>
      </c>
      <c r="C55" s="357"/>
      <c r="D55" s="357"/>
      <c r="E55" s="357"/>
      <c r="F55" s="357"/>
      <c r="G55" s="357"/>
      <c r="H55" s="357"/>
      <c r="I55" s="358"/>
    </row>
    <row r="56" spans="1:14" ht="39.950000000000003" customHeight="1" x14ac:dyDescent="0.15">
      <c r="A56" s="374" t="s">
        <v>253</v>
      </c>
      <c r="B56" s="376" t="s">
        <v>258</v>
      </c>
      <c r="C56" s="377"/>
      <c r="D56" s="378"/>
      <c r="E56" s="379"/>
      <c r="F56" s="380"/>
      <c r="G56" s="190" t="s">
        <v>172</v>
      </c>
      <c r="H56" s="381"/>
      <c r="I56" s="292"/>
    </row>
    <row r="57" spans="1:14" ht="39.950000000000003" customHeight="1" x14ac:dyDescent="0.15">
      <c r="A57" s="374"/>
      <c r="B57" s="382" t="s">
        <v>259</v>
      </c>
      <c r="C57" s="383"/>
      <c r="D57" s="384"/>
      <c r="E57" s="385"/>
      <c r="F57" s="383"/>
      <c r="G57" s="191" t="s">
        <v>172</v>
      </c>
      <c r="H57" s="386"/>
      <c r="I57" s="387"/>
    </row>
    <row r="58" spans="1:14" ht="39.950000000000003" customHeight="1" x14ac:dyDescent="0.15">
      <c r="A58" s="375"/>
      <c r="B58" s="388" t="s">
        <v>260</v>
      </c>
      <c r="C58" s="389"/>
      <c r="D58" s="378" t="s">
        <v>408</v>
      </c>
      <c r="E58" s="379"/>
      <c r="F58" s="380"/>
      <c r="G58" s="190" t="s">
        <v>261</v>
      </c>
      <c r="H58" s="390" t="s">
        <v>288</v>
      </c>
      <c r="I58" s="287"/>
    </row>
    <row r="59" spans="1:14" ht="39.950000000000003" customHeight="1" x14ac:dyDescent="0.15">
      <c r="A59" s="192" t="s">
        <v>262</v>
      </c>
      <c r="B59" s="386" t="s">
        <v>289</v>
      </c>
      <c r="C59" s="397"/>
      <c r="D59" s="397"/>
      <c r="E59" s="397"/>
      <c r="F59" s="397"/>
      <c r="G59" s="397"/>
      <c r="H59" s="397"/>
      <c r="I59" s="387"/>
    </row>
    <row r="60" spans="1:14" s="62" customFormat="1" ht="45" customHeight="1" x14ac:dyDescent="0.15">
      <c r="A60" s="193" t="s">
        <v>263</v>
      </c>
      <c r="B60" s="356"/>
      <c r="C60" s="385"/>
      <c r="D60" s="385"/>
      <c r="E60" s="194" t="s">
        <v>205</v>
      </c>
      <c r="F60" s="398" t="s">
        <v>264</v>
      </c>
      <c r="G60" s="399"/>
      <c r="H60" s="400" t="s">
        <v>409</v>
      </c>
      <c r="I60" s="401"/>
      <c r="N60" s="60"/>
    </row>
    <row r="61" spans="1:14" s="62" customFormat="1" ht="45" customHeight="1" x14ac:dyDescent="0.15">
      <c r="A61" s="195" t="s">
        <v>263</v>
      </c>
      <c r="B61" s="402"/>
      <c r="C61" s="403"/>
      <c r="D61" s="404"/>
      <c r="E61" s="196" t="s">
        <v>205</v>
      </c>
      <c r="F61" s="398" t="s">
        <v>264</v>
      </c>
      <c r="G61" s="399"/>
      <c r="H61" s="400" t="s">
        <v>409</v>
      </c>
      <c r="I61" s="401"/>
      <c r="N61" s="60"/>
    </row>
    <row r="62" spans="1:14" s="62" customFormat="1" ht="45" customHeight="1" x14ac:dyDescent="0.15">
      <c r="A62" s="195" t="s">
        <v>263</v>
      </c>
      <c r="B62" s="402"/>
      <c r="C62" s="403"/>
      <c r="D62" s="404"/>
      <c r="E62" s="197" t="s">
        <v>205</v>
      </c>
      <c r="F62" s="398" t="s">
        <v>264</v>
      </c>
      <c r="G62" s="399"/>
      <c r="H62" s="400" t="s">
        <v>409</v>
      </c>
      <c r="I62" s="401"/>
    </row>
    <row r="63" spans="1:14" ht="39" customHeight="1" x14ac:dyDescent="0.15">
      <c r="A63" s="405" t="s">
        <v>290</v>
      </c>
      <c r="B63" s="198" t="s">
        <v>171</v>
      </c>
      <c r="C63" s="198"/>
      <c r="D63" s="198"/>
      <c r="E63" s="198"/>
      <c r="F63" s="198"/>
      <c r="G63" s="198"/>
      <c r="H63" s="198"/>
      <c r="I63" s="199"/>
    </row>
    <row r="64" spans="1:14" ht="39" customHeight="1" thickBot="1" x14ac:dyDescent="0.2">
      <c r="A64" s="406"/>
      <c r="B64" s="407"/>
      <c r="C64" s="407"/>
      <c r="D64" s="407"/>
      <c r="E64" s="407"/>
      <c r="F64" s="407"/>
      <c r="G64" s="407"/>
      <c r="H64" s="407"/>
      <c r="I64" s="408"/>
    </row>
    <row r="73" spans="1:12" ht="3.75" customHeight="1" thickBot="1" x14ac:dyDescent="0.2"/>
    <row r="74" spans="1:12" ht="26.25" customHeight="1" x14ac:dyDescent="0.15">
      <c r="A74" s="391" t="s">
        <v>410</v>
      </c>
      <c r="B74" s="392"/>
      <c r="C74" s="392"/>
      <c r="D74" s="392"/>
      <c r="E74" s="392"/>
      <c r="F74" s="392"/>
      <c r="G74" s="392"/>
      <c r="H74" s="392"/>
      <c r="I74" s="393"/>
    </row>
    <row r="75" spans="1:12" ht="48.75" customHeight="1" thickBot="1" x14ac:dyDescent="0.2">
      <c r="A75" s="394"/>
      <c r="B75" s="395"/>
      <c r="C75" s="395"/>
      <c r="D75" s="395"/>
      <c r="E75" s="395"/>
      <c r="F75" s="395"/>
      <c r="G75" s="395"/>
      <c r="H75" s="395"/>
      <c r="I75" s="396"/>
      <c r="L75" s="66"/>
    </row>
    <row r="76" spans="1:12" ht="11.25" customHeight="1" x14ac:dyDescent="0.15"/>
  </sheetData>
  <mergeCells count="79">
    <mergeCell ref="A74:I75"/>
    <mergeCell ref="B59:I59"/>
    <mergeCell ref="B60:D60"/>
    <mergeCell ref="F60:G60"/>
    <mergeCell ref="H60:I60"/>
    <mergeCell ref="B61:D61"/>
    <mergeCell ref="F61:G61"/>
    <mergeCell ref="H61:I61"/>
    <mergeCell ref="B62:D62"/>
    <mergeCell ref="F62:G62"/>
    <mergeCell ref="H62:I62"/>
    <mergeCell ref="A63:A64"/>
    <mergeCell ref="B64:I64"/>
    <mergeCell ref="A56:A58"/>
    <mergeCell ref="B56:C56"/>
    <mergeCell ref="D56:F56"/>
    <mergeCell ref="H56:I56"/>
    <mergeCell ref="B57:C57"/>
    <mergeCell ref="D57:F57"/>
    <mergeCell ref="H57:I57"/>
    <mergeCell ref="B58:C58"/>
    <mergeCell ref="D58:F58"/>
    <mergeCell ref="H58:I58"/>
    <mergeCell ref="F54:I54"/>
    <mergeCell ref="B55:I55"/>
    <mergeCell ref="A43:A46"/>
    <mergeCell ref="D43:E43"/>
    <mergeCell ref="F43:I43"/>
    <mergeCell ref="B46:F46"/>
    <mergeCell ref="A47:A50"/>
    <mergeCell ref="D49:E49"/>
    <mergeCell ref="A51:A52"/>
    <mergeCell ref="A53:B53"/>
    <mergeCell ref="A54:A55"/>
    <mergeCell ref="B54:C54"/>
    <mergeCell ref="D54:E54"/>
    <mergeCell ref="C32:I32"/>
    <mergeCell ref="A33:A39"/>
    <mergeCell ref="B33:H33"/>
    <mergeCell ref="B34:H34"/>
    <mergeCell ref="A40:A41"/>
    <mergeCell ref="F41:H41"/>
    <mergeCell ref="A23:A32"/>
    <mergeCell ref="B23:I23"/>
    <mergeCell ref="B24:I24"/>
    <mergeCell ref="B25:I25"/>
    <mergeCell ref="B26:I26"/>
    <mergeCell ref="B27:I27"/>
    <mergeCell ref="B28:I28"/>
    <mergeCell ref="B29:I29"/>
    <mergeCell ref="B30:I30"/>
    <mergeCell ref="C31:I31"/>
    <mergeCell ref="B18:E18"/>
    <mergeCell ref="B19:E19"/>
    <mergeCell ref="G19:I19"/>
    <mergeCell ref="A20:A21"/>
    <mergeCell ref="B20:I20"/>
    <mergeCell ref="B21:F21"/>
    <mergeCell ref="G21:I21"/>
    <mergeCell ref="A13:A14"/>
    <mergeCell ref="C13:F13"/>
    <mergeCell ref="H13:I13"/>
    <mergeCell ref="C14:F14"/>
    <mergeCell ref="G14:I14"/>
    <mergeCell ref="B15:D15"/>
    <mergeCell ref="E15:H15"/>
    <mergeCell ref="B9:E9"/>
    <mergeCell ref="B10:E10"/>
    <mergeCell ref="G10:I10"/>
    <mergeCell ref="A11:A12"/>
    <mergeCell ref="B11:I11"/>
    <mergeCell ref="B12:F12"/>
    <mergeCell ref="G12:I12"/>
    <mergeCell ref="A2:I2"/>
    <mergeCell ref="A3:B3"/>
    <mergeCell ref="G3:I3"/>
    <mergeCell ref="B5:F5"/>
    <mergeCell ref="B6:F6"/>
    <mergeCell ref="D8:E8"/>
  </mergeCells>
  <phoneticPr fontId="1"/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41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4"/>
  <sheetViews>
    <sheetView view="pageBreakPreview" zoomScaleNormal="100" zoomScaleSheetLayoutView="100" workbookViewId="0"/>
  </sheetViews>
  <sheetFormatPr defaultRowHeight="14.25" x14ac:dyDescent="0.15"/>
  <cols>
    <col min="1" max="77" width="2.625" style="48" customWidth="1"/>
    <col min="78" max="16384" width="9" style="48"/>
  </cols>
  <sheetData>
    <row r="1" spans="1:33" ht="22.5" customHeight="1" x14ac:dyDescent="0.15">
      <c r="A1" s="48" t="s">
        <v>333</v>
      </c>
    </row>
    <row r="2" spans="1:33" ht="22.5" customHeight="1" x14ac:dyDescent="0.15"/>
    <row r="3" spans="1:33" ht="22.5" customHeight="1" x14ac:dyDescent="0.15">
      <c r="A3" s="273" t="str">
        <f>IF(入力シート!$B$10="","　年　　月　　日", 入力シート!$B$10)</f>
        <v>　年　　月　　日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</row>
    <row r="4" spans="1:33" ht="22.5" customHeight="1" x14ac:dyDescent="0.15">
      <c r="A4" s="271" t="str">
        <f>"（あて先）"&amp;入力シート!B2&amp;" の長　様"</f>
        <v>（あて先）　　　　　　　　　　　　　 の長　様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</row>
    <row r="5" spans="1:33" ht="22.5" customHeight="1" x14ac:dyDescent="0.15">
      <c r="A5" s="241" t="str">
        <f xml:space="preserve"> "（"&amp;入力シート!$B$14&amp;")"&amp;"区災害対策本部長"</f>
        <v>（　　)区災害対策本部長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</row>
    <row r="6" spans="1:33" ht="22.5" customHeight="1" x14ac:dyDescent="0.15">
      <c r="A6" s="272" t="s">
        <v>64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</row>
    <row r="7" spans="1:33" ht="33.75" customHeight="1" x14ac:dyDescent="0.15"/>
    <row r="8" spans="1:33" ht="22.5" customHeight="1" x14ac:dyDescent="0.15">
      <c r="A8" s="242" t="s">
        <v>334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</row>
    <row r="10" spans="1:33" ht="22.5" customHeight="1" x14ac:dyDescent="0.15">
      <c r="A10" s="241" t="s">
        <v>335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</row>
    <row r="11" spans="1:33" ht="22.5" customHeight="1" x14ac:dyDescent="0.15">
      <c r="A11" s="241" t="s">
        <v>336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</row>
    <row r="12" spans="1:33" ht="22.5" customHeight="1" x14ac:dyDescent="0.15">
      <c r="A12" s="241" t="s">
        <v>361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</row>
    <row r="13" spans="1:33" ht="17.25" customHeight="1" x14ac:dyDescent="0.15"/>
    <row r="14" spans="1:33" s="67" customFormat="1" ht="14.25" customHeight="1" x14ac:dyDescent="0.15">
      <c r="A14" s="410" t="s">
        <v>0</v>
      </c>
      <c r="B14" s="410"/>
      <c r="C14" s="410"/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0"/>
      <c r="T14" s="410"/>
      <c r="U14" s="410"/>
      <c r="V14" s="410"/>
      <c r="W14" s="410"/>
      <c r="X14" s="410"/>
      <c r="Y14" s="410"/>
      <c r="Z14" s="410"/>
      <c r="AA14" s="410"/>
      <c r="AB14" s="410"/>
      <c r="AC14" s="410"/>
      <c r="AD14" s="410"/>
      <c r="AE14" s="410"/>
      <c r="AF14" s="410"/>
      <c r="AG14" s="7"/>
    </row>
    <row r="15" spans="1:33" ht="18.75" customHeight="1" x14ac:dyDescent="0.15"/>
    <row r="16" spans="1:33" ht="18.75" customHeight="1" x14ac:dyDescent="0.15">
      <c r="A16" s="271" t="s">
        <v>65</v>
      </c>
      <c r="B16" s="271"/>
      <c r="C16" s="271"/>
      <c r="D16" s="271"/>
      <c r="E16" s="271"/>
      <c r="F16" s="271"/>
      <c r="G16" s="271" t="str">
        <f>IF(入力シート!B2="","",入力シート!B2)</f>
        <v>　　　　　　　　　　　　　</v>
      </c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</row>
    <row r="17" spans="1:33" ht="18.75" customHeight="1" x14ac:dyDescent="0.15">
      <c r="A17" s="271" t="str">
        <f>"　 所在地："&amp;入力シート!B4</f>
        <v>　 所在地：</v>
      </c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</row>
    <row r="18" spans="1:33" ht="18.75" customHeight="1" x14ac:dyDescent="0.15"/>
    <row r="19" spans="1:33" ht="18.75" customHeight="1" x14ac:dyDescent="0.15">
      <c r="A19" s="271" t="s">
        <v>66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</row>
    <row r="20" spans="1:33" ht="18.75" customHeight="1" x14ac:dyDescent="0.15">
      <c r="A20" s="411" t="str">
        <f>IF(入力シート!$B$12="","　　　年　　月　　日",入力シート!$B$12)</f>
        <v>　　　年　　月　　日</v>
      </c>
      <c r="B20" s="411"/>
      <c r="C20" s="411"/>
      <c r="D20" s="411"/>
      <c r="E20" s="411"/>
      <c r="F20" s="411"/>
      <c r="G20" s="411"/>
      <c r="H20" s="411"/>
      <c r="I20" s="411"/>
      <c r="J20" s="48" t="s">
        <v>112</v>
      </c>
      <c r="L20" s="412" t="str">
        <f>IF(入力シート!$B$13="","　　　年　　月　　日",入力シート!$B$13)</f>
        <v>　　　年　　月　　日</v>
      </c>
      <c r="M20" s="412"/>
      <c r="N20" s="412"/>
      <c r="O20" s="412"/>
      <c r="P20" s="412"/>
      <c r="Q20" s="412"/>
      <c r="R20" s="412"/>
      <c r="S20" s="412"/>
      <c r="T20" s="412"/>
      <c r="U20" s="48" t="s">
        <v>113</v>
      </c>
      <c r="W20" s="68"/>
    </row>
    <row r="21" spans="1:33" ht="18.75" customHeight="1" x14ac:dyDescent="0.15">
      <c r="A21" s="271" t="s">
        <v>234</v>
      </c>
      <c r="B21" s="271"/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</row>
    <row r="22" spans="1:33" ht="18.75" customHeight="1" x14ac:dyDescent="0.15"/>
    <row r="23" spans="1:33" ht="18.75" customHeight="1" x14ac:dyDescent="0.15">
      <c r="A23" s="241" t="str">
        <f>"３（"&amp;入力シート!$B$14&amp;")区災害対策本部の連絡先"</f>
        <v>３（　　)区災害対策本部の連絡先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72"/>
      <c r="Y23" s="272"/>
      <c r="Z23" s="272"/>
      <c r="AA23" s="272"/>
      <c r="AB23" s="272"/>
      <c r="AC23" s="272"/>
      <c r="AD23" s="272"/>
      <c r="AE23" s="272"/>
      <c r="AF23" s="272"/>
      <c r="AG23" s="56"/>
    </row>
    <row r="24" spans="1:33" ht="18.75" customHeight="1" x14ac:dyDescent="0.15">
      <c r="A24" s="272" t="str">
        <f>""&amp;入力シート!$B$14&amp;""</f>
        <v>　　</v>
      </c>
      <c r="B24" s="272"/>
      <c r="C24" s="272"/>
      <c r="D24" s="241" t="s">
        <v>88</v>
      </c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G24" s="56"/>
    </row>
    <row r="25" spans="1:33" ht="18.75" customHeight="1" x14ac:dyDescent="0.15">
      <c r="A25" s="241" t="str">
        <f>"　 TEL："&amp;VLOOKUP(入力シート!$B$14,'連絡先（区役所・保健福祉局）'!$A$2:$D$12,2,FALSE)</f>
        <v xml:space="preserve">　 TEL：                  </v>
      </c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56"/>
    </row>
    <row r="26" spans="1:33" ht="18.75" customHeight="1" x14ac:dyDescent="0.15">
      <c r="A26" s="241" t="str">
        <f>"　 FAX："&amp;VLOOKUP(入力シート!$B$14,'連絡先（区役所・保健福祉局）'!$A$2:$D$12,3,FALSE)</f>
        <v xml:space="preserve">　 FAX：                  </v>
      </c>
      <c r="B26" s="241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56"/>
    </row>
    <row r="27" spans="1:33" ht="18.75" customHeight="1" x14ac:dyDescent="0.15">
      <c r="A27" s="241" t="str">
        <f>"   メール："&amp;VLOOKUP(入力シート!$B$14,'連絡先（区役所・保健福祉局）'!$A$2:$D$12,4,FALSE)</f>
        <v xml:space="preserve">   メール：                           </v>
      </c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56"/>
    </row>
    <row r="28" spans="1:33" ht="18.75" customHeight="1" x14ac:dyDescent="0.1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56"/>
    </row>
    <row r="29" spans="1:33" ht="18.75" customHeight="1" x14ac:dyDescent="0.15">
      <c r="AG29" s="56"/>
    </row>
    <row r="30" spans="1:33" ht="18.75" customHeight="1" x14ac:dyDescent="0.15"/>
    <row r="31" spans="1:33" ht="18.75" customHeight="1" x14ac:dyDescent="0.15"/>
    <row r="32" spans="1:33" ht="18.75" customHeight="1" x14ac:dyDescent="0.15"/>
    <row r="33" spans="1:33" ht="18.75" customHeight="1" x14ac:dyDescent="0.15"/>
    <row r="34" spans="1:33" ht="18.75" customHeight="1" x14ac:dyDescent="0.15"/>
    <row r="35" spans="1:33" ht="18.75" customHeight="1" x14ac:dyDescent="0.15">
      <c r="A35" s="413" t="s">
        <v>267</v>
      </c>
      <c r="B35" s="413"/>
      <c r="C35" s="413"/>
      <c r="D35" s="413"/>
      <c r="E35" s="413"/>
      <c r="F35" s="413"/>
      <c r="G35" s="413"/>
      <c r="H35" s="413"/>
      <c r="I35" s="413"/>
      <c r="J35" s="413"/>
      <c r="K35" s="413"/>
      <c r="L35" s="413"/>
      <c r="M35" s="413"/>
      <c r="N35" s="413"/>
      <c r="O35" s="413"/>
      <c r="P35" s="413"/>
      <c r="Q35" s="413"/>
      <c r="R35" s="413"/>
      <c r="S35" s="413"/>
      <c r="T35" s="413"/>
      <c r="U35" s="413"/>
      <c r="V35" s="413"/>
      <c r="W35" s="413"/>
      <c r="X35" s="413"/>
      <c r="Y35" s="413"/>
      <c r="Z35" s="413"/>
      <c r="AA35" s="413"/>
      <c r="AB35" s="413"/>
      <c r="AC35" s="413"/>
      <c r="AD35" s="413"/>
      <c r="AE35" s="413"/>
      <c r="AF35" s="413"/>
    </row>
    <row r="36" spans="1:33" x14ac:dyDescent="0.15">
      <c r="A36" s="271" t="s">
        <v>374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</row>
    <row r="37" spans="1:33" ht="18.75" customHeight="1" x14ac:dyDescent="0.15">
      <c r="A37" s="409" t="s">
        <v>219</v>
      </c>
      <c r="B37" s="409"/>
      <c r="C37" s="409"/>
      <c r="D37" s="409"/>
      <c r="E37" s="409"/>
      <c r="F37" s="409"/>
      <c r="G37" s="409"/>
      <c r="H37" s="409"/>
      <c r="I37" s="409"/>
      <c r="J37" s="409"/>
      <c r="K37" s="409"/>
      <c r="L37" s="409"/>
      <c r="M37" s="409"/>
      <c r="N37" s="409"/>
      <c r="O37" s="409"/>
      <c r="P37" s="409"/>
      <c r="Q37" s="409"/>
      <c r="R37" s="409"/>
      <c r="S37" s="409"/>
      <c r="T37" s="409"/>
      <c r="U37" s="409"/>
      <c r="V37" s="409"/>
      <c r="W37" s="409"/>
      <c r="X37" s="409"/>
      <c r="Y37" s="409"/>
      <c r="Z37" s="409"/>
      <c r="AA37" s="409"/>
      <c r="AB37" s="409"/>
      <c r="AC37" s="409"/>
      <c r="AD37" s="409"/>
      <c r="AE37" s="409"/>
      <c r="AF37" s="409"/>
      <c r="AG37" s="70"/>
    </row>
    <row r="38" spans="1:33" ht="18.75" customHeight="1" x14ac:dyDescent="0.15">
      <c r="A38" s="409" t="str">
        <f>"　　　札幌市災害対策本部（保健福祉局 "&amp;入力シート!B15&amp;" ）"</f>
        <v>　　　札幌市災害対策本部（保健福祉局  ）</v>
      </c>
      <c r="B38" s="409"/>
      <c r="C38" s="409"/>
      <c r="D38" s="409"/>
      <c r="E38" s="409"/>
      <c r="F38" s="409"/>
      <c r="G38" s="409"/>
      <c r="H38" s="409"/>
      <c r="I38" s="409"/>
      <c r="J38" s="409"/>
      <c r="K38" s="409"/>
      <c r="L38" s="409"/>
      <c r="M38" s="409"/>
      <c r="N38" s="409"/>
      <c r="O38" s="409"/>
      <c r="P38" s="409"/>
      <c r="Q38" s="409"/>
      <c r="R38" s="409"/>
      <c r="S38" s="409"/>
      <c r="T38" s="409"/>
      <c r="U38" s="409"/>
      <c r="V38" s="409"/>
      <c r="W38" s="409"/>
      <c r="X38" s="409"/>
      <c r="Y38" s="409"/>
      <c r="Z38" s="409"/>
      <c r="AA38" s="409"/>
      <c r="AB38" s="409"/>
      <c r="AC38" s="409"/>
      <c r="AD38" s="409"/>
      <c r="AE38" s="409"/>
      <c r="AF38" s="409"/>
      <c r="AG38" s="70"/>
    </row>
    <row r="39" spans="1:33" ht="18.75" customHeight="1" x14ac:dyDescent="0.15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409" t="s">
        <v>224</v>
      </c>
      <c r="U39" s="409"/>
      <c r="V39" s="409"/>
      <c r="W39" s="409" t="str">
        <f>IFERROR(VLOOKUP(入力シート!B15,'連絡先（区役所・保健福祉局）'!$A$2:$D$16,2,FALSE),"")</f>
        <v/>
      </c>
      <c r="X39" s="409"/>
      <c r="Y39" s="409"/>
      <c r="Z39" s="409"/>
      <c r="AA39" s="409"/>
      <c r="AB39" s="409"/>
      <c r="AC39" s="409"/>
      <c r="AD39" s="409"/>
      <c r="AE39" s="409"/>
      <c r="AF39" s="409"/>
      <c r="AG39" s="70"/>
    </row>
    <row r="40" spans="1:33" ht="18.75" customHeight="1" x14ac:dyDescent="0.15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409" t="s">
        <v>225</v>
      </c>
      <c r="U40" s="409"/>
      <c r="V40" s="409"/>
      <c r="W40" s="409" t="str">
        <f>IFERROR(VLOOKUP(入力シート!B15,'連絡先（区役所・保健福祉局）'!$A$2:$D$16,3,FALSE),"")</f>
        <v/>
      </c>
      <c r="X40" s="409"/>
      <c r="Y40" s="409"/>
      <c r="Z40" s="409"/>
      <c r="AA40" s="409"/>
      <c r="AB40" s="409"/>
      <c r="AC40" s="409"/>
      <c r="AD40" s="409"/>
      <c r="AE40" s="409"/>
      <c r="AF40" s="409"/>
      <c r="AG40" s="70"/>
    </row>
    <row r="41" spans="1:33" ht="18.75" customHeight="1" x14ac:dyDescent="0.15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409" t="s">
        <v>226</v>
      </c>
      <c r="R41" s="409"/>
      <c r="S41" s="409"/>
      <c r="T41" s="409" t="str">
        <f>IFERROR(VLOOKUP(入力シート!B15,'連絡先（区役所・保健福祉局）'!$A$2:$D$16,4,FALSE),"")</f>
        <v/>
      </c>
      <c r="U41" s="409"/>
      <c r="V41" s="409"/>
      <c r="W41" s="409"/>
      <c r="X41" s="409"/>
      <c r="Y41" s="409"/>
      <c r="Z41" s="409"/>
      <c r="AA41" s="409"/>
      <c r="AB41" s="409"/>
      <c r="AC41" s="409"/>
      <c r="AD41" s="409"/>
      <c r="AE41" s="409"/>
      <c r="AF41" s="409"/>
      <c r="AG41" s="70"/>
    </row>
    <row r="56" spans="1:30" x14ac:dyDescent="0.1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</row>
    <row r="57" spans="1:30" x14ac:dyDescent="0.1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</row>
    <row r="64" spans="1:30" ht="13.5" customHeight="1" x14ac:dyDescent="0.15"/>
  </sheetData>
  <mergeCells count="33">
    <mergeCell ref="W39:AF39"/>
    <mergeCell ref="Q41:S41"/>
    <mergeCell ref="W40:AF40"/>
    <mergeCell ref="T41:AF41"/>
    <mergeCell ref="T39:V39"/>
    <mergeCell ref="T40:V40"/>
    <mergeCell ref="A12:AF12"/>
    <mergeCell ref="A19:AF19"/>
    <mergeCell ref="A21:AF21"/>
    <mergeCell ref="A37:AF37"/>
    <mergeCell ref="A14:AF14"/>
    <mergeCell ref="A23:W23"/>
    <mergeCell ref="X23:AF23"/>
    <mergeCell ref="A20:I20"/>
    <mergeCell ref="L20:T20"/>
    <mergeCell ref="A36:AF36"/>
    <mergeCell ref="A35:AF35"/>
    <mergeCell ref="A38:AF38"/>
    <mergeCell ref="G16:AC16"/>
    <mergeCell ref="A27:AF27"/>
    <mergeCell ref="A16:F16"/>
    <mergeCell ref="A25:AF25"/>
    <mergeCell ref="A26:AF26"/>
    <mergeCell ref="A24:C24"/>
    <mergeCell ref="A17:AF17"/>
    <mergeCell ref="D24:R24"/>
    <mergeCell ref="A4:Z4"/>
    <mergeCell ref="A3:AF3"/>
    <mergeCell ref="A6:AF6"/>
    <mergeCell ref="A10:AF10"/>
    <mergeCell ref="A11:AF11"/>
    <mergeCell ref="A5:AF5"/>
    <mergeCell ref="A8:AF8"/>
  </mergeCells>
  <phoneticPr fontId="1"/>
  <printOptions horizontalCentered="1"/>
  <pageMargins left="0.86614173228346458" right="0.78740157480314965" top="0.86614173228346458" bottom="0.59055118110236227" header="0.59055118110236227" footer="0.70866141732283472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view="pageBreakPreview" zoomScaleNormal="100" zoomScaleSheetLayoutView="100" workbookViewId="0"/>
  </sheetViews>
  <sheetFormatPr defaultRowHeight="14.25" x14ac:dyDescent="0.15"/>
  <cols>
    <col min="1" max="80" width="2.625" style="48" customWidth="1"/>
    <col min="81" max="16384" width="9" style="48"/>
  </cols>
  <sheetData>
    <row r="1" spans="1:32" ht="22.5" customHeight="1" x14ac:dyDescent="0.15">
      <c r="A1" s="48" t="s">
        <v>373</v>
      </c>
    </row>
    <row r="2" spans="1:32" ht="22.5" customHeight="1" x14ac:dyDescent="0.15"/>
    <row r="3" spans="1:32" ht="22.5" customHeight="1" x14ac:dyDescent="0.15">
      <c r="A3" s="273" t="str">
        <f>IF(入力シート!$B$10="","　年　　月　　日", 入力シート!$B$10)</f>
        <v>　年　　月　　日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72"/>
    </row>
    <row r="4" spans="1:32" ht="22.5" customHeight="1" x14ac:dyDescent="0.15">
      <c r="A4" s="271" t="str">
        <f>"（あて先）"&amp;IF(入力シート!$B$2="","　　　　　　　　　　　　　　　　　",入力シート!$B$2)&amp;" の長　様"</f>
        <v>（あて先）　　　　　　　　　　　　　 の長　様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</row>
    <row r="5" spans="1:32" ht="22.5" customHeight="1" x14ac:dyDescent="0.15">
      <c r="A5" s="241" t="str">
        <f>"（担当者："&amp;IF(入力シート!B8="","　　　　　　　　　　",入力シート!B8)&amp;"  様)"</f>
        <v>（担当者：　　　　　　　　　　  様)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</row>
    <row r="6" spans="1:32" ht="22.5" customHeight="1" x14ac:dyDescent="0.15">
      <c r="A6" s="48" t="s">
        <v>362</v>
      </c>
    </row>
    <row r="7" spans="1:32" ht="22.5" customHeight="1" x14ac:dyDescent="0.15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272" t="str">
        <f>"（"&amp;入力シート!$B$14&amp;")"</f>
        <v>（　　)</v>
      </c>
      <c r="W7" s="272"/>
      <c r="X7" s="272"/>
      <c r="Y7" s="272" t="s">
        <v>86</v>
      </c>
      <c r="Z7" s="272"/>
      <c r="AA7" s="272"/>
      <c r="AB7" s="272"/>
      <c r="AC7" s="272"/>
      <c r="AD7" s="272"/>
      <c r="AE7" s="272"/>
    </row>
    <row r="8" spans="1:32" ht="20.25" customHeight="1" x14ac:dyDescent="0.15"/>
    <row r="9" spans="1:32" ht="22.5" customHeight="1" x14ac:dyDescent="0.15">
      <c r="A9" s="242" t="s">
        <v>1</v>
      </c>
      <c r="B9" s="414"/>
      <c r="C9" s="414"/>
      <c r="D9" s="414"/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</row>
    <row r="11" spans="1:32" ht="22.5" customHeight="1" x14ac:dyDescent="0.15">
      <c r="A11" s="415" t="s">
        <v>379</v>
      </c>
      <c r="B11" s="415"/>
      <c r="C11" s="415"/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5"/>
      <c r="AC11" s="415"/>
      <c r="AD11" s="415"/>
      <c r="AE11" s="415"/>
    </row>
    <row r="12" spans="1:32" ht="22.5" customHeight="1" x14ac:dyDescent="0.15">
      <c r="A12" s="415" t="s">
        <v>337</v>
      </c>
      <c r="B12" s="415"/>
      <c r="C12" s="415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  <c r="O12" s="415"/>
      <c r="P12" s="415"/>
      <c r="Q12" s="415"/>
      <c r="R12" s="415"/>
      <c r="S12" s="415"/>
      <c r="T12" s="415"/>
      <c r="U12" s="415"/>
      <c r="V12" s="415"/>
      <c r="W12" s="415"/>
      <c r="X12" s="415"/>
      <c r="Y12" s="415"/>
      <c r="Z12" s="415"/>
      <c r="AA12" s="415"/>
      <c r="AB12" s="415"/>
      <c r="AC12" s="415"/>
      <c r="AD12" s="415"/>
      <c r="AE12" s="415"/>
    </row>
    <row r="13" spans="1:32" ht="18.75" customHeight="1" x14ac:dyDescent="0.15">
      <c r="A13" s="241" t="s">
        <v>235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69"/>
    </row>
    <row r="14" spans="1:32" ht="15.75" customHeight="1" x14ac:dyDescent="0.1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</row>
    <row r="15" spans="1:32" ht="15.75" customHeight="1" x14ac:dyDescent="0.15"/>
    <row r="43" spans="1:33" ht="22.5" customHeight="1" x14ac:dyDescent="0.15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S43" s="272" t="str">
        <f>"（"&amp;入力シート!$B$14&amp;")"</f>
        <v>（　　)</v>
      </c>
      <c r="T43" s="272"/>
      <c r="U43" s="272"/>
      <c r="V43" s="272" t="s">
        <v>87</v>
      </c>
      <c r="W43" s="272"/>
      <c r="X43" s="272"/>
      <c r="Y43" s="272"/>
      <c r="Z43" s="272"/>
      <c r="AA43" s="272"/>
      <c r="AB43" s="272"/>
      <c r="AC43" s="272"/>
      <c r="AD43" s="272"/>
      <c r="AE43" s="272"/>
      <c r="AF43" s="56"/>
    </row>
    <row r="44" spans="1:33" ht="22.5" customHeight="1" x14ac:dyDescent="0.15">
      <c r="B44" s="56"/>
      <c r="C44" s="56"/>
      <c r="D44" s="56"/>
      <c r="E44" s="56"/>
      <c r="F44" s="56"/>
      <c r="G44" s="56"/>
      <c r="H44" s="56"/>
      <c r="I44" s="56"/>
      <c r="J44" s="56"/>
      <c r="N44" s="272" t="str">
        <f>"（"&amp;入力シート!$B$14&amp;")"</f>
        <v>（　　)</v>
      </c>
      <c r="O44" s="272"/>
      <c r="P44" s="272"/>
      <c r="Q44" s="272" t="s">
        <v>88</v>
      </c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56"/>
    </row>
    <row r="45" spans="1:33" ht="22.5" customHeight="1" x14ac:dyDescent="0.15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241" t="str">
        <f>"TEL："&amp;VLOOKUP(入力シート!$B$14,'連絡先（区役所・保健福祉局）'!$A$2:$D$12,2,FALSE)</f>
        <v xml:space="preserve">TEL：                  </v>
      </c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56"/>
      <c r="AG45" s="56"/>
    </row>
    <row r="46" spans="1:33" ht="22.5" customHeight="1" x14ac:dyDescent="0.15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241" t="str">
        <f>"FAX："&amp;VLOOKUP(入力シート!$B$14,'連絡先（区役所・保健福祉局）'!$A$2:$D$12,3,FALSE)</f>
        <v xml:space="preserve">FAX：                  </v>
      </c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56"/>
      <c r="AG46" s="56"/>
    </row>
    <row r="47" spans="1:33" ht="22.5" customHeight="1" x14ac:dyDescent="0.15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274" t="str">
        <f>"メール："&amp;VLOOKUP(入力シート!$B$14,'連絡先（区役所・保健福祉局）'!$A$2:$D$12,4,FALSE)</f>
        <v xml:space="preserve">メール：                           </v>
      </c>
      <c r="T47" s="274"/>
      <c r="U47" s="274"/>
      <c r="V47" s="274"/>
      <c r="W47" s="274"/>
      <c r="X47" s="274"/>
      <c r="Y47" s="274"/>
      <c r="Z47" s="274"/>
      <c r="AA47" s="274"/>
      <c r="AB47" s="274"/>
      <c r="AC47" s="274"/>
      <c r="AD47" s="274"/>
      <c r="AE47" s="274"/>
      <c r="AF47" s="56"/>
      <c r="AG47" s="56"/>
    </row>
    <row r="48" spans="1:33" x14ac:dyDescent="0.1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</row>
    <row r="49" spans="1:31" x14ac:dyDescent="0.1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</row>
    <row r="56" spans="1:31" ht="13.5" customHeight="1" x14ac:dyDescent="0.15"/>
  </sheetData>
  <mergeCells count="16">
    <mergeCell ref="S45:AE45"/>
    <mergeCell ref="S46:AE46"/>
    <mergeCell ref="S47:AE47"/>
    <mergeCell ref="A3:AE3"/>
    <mergeCell ref="A5:M5"/>
    <mergeCell ref="A9:AE9"/>
    <mergeCell ref="A11:AE11"/>
    <mergeCell ref="A12:AE12"/>
    <mergeCell ref="V7:X7"/>
    <mergeCell ref="Y7:AE7"/>
    <mergeCell ref="A4:Z4"/>
    <mergeCell ref="A13:AE13"/>
    <mergeCell ref="N44:P44"/>
    <mergeCell ref="S43:U43"/>
    <mergeCell ref="V43:AE43"/>
    <mergeCell ref="Q44:AE44"/>
  </mergeCells>
  <phoneticPr fontId="1"/>
  <printOptions horizontalCentered="1"/>
  <pageMargins left="0.86614173228346458" right="0.98425196850393704" top="0.86614173228346458" bottom="0.59055118110236227" header="0.59055118110236227" footer="0.7086614173228347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view="pageBreakPreview" zoomScaleNormal="100" zoomScaleSheetLayoutView="100" workbookViewId="0">
      <selection sqref="A1:AE1"/>
    </sheetView>
  </sheetViews>
  <sheetFormatPr defaultRowHeight="14.25" x14ac:dyDescent="0.15"/>
  <cols>
    <col min="1" max="80" width="2.625" style="48" customWidth="1"/>
    <col min="81" max="16384" width="9" style="48"/>
  </cols>
  <sheetData>
    <row r="1" spans="1:31" ht="22.5" customHeight="1" x14ac:dyDescent="0.15">
      <c r="A1" s="416" t="s">
        <v>338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</row>
    <row r="2" spans="1:31" ht="22.5" customHeight="1" x14ac:dyDescent="0.1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</row>
    <row r="3" spans="1:31" ht="22.5" customHeight="1" x14ac:dyDescent="0.15">
      <c r="A3" s="273" t="str">
        <f>IF(入力シート!$B$10="","　年　　月　　日", 入力シート!$B$10)</f>
        <v>　年　　月　　日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</row>
    <row r="4" spans="1:31" ht="22.5" customHeight="1" x14ac:dyDescent="0.15">
      <c r="A4" s="48" t="s">
        <v>123</v>
      </c>
      <c r="B4" s="56"/>
      <c r="C4" s="56"/>
      <c r="D4" s="56"/>
      <c r="E4" s="69" t="str">
        <f>"("&amp;入力シート!$B$14&amp;"）"</f>
        <v>(　　）</v>
      </c>
      <c r="F4" s="56"/>
      <c r="G4" s="56"/>
      <c r="H4" s="56"/>
      <c r="I4" s="56"/>
      <c r="J4" s="56"/>
      <c r="K4" s="56"/>
      <c r="L4" s="56"/>
      <c r="M4" s="56"/>
      <c r="O4" s="56" t="s">
        <v>363</v>
      </c>
    </row>
    <row r="5" spans="1:31" ht="22.5" customHeight="1" x14ac:dyDescent="0.15">
      <c r="A5" s="272" t="str">
        <f>入力シート!$B$2&amp;" 施設長"</f>
        <v>　　　　　　　　　　　　　 施設長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</row>
    <row r="6" spans="1:31" ht="22.5" customHeight="1" x14ac:dyDescent="0.1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413" t="str">
        <f>"TEL："&amp;IF(入力シート!B5="","　　　　　　　　　　　　　　",入力シート!B5)</f>
        <v>TEL：　　　　　　　　　　　　　　</v>
      </c>
      <c r="P6" s="413"/>
      <c r="Q6" s="413"/>
      <c r="R6" s="413"/>
      <c r="S6" s="413"/>
      <c r="T6" s="413"/>
      <c r="U6" s="413"/>
      <c r="V6" s="413"/>
      <c r="W6" s="413"/>
      <c r="X6" s="413"/>
      <c r="Y6" s="413"/>
      <c r="Z6" s="413"/>
      <c r="AA6" s="413"/>
      <c r="AB6" s="413"/>
      <c r="AC6" s="413"/>
      <c r="AD6" s="413"/>
      <c r="AE6" s="413"/>
    </row>
    <row r="7" spans="1:31" ht="22.5" customHeight="1" x14ac:dyDescent="0.15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413" t="str">
        <f>"FAX："&amp;IF(入力シート!B6="","　　　　　　　　　　　　　　",入力シート!B6)</f>
        <v>FAX：　　　　　　　　　　　　　　</v>
      </c>
      <c r="P7" s="413"/>
      <c r="Q7" s="413"/>
      <c r="R7" s="413"/>
      <c r="S7" s="413"/>
      <c r="T7" s="413"/>
      <c r="U7" s="413"/>
      <c r="V7" s="413"/>
      <c r="W7" s="413"/>
      <c r="X7" s="413"/>
      <c r="Y7" s="413"/>
      <c r="Z7" s="413"/>
      <c r="AA7" s="413"/>
      <c r="AB7" s="413"/>
      <c r="AC7" s="413"/>
      <c r="AD7" s="413"/>
      <c r="AE7" s="413"/>
    </row>
    <row r="8" spans="1:31" ht="22.5" customHeight="1" x14ac:dyDescent="0.15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413" t="str">
        <f>"メール："&amp;IF(入力シート!B7="","　　　　　　　　　　　　　　",入力シート!B7)</f>
        <v>メール：　　　　　　　　　　　　　　</v>
      </c>
      <c r="P8" s="413"/>
      <c r="Q8" s="413"/>
      <c r="R8" s="413"/>
      <c r="S8" s="413"/>
      <c r="T8" s="413"/>
      <c r="U8" s="413"/>
      <c r="V8" s="413"/>
      <c r="W8" s="413"/>
      <c r="X8" s="413"/>
      <c r="Y8" s="413"/>
      <c r="Z8" s="413"/>
      <c r="AA8" s="413"/>
      <c r="AB8" s="413"/>
      <c r="AC8" s="413"/>
      <c r="AD8" s="413"/>
      <c r="AE8" s="413"/>
    </row>
    <row r="9" spans="1:31" ht="18.75" customHeight="1" x14ac:dyDescent="0.15">
      <c r="O9" s="413" t="str">
        <f>"担当者："&amp;IF(入力シート!B8="","　　　　　　　　　　　　　　",入力シート!B8)</f>
        <v>担当者：　　　　　　　　　　　　　　</v>
      </c>
      <c r="P9" s="413"/>
      <c r="Q9" s="413"/>
      <c r="R9" s="413"/>
      <c r="S9" s="413"/>
      <c r="T9" s="413"/>
      <c r="U9" s="413"/>
      <c r="V9" s="413"/>
      <c r="W9" s="413"/>
      <c r="X9" s="413"/>
      <c r="Y9" s="413"/>
      <c r="Z9" s="413"/>
      <c r="AA9" s="413"/>
      <c r="AB9" s="413"/>
      <c r="AC9" s="413"/>
      <c r="AD9" s="413"/>
      <c r="AE9" s="413"/>
    </row>
    <row r="10" spans="1:31" ht="18.75" customHeight="1" x14ac:dyDescent="0.15"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</row>
    <row r="11" spans="1:31" s="74" customFormat="1" ht="22.5" customHeight="1" x14ac:dyDescent="0.15">
      <c r="A11" s="242" t="s">
        <v>2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</row>
    <row r="12" spans="1:31" ht="15.75" customHeight="1" x14ac:dyDescent="0.15"/>
    <row r="13" spans="1:31" ht="22.5" customHeight="1" x14ac:dyDescent="0.15">
      <c r="A13" s="415" t="s">
        <v>380</v>
      </c>
      <c r="B13" s="415"/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5"/>
      <c r="P13" s="415"/>
      <c r="Q13" s="415"/>
      <c r="R13" s="415"/>
      <c r="S13" s="415"/>
      <c r="T13" s="415"/>
      <c r="U13" s="415"/>
      <c r="V13" s="415"/>
      <c r="W13" s="415"/>
      <c r="X13" s="415"/>
      <c r="Y13" s="415"/>
      <c r="Z13" s="415"/>
      <c r="AA13" s="415"/>
      <c r="AB13" s="415"/>
      <c r="AC13" s="415"/>
      <c r="AD13" s="415"/>
      <c r="AE13" s="415"/>
    </row>
    <row r="14" spans="1:31" ht="22.5" customHeight="1" x14ac:dyDescent="0.15">
      <c r="A14" s="415"/>
      <c r="B14" s="415"/>
      <c r="C14" s="415"/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  <c r="U14" s="415"/>
      <c r="V14" s="415"/>
      <c r="W14" s="415"/>
      <c r="X14" s="415"/>
      <c r="Y14" s="415"/>
      <c r="Z14" s="415"/>
      <c r="AA14" s="415"/>
      <c r="AB14" s="415"/>
      <c r="AC14" s="415"/>
      <c r="AD14" s="415"/>
      <c r="AE14" s="415"/>
    </row>
    <row r="38" spans="1:33" ht="22.5" customHeight="1" x14ac:dyDescent="0.15">
      <c r="A38" s="241" t="s">
        <v>364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</row>
    <row r="39" spans="1:33" ht="22.5" customHeight="1" x14ac:dyDescent="0.15">
      <c r="A39" s="241" t="s">
        <v>365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</row>
    <row r="40" spans="1:33" ht="22.5" customHeight="1" x14ac:dyDescent="0.15">
      <c r="A40" s="241" t="s">
        <v>366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75"/>
      <c r="AG40" s="75"/>
    </row>
    <row r="43" spans="1:33" x14ac:dyDescent="0.1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</row>
    <row r="44" spans="1:33" x14ac:dyDescent="0.1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</row>
    <row r="51" ht="13.5" customHeight="1" x14ac:dyDescent="0.15"/>
  </sheetData>
  <mergeCells count="13">
    <mergeCell ref="O9:AE9"/>
    <mergeCell ref="A1:AE1"/>
    <mergeCell ref="A11:AE11"/>
    <mergeCell ref="A38:AE38"/>
    <mergeCell ref="A40:AE40"/>
    <mergeCell ref="A3:AE3"/>
    <mergeCell ref="A5:AE5"/>
    <mergeCell ref="A13:AE13"/>
    <mergeCell ref="A14:AE14"/>
    <mergeCell ref="A39:AE39"/>
    <mergeCell ref="O8:AE8"/>
    <mergeCell ref="O6:AE6"/>
    <mergeCell ref="O7:AE7"/>
  </mergeCells>
  <phoneticPr fontId="1"/>
  <printOptions horizontalCentered="1"/>
  <pageMargins left="0.86614173228346458" right="0.98425196850393704" top="0.86614173228346458" bottom="0.59055118110236227" header="0.59055118110236227" footer="0.7086614173228347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連絡先（区役所・保健福祉局）</vt:lpstr>
      <vt:lpstr>入力シート</vt:lpstr>
      <vt:lpstr>(様式１)被災状況等報告書</vt:lpstr>
      <vt:lpstr>(様式2)収容すべき要配慮者に関する調書</vt:lpstr>
      <vt:lpstr>(別紙)要配慮者一覧表</vt:lpstr>
      <vt:lpstr>(別添)要配慮者身体状況等情報シート</vt:lpstr>
      <vt:lpstr>(様式3)指定通知</vt:lpstr>
      <vt:lpstr>(様式４)要配慮者受入要請書</vt:lpstr>
      <vt:lpstr>(様式5)要配慮者受入状況調書</vt:lpstr>
      <vt:lpstr>(様式６)運営報告書</vt:lpstr>
      <vt:lpstr>(様式７)物資等提供依頼書</vt:lpstr>
      <vt:lpstr>(様式８)運営費請求書</vt:lpstr>
      <vt:lpstr>(様式８)(別添)明細書</vt:lpstr>
      <vt:lpstr>'(別紙)要配慮者一覧表'!Print_Area</vt:lpstr>
      <vt:lpstr>'(別添)要配慮者身体状況等情報シート'!Print_Area</vt:lpstr>
      <vt:lpstr>'(様式１)被災状況等報告書'!Print_Area</vt:lpstr>
      <vt:lpstr>'(様式2)収容すべき要配慮者に関する調書'!Print_Area</vt:lpstr>
      <vt:lpstr>'(様式3)指定通知'!Print_Area</vt:lpstr>
      <vt:lpstr>'(様式４)要配慮者受入要請書'!Print_Area</vt:lpstr>
      <vt:lpstr>'(様式5)要配慮者受入状況調書'!Print_Area</vt:lpstr>
      <vt:lpstr>'(様式６)運営報告書'!Print_Area</vt:lpstr>
      <vt:lpstr>'(様式７)物資等提供依頼書'!Print_Area</vt:lpstr>
      <vt:lpstr>'(様式８)(別添)明細書'!Print_Area</vt:lpstr>
      <vt:lpstr>'(様式８)運営費請求書'!Print_Area</vt:lpstr>
      <vt:lpstr>入力シート!Print_Area</vt:lpstr>
      <vt:lpstr>'(別紙)要配慮者一覧表'!Print_Titles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115.荒戸　章宏</cp:lastModifiedBy>
  <cp:lastPrinted>2020-02-12T10:26:10Z</cp:lastPrinted>
  <dcterms:created xsi:type="dcterms:W3CDTF">2019-07-12T06:37:24Z</dcterms:created>
  <dcterms:modified xsi:type="dcterms:W3CDTF">2020-08-20T11:00:56Z</dcterms:modified>
</cp:coreProperties>
</file>