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gesui-sf11\04 経営管理部 内部文書\02 経営企画課 内部文書\03 契約担当 内部文書\契約担当_内部文書\電力契約（WTO)\R7_高圧電力WTO（処理施設課）\07.07.28_開札（07.07.04_告示）\HP_7001-7010_2\"/>
    </mc:Choice>
  </mc:AlternateContent>
  <xr:revisionPtr revIDLastSave="0" documentId="13_ncr:1_{884DA9DF-8CF7-482C-B293-19A5F34D2A1F}" xr6:coauthVersionLast="47" xr6:coauthVersionMax="47" xr10:uidLastSave="{00000000-0000-0000-0000-000000000000}"/>
  <bookViews>
    <workbookView xWindow="-120" yWindow="-120" windowWidth="29040" windowHeight="15840" xr2:uid="{00000000-000D-0000-FFFF-FFFF00000000}"/>
  </bookViews>
  <sheets>
    <sheet name="契約単価内訳書（創成川水再生プラザ）" sheetId="25" r:id="rId1"/>
    <sheet name="契約単価内訳書（新川水再生プラザ）" sheetId="27" r:id="rId2"/>
    <sheet name="契約単価内訳書（手稲中継ポンプ場）" sheetId="28" r:id="rId3"/>
    <sheet name="新川参考（一般単価）" sheetId="26" state="hidden" r:id="rId4"/>
  </sheets>
  <definedNames>
    <definedName name="_xlnm.Print_Area" localSheetId="2">'契約単価内訳書（手稲中継ポンプ場）'!$A$1:$O$49</definedName>
    <definedName name="_xlnm.Print_Area" localSheetId="1">'契約単価内訳書（新川水再生プラザ）'!$A$1:$O$49</definedName>
    <definedName name="_xlnm.Print_Area" localSheetId="0">'契約単価内訳書（創成川水再生プラザ）'!$A$1:$O$49</definedName>
    <definedName name="_xlnm.Print_Area" localSheetId="3">'新川参考（一般単価）'!$A$1:$O$49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26" l="1"/>
  <c r="C34" i="26"/>
  <c r="L33" i="26"/>
  <c r="M33" i="26" s="1"/>
  <c r="I33" i="26"/>
  <c r="G33" i="26"/>
  <c r="L32" i="26"/>
  <c r="M32" i="26" s="1"/>
  <c r="H32" i="26"/>
  <c r="I32" i="26" s="1"/>
  <c r="E32" i="26"/>
  <c r="G32" i="26" s="1"/>
  <c r="L31" i="26"/>
  <c r="M31" i="26" s="1"/>
  <c r="I31" i="26"/>
  <c r="G31" i="26"/>
  <c r="L30" i="26"/>
  <c r="M30" i="26" s="1"/>
  <c r="H30" i="26"/>
  <c r="I30" i="26" s="1"/>
  <c r="E30" i="26"/>
  <c r="G30" i="26" s="1"/>
  <c r="L29" i="26"/>
  <c r="M29" i="26" s="1"/>
  <c r="I29" i="26"/>
  <c r="G29" i="26"/>
  <c r="L28" i="26"/>
  <c r="M28" i="26" s="1"/>
  <c r="H28" i="26"/>
  <c r="I28" i="26" s="1"/>
  <c r="E28" i="26"/>
  <c r="G28" i="26" s="1"/>
  <c r="L27" i="26"/>
  <c r="M27" i="26" s="1"/>
  <c r="I27" i="26"/>
  <c r="G27" i="26"/>
  <c r="L26" i="26"/>
  <c r="M26" i="26" s="1"/>
  <c r="H26" i="26"/>
  <c r="I26" i="26" s="1"/>
  <c r="E26" i="26"/>
  <c r="G26" i="26" s="1"/>
  <c r="L25" i="26"/>
  <c r="M25" i="26" s="1"/>
  <c r="I25" i="26"/>
  <c r="G25" i="26"/>
  <c r="L24" i="26"/>
  <c r="M24" i="26" s="1"/>
  <c r="H24" i="26"/>
  <c r="I24" i="26" s="1"/>
  <c r="E24" i="26"/>
  <c r="G24" i="26" s="1"/>
  <c r="L23" i="26"/>
  <c r="M23" i="26" s="1"/>
  <c r="I23" i="26"/>
  <c r="G23" i="26"/>
  <c r="L22" i="26"/>
  <c r="M22" i="26" s="1"/>
  <c r="H22" i="26"/>
  <c r="I22" i="26" s="1"/>
  <c r="E22" i="26"/>
  <c r="G22" i="26" s="1"/>
  <c r="L21" i="26"/>
  <c r="M21" i="26" s="1"/>
  <c r="I21" i="26"/>
  <c r="G21" i="26"/>
  <c r="L20" i="26"/>
  <c r="M20" i="26" s="1"/>
  <c r="H20" i="26"/>
  <c r="I20" i="26" s="1"/>
  <c r="E20" i="26"/>
  <c r="G20" i="26" s="1"/>
  <c r="L19" i="26"/>
  <c r="M19" i="26" s="1"/>
  <c r="I19" i="26"/>
  <c r="G19" i="26"/>
  <c r="L18" i="26"/>
  <c r="M18" i="26" s="1"/>
  <c r="H18" i="26"/>
  <c r="I18" i="26" s="1"/>
  <c r="E18" i="26"/>
  <c r="G18" i="26" s="1"/>
  <c r="L17" i="26"/>
  <c r="M17" i="26" s="1"/>
  <c r="I17" i="26"/>
  <c r="G17" i="26"/>
  <c r="L16" i="26"/>
  <c r="M16" i="26" s="1"/>
  <c r="H16" i="26"/>
  <c r="I16" i="26" s="1"/>
  <c r="E16" i="26"/>
  <c r="G16" i="26" s="1"/>
  <c r="L15" i="26"/>
  <c r="M15" i="26" s="1"/>
  <c r="I15" i="26"/>
  <c r="G15" i="26"/>
  <c r="L14" i="26"/>
  <c r="M14" i="26" s="1"/>
  <c r="H14" i="26"/>
  <c r="I14" i="26" s="1"/>
  <c r="E14" i="26"/>
  <c r="G14" i="26" s="1"/>
  <c r="L13" i="26"/>
  <c r="M13" i="26" s="1"/>
  <c r="I13" i="26"/>
  <c r="G13" i="26"/>
  <c r="L12" i="26"/>
  <c r="M12" i="26" s="1"/>
  <c r="H12" i="26"/>
  <c r="I12" i="26" s="1"/>
  <c r="E12" i="26"/>
  <c r="G12" i="26" s="1"/>
  <c r="M11" i="26"/>
  <c r="I11" i="26"/>
  <c r="G11" i="26"/>
  <c r="M10" i="26"/>
  <c r="I10" i="26"/>
  <c r="G10" i="26"/>
  <c r="O10" i="26" l="1"/>
  <c r="O12" i="26"/>
  <c r="O20" i="26"/>
  <c r="O28" i="26"/>
  <c r="O18" i="26"/>
  <c r="O26" i="26"/>
  <c r="O16" i="26"/>
  <c r="O24" i="26"/>
  <c r="O32" i="26"/>
  <c r="O14" i="26"/>
  <c r="O22" i="26"/>
  <c r="O30" i="26"/>
  <c r="O34" i="26" l="1"/>
  <c r="K42" i="26" s="1"/>
  <c r="K45" i="26" s="1"/>
</calcChain>
</file>

<file path=xl/sharedStrings.xml><?xml version="1.0" encoding="utf-8"?>
<sst xmlns="http://schemas.openxmlformats.org/spreadsheetml/2006/main" count="296" uniqueCount="47">
  <si>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</si>
  <si>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</si>
  <si>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</si>
  <si>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</si>
  <si>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</si>
  <si>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</si>
  <si>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</si>
  <si>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</si>
  <si>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</si>
  <si>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</si>
  <si>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</si>
  <si>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</si>
  <si>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</si>
  <si>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</si>
  <si>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</si>
  <si>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</si>
  <si>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</si>
  <si>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</si>
  <si>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</si>
  <si>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</si>
  <si>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</si>
  <si>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</si>
  <si>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</si>
  <si>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常時契約（常用線）</t>
    <rPh sb="0" eb="2">
      <t>ジョウジ</t>
    </rPh>
    <rPh sb="2" eb="4">
      <t>ケイヤク</t>
    </rPh>
    <rPh sb="5" eb="7">
      <t>ジョウヨウ</t>
    </rPh>
    <rPh sb="7" eb="8">
      <t>セン</t>
    </rPh>
    <phoneticPr fontId="3"/>
  </si>
  <si>
    <t>基本料金単価
d</t>
    <rPh sb="0" eb="2">
      <t>キホン</t>
    </rPh>
    <rPh sb="2" eb="4">
      <t>リョウキン</t>
    </rPh>
    <rPh sb="4" eb="6">
      <t>タンカ</t>
    </rPh>
    <phoneticPr fontId="3"/>
  </si>
  <si>
    <t>小計
（a×d）
e</t>
    <rPh sb="0" eb="2">
      <t>ショウケイ</t>
    </rPh>
    <phoneticPr fontId="3"/>
  </si>
  <si>
    <t>予備電力（予備線）</t>
    <rPh sb="0" eb="2">
      <t>ヨビ</t>
    </rPh>
    <rPh sb="2" eb="4">
      <t>デンリョク</t>
    </rPh>
    <rPh sb="5" eb="7">
      <t>ヨビ</t>
    </rPh>
    <rPh sb="7" eb="8">
      <t>セン</t>
    </rPh>
    <phoneticPr fontId="3"/>
  </si>
  <si>
    <t>昼間</t>
    <rPh sb="0" eb="2">
      <t>ヒルマ</t>
    </rPh>
    <phoneticPr fontId="3"/>
  </si>
  <si>
    <t>夜間</t>
    <rPh sb="0" eb="2">
      <t>ヤカン</t>
    </rPh>
    <phoneticPr fontId="3"/>
  </si>
  <si>
    <t>予定使用
電力量
（kWh）
ｆ</t>
    <rPh sb="0" eb="2">
      <t>ヨテイ</t>
    </rPh>
    <rPh sb="2" eb="4">
      <t>シヨウ</t>
    </rPh>
    <rPh sb="5" eb="7">
      <t>デンリョク</t>
    </rPh>
    <rPh sb="7" eb="8">
      <t>リョウ</t>
    </rPh>
    <phoneticPr fontId="3"/>
  </si>
  <si>
    <t>電力量料金
単価
ｇ</t>
    <rPh sb="0" eb="2">
      <t>デンリョク</t>
    </rPh>
    <rPh sb="2" eb="3">
      <t>リョウ</t>
    </rPh>
    <rPh sb="3" eb="5">
      <t>リョウキン</t>
    </rPh>
    <rPh sb="6" eb="8">
      <t>タンカ</t>
    </rPh>
    <phoneticPr fontId="3"/>
  </si>
  <si>
    <t>小計
（ｆ×ｇ）
ｈ</t>
    <phoneticPr fontId="3"/>
  </si>
  <si>
    <t>（該当なし）
○○
割引・割増
（円、銭単位まで
記載可）
i</t>
    <rPh sb="1" eb="3">
      <t>ガイトウ</t>
    </rPh>
    <rPh sb="11" eb="13">
      <t>ワリビキ</t>
    </rPh>
    <rPh sb="14" eb="15">
      <t>ワリ</t>
    </rPh>
    <rPh sb="15" eb="16">
      <t>ゾウ</t>
    </rPh>
    <phoneticPr fontId="3"/>
  </si>
  <si>
    <t>kw</t>
    <phoneticPr fontId="3"/>
  </si>
  <si>
    <t>合計
（c＋ｈ+e±i、円未満の端数切捨て）
j</t>
    <rPh sb="0" eb="2">
      <t>ゴウケイ</t>
    </rPh>
    <rPh sb="12" eb="13">
      <t>エン</t>
    </rPh>
    <rPh sb="13" eb="15">
      <t>ミマン</t>
    </rPh>
    <rPh sb="16" eb="18">
      <t>ハスウ</t>
    </rPh>
    <rPh sb="18" eb="20">
      <t>キリス</t>
    </rPh>
    <phoneticPr fontId="3"/>
  </si>
  <si>
    <t xml:space="preserve">
○○
割引・割増
（円、銭単位まで
記載可）
i</t>
    <rPh sb="5" eb="7">
      <t>ワリビキ</t>
    </rPh>
    <rPh sb="8" eb="9">
      <t>ワリ</t>
    </rPh>
    <rPh sb="9" eb="10">
      <t>ゾウ</t>
    </rPh>
    <phoneticPr fontId="3"/>
  </si>
  <si>
    <t>2019年
10月</t>
    <rPh sb="4" eb="5">
      <t>ネン</t>
    </rPh>
    <rPh sb="8" eb="9">
      <t>ガツ</t>
    </rPh>
    <phoneticPr fontId="3"/>
  </si>
  <si>
    <t>2020年
1月</t>
    <rPh sb="7" eb="8">
      <t>ガツ</t>
    </rPh>
    <phoneticPr fontId="3"/>
  </si>
  <si>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</si>
  <si>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</si>
  <si>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新川水再生プラザ</t>
    <rPh sb="0" eb="2">
      <t>シンカワ</t>
    </rPh>
    <rPh sb="2" eb="3">
      <t>ミズ</t>
    </rPh>
    <rPh sb="3" eb="5">
      <t>サイセイ</t>
    </rPh>
    <phoneticPr fontId="3"/>
  </si>
  <si>
    <t>創成川水再生プラザ</t>
    <rPh sb="0" eb="6">
      <t>ソウセイガワミズサイセイ</t>
    </rPh>
    <phoneticPr fontId="3"/>
  </si>
  <si>
    <t>kw</t>
  </si>
  <si>
    <t>令和7年
10月</t>
    <rPh sb="0" eb="2">
      <t>レイワ</t>
    </rPh>
    <rPh sb="7" eb="8">
      <t>ガツ</t>
    </rPh>
    <phoneticPr fontId="3"/>
  </si>
  <si>
    <t>令和8年
1月</t>
    <rPh sb="0" eb="2">
      <t>レイワ</t>
    </rPh>
    <rPh sb="6" eb="7">
      <t>ガツ</t>
    </rPh>
    <phoneticPr fontId="3"/>
  </si>
  <si>
    <t>新川水再生プラザ</t>
    <rPh sb="0" eb="2">
      <t>シンカワ</t>
    </rPh>
    <rPh sb="2" eb="5">
      <t>ミズサイセイ</t>
    </rPh>
    <phoneticPr fontId="3"/>
  </si>
  <si>
    <t>手稲中継ポンプ場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</si>
</sst>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月&quot;"/>
    <numFmt numFmtId="177" formatCode="#,##0.00;&quot;△ &quot;#,##0.00"/>
    <numFmt numFmtId="178" formatCode="#,##0.0;[Red]\-#,##0.0"/>
    <numFmt numFmtId="179" formatCode="#,##0_);[Red]\(#,##0\)"/>
    <numFmt numFmtId="180" formatCode="#,##0_ "/>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0"/>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7"/>
      </patternFill>
    </fill>
    <fill>
      <patternFill patternType="solid">
        <fgColor theme="9" tint="0.79998168889431442"/>
        <bgColor indexed="64"/>
      </patternFill>
    </fill>
    <fill>
      <patternFill patternType="solid">
        <fgColor theme="5" tint="0.79998168889431442"/>
        <bgColor indexed="64"/>
      </patternFill>
    </fill>
  </fills>
  <borders count="82">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double">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double">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hair">
        <color indexed="64"/>
      </right>
      <top/>
      <bottom style="double">
        <color indexed="64"/>
      </bottom>
      <diagonal/>
    </border>
    <border>
      <left style="medium">
        <color indexed="64"/>
      </left>
      <right style="medium">
        <color indexed="64"/>
      </right>
      <top/>
      <bottom style="double">
        <color indexed="64"/>
      </bottom>
      <diagonal/>
    </border>
    <border>
      <left style="hair">
        <color indexed="64"/>
      </left>
      <right style="thin">
        <color indexed="64"/>
      </right>
      <top/>
      <bottom style="double">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1" fillId="3" borderId="0" applyNumberFormat="0" applyBorder="0" applyAlignment="0" applyProtection="0">
      <alignment vertical="center"/>
    </xf>
  </cellStyleXfs>
  <cellXfs count="340">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4" xfId="1" applyNumberFormat="1" applyFont="1" applyBorder="1" applyAlignment="1">
      <alignment vertical="center"/>
    </xf>
    <xf numFmtId="0" fontId="7" fillId="0" borderId="6"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38" fontId="0" fillId="2" borderId="4" xfId="1" applyFont="1" applyFill="1" applyBorder="1" applyAlignment="1">
      <alignment horizontal="center" vertical="center"/>
    </xf>
    <xf numFmtId="38" fontId="0" fillId="0" borderId="28"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29" xfId="1" applyFont="1" applyBorder="1" applyAlignment="1">
      <alignment horizontal="center" vertical="center" wrapText="1"/>
    </xf>
    <xf numFmtId="38" fontId="0" fillId="0" borderId="36" xfId="1" applyFont="1" applyBorder="1" applyAlignment="1">
      <alignment horizontal="right" vertical="center"/>
    </xf>
    <xf numFmtId="38" fontId="7" fillId="0" borderId="0" xfId="1" applyFont="1" applyAlignment="1">
      <alignment horizontal="center" vertical="center"/>
    </xf>
    <xf numFmtId="38" fontId="0" fillId="0" borderId="31" xfId="1" applyNumberFormat="1" applyFont="1" applyBorder="1" applyAlignment="1">
      <alignment vertical="center"/>
    </xf>
    <xf numFmtId="40" fontId="0" fillId="0" borderId="39" xfId="1" applyNumberFormat="1" applyFont="1" applyBorder="1" applyAlignment="1">
      <alignment vertical="center"/>
    </xf>
    <xf numFmtId="40" fontId="0" fillId="0" borderId="30" xfId="1" applyNumberFormat="1" applyFont="1" applyBorder="1" applyAlignment="1">
      <alignment vertical="center"/>
    </xf>
    <xf numFmtId="177" fontId="0" fillId="0" borderId="34" xfId="1" applyNumberFormat="1" applyFont="1" applyBorder="1" applyAlignment="1">
      <alignment vertical="center"/>
    </xf>
    <xf numFmtId="177" fontId="0" fillId="0" borderId="41" xfId="1" applyNumberFormat="1" applyFont="1" applyBorder="1" applyAlignment="1">
      <alignment vertical="center"/>
    </xf>
    <xf numFmtId="177" fontId="0" fillId="0" borderId="35" xfId="1" applyNumberFormat="1" applyFont="1" applyBorder="1" applyAlignment="1">
      <alignmen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0" fillId="0" borderId="6" xfId="0" applyFont="1" applyBorder="1" applyAlignment="1">
      <alignment vertical="center"/>
    </xf>
    <xf numFmtId="38" fontId="5" fillId="0" borderId="56" xfId="1" applyNumberFormat="1" applyFont="1" applyBorder="1" applyAlignment="1">
      <alignment horizontal="center" vertical="center" wrapText="1"/>
    </xf>
    <xf numFmtId="38" fontId="5" fillId="0" borderId="57" xfId="1" applyNumberFormat="1" applyFont="1" applyBorder="1" applyAlignment="1">
      <alignment horizontal="center" vertical="center" wrapText="1"/>
    </xf>
    <xf numFmtId="38" fontId="5" fillId="0" borderId="29" xfId="1" applyNumberFormat="1" applyFont="1" applyBorder="1" applyAlignment="1">
      <alignment horizontal="center" vertical="center" wrapText="1"/>
    </xf>
    <xf numFmtId="38" fontId="0" fillId="2" borderId="62" xfId="1" applyFont="1" applyFill="1" applyBorder="1" applyAlignment="1">
      <alignment vertical="center"/>
    </xf>
    <xf numFmtId="38" fontId="2" fillId="2" borderId="63" xfId="1" applyFont="1" applyFill="1" applyBorder="1" applyAlignment="1">
      <alignment vertical="center"/>
    </xf>
    <xf numFmtId="38" fontId="2" fillId="2" borderId="14" xfId="1" applyFont="1" applyFill="1" applyBorder="1" applyAlignment="1">
      <alignment vertical="center"/>
    </xf>
    <xf numFmtId="3" fontId="0" fillId="2" borderId="14" xfId="0" applyNumberFormat="1" applyFill="1" applyBorder="1" applyAlignment="1">
      <alignment vertical="center"/>
    </xf>
    <xf numFmtId="38" fontId="11" fillId="0" borderId="0" xfId="4" applyNumberFormat="1" applyFill="1" applyAlignment="1">
      <alignment horizontal="center" vertical="center"/>
    </xf>
    <xf numFmtId="40" fontId="2" fillId="2" borderId="2" xfId="1" applyNumberFormat="1" applyFont="1" applyFill="1" applyBorder="1" applyAlignment="1">
      <alignment horizontal="center" vertical="center"/>
    </xf>
    <xf numFmtId="40" fontId="2" fillId="5" borderId="22" xfId="1" applyNumberFormat="1" applyFont="1" applyFill="1" applyBorder="1" applyAlignment="1">
      <alignment vertical="center"/>
    </xf>
    <xf numFmtId="38" fontId="5" fillId="0" borderId="8" xfId="1" applyFont="1" applyBorder="1" applyAlignment="1">
      <alignment horizontal="center" vertical="center" wrapText="1"/>
    </xf>
    <xf numFmtId="0" fontId="5" fillId="0" borderId="0" xfId="0" applyFont="1" applyAlignment="1">
      <alignment vertical="center" wrapText="1"/>
    </xf>
    <xf numFmtId="38" fontId="0" fillId="2" borderId="67" xfId="1" applyFont="1" applyFill="1" applyBorder="1" applyAlignment="1">
      <alignment horizontal="center" vertical="center"/>
    </xf>
    <xf numFmtId="3" fontId="0" fillId="2" borderId="21" xfId="0" applyNumberFormat="1" applyFill="1" applyBorder="1" applyAlignment="1">
      <alignment vertical="center"/>
    </xf>
    <xf numFmtId="40" fontId="0" fillId="0" borderId="21" xfId="1" applyNumberFormat="1" applyFont="1" applyBorder="1" applyAlignment="1">
      <alignment vertical="center"/>
    </xf>
    <xf numFmtId="40" fontId="0" fillId="0" borderId="40" xfId="1" applyNumberFormat="1" applyFont="1" applyBorder="1" applyAlignment="1">
      <alignment vertical="center"/>
    </xf>
    <xf numFmtId="177" fontId="0" fillId="0" borderId="54" xfId="1" applyNumberFormat="1" applyFont="1" applyBorder="1" applyAlignment="1">
      <alignment vertical="center"/>
    </xf>
    <xf numFmtId="38" fontId="0" fillId="2" borderId="68" xfId="1" applyFont="1" applyFill="1" applyBorder="1" applyAlignment="1">
      <alignment vertical="center" shrinkToFit="1"/>
    </xf>
    <xf numFmtId="38" fontId="0" fillId="0" borderId="69" xfId="1" applyFont="1" applyBorder="1" applyAlignment="1">
      <alignment horizontal="right" vertical="center"/>
    </xf>
    <xf numFmtId="38" fontId="0" fillId="0" borderId="31" xfId="1" applyFont="1" applyBorder="1" applyAlignment="1">
      <alignment horizontal="right" vertical="center"/>
    </xf>
    <xf numFmtId="38" fontId="0" fillId="0" borderId="70" xfId="1" applyNumberFormat="1" applyFont="1" applyBorder="1" applyAlignment="1">
      <alignment horizontal="right" vertical="center"/>
    </xf>
    <xf numFmtId="38" fontId="0" fillId="0" borderId="71" xfId="1" applyFont="1" applyBorder="1" applyAlignment="1">
      <alignment horizontal="center" vertical="center"/>
    </xf>
    <xf numFmtId="38" fontId="0" fillId="2" borderId="68" xfId="1" applyFont="1" applyFill="1" applyBorder="1" applyAlignment="1">
      <alignment vertical="center"/>
    </xf>
    <xf numFmtId="38" fontId="0" fillId="0" borderId="69" xfId="1" applyFont="1" applyBorder="1" applyAlignment="1">
      <alignment vertical="center"/>
    </xf>
    <xf numFmtId="38" fontId="0" fillId="0" borderId="38" xfId="1" applyFont="1" applyBorder="1" applyAlignment="1">
      <alignment horizontal="right" vertical="center"/>
    </xf>
    <xf numFmtId="0" fontId="0" fillId="0" borderId="0" xfId="0" applyFont="1" applyFill="1"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NumberFormat="1" applyFont="1" applyFill="1" applyAlignment="1">
      <alignment horizontal="right" vertical="center"/>
    </xf>
    <xf numFmtId="38" fontId="0" fillId="0" borderId="0" xfId="1" applyFont="1" applyFill="1" applyAlignment="1">
      <alignment horizontal="center" vertical="center"/>
    </xf>
    <xf numFmtId="38" fontId="0" fillId="0" borderId="0" xfId="1" applyFont="1" applyFill="1" applyAlignment="1">
      <alignment vertical="center"/>
    </xf>
    <xf numFmtId="38" fontId="0" fillId="0" borderId="0" xfId="1" applyNumberFormat="1" applyFont="1" applyFill="1" applyAlignment="1">
      <alignment vertical="center"/>
    </xf>
    <xf numFmtId="0" fontId="7" fillId="0" borderId="0" xfId="0" applyFont="1" applyFill="1" applyAlignment="1">
      <alignment horizontal="centerContinuous" vertical="center"/>
    </xf>
    <xf numFmtId="0" fontId="0" fillId="0" borderId="0" xfId="0" applyFont="1" applyFill="1"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7" fillId="0" borderId="0" xfId="1" applyFont="1" applyFill="1" applyAlignment="1">
      <alignment horizontal="centerContinuous" vertical="center"/>
    </xf>
    <xf numFmtId="38" fontId="7" fillId="0" borderId="0" xfId="1" applyFont="1" applyFill="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horizontal="center" vertical="center"/>
    </xf>
    <xf numFmtId="38" fontId="5" fillId="0" borderId="8" xfId="1" applyFont="1" applyFill="1" applyBorder="1" applyAlignment="1">
      <alignment horizontal="center" vertical="center" wrapText="1"/>
    </xf>
    <xf numFmtId="38" fontId="5" fillId="0" borderId="29" xfId="1" applyNumberFormat="1" applyFont="1" applyFill="1" applyBorder="1" applyAlignment="1">
      <alignment horizontal="center" vertical="center" wrapText="1"/>
    </xf>
    <xf numFmtId="38" fontId="5" fillId="0" borderId="57" xfId="1" applyNumberFormat="1" applyFont="1" applyFill="1" applyBorder="1" applyAlignment="1">
      <alignment horizontal="center" vertical="center" wrapText="1"/>
    </xf>
    <xf numFmtId="38" fontId="5" fillId="0" borderId="56" xfId="1" applyNumberFormat="1"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center" shrinkToFit="1"/>
    </xf>
    <xf numFmtId="0" fontId="0" fillId="0" borderId="0" xfId="0" applyFont="1" applyFill="1" applyAlignment="1">
      <alignment vertical="center" shrinkToFit="1"/>
    </xf>
    <xf numFmtId="0" fontId="7" fillId="0" borderId="6" xfId="0" applyFont="1" applyFill="1" applyBorder="1" applyAlignment="1">
      <alignment vertical="center"/>
    </xf>
    <xf numFmtId="0" fontId="0" fillId="0" borderId="6"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center" shrinkToFit="1"/>
    </xf>
    <xf numFmtId="0" fontId="4" fillId="0" borderId="0" xfId="0" applyFont="1" applyFill="1" applyAlignment="1">
      <alignment vertical="center"/>
    </xf>
    <xf numFmtId="0" fontId="0" fillId="0" borderId="6" xfId="0" applyFont="1" applyFill="1" applyBorder="1" applyAlignment="1">
      <alignment horizontal="centerContinuous" vertical="center" shrinkToFit="1"/>
    </xf>
    <xf numFmtId="38" fontId="5" fillId="0" borderId="8" xfId="1" applyFont="1" applyFill="1" applyBorder="1" applyAlignment="1">
      <alignment horizontal="center" vertical="center" wrapText="1"/>
    </xf>
    <xf numFmtId="0" fontId="5" fillId="0" borderId="0" xfId="0" applyFont="1" applyAlignment="1">
      <alignment vertical="center" wrapText="1"/>
    </xf>
    <xf numFmtId="38" fontId="0" fillId="0" borderId="0" xfId="1" applyNumberFormat="1" applyFont="1" applyFill="1" applyAlignment="1">
      <alignment horizontal="centerContinuous" vertical="center"/>
    </xf>
    <xf numFmtId="38" fontId="0" fillId="0" borderId="6" xfId="0" applyNumberFormat="1" applyFont="1" applyFill="1" applyBorder="1" applyAlignment="1">
      <alignment horizontal="centerContinuous" vertical="center" shrinkToFit="1"/>
    </xf>
    <xf numFmtId="38" fontId="0" fillId="0" borderId="0" xfId="0" applyNumberFormat="1" applyFont="1" applyFill="1" applyBorder="1" applyAlignment="1">
      <alignment vertical="center" shrinkToFit="1"/>
    </xf>
    <xf numFmtId="38" fontId="5" fillId="0" borderId="0" xfId="0" applyNumberFormat="1" applyFont="1" applyFill="1" applyAlignment="1">
      <alignment vertical="center" wrapText="1"/>
    </xf>
    <xf numFmtId="38" fontId="0" fillId="0" borderId="0" xfId="0" applyNumberFormat="1" applyFont="1" applyFill="1" applyAlignment="1">
      <alignment vertical="center"/>
    </xf>
    <xf numFmtId="38" fontId="8" fillId="0" borderId="0" xfId="0" applyNumberFormat="1" applyFont="1" applyFill="1" applyAlignment="1">
      <alignment vertical="center"/>
    </xf>
    <xf numFmtId="38" fontId="0" fillId="0" borderId="0" xfId="0" applyNumberFormat="1" applyFont="1" applyFill="1" applyBorder="1" applyAlignment="1">
      <alignment vertical="center"/>
    </xf>
    <xf numFmtId="38" fontId="4" fillId="0" borderId="0" xfId="0" applyNumberFormat="1" applyFont="1" applyFill="1" applyBorder="1" applyAlignment="1">
      <alignment vertical="center"/>
    </xf>
    <xf numFmtId="38" fontId="7" fillId="0" borderId="0" xfId="1" applyNumberFormat="1" applyFont="1" applyFill="1" applyAlignment="1">
      <alignment horizontal="centerContinuous" vertical="center"/>
    </xf>
    <xf numFmtId="38" fontId="7" fillId="0"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centerContinuous" vertical="center"/>
    </xf>
    <xf numFmtId="0" fontId="0" fillId="0" borderId="6" xfId="0" applyBorder="1" applyAlignment="1">
      <alignment horizontal="center" vertical="center"/>
    </xf>
    <xf numFmtId="38" fontId="0" fillId="0" borderId="6" xfId="0" applyNumberFormat="1" applyBorder="1" applyAlignment="1">
      <alignment horizontal="centerContinuous" vertical="center" shrinkToFit="1"/>
    </xf>
    <xf numFmtId="0" fontId="0" fillId="0" borderId="6"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0" fillId="0" borderId="0" xfId="0" applyNumberFormat="1" applyAlignment="1">
      <alignment vertical="center" shrinkToFit="1"/>
    </xf>
    <xf numFmtId="38" fontId="5" fillId="0" borderId="29"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0" xfId="0" applyNumberFormat="1" applyFont="1" applyAlignment="1">
      <alignment vertical="center" wrapText="1"/>
    </xf>
    <xf numFmtId="38" fontId="0" fillId="0" borderId="0" xfId="0" applyNumberFormat="1" applyAlignment="1">
      <alignment vertical="center"/>
    </xf>
    <xf numFmtId="0" fontId="0" fillId="0" borderId="6" xfId="0" applyBorder="1" applyAlignment="1">
      <alignment vertical="center"/>
    </xf>
    <xf numFmtId="38" fontId="8" fillId="0" borderId="0" xfId="0" applyNumberFormat="1" applyFont="1" applyAlignment="1">
      <alignment vertical="center"/>
    </xf>
    <xf numFmtId="38" fontId="4" fillId="0" borderId="0" xfId="0" applyNumberFormat="1"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178" fontId="0" fillId="0" borderId="0" xfId="1" applyNumberFormat="1" applyFont="1" applyFill="1" applyAlignment="1">
      <alignment horizontal="right" vertical="center"/>
    </xf>
    <xf numFmtId="178" fontId="0" fillId="0" borderId="0" xfId="1" applyNumberFormat="1" applyFont="1" applyFill="1" applyAlignment="1">
      <alignment horizontal="centerContinuous" vertical="center"/>
    </xf>
    <xf numFmtId="178" fontId="7" fillId="0" borderId="0" xfId="1" applyNumberFormat="1" applyFont="1" applyFill="1" applyAlignment="1">
      <alignment horizontal="centerContinuous" vertical="center"/>
    </xf>
    <xf numFmtId="178" fontId="7" fillId="0" borderId="0" xfId="1" applyNumberFormat="1" applyFont="1" applyFill="1" applyAlignment="1">
      <alignment horizontal="center" vertical="center"/>
    </xf>
    <xf numFmtId="178" fontId="0" fillId="0" borderId="6" xfId="0" applyNumberFormat="1" applyBorder="1" applyAlignment="1">
      <alignment horizontal="centerContinuous" vertical="center" shrinkToFit="1"/>
    </xf>
    <xf numFmtId="178" fontId="0" fillId="0" borderId="0" xfId="0" applyNumberFormat="1" applyAlignment="1">
      <alignment vertical="center" shrinkToFit="1"/>
    </xf>
    <xf numFmtId="178" fontId="5" fillId="0" borderId="29" xfId="1" applyNumberFormat="1" applyFont="1" applyFill="1" applyBorder="1" applyAlignment="1">
      <alignment horizontal="center" vertical="center" wrapText="1"/>
    </xf>
    <xf numFmtId="178" fontId="5" fillId="0" borderId="0" xfId="0" applyNumberFormat="1" applyFont="1" applyAlignment="1">
      <alignment vertical="center" wrapText="1"/>
    </xf>
    <xf numFmtId="178" fontId="0" fillId="0" borderId="0" xfId="0" applyNumberFormat="1" applyAlignment="1">
      <alignment vertical="center"/>
    </xf>
    <xf numFmtId="178" fontId="8" fillId="0" borderId="0" xfId="0" applyNumberFormat="1" applyFont="1" applyAlignment="1">
      <alignment vertical="center"/>
    </xf>
    <xf numFmtId="178" fontId="4" fillId="0" borderId="0" xfId="0" applyNumberFormat="1" applyFont="1" applyAlignment="1">
      <alignment vertical="center"/>
    </xf>
    <xf numFmtId="0" fontId="0" fillId="0" borderId="4" xfId="1" applyNumberFormat="1" applyFont="1" applyFill="1" applyBorder="1" applyAlignment="1">
      <alignment horizontal="center" vertical="center"/>
    </xf>
    <xf numFmtId="0" fontId="0" fillId="0" borderId="14" xfId="1" applyNumberFormat="1" applyFont="1" applyFill="1" applyBorder="1" applyAlignment="1">
      <alignment vertical="center"/>
    </xf>
    <xf numFmtId="0" fontId="0" fillId="0" borderId="39" xfId="1" applyNumberFormat="1" applyFont="1" applyFill="1" applyBorder="1" applyAlignment="1">
      <alignment vertical="center"/>
    </xf>
    <xf numFmtId="0" fontId="0" fillId="0" borderId="35" xfId="1" applyNumberFormat="1" applyFont="1" applyFill="1" applyBorder="1" applyAlignment="1">
      <alignment vertical="center"/>
    </xf>
    <xf numFmtId="0" fontId="0" fillId="0" borderId="30" xfId="1" applyNumberFormat="1" applyFont="1" applyFill="1" applyBorder="1" applyAlignment="1">
      <alignment vertical="center"/>
    </xf>
    <xf numFmtId="0" fontId="0" fillId="0" borderId="41" xfId="1" applyNumberFormat="1" applyFont="1" applyFill="1" applyBorder="1" applyAlignment="1">
      <alignment vertical="center"/>
    </xf>
    <xf numFmtId="0" fontId="0" fillId="0" borderId="67" xfId="1" applyNumberFormat="1" applyFont="1" applyFill="1" applyBorder="1" applyAlignment="1">
      <alignment horizontal="center" vertical="center"/>
    </xf>
    <xf numFmtId="0" fontId="0" fillId="0" borderId="21" xfId="1" applyNumberFormat="1" applyFont="1" applyFill="1" applyBorder="1" applyAlignment="1">
      <alignment vertical="center"/>
    </xf>
    <xf numFmtId="0" fontId="0" fillId="0" borderId="40" xfId="1" applyNumberFormat="1" applyFont="1" applyFill="1" applyBorder="1" applyAlignment="1">
      <alignment vertical="center"/>
    </xf>
    <xf numFmtId="0" fontId="0" fillId="0" borderId="54" xfId="1" applyNumberFormat="1" applyFont="1" applyFill="1" applyBorder="1" applyAlignment="1">
      <alignment vertical="center"/>
    </xf>
    <xf numFmtId="0" fontId="0" fillId="0" borderId="69" xfId="1" applyNumberFormat="1" applyFont="1" applyFill="1" applyBorder="1" applyAlignment="1">
      <alignment horizontal="right" vertical="center"/>
    </xf>
    <xf numFmtId="0" fontId="0" fillId="0" borderId="31" xfId="1" applyNumberFormat="1" applyFont="1" applyFill="1" applyBorder="1" applyAlignment="1">
      <alignment horizontal="right" vertical="center"/>
    </xf>
    <xf numFmtId="0" fontId="0" fillId="0" borderId="28" xfId="1" applyNumberFormat="1" applyFont="1" applyFill="1" applyBorder="1" applyAlignment="1">
      <alignment horizontal="right" vertical="center"/>
    </xf>
    <xf numFmtId="0" fontId="0" fillId="0" borderId="70" xfId="1" applyNumberFormat="1" applyFont="1" applyFill="1" applyBorder="1" applyAlignment="1">
      <alignment horizontal="right" vertical="center"/>
    </xf>
    <xf numFmtId="0" fontId="0" fillId="0" borderId="71" xfId="1" applyNumberFormat="1" applyFont="1" applyFill="1" applyBorder="1" applyAlignment="1">
      <alignment horizontal="center" vertical="center"/>
    </xf>
    <xf numFmtId="0" fontId="0" fillId="0" borderId="69" xfId="1" applyNumberFormat="1" applyFont="1" applyFill="1" applyBorder="1" applyAlignment="1">
      <alignment vertical="center"/>
    </xf>
    <xf numFmtId="0" fontId="0" fillId="0" borderId="31" xfId="1" applyNumberFormat="1" applyFont="1" applyFill="1" applyBorder="1" applyAlignment="1">
      <alignment vertical="center"/>
    </xf>
    <xf numFmtId="0" fontId="0" fillId="0" borderId="36" xfId="1" applyNumberFormat="1" applyFont="1" applyFill="1" applyBorder="1" applyAlignment="1">
      <alignment horizontal="right" vertical="center"/>
    </xf>
    <xf numFmtId="0" fontId="0" fillId="0" borderId="38" xfId="1" applyNumberFormat="1" applyFont="1" applyFill="1" applyBorder="1" applyAlignment="1">
      <alignment horizontal="right" vertical="center"/>
    </xf>
    <xf numFmtId="180" fontId="2" fillId="0" borderId="14" xfId="1" applyNumberFormat="1" applyFont="1" applyFill="1" applyBorder="1" applyAlignment="1">
      <alignment vertical="center"/>
    </xf>
    <xf numFmtId="180" fontId="2" fillId="0" borderId="72" xfId="1" applyNumberFormat="1" applyFont="1" applyFill="1" applyBorder="1" applyAlignment="1">
      <alignment vertical="center"/>
    </xf>
    <xf numFmtId="180" fontId="0" fillId="0" borderId="68" xfId="1" applyNumberFormat="1" applyFont="1" applyFill="1" applyBorder="1" applyAlignment="1">
      <alignment vertical="center"/>
    </xf>
    <xf numFmtId="0" fontId="0" fillId="0" borderId="23" xfId="1" applyNumberFormat="1" applyFont="1" applyFill="1" applyBorder="1" applyAlignment="1">
      <alignment horizontal="right" vertical="center"/>
    </xf>
    <xf numFmtId="0" fontId="0" fillId="0" borderId="3" xfId="1" applyNumberFormat="1" applyFont="1" applyFill="1" applyBorder="1" applyAlignment="1">
      <alignment horizontal="right" vertical="center"/>
    </xf>
    <xf numFmtId="0" fontId="0" fillId="0" borderId="1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wrapText="1" shrinkToFit="1"/>
    </xf>
    <xf numFmtId="176" fontId="0" fillId="0" borderId="9" xfId="0" applyNumberFormat="1" applyFont="1" applyFill="1" applyBorder="1" applyAlignment="1">
      <alignment horizontal="center" vertical="center" wrapText="1" shrinkToFit="1"/>
    </xf>
    <xf numFmtId="179" fontId="0" fillId="0" borderId="48" xfId="1" applyNumberFormat="1" applyFont="1" applyFill="1" applyBorder="1" applyAlignment="1">
      <alignment horizontal="right" vertical="center"/>
    </xf>
    <xf numFmtId="179" fontId="0" fillId="0" borderId="47" xfId="1" applyNumberFormat="1" applyFont="1" applyFill="1" applyBorder="1" applyAlignment="1">
      <alignment horizontal="right" vertical="center"/>
    </xf>
    <xf numFmtId="0" fontId="0" fillId="0" borderId="51" xfId="1" applyNumberFormat="1" applyFont="1" applyFill="1" applyBorder="1" applyAlignment="1">
      <alignment horizontal="center" vertical="center" shrinkToFit="1"/>
    </xf>
    <xf numFmtId="0" fontId="0" fillId="0" borderId="50" xfId="1" applyNumberFormat="1" applyFont="1" applyFill="1" applyBorder="1" applyAlignment="1">
      <alignment horizontal="center" vertical="center" shrinkToFit="1"/>
    </xf>
    <xf numFmtId="0" fontId="0" fillId="0" borderId="21" xfId="1" applyNumberFormat="1" applyFont="1" applyFill="1" applyBorder="1" applyAlignment="1">
      <alignment horizontal="right" vertical="center"/>
    </xf>
    <xf numFmtId="0" fontId="0" fillId="0" borderId="22" xfId="1" applyNumberFormat="1" applyFont="1" applyFill="1" applyBorder="1" applyAlignment="1">
      <alignment horizontal="right" vertical="center"/>
    </xf>
    <xf numFmtId="0" fontId="0" fillId="0" borderId="40" xfId="1" applyNumberFormat="1" applyFont="1" applyFill="1" applyBorder="1" applyAlignment="1">
      <alignment horizontal="right" vertical="center"/>
    </xf>
    <xf numFmtId="0" fontId="0" fillId="0" borderId="39" xfId="1" applyNumberFormat="1" applyFont="1" applyFill="1" applyBorder="1" applyAlignment="1">
      <alignment horizontal="right" vertical="center"/>
    </xf>
    <xf numFmtId="0" fontId="0" fillId="0" borderId="21" xfId="1" applyNumberFormat="1" applyFont="1" applyFill="1" applyBorder="1" applyAlignment="1">
      <alignment horizontal="center" vertical="center"/>
    </xf>
    <xf numFmtId="0" fontId="0" fillId="0" borderId="22" xfId="1" applyNumberFormat="1" applyFont="1" applyFill="1" applyBorder="1" applyAlignment="1">
      <alignment horizontal="center" vertical="center"/>
    </xf>
    <xf numFmtId="0" fontId="0" fillId="0" borderId="12" xfId="1" applyNumberFormat="1" applyFont="1" applyFill="1" applyBorder="1" applyAlignment="1">
      <alignment horizontal="center" vertical="center"/>
    </xf>
    <xf numFmtId="0" fontId="0" fillId="0" borderId="64" xfId="1" applyNumberFormat="1" applyFont="1" applyFill="1" applyBorder="1" applyAlignment="1">
      <alignment horizontal="center" vertical="center"/>
    </xf>
    <xf numFmtId="0" fontId="0" fillId="0" borderId="20" xfId="1" applyNumberFormat="1" applyFont="1" applyFill="1" applyBorder="1" applyAlignment="1">
      <alignment horizontal="center" vertical="center"/>
    </xf>
    <xf numFmtId="176" fontId="0" fillId="0" borderId="10" xfId="0" applyNumberFormat="1" applyFont="1" applyFill="1" applyBorder="1" applyAlignment="1">
      <alignment horizontal="center" vertical="center" shrinkToFit="1"/>
    </xf>
    <xf numFmtId="176" fontId="0" fillId="0" borderId="9" xfId="0" applyNumberFormat="1" applyFont="1" applyFill="1" applyBorder="1" applyAlignment="1">
      <alignment horizontal="center" vertical="center" shrinkToFi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54" xfId="1" applyFont="1" applyFill="1" applyBorder="1" applyAlignment="1">
      <alignment horizontal="center" vertical="center" wrapText="1"/>
    </xf>
    <xf numFmtId="38" fontId="5" fillId="0" borderId="33" xfId="1" applyFont="1" applyFill="1" applyBorder="1" applyAlignment="1">
      <alignment horizontal="center" vertical="center"/>
    </xf>
    <xf numFmtId="38" fontId="5" fillId="0" borderId="19" xfId="1" applyFont="1" applyFill="1" applyBorder="1" applyAlignment="1">
      <alignment horizontal="center" vertical="center" wrapText="1"/>
    </xf>
    <xf numFmtId="38" fontId="5" fillId="0" borderId="52"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5" fillId="0" borderId="58" xfId="1" applyNumberFormat="1" applyFont="1" applyFill="1" applyBorder="1" applyAlignment="1">
      <alignment horizontal="center" vertical="center" wrapText="1"/>
    </xf>
    <xf numFmtId="38" fontId="5" fillId="0" borderId="16" xfId="1" applyNumberFormat="1" applyFont="1" applyFill="1" applyBorder="1" applyAlignment="1">
      <alignment horizontal="center" vertical="center" wrapText="1"/>
    </xf>
    <xf numFmtId="38" fontId="10" fillId="0" borderId="59" xfId="1" applyFont="1" applyFill="1" applyBorder="1" applyAlignment="1">
      <alignment horizontal="center" shrinkToFit="1"/>
    </xf>
    <xf numFmtId="38" fontId="10" fillId="0" borderId="13" xfId="1" applyFont="1" applyFill="1" applyBorder="1" applyAlignment="1">
      <alignment horizontal="center" shrinkToFit="1"/>
    </xf>
    <xf numFmtId="0" fontId="5" fillId="0" borderId="3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55" xfId="0" applyFont="1" applyFill="1" applyBorder="1" applyAlignment="1">
      <alignment horizontal="center" vertical="center"/>
    </xf>
    <xf numFmtId="38" fontId="5" fillId="0" borderId="58" xfId="1" applyFont="1" applyFill="1" applyBorder="1" applyAlignment="1">
      <alignment horizontal="center" vertical="center" wrapText="1"/>
    </xf>
    <xf numFmtId="38" fontId="5" fillId="0" borderId="16" xfId="1" applyFont="1" applyFill="1" applyBorder="1" applyAlignment="1">
      <alignment horizontal="center" vertical="center" wrapText="1"/>
    </xf>
    <xf numFmtId="38" fontId="5" fillId="0" borderId="21" xfId="1" applyNumberFormat="1" applyFont="1" applyFill="1" applyBorder="1" applyAlignment="1">
      <alignment horizontal="center" vertical="center" wrapText="1"/>
    </xf>
    <xf numFmtId="38" fontId="5" fillId="0" borderId="8" xfId="1" applyNumberFormat="1" applyFont="1" applyFill="1" applyBorder="1" applyAlignment="1">
      <alignment horizontal="center" vertical="center" wrapText="1"/>
    </xf>
    <xf numFmtId="38" fontId="5" fillId="0" borderId="21"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5" fillId="0" borderId="55" xfId="1" applyFont="1" applyFill="1" applyBorder="1" applyAlignment="1">
      <alignment horizontal="center" vertical="center" wrapText="1"/>
    </xf>
    <xf numFmtId="38" fontId="5" fillId="0" borderId="24" xfId="1" applyFont="1" applyFill="1" applyBorder="1" applyAlignment="1">
      <alignment horizontal="center" vertical="center" wrapText="1"/>
    </xf>
    <xf numFmtId="0" fontId="0" fillId="0" borderId="26" xfId="0" applyNumberFormat="1" applyFont="1" applyFill="1" applyBorder="1" applyAlignment="1">
      <alignment horizontal="center" vertical="center"/>
    </xf>
    <xf numFmtId="176" fontId="0" fillId="0" borderId="26" xfId="0" applyNumberFormat="1" applyFont="1" applyFill="1" applyBorder="1" applyAlignment="1">
      <alignment horizontal="center" vertical="center" wrapText="1" shrinkToFit="1"/>
    </xf>
    <xf numFmtId="179" fontId="0" fillId="0" borderId="46" xfId="1" applyNumberFormat="1" applyFont="1" applyFill="1" applyBorder="1" applyAlignment="1">
      <alignment horizontal="right" vertical="center"/>
    </xf>
    <xf numFmtId="0" fontId="0" fillId="0" borderId="49" xfId="1" applyNumberFormat="1" applyFont="1" applyFill="1" applyBorder="1" applyAlignment="1">
      <alignment horizontal="center" vertical="center" shrinkToFit="1"/>
    </xf>
    <xf numFmtId="0" fontId="0" fillId="0" borderId="76" xfId="0" applyNumberFormat="1" applyFont="1" applyFill="1" applyBorder="1" applyAlignment="1">
      <alignment horizontal="center" vertical="center"/>
    </xf>
    <xf numFmtId="176" fontId="0" fillId="0" borderId="76" xfId="0" applyNumberFormat="1" applyFont="1" applyFill="1" applyBorder="1" applyAlignment="1">
      <alignment horizontal="center" vertical="center" shrinkToFit="1"/>
    </xf>
    <xf numFmtId="179" fontId="0" fillId="0" borderId="75" xfId="1" applyNumberFormat="1" applyFont="1" applyFill="1" applyBorder="1" applyAlignment="1">
      <alignment horizontal="right" vertical="center"/>
    </xf>
    <xf numFmtId="0" fontId="0" fillId="0" borderId="77" xfId="1" applyNumberFormat="1" applyFont="1" applyFill="1" applyBorder="1" applyAlignment="1">
      <alignment horizontal="center" vertical="center" shrinkToFit="1"/>
    </xf>
    <xf numFmtId="0" fontId="0" fillId="0" borderId="7" xfId="1" applyNumberFormat="1" applyFont="1" applyFill="1" applyBorder="1" applyAlignment="1">
      <alignment horizontal="right" vertical="center"/>
    </xf>
    <xf numFmtId="0" fontId="0" fillId="0" borderId="42" xfId="1" applyNumberFormat="1" applyFont="1" applyFill="1" applyBorder="1" applyAlignment="1">
      <alignment horizontal="right" vertical="center"/>
    </xf>
    <xf numFmtId="0" fontId="0" fillId="0" borderId="7" xfId="1" applyNumberFormat="1" applyFont="1" applyFill="1" applyBorder="1" applyAlignment="1">
      <alignment horizontal="center" vertical="center"/>
    </xf>
    <xf numFmtId="0" fontId="0" fillId="0" borderId="5" xfId="1" applyNumberFormat="1" applyFont="1" applyFill="1" applyBorder="1" applyAlignment="1">
      <alignment horizontal="right" vertical="center"/>
    </xf>
    <xf numFmtId="0" fontId="5" fillId="0" borderId="0" xfId="0" applyFont="1" applyFill="1" applyAlignment="1">
      <alignment vertical="center" wrapText="1"/>
    </xf>
    <xf numFmtId="38" fontId="9" fillId="0" borderId="6" xfId="1" applyFont="1" applyFill="1" applyBorder="1" applyAlignment="1">
      <alignment horizontal="center" vertical="center"/>
    </xf>
    <xf numFmtId="40" fontId="9" fillId="0" borderId="6" xfId="1" applyNumberFormat="1" applyFont="1" applyFill="1" applyBorder="1" applyAlignment="1">
      <alignment horizontal="center" vertical="center"/>
    </xf>
    <xf numFmtId="38" fontId="0" fillId="0" borderId="6" xfId="1" applyFont="1" applyFill="1" applyBorder="1" applyAlignment="1">
      <alignment horizontal="center" vertical="center"/>
    </xf>
    <xf numFmtId="38" fontId="0" fillId="0" borderId="6" xfId="1" applyFont="1" applyFill="1" applyBorder="1" applyAlignment="1">
      <alignment vertical="center" shrinkToFi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73" xfId="1" applyNumberFormat="1" applyFont="1" applyFill="1" applyBorder="1" applyAlignment="1">
      <alignment vertical="center"/>
    </xf>
    <xf numFmtId="0" fontId="0" fillId="0" borderId="74" xfId="1" applyNumberFormat="1" applyFont="1" applyFill="1" applyBorder="1" applyAlignment="1">
      <alignment vertical="center"/>
    </xf>
    <xf numFmtId="0" fontId="5" fillId="0" borderId="0" xfId="0" applyFont="1" applyAlignment="1">
      <alignmen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0" xfId="0" applyBorder="1" applyAlignment="1">
      <alignment horizontal="center" vertical="center"/>
    </xf>
    <xf numFmtId="0" fontId="0" fillId="0" borderId="76" xfId="0" applyBorder="1" applyAlignment="1">
      <alignment horizontal="center" vertical="center"/>
    </xf>
    <xf numFmtId="176" fontId="0" fillId="0" borderId="10" xfId="0" applyNumberFormat="1" applyBorder="1" applyAlignment="1">
      <alignment horizontal="center" vertical="center" shrinkToFit="1"/>
    </xf>
    <xf numFmtId="176" fontId="0" fillId="0" borderId="76" xfId="0" applyNumberFormat="1" applyBorder="1" applyAlignment="1">
      <alignment horizontal="center" vertical="center" shrinkToFit="1"/>
    </xf>
    <xf numFmtId="0" fontId="0" fillId="0" borderId="9" xfId="0" applyBorder="1" applyAlignment="1">
      <alignment horizontal="center" vertical="center"/>
    </xf>
    <xf numFmtId="176" fontId="0" fillId="0" borderId="9" xfId="0" applyNumberFormat="1" applyBorder="1" applyAlignment="1">
      <alignment horizontal="center" vertical="center" shrinkToFit="1"/>
    </xf>
    <xf numFmtId="176" fontId="0" fillId="0" borderId="10" xfId="0" applyNumberFormat="1" applyBorder="1" applyAlignment="1">
      <alignment horizontal="center" vertical="center" wrapText="1" shrinkToFit="1"/>
    </xf>
    <xf numFmtId="176" fontId="0" fillId="0" borderId="9" xfId="0" applyNumberFormat="1" applyBorder="1" applyAlignment="1">
      <alignment horizontal="center" vertical="center" wrapText="1" shrinkToFit="1"/>
    </xf>
    <xf numFmtId="0" fontId="0" fillId="0" borderId="26" xfId="0" applyBorder="1" applyAlignment="1">
      <alignment horizontal="center" vertical="center"/>
    </xf>
    <xf numFmtId="176" fontId="0" fillId="0" borderId="26" xfId="0" applyNumberFormat="1" applyBorder="1" applyAlignment="1">
      <alignment horizontal="center" vertical="center" wrapText="1" shrinkToFit="1"/>
    </xf>
    <xf numFmtId="0" fontId="0" fillId="0" borderId="11" xfId="0" applyBorder="1" applyAlignment="1">
      <alignment horizontal="center" vertical="center"/>
    </xf>
    <xf numFmtId="0" fontId="0" fillId="0" borderId="27" xfId="0" applyBorder="1" applyAlignment="1">
      <alignment horizontal="center" vertical="center"/>
    </xf>
    <xf numFmtId="0" fontId="5" fillId="0" borderId="17" xfId="0" applyFont="1" applyBorder="1" applyAlignment="1">
      <alignment horizontal="center" vertical="center"/>
    </xf>
    <xf numFmtId="0" fontId="5" fillId="0" borderId="53"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0"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0" xfId="0" applyFont="1" applyBorder="1" applyAlignment="1">
      <alignment horizontal="center" vertical="center"/>
    </xf>
    <xf numFmtId="0" fontId="5" fillId="0" borderId="55" xfId="0" applyFont="1" applyBorder="1" applyAlignment="1">
      <alignment horizontal="center" vertical="center"/>
    </xf>
    <xf numFmtId="0" fontId="0" fillId="0" borderId="78" xfId="1" applyNumberFormat="1" applyFont="1" applyBorder="1" applyAlignment="1">
      <alignment horizontal="center" vertical="center"/>
    </xf>
    <xf numFmtId="0" fontId="0" fillId="0" borderId="80" xfId="1" applyNumberFormat="1" applyFont="1" applyBorder="1" applyAlignment="1">
      <alignment horizontal="center" vertical="center"/>
    </xf>
    <xf numFmtId="0" fontId="0" fillId="0" borderId="79" xfId="1" applyNumberFormat="1" applyFont="1" applyBorder="1" applyAlignment="1">
      <alignment horizontal="center" vertical="center"/>
    </xf>
    <xf numFmtId="0" fontId="0" fillId="0" borderId="81" xfId="1" applyNumberFormat="1" applyFont="1" applyBorder="1" applyAlignment="1">
      <alignment horizontal="center" vertical="center"/>
    </xf>
    <xf numFmtId="178" fontId="5" fillId="0" borderId="58" xfId="1" applyNumberFormat="1" applyFont="1" applyFill="1" applyBorder="1" applyAlignment="1">
      <alignment horizontal="center" vertical="center" wrapText="1"/>
    </xf>
    <xf numFmtId="178" fontId="5" fillId="0" borderId="16" xfId="1" applyNumberFormat="1" applyFont="1" applyFill="1" applyBorder="1" applyAlignment="1">
      <alignment horizontal="center" vertical="center" wrapText="1"/>
    </xf>
    <xf numFmtId="38" fontId="0" fillId="0" borderId="23" xfId="1" applyFont="1" applyBorder="1" applyAlignment="1">
      <alignment horizontal="right" vertical="center"/>
    </xf>
    <xf numFmtId="38" fontId="0" fillId="0" borderId="3" xfId="1" applyFont="1" applyBorder="1" applyAlignment="1">
      <alignment horizontal="right" vertical="center"/>
    </xf>
    <xf numFmtId="0" fontId="0" fillId="2" borderId="11" xfId="0" applyNumberFormat="1" applyFont="1" applyFill="1" applyBorder="1" applyAlignment="1">
      <alignment horizontal="center" vertical="center"/>
    </xf>
    <xf numFmtId="176" fontId="0" fillId="2" borderId="10" xfId="0" applyNumberFormat="1" applyFont="1" applyFill="1" applyBorder="1" applyAlignment="1">
      <alignment horizontal="center" vertical="center" shrinkToFit="1"/>
    </xf>
    <xf numFmtId="176" fontId="0" fillId="2" borderId="11" xfId="0" applyNumberFormat="1" applyFont="1" applyFill="1" applyBorder="1" applyAlignment="1">
      <alignment horizontal="center" vertical="center" shrinkToFit="1"/>
    </xf>
    <xf numFmtId="38" fontId="0" fillId="2" borderId="48" xfId="1" applyFont="1" applyFill="1" applyBorder="1" applyAlignment="1">
      <alignment horizontal="right" vertical="center"/>
    </xf>
    <xf numFmtId="38" fontId="0" fillId="2" borderId="65" xfId="1" applyFont="1" applyFill="1" applyBorder="1" applyAlignment="1">
      <alignment horizontal="right" vertical="center"/>
    </xf>
    <xf numFmtId="38" fontId="0" fillId="2" borderId="51" xfId="1" applyFont="1" applyFill="1" applyBorder="1" applyAlignment="1">
      <alignment horizontal="center" vertical="center" shrinkToFit="1"/>
    </xf>
    <xf numFmtId="38" fontId="0" fillId="2" borderId="66" xfId="1" applyFont="1" applyFill="1" applyBorder="1" applyAlignment="1">
      <alignment horizontal="center" vertical="center" shrinkToFit="1"/>
    </xf>
    <xf numFmtId="40" fontId="0" fillId="0" borderId="21" xfId="1" applyNumberFormat="1" applyFont="1" applyBorder="1" applyAlignment="1">
      <alignment horizontal="right" vertical="center"/>
    </xf>
    <xf numFmtId="40" fontId="0" fillId="0" borderId="7" xfId="1" applyNumberFormat="1" applyFont="1" applyBorder="1" applyAlignment="1">
      <alignment horizontal="right" vertical="center"/>
    </xf>
    <xf numFmtId="38" fontId="0" fillId="2" borderId="21" xfId="1" applyFont="1" applyFill="1" applyBorder="1" applyAlignment="1">
      <alignment horizontal="right" vertical="center"/>
    </xf>
    <xf numFmtId="38" fontId="0" fillId="2" borderId="7" xfId="1" applyFont="1" applyFill="1" applyBorder="1" applyAlignment="1">
      <alignment horizontal="right" vertical="center"/>
    </xf>
    <xf numFmtId="38" fontId="0" fillId="0" borderId="6" xfId="1" applyFont="1" applyBorder="1" applyAlignment="1">
      <alignment horizontal="center" vertical="center"/>
    </xf>
    <xf numFmtId="38" fontId="0" fillId="0" borderId="6" xfId="1" applyFont="1" applyBorder="1" applyAlignment="1">
      <alignment vertical="center" shrinkToFit="1"/>
    </xf>
    <xf numFmtId="38" fontId="9" fillId="0" borderId="6" xfId="1" applyFont="1" applyBorder="1" applyAlignment="1">
      <alignment horizontal="center" vertical="center"/>
    </xf>
    <xf numFmtId="40" fontId="9" fillId="0" borderId="6" xfId="1" applyNumberFormat="1" applyFont="1" applyBorder="1" applyAlignment="1">
      <alignment horizontal="center" vertical="center"/>
    </xf>
    <xf numFmtId="40" fontId="0" fillId="0" borderId="40" xfId="1" applyNumberFormat="1" applyFont="1" applyBorder="1" applyAlignment="1">
      <alignment horizontal="right" vertical="center"/>
    </xf>
    <xf numFmtId="40" fontId="0" fillId="0" borderId="42" xfId="1" applyNumberFormat="1" applyFont="1" applyBorder="1" applyAlignment="1">
      <alignment horizontal="right" vertical="center"/>
    </xf>
    <xf numFmtId="40" fontId="0" fillId="0" borderId="21" xfId="1" applyNumberFormat="1" applyFont="1" applyBorder="1" applyAlignment="1">
      <alignment horizontal="center" vertical="center"/>
    </xf>
    <xf numFmtId="40" fontId="0" fillId="0" borderId="7" xfId="1" applyNumberFormat="1" applyFont="1" applyBorder="1" applyAlignment="1">
      <alignment horizontal="center" vertical="center"/>
    </xf>
    <xf numFmtId="40" fontId="0" fillId="0" borderId="20" xfId="1" applyNumberFormat="1" applyFont="1" applyBorder="1" applyAlignment="1">
      <alignment horizontal="center" vertical="center"/>
    </xf>
    <xf numFmtId="40" fontId="0" fillId="0" borderId="12" xfId="1" applyNumberFormat="1" applyFont="1" applyBorder="1" applyAlignment="1">
      <alignment horizontal="center" vertical="center"/>
    </xf>
    <xf numFmtId="38" fontId="0" fillId="0" borderId="5" xfId="1" applyFont="1" applyBorder="1" applyAlignment="1">
      <alignment horizontal="right"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2" borderId="9" xfId="0" applyNumberFormat="1" applyFont="1" applyFill="1" applyBorder="1" applyAlignment="1">
      <alignment horizontal="center" vertical="center"/>
    </xf>
    <xf numFmtId="176" fontId="0" fillId="2" borderId="9" xfId="0" applyNumberFormat="1" applyFont="1" applyFill="1" applyBorder="1" applyAlignment="1">
      <alignment horizontal="center" vertical="center" shrinkToFit="1"/>
    </xf>
    <xf numFmtId="38" fontId="0" fillId="2" borderId="47" xfId="1" applyFont="1" applyFill="1" applyBorder="1" applyAlignment="1">
      <alignment horizontal="right" vertical="center"/>
    </xf>
    <xf numFmtId="38" fontId="0" fillId="2" borderId="50" xfId="1" applyFont="1" applyFill="1" applyBorder="1" applyAlignment="1">
      <alignment horizontal="center" vertical="center" shrinkToFit="1"/>
    </xf>
    <xf numFmtId="40" fontId="0" fillId="0" borderId="22" xfId="1" applyNumberFormat="1" applyFont="1" applyBorder="1" applyAlignment="1">
      <alignment horizontal="right" vertical="center"/>
    </xf>
    <xf numFmtId="38" fontId="0" fillId="2" borderId="22" xfId="1" applyFont="1" applyFill="1" applyBorder="1" applyAlignment="1">
      <alignment horizontal="right" vertical="center"/>
    </xf>
    <xf numFmtId="40" fontId="0" fillId="0" borderId="22" xfId="1" applyNumberFormat="1" applyFont="1" applyBorder="1" applyAlignment="1">
      <alignment horizontal="center" vertical="center"/>
    </xf>
    <xf numFmtId="40" fontId="0" fillId="0" borderId="64" xfId="1" applyNumberFormat="1" applyFont="1" applyBorder="1" applyAlignment="1">
      <alignment horizontal="center" vertical="center"/>
    </xf>
    <xf numFmtId="176" fontId="0" fillId="2" borderId="10" xfId="0" applyNumberFormat="1" applyFont="1" applyFill="1" applyBorder="1" applyAlignment="1">
      <alignment horizontal="center" vertical="center" wrapText="1" shrinkToFit="1"/>
    </xf>
    <xf numFmtId="176" fontId="0" fillId="2" borderId="9" xfId="0" applyNumberFormat="1" applyFont="1" applyFill="1" applyBorder="1" applyAlignment="1">
      <alignment horizontal="center" vertical="center" wrapText="1" shrinkToFit="1"/>
    </xf>
    <xf numFmtId="40" fontId="0" fillId="0" borderId="39" xfId="1" applyNumberFormat="1" applyFont="1" applyBorder="1" applyAlignment="1">
      <alignment horizontal="right" vertical="center"/>
    </xf>
    <xf numFmtId="40" fontId="2" fillId="0" borderId="42" xfId="1" applyNumberFormat="1" applyFont="1" applyBorder="1" applyAlignment="1">
      <alignment horizontal="right" vertical="center"/>
    </xf>
    <xf numFmtId="40" fontId="2" fillId="0" borderId="39" xfId="1" applyNumberFormat="1" applyFont="1" applyBorder="1" applyAlignment="1">
      <alignment horizontal="right" vertical="center"/>
    </xf>
    <xf numFmtId="40" fontId="2" fillId="5" borderId="60" xfId="1" applyNumberFormat="1" applyFont="1" applyFill="1" applyBorder="1" applyAlignment="1">
      <alignment horizontal="center" vertical="center"/>
    </xf>
    <xf numFmtId="40" fontId="2" fillId="5" borderId="42" xfId="1" applyNumberFormat="1" applyFont="1" applyFill="1" applyBorder="1" applyAlignment="1">
      <alignment horizontal="center" vertical="center"/>
    </xf>
    <xf numFmtId="40" fontId="2" fillId="0" borderId="61" xfId="1" applyNumberFormat="1" applyFont="1" applyBorder="1" applyAlignment="1">
      <alignment horizontal="center" vertical="center"/>
    </xf>
    <xf numFmtId="40" fontId="2" fillId="0" borderId="25" xfId="1" applyNumberFormat="1" applyFont="1" applyBorder="1" applyAlignment="1">
      <alignment horizontal="center" vertical="center"/>
    </xf>
    <xf numFmtId="38" fontId="0" fillId="0" borderId="5"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26" xfId="0" applyNumberFormat="1" applyFont="1" applyFill="1" applyBorder="1" applyAlignment="1">
      <alignment horizontal="center" vertical="center" wrapText="1" shrinkToFit="1"/>
    </xf>
    <xf numFmtId="38" fontId="0" fillId="2" borderId="46" xfId="1" applyFont="1" applyFill="1" applyBorder="1" applyAlignment="1">
      <alignment horizontal="right" vertical="center"/>
    </xf>
    <xf numFmtId="38" fontId="0" fillId="2" borderId="49" xfId="1" applyFont="1" applyFill="1" applyBorder="1" applyAlignment="1">
      <alignment horizontal="center" vertical="center" shrinkToFit="1"/>
    </xf>
    <xf numFmtId="40" fontId="2" fillId="5" borderId="42" xfId="1" applyNumberFormat="1" applyFont="1" applyFill="1" applyBorder="1" applyAlignment="1">
      <alignment horizontal="right" vertical="center"/>
    </xf>
    <xf numFmtId="40" fontId="2" fillId="5" borderId="39" xfId="1" applyNumberFormat="1" applyFont="1" applyFill="1" applyBorder="1" applyAlignment="1">
      <alignment horizontal="right" vertical="center"/>
    </xf>
    <xf numFmtId="38" fontId="2" fillId="2" borderId="43" xfId="1" applyFont="1" applyFill="1" applyBorder="1" applyAlignment="1">
      <alignment horizontal="right" vertical="center"/>
    </xf>
    <xf numFmtId="38" fontId="2" fillId="2" borderId="7" xfId="1" applyFont="1" applyFill="1" applyBorder="1" applyAlignment="1">
      <alignment horizontal="right" vertical="center"/>
    </xf>
    <xf numFmtId="0" fontId="0" fillId="4" borderId="6" xfId="0" applyFont="1" applyFill="1" applyBorder="1" applyAlignment="1">
      <alignment horizontal="center" vertical="center" shrinkToFit="1"/>
    </xf>
    <xf numFmtId="0" fontId="0" fillId="0" borderId="26" xfId="0" applyFont="1" applyBorder="1" applyAlignment="1">
      <alignment horizontal="center" vertical="center"/>
    </xf>
    <xf numFmtId="0" fontId="0" fillId="0" borderId="11" xfId="0" applyFont="1" applyBorder="1" applyAlignment="1">
      <alignment horizontal="center" vertical="center"/>
    </xf>
    <xf numFmtId="0" fontId="0" fillId="0" borderId="27" xfId="0" applyFont="1" applyBorder="1" applyAlignment="1">
      <alignment horizontal="center" vertical="center"/>
    </xf>
    <xf numFmtId="38" fontId="5" fillId="0" borderId="17" xfId="1" applyFont="1" applyBorder="1" applyAlignment="1">
      <alignment horizontal="center" vertical="center"/>
    </xf>
    <xf numFmtId="38" fontId="5" fillId="0" borderId="18" xfId="1" applyFont="1" applyBorder="1" applyAlignment="1">
      <alignment horizontal="center" vertical="center"/>
    </xf>
    <xf numFmtId="38" fontId="5" fillId="0" borderId="19" xfId="1" applyFont="1" applyBorder="1" applyAlignment="1">
      <alignment horizontal="center" vertical="center"/>
    </xf>
    <xf numFmtId="38" fontId="5" fillId="0" borderId="32" xfId="1" applyFont="1" applyBorder="1" applyAlignment="1">
      <alignment horizontal="center" vertical="center" wrapText="1"/>
    </xf>
    <xf numFmtId="38" fontId="5" fillId="0" borderId="54" xfId="1" applyFont="1" applyBorder="1" applyAlignment="1">
      <alignment horizontal="center" vertical="center" wrapText="1"/>
    </xf>
    <xf numFmtId="38" fontId="5" fillId="0" borderId="33" xfId="1" applyFont="1" applyBorder="1" applyAlignment="1">
      <alignment horizontal="center" vertical="center"/>
    </xf>
    <xf numFmtId="38" fontId="5" fillId="0" borderId="19" xfId="1" applyFont="1" applyBorder="1" applyAlignment="1">
      <alignment horizontal="center" vertical="center" wrapText="1"/>
    </xf>
    <xf numFmtId="38" fontId="5" fillId="0" borderId="52"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58" xfId="1" applyFont="1" applyBorder="1" applyAlignment="1">
      <alignment horizontal="center" vertical="center" wrapText="1"/>
    </xf>
    <xf numFmtId="38" fontId="5" fillId="0" borderId="16" xfId="1" applyFont="1" applyBorder="1" applyAlignment="1">
      <alignment horizontal="center" vertical="center" wrapText="1"/>
    </xf>
    <xf numFmtId="38" fontId="10" fillId="0" borderId="59" xfId="1" applyFont="1" applyBorder="1" applyAlignment="1">
      <alignment horizontal="center" shrinkToFit="1"/>
    </xf>
    <xf numFmtId="38" fontId="10" fillId="0" borderId="13" xfId="1" applyFont="1" applyBorder="1" applyAlignment="1">
      <alignment horizontal="center" shrinkToFit="1"/>
    </xf>
    <xf numFmtId="38" fontId="5" fillId="0" borderId="21"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55" xfId="1" applyFont="1" applyBorder="1" applyAlignment="1">
      <alignment horizontal="center" vertical="center" wrapText="1"/>
    </xf>
    <xf numFmtId="38" fontId="5" fillId="0" borderId="24" xfId="1" applyFont="1" applyBorder="1" applyAlignment="1">
      <alignment horizontal="center" vertical="center" wrapText="1"/>
    </xf>
  </cellXfs>
  <cellStyles count="5">
    <cellStyle name="アクセント 4" xfId="4" builtinId="41"/>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FFFF99"/>
      <color rgb="FF99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212912</xdr:colOff>
      <xdr:row>0</xdr:row>
      <xdr:rowOff>156882</xdr:rowOff>
    </xdr:from>
    <xdr:to>
      <xdr:col>12</xdr:col>
      <xdr:colOff>717176</xdr:colOff>
      <xdr:row>4</xdr:row>
      <xdr:rowOff>11205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bwMode="auto">
        <a:xfrm>
          <a:off x="7317441" y="156882"/>
          <a:ext cx="2274794" cy="806823"/>
        </a:xfrm>
        <a:prstGeom prst="wedgeRoundRectCallout">
          <a:avLst>
            <a:gd name="adj1" fmla="val -42508"/>
            <a:gd name="adj2" fmla="val 76389"/>
            <a:gd name="adj3" fmla="val 16667"/>
          </a:avLst>
        </a:prstGeom>
        <a:solidFill>
          <a:schemeClr val="accent6">
            <a:lumMod val="20000"/>
            <a:lumOff val="80000"/>
          </a:schemeClr>
        </a:solidFill>
        <a:ln w="25400" cap="flat" cmpd="sng" algn="ctr">
          <a:solidFill>
            <a:schemeClr val="accent6">
              <a:lumMod val="75000"/>
            </a:schemeClr>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一般料金で積算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64"/>
  <sheetViews>
    <sheetView tabSelected="1" view="pageBreakPreview" topLeftCell="A7" zoomScaleNormal="100" zoomScaleSheetLayoutView="100" workbookViewId="0">
      <selection activeCell="E10" sqref="E10:E11"/>
    </sheetView>
  </sheetViews>
  <sheetFormatPr defaultRowHeight="13.5" x14ac:dyDescent="0.15"/>
  <cols>
    <col min="1" max="1" width="4.375" style="68" bestFit="1" customWidth="1"/>
    <col min="2" max="2" width="12.5" style="68" customWidth="1"/>
    <col min="3" max="3" width="8.25" style="103" bestFit="1" customWidth="1"/>
    <col min="4" max="4" width="3.75" style="90" customWidth="1"/>
    <col min="5" max="5" width="12.75" style="68" customWidth="1"/>
    <col min="6" max="6" width="7.875" style="103" customWidth="1"/>
    <col min="7" max="9" width="12.5" style="68" customWidth="1"/>
    <col min="10" max="10" width="6.25" style="68" customWidth="1"/>
    <col min="11" max="11" width="12.5" style="103" customWidth="1"/>
    <col min="12" max="12" width="10.75" style="68" customWidth="1"/>
    <col min="13" max="14" width="14" style="68" customWidth="1"/>
    <col min="15" max="15" width="12.875" style="68" customWidth="1"/>
    <col min="16" max="16384" width="9" style="68"/>
  </cols>
  <sheetData>
    <row r="1" spans="1:15" x14ac:dyDescent="0.15">
      <c r="C1" s="71"/>
      <c r="D1" s="70"/>
      <c r="E1" s="69"/>
      <c r="F1" s="71"/>
      <c r="G1" s="71"/>
      <c r="H1" s="71"/>
      <c r="I1" s="71"/>
      <c r="J1" s="72"/>
      <c r="K1" s="74"/>
      <c r="L1" s="73"/>
      <c r="M1" s="74"/>
      <c r="N1" s="73"/>
      <c r="O1" s="73" t="s">
        <v>3</v>
      </c>
    </row>
    <row r="2" spans="1:15" ht="17.25" x14ac:dyDescent="0.15">
      <c r="A2" s="75" t="s">
        <v>10</v>
      </c>
      <c r="B2" s="76"/>
      <c r="C2" s="99"/>
      <c r="D2" s="78"/>
      <c r="E2" s="79"/>
      <c r="F2" s="107"/>
      <c r="G2" s="79"/>
      <c r="H2" s="79"/>
      <c r="I2" s="79"/>
      <c r="J2" s="79"/>
      <c r="K2" s="107"/>
      <c r="L2" s="79"/>
      <c r="M2" s="79"/>
      <c r="N2" s="77"/>
      <c r="O2" s="77"/>
    </row>
    <row r="3" spans="1:15" ht="14.25" customHeight="1" x14ac:dyDescent="0.15">
      <c r="C3" s="71"/>
      <c r="D3" s="70"/>
      <c r="E3" s="80"/>
      <c r="F3" s="108"/>
      <c r="G3" s="80"/>
      <c r="H3" s="80"/>
      <c r="I3" s="80"/>
      <c r="J3" s="80"/>
      <c r="K3" s="74"/>
      <c r="L3" s="73"/>
      <c r="M3" s="73"/>
    </row>
    <row r="4" spans="1:15" ht="30" customHeight="1" x14ac:dyDescent="0.15">
      <c r="B4" s="81" t="s">
        <v>8</v>
      </c>
      <c r="C4" s="100" t="s">
        <v>41</v>
      </c>
      <c r="D4" s="96"/>
      <c r="E4" s="96"/>
      <c r="F4" s="100"/>
      <c r="G4" s="96"/>
      <c r="H4" s="82"/>
      <c r="I4" s="82"/>
      <c r="J4" s="72"/>
      <c r="K4" s="74"/>
      <c r="L4" s="73"/>
      <c r="M4" s="74"/>
      <c r="N4" s="73"/>
      <c r="O4" s="73"/>
    </row>
    <row r="5" spans="1:15" ht="15" customHeight="1" x14ac:dyDescent="0.15">
      <c r="B5" s="83"/>
      <c r="C5" s="101"/>
      <c r="D5" s="82"/>
      <c r="E5" s="82"/>
      <c r="F5" s="101"/>
      <c r="G5" s="82"/>
      <c r="H5" s="82"/>
      <c r="I5" s="82"/>
      <c r="J5" s="72"/>
      <c r="K5" s="74"/>
      <c r="L5" s="73"/>
      <c r="M5" s="74"/>
      <c r="N5" s="73"/>
      <c r="O5" s="73"/>
    </row>
    <row r="6" spans="1:15" ht="15" customHeight="1" thickBot="1" x14ac:dyDescent="0.2">
      <c r="C6" s="71"/>
      <c r="D6" s="70"/>
      <c r="E6" s="69"/>
      <c r="F6" s="71"/>
      <c r="G6" s="71"/>
      <c r="H6" s="71"/>
      <c r="I6" s="71"/>
      <c r="J6" s="72"/>
      <c r="K6" s="74"/>
      <c r="L6" s="73"/>
      <c r="M6" s="74"/>
      <c r="N6" s="73"/>
      <c r="O6" s="69" t="s">
        <v>4</v>
      </c>
    </row>
    <row r="7" spans="1:15" ht="30" customHeight="1" x14ac:dyDescent="0.15">
      <c r="A7" s="181" t="s">
        <v>9</v>
      </c>
      <c r="B7" s="184" t="s">
        <v>5</v>
      </c>
      <c r="C7" s="184" t="s">
        <v>18</v>
      </c>
      <c r="D7" s="187"/>
      <c r="E7" s="187"/>
      <c r="F7" s="187"/>
      <c r="G7" s="187"/>
      <c r="H7" s="187"/>
      <c r="I7" s="188"/>
      <c r="J7" s="189" t="s">
        <v>22</v>
      </c>
      <c r="K7" s="190"/>
      <c r="L7" s="190"/>
      <c r="M7" s="191"/>
      <c r="N7" s="192" t="s">
        <v>35</v>
      </c>
      <c r="O7" s="195" t="s">
        <v>34</v>
      </c>
    </row>
    <row r="8" spans="1:15" ht="30" customHeight="1" x14ac:dyDescent="0.15">
      <c r="A8" s="182"/>
      <c r="B8" s="185"/>
      <c r="C8" s="198" t="s">
        <v>19</v>
      </c>
      <c r="D8" s="200" t="s">
        <v>17</v>
      </c>
      <c r="E8" s="202" t="s">
        <v>23</v>
      </c>
      <c r="F8" s="203"/>
      <c r="G8" s="204"/>
      <c r="H8" s="205" t="s">
        <v>26</v>
      </c>
      <c r="I8" s="206"/>
      <c r="J8" s="207" t="s">
        <v>6</v>
      </c>
      <c r="K8" s="209" t="s">
        <v>29</v>
      </c>
      <c r="L8" s="211" t="s">
        <v>30</v>
      </c>
      <c r="M8" s="213" t="s">
        <v>31</v>
      </c>
      <c r="N8" s="193"/>
      <c r="O8" s="196"/>
    </row>
    <row r="9" spans="1:15" ht="60" customHeight="1" thickBot="1" x14ac:dyDescent="0.2">
      <c r="A9" s="183"/>
      <c r="B9" s="186"/>
      <c r="C9" s="199"/>
      <c r="D9" s="201"/>
      <c r="E9" s="84" t="s">
        <v>20</v>
      </c>
      <c r="F9" s="85" t="s">
        <v>16</v>
      </c>
      <c r="G9" s="85" t="s">
        <v>21</v>
      </c>
      <c r="H9" s="86" t="s">
        <v>24</v>
      </c>
      <c r="I9" s="87" t="s">
        <v>25</v>
      </c>
      <c r="J9" s="208"/>
      <c r="K9" s="210"/>
      <c r="L9" s="212"/>
      <c r="M9" s="214"/>
      <c r="N9" s="194"/>
      <c r="O9" s="197"/>
    </row>
    <row r="10" spans="1:15" ht="26.25" customHeight="1" x14ac:dyDescent="0.15">
      <c r="A10" s="215">
        <v>1</v>
      </c>
      <c r="B10" s="216" t="s">
        <v>43</v>
      </c>
      <c r="C10" s="217">
        <v>3400</v>
      </c>
      <c r="D10" s="218" t="s">
        <v>42</v>
      </c>
      <c r="E10" s="170"/>
      <c r="F10" s="170">
        <v>100</v>
      </c>
      <c r="G10" s="170"/>
      <c r="H10" s="174"/>
      <c r="I10" s="176"/>
      <c r="J10" s="138" t="s">
        <v>27</v>
      </c>
      <c r="K10" s="157">
        <v>682744</v>
      </c>
      <c r="L10" s="139"/>
      <c r="M10" s="140"/>
      <c r="N10" s="141"/>
      <c r="O10" s="160"/>
    </row>
    <row r="11" spans="1:15" ht="26.25" customHeight="1" x14ac:dyDescent="0.15">
      <c r="A11" s="163"/>
      <c r="B11" s="165"/>
      <c r="C11" s="167"/>
      <c r="D11" s="169"/>
      <c r="E11" s="171"/>
      <c r="F11" s="171"/>
      <c r="G11" s="171"/>
      <c r="H11" s="175"/>
      <c r="I11" s="177"/>
      <c r="J11" s="138" t="s">
        <v>28</v>
      </c>
      <c r="K11" s="157">
        <v>653480</v>
      </c>
      <c r="L11" s="139"/>
      <c r="M11" s="142"/>
      <c r="N11" s="143"/>
      <c r="O11" s="161"/>
    </row>
    <row r="12" spans="1:15" ht="26.25" customHeight="1" x14ac:dyDescent="0.15">
      <c r="A12" s="162">
        <v>2</v>
      </c>
      <c r="B12" s="179">
        <v>11</v>
      </c>
      <c r="C12" s="166">
        <v>3400</v>
      </c>
      <c r="D12" s="168" t="s">
        <v>42</v>
      </c>
      <c r="E12" s="170"/>
      <c r="F12" s="170">
        <v>100</v>
      </c>
      <c r="G12" s="170"/>
      <c r="H12" s="174"/>
      <c r="I12" s="176"/>
      <c r="J12" s="138" t="s">
        <v>27</v>
      </c>
      <c r="K12" s="157">
        <v>703072</v>
      </c>
      <c r="L12" s="139"/>
      <c r="M12" s="140"/>
      <c r="N12" s="141"/>
      <c r="O12" s="160"/>
    </row>
    <row r="13" spans="1:15" ht="26.25" customHeight="1" x14ac:dyDescent="0.15">
      <c r="A13" s="163"/>
      <c r="B13" s="180"/>
      <c r="C13" s="167"/>
      <c r="D13" s="169"/>
      <c r="E13" s="171"/>
      <c r="F13" s="171"/>
      <c r="G13" s="171"/>
      <c r="H13" s="175"/>
      <c r="I13" s="177"/>
      <c r="J13" s="138" t="s">
        <v>28</v>
      </c>
      <c r="K13" s="157">
        <v>691300</v>
      </c>
      <c r="L13" s="139"/>
      <c r="M13" s="142"/>
      <c r="N13" s="143"/>
      <c r="O13" s="161"/>
    </row>
    <row r="14" spans="1:15" ht="26.25" customHeight="1" x14ac:dyDescent="0.15">
      <c r="A14" s="162">
        <v>3</v>
      </c>
      <c r="B14" s="179">
        <v>12</v>
      </c>
      <c r="C14" s="166">
        <v>3400</v>
      </c>
      <c r="D14" s="168" t="s">
        <v>42</v>
      </c>
      <c r="E14" s="170"/>
      <c r="F14" s="170">
        <v>100</v>
      </c>
      <c r="G14" s="170"/>
      <c r="H14" s="174"/>
      <c r="I14" s="176"/>
      <c r="J14" s="138" t="s">
        <v>27</v>
      </c>
      <c r="K14" s="157">
        <v>794484</v>
      </c>
      <c r="L14" s="139"/>
      <c r="M14" s="140"/>
      <c r="N14" s="141"/>
      <c r="O14" s="160"/>
    </row>
    <row r="15" spans="1:15" ht="26.25" customHeight="1" x14ac:dyDescent="0.15">
      <c r="A15" s="163"/>
      <c r="B15" s="180"/>
      <c r="C15" s="167"/>
      <c r="D15" s="169"/>
      <c r="E15" s="171"/>
      <c r="F15" s="171"/>
      <c r="G15" s="171"/>
      <c r="H15" s="175"/>
      <c r="I15" s="177"/>
      <c r="J15" s="138" t="s">
        <v>28</v>
      </c>
      <c r="K15" s="157">
        <v>762063.99999999965</v>
      </c>
      <c r="L15" s="139"/>
      <c r="M15" s="142"/>
      <c r="N15" s="143"/>
      <c r="O15" s="161"/>
    </row>
    <row r="16" spans="1:15" ht="26.25" customHeight="1" x14ac:dyDescent="0.15">
      <c r="A16" s="162">
        <v>4</v>
      </c>
      <c r="B16" s="164" t="s">
        <v>44</v>
      </c>
      <c r="C16" s="166">
        <v>3400</v>
      </c>
      <c r="D16" s="168" t="s">
        <v>42</v>
      </c>
      <c r="E16" s="170"/>
      <c r="F16" s="170">
        <v>100</v>
      </c>
      <c r="G16" s="172"/>
      <c r="H16" s="174"/>
      <c r="I16" s="178"/>
      <c r="J16" s="138" t="s">
        <v>27</v>
      </c>
      <c r="K16" s="157">
        <v>757404</v>
      </c>
      <c r="L16" s="139"/>
      <c r="M16" s="140"/>
      <c r="N16" s="141"/>
      <c r="O16" s="160"/>
    </row>
    <row r="17" spans="1:15" ht="26.25" customHeight="1" x14ac:dyDescent="0.15">
      <c r="A17" s="163"/>
      <c r="B17" s="165"/>
      <c r="C17" s="167"/>
      <c r="D17" s="169"/>
      <c r="E17" s="171"/>
      <c r="F17" s="171"/>
      <c r="G17" s="173"/>
      <c r="H17" s="175"/>
      <c r="I17" s="178"/>
      <c r="J17" s="138" t="s">
        <v>28</v>
      </c>
      <c r="K17" s="157">
        <v>857640</v>
      </c>
      <c r="L17" s="139"/>
      <c r="M17" s="142"/>
      <c r="N17" s="143"/>
      <c r="O17" s="161"/>
    </row>
    <row r="18" spans="1:15" ht="26.25" customHeight="1" x14ac:dyDescent="0.15">
      <c r="A18" s="162">
        <v>5</v>
      </c>
      <c r="B18" s="179">
        <v>2</v>
      </c>
      <c r="C18" s="166">
        <v>3400</v>
      </c>
      <c r="D18" s="168" t="s">
        <v>42</v>
      </c>
      <c r="E18" s="170"/>
      <c r="F18" s="170">
        <v>100</v>
      </c>
      <c r="G18" s="170"/>
      <c r="H18" s="174"/>
      <c r="I18" s="176"/>
      <c r="J18" s="138" t="s">
        <v>27</v>
      </c>
      <c r="K18" s="157">
        <v>744952</v>
      </c>
      <c r="L18" s="139"/>
      <c r="M18" s="140"/>
      <c r="N18" s="141"/>
      <c r="O18" s="160"/>
    </row>
    <row r="19" spans="1:15" ht="26.25" customHeight="1" x14ac:dyDescent="0.15">
      <c r="A19" s="163"/>
      <c r="B19" s="180"/>
      <c r="C19" s="167"/>
      <c r="D19" s="169"/>
      <c r="E19" s="171"/>
      <c r="F19" s="171"/>
      <c r="G19" s="171"/>
      <c r="H19" s="175"/>
      <c r="I19" s="177"/>
      <c r="J19" s="138" t="s">
        <v>28</v>
      </c>
      <c r="K19" s="157">
        <v>757784</v>
      </c>
      <c r="L19" s="139"/>
      <c r="M19" s="142"/>
      <c r="N19" s="143"/>
      <c r="O19" s="161"/>
    </row>
    <row r="20" spans="1:15" ht="26.25" customHeight="1" x14ac:dyDescent="0.15">
      <c r="A20" s="162">
        <v>6</v>
      </c>
      <c r="B20" s="179">
        <v>3</v>
      </c>
      <c r="C20" s="166">
        <v>3400</v>
      </c>
      <c r="D20" s="168" t="s">
        <v>42</v>
      </c>
      <c r="E20" s="170"/>
      <c r="F20" s="170">
        <v>100</v>
      </c>
      <c r="G20" s="172"/>
      <c r="H20" s="174"/>
      <c r="I20" s="178"/>
      <c r="J20" s="138" t="s">
        <v>27</v>
      </c>
      <c r="K20" s="157">
        <v>844468.00000000012</v>
      </c>
      <c r="L20" s="139"/>
      <c r="M20" s="140"/>
      <c r="N20" s="141"/>
      <c r="O20" s="160"/>
    </row>
    <row r="21" spans="1:15" ht="26.25" customHeight="1" x14ac:dyDescent="0.15">
      <c r="A21" s="163"/>
      <c r="B21" s="180"/>
      <c r="C21" s="167"/>
      <c r="D21" s="169"/>
      <c r="E21" s="171"/>
      <c r="F21" s="171"/>
      <c r="G21" s="173"/>
      <c r="H21" s="175"/>
      <c r="I21" s="178"/>
      <c r="J21" s="138" t="s">
        <v>28</v>
      </c>
      <c r="K21" s="157">
        <v>766160.00000000047</v>
      </c>
      <c r="L21" s="139"/>
      <c r="M21" s="142"/>
      <c r="N21" s="143"/>
      <c r="O21" s="161"/>
    </row>
    <row r="22" spans="1:15" ht="26.25" customHeight="1" x14ac:dyDescent="0.15">
      <c r="A22" s="162">
        <v>7</v>
      </c>
      <c r="B22" s="164">
        <v>4</v>
      </c>
      <c r="C22" s="166">
        <v>3400</v>
      </c>
      <c r="D22" s="168" t="s">
        <v>42</v>
      </c>
      <c r="E22" s="170"/>
      <c r="F22" s="170">
        <v>100</v>
      </c>
      <c r="G22" s="172"/>
      <c r="H22" s="174"/>
      <c r="I22" s="176"/>
      <c r="J22" s="138" t="s">
        <v>27</v>
      </c>
      <c r="K22" s="157">
        <v>643816</v>
      </c>
      <c r="L22" s="139"/>
      <c r="M22" s="140"/>
      <c r="N22" s="141"/>
      <c r="O22" s="160"/>
    </row>
    <row r="23" spans="1:15" ht="26.25" customHeight="1" x14ac:dyDescent="0.15">
      <c r="A23" s="163"/>
      <c r="B23" s="165"/>
      <c r="C23" s="167"/>
      <c r="D23" s="169"/>
      <c r="E23" s="171"/>
      <c r="F23" s="171"/>
      <c r="G23" s="173"/>
      <c r="H23" s="175"/>
      <c r="I23" s="177"/>
      <c r="J23" s="138" t="s">
        <v>28</v>
      </c>
      <c r="K23" s="157">
        <v>662307.99999999953</v>
      </c>
      <c r="L23" s="139"/>
      <c r="M23" s="142"/>
      <c r="N23" s="143"/>
      <c r="O23" s="161"/>
    </row>
    <row r="24" spans="1:15" ht="26.25" customHeight="1" x14ac:dyDescent="0.15">
      <c r="A24" s="162">
        <v>8</v>
      </c>
      <c r="B24" s="179">
        <v>5</v>
      </c>
      <c r="C24" s="166">
        <v>3400</v>
      </c>
      <c r="D24" s="168" t="s">
        <v>42</v>
      </c>
      <c r="E24" s="170"/>
      <c r="F24" s="170">
        <v>100</v>
      </c>
      <c r="G24" s="170"/>
      <c r="H24" s="174"/>
      <c r="I24" s="176"/>
      <c r="J24" s="138" t="s">
        <v>27</v>
      </c>
      <c r="K24" s="157">
        <v>571548</v>
      </c>
      <c r="L24" s="139"/>
      <c r="M24" s="140"/>
      <c r="N24" s="141"/>
      <c r="O24" s="160"/>
    </row>
    <row r="25" spans="1:15" ht="26.25" customHeight="1" x14ac:dyDescent="0.15">
      <c r="A25" s="163"/>
      <c r="B25" s="180"/>
      <c r="C25" s="167"/>
      <c r="D25" s="169"/>
      <c r="E25" s="171"/>
      <c r="F25" s="171"/>
      <c r="G25" s="171"/>
      <c r="H25" s="175"/>
      <c r="I25" s="177"/>
      <c r="J25" s="138" t="s">
        <v>28</v>
      </c>
      <c r="K25" s="157">
        <v>742408</v>
      </c>
      <c r="L25" s="139"/>
      <c r="M25" s="142"/>
      <c r="N25" s="143"/>
      <c r="O25" s="161"/>
    </row>
    <row r="26" spans="1:15" ht="26.25" customHeight="1" x14ac:dyDescent="0.15">
      <c r="A26" s="162">
        <v>9</v>
      </c>
      <c r="B26" s="179">
        <v>6</v>
      </c>
      <c r="C26" s="166">
        <v>3400</v>
      </c>
      <c r="D26" s="168" t="s">
        <v>42</v>
      </c>
      <c r="E26" s="170"/>
      <c r="F26" s="170">
        <v>100</v>
      </c>
      <c r="G26" s="172"/>
      <c r="H26" s="174"/>
      <c r="I26" s="178"/>
      <c r="J26" s="138" t="s">
        <v>27</v>
      </c>
      <c r="K26" s="157">
        <v>684172.00000000047</v>
      </c>
      <c r="L26" s="139"/>
      <c r="M26" s="140"/>
      <c r="N26" s="141"/>
      <c r="O26" s="160"/>
    </row>
    <row r="27" spans="1:15" ht="26.25" customHeight="1" x14ac:dyDescent="0.15">
      <c r="A27" s="163"/>
      <c r="B27" s="180"/>
      <c r="C27" s="167"/>
      <c r="D27" s="169"/>
      <c r="E27" s="171"/>
      <c r="F27" s="171"/>
      <c r="G27" s="173"/>
      <c r="H27" s="175"/>
      <c r="I27" s="178"/>
      <c r="J27" s="138" t="s">
        <v>28</v>
      </c>
      <c r="K27" s="157">
        <v>586948</v>
      </c>
      <c r="L27" s="139"/>
      <c r="M27" s="142"/>
      <c r="N27" s="143"/>
      <c r="O27" s="161"/>
    </row>
    <row r="28" spans="1:15" ht="26.25" customHeight="1" x14ac:dyDescent="0.15">
      <c r="A28" s="162">
        <v>10</v>
      </c>
      <c r="B28" s="164">
        <v>7</v>
      </c>
      <c r="C28" s="166">
        <v>3400</v>
      </c>
      <c r="D28" s="168" t="s">
        <v>42</v>
      </c>
      <c r="E28" s="170"/>
      <c r="F28" s="170">
        <v>100</v>
      </c>
      <c r="G28" s="172"/>
      <c r="H28" s="174"/>
      <c r="I28" s="176"/>
      <c r="J28" s="138" t="s">
        <v>27</v>
      </c>
      <c r="K28" s="157">
        <v>657316</v>
      </c>
      <c r="L28" s="139"/>
      <c r="M28" s="140"/>
      <c r="N28" s="141"/>
      <c r="O28" s="160"/>
    </row>
    <row r="29" spans="1:15" ht="26.25" customHeight="1" x14ac:dyDescent="0.15">
      <c r="A29" s="163"/>
      <c r="B29" s="165"/>
      <c r="C29" s="167"/>
      <c r="D29" s="169"/>
      <c r="E29" s="171"/>
      <c r="F29" s="171"/>
      <c r="G29" s="173"/>
      <c r="H29" s="175"/>
      <c r="I29" s="177"/>
      <c r="J29" s="138" t="s">
        <v>28</v>
      </c>
      <c r="K29" s="157">
        <v>653932</v>
      </c>
      <c r="L29" s="139"/>
      <c r="M29" s="142"/>
      <c r="N29" s="143"/>
      <c r="O29" s="161"/>
    </row>
    <row r="30" spans="1:15" ht="26.25" customHeight="1" x14ac:dyDescent="0.15">
      <c r="A30" s="162">
        <v>11</v>
      </c>
      <c r="B30" s="179">
        <v>8</v>
      </c>
      <c r="C30" s="166">
        <v>3400</v>
      </c>
      <c r="D30" s="168" t="s">
        <v>42</v>
      </c>
      <c r="E30" s="170"/>
      <c r="F30" s="170">
        <v>100</v>
      </c>
      <c r="G30" s="170"/>
      <c r="H30" s="174"/>
      <c r="I30" s="176"/>
      <c r="J30" s="138" t="s">
        <v>27</v>
      </c>
      <c r="K30" s="157">
        <v>705648</v>
      </c>
      <c r="L30" s="139"/>
      <c r="M30" s="142"/>
      <c r="N30" s="141"/>
      <c r="O30" s="160"/>
    </row>
    <row r="31" spans="1:15" ht="26.25" customHeight="1" x14ac:dyDescent="0.15">
      <c r="A31" s="163"/>
      <c r="B31" s="180"/>
      <c r="C31" s="167"/>
      <c r="D31" s="169"/>
      <c r="E31" s="171"/>
      <c r="F31" s="171"/>
      <c r="G31" s="171"/>
      <c r="H31" s="175"/>
      <c r="I31" s="177"/>
      <c r="J31" s="138" t="s">
        <v>28</v>
      </c>
      <c r="K31" s="157">
        <v>665728</v>
      </c>
      <c r="L31" s="139"/>
      <c r="M31" s="142"/>
      <c r="N31" s="143"/>
      <c r="O31" s="161"/>
    </row>
    <row r="32" spans="1:15" ht="26.25" customHeight="1" x14ac:dyDescent="0.15">
      <c r="A32" s="162">
        <v>12</v>
      </c>
      <c r="B32" s="179">
        <v>9</v>
      </c>
      <c r="C32" s="166">
        <v>3400</v>
      </c>
      <c r="D32" s="168" t="s">
        <v>42</v>
      </c>
      <c r="E32" s="170"/>
      <c r="F32" s="170">
        <v>100</v>
      </c>
      <c r="G32" s="172"/>
      <c r="H32" s="174"/>
      <c r="I32" s="178"/>
      <c r="J32" s="138" t="s">
        <v>27</v>
      </c>
      <c r="K32" s="157">
        <v>626360</v>
      </c>
      <c r="L32" s="139"/>
      <c r="M32" s="142"/>
      <c r="N32" s="141"/>
      <c r="O32" s="160"/>
    </row>
    <row r="33" spans="1:15" ht="26.25" customHeight="1" thickBot="1" x14ac:dyDescent="0.2">
      <c r="A33" s="219"/>
      <c r="B33" s="220"/>
      <c r="C33" s="221"/>
      <c r="D33" s="222"/>
      <c r="E33" s="223"/>
      <c r="F33" s="223"/>
      <c r="G33" s="224"/>
      <c r="H33" s="225"/>
      <c r="I33" s="176"/>
      <c r="J33" s="144" t="s">
        <v>28</v>
      </c>
      <c r="K33" s="158">
        <v>628124</v>
      </c>
      <c r="L33" s="145"/>
      <c r="M33" s="146"/>
      <c r="N33" s="147"/>
      <c r="O33" s="226"/>
    </row>
    <row r="34" spans="1:15" ht="26.25" customHeight="1" thickTop="1" thickBot="1" x14ac:dyDescent="0.2">
      <c r="A34" s="232" t="s">
        <v>0</v>
      </c>
      <c r="B34" s="233"/>
      <c r="C34" s="234"/>
      <c r="D34" s="235"/>
      <c r="E34" s="148"/>
      <c r="F34" s="149"/>
      <c r="G34" s="150"/>
      <c r="H34" s="151"/>
      <c r="I34" s="150"/>
      <c r="J34" s="152"/>
      <c r="K34" s="159">
        <v>16843859.999999996</v>
      </c>
      <c r="L34" s="153"/>
      <c r="M34" s="154"/>
      <c r="N34" s="155"/>
      <c r="O34" s="156"/>
    </row>
    <row r="35" spans="1:15" ht="26.25" customHeight="1" x14ac:dyDescent="0.15">
      <c r="C35" s="71"/>
      <c r="D35" s="70"/>
      <c r="E35" s="69"/>
      <c r="F35" s="71"/>
      <c r="G35" s="71"/>
      <c r="H35" s="71"/>
      <c r="I35" s="71"/>
      <c r="J35" s="72"/>
      <c r="K35" s="74"/>
      <c r="L35" s="73"/>
      <c r="M35" s="74"/>
      <c r="N35" s="73"/>
      <c r="O35" s="73"/>
    </row>
    <row r="36" spans="1:15" ht="27.75" customHeight="1" x14ac:dyDescent="0.15">
      <c r="A36" s="227" t="s">
        <v>12</v>
      </c>
      <c r="B36" s="227"/>
      <c r="C36" s="227"/>
      <c r="D36" s="227"/>
      <c r="E36" s="227"/>
      <c r="F36" s="227"/>
      <c r="G36" s="227"/>
      <c r="H36" s="227"/>
      <c r="I36" s="227"/>
      <c r="J36" s="227"/>
      <c r="K36" s="227"/>
      <c r="L36" s="227"/>
      <c r="M36" s="227"/>
      <c r="N36" s="227"/>
      <c r="O36" s="227"/>
    </row>
    <row r="37" spans="1:15" ht="27.75" customHeight="1" x14ac:dyDescent="0.15">
      <c r="A37" s="227" t="s">
        <v>13</v>
      </c>
      <c r="B37" s="227"/>
      <c r="C37" s="227"/>
      <c r="D37" s="227"/>
      <c r="E37" s="227"/>
      <c r="F37" s="227"/>
      <c r="G37" s="227"/>
      <c r="H37" s="227"/>
      <c r="I37" s="227"/>
      <c r="J37" s="227"/>
      <c r="K37" s="227"/>
      <c r="L37" s="227"/>
      <c r="M37" s="227"/>
      <c r="N37" s="227"/>
    </row>
    <row r="38" spans="1:15" ht="27.75" customHeight="1" x14ac:dyDescent="0.15">
      <c r="A38" s="227" t="s">
        <v>15</v>
      </c>
      <c r="B38" s="227"/>
      <c r="C38" s="227"/>
      <c r="D38" s="227"/>
      <c r="E38" s="227"/>
      <c r="F38" s="227"/>
      <c r="G38" s="227"/>
      <c r="H38" s="227"/>
      <c r="I38" s="227"/>
      <c r="J38" s="227"/>
      <c r="K38" s="227"/>
      <c r="L38" s="227"/>
      <c r="M38" s="227"/>
      <c r="N38" s="227"/>
    </row>
    <row r="39" spans="1:15" ht="27.75" customHeight="1" x14ac:dyDescent="0.15">
      <c r="A39" s="227" t="s">
        <v>14</v>
      </c>
      <c r="B39" s="227"/>
      <c r="C39" s="227"/>
      <c r="D39" s="227"/>
      <c r="E39" s="227"/>
      <c r="F39" s="227"/>
      <c r="G39" s="227"/>
      <c r="H39" s="227"/>
      <c r="I39" s="227"/>
      <c r="J39" s="227"/>
      <c r="K39" s="227"/>
      <c r="L39" s="227"/>
      <c r="M39" s="227"/>
      <c r="N39" s="227"/>
      <c r="O39" s="88"/>
    </row>
    <row r="40" spans="1:15" ht="27.75" customHeight="1" x14ac:dyDescent="0.15">
      <c r="A40" s="227" t="s">
        <v>38</v>
      </c>
      <c r="B40" s="227"/>
      <c r="C40" s="227"/>
      <c r="D40" s="227"/>
      <c r="E40" s="227"/>
      <c r="F40" s="227"/>
      <c r="G40" s="227"/>
      <c r="H40" s="227"/>
      <c r="I40" s="227"/>
      <c r="J40" s="227"/>
      <c r="K40" s="227"/>
      <c r="L40" s="227"/>
      <c r="M40" s="227"/>
      <c r="N40" s="227"/>
      <c r="O40" s="88"/>
    </row>
    <row r="41" spans="1:15" ht="24" customHeight="1" x14ac:dyDescent="0.15">
      <c r="A41" s="88"/>
      <c r="B41" s="88"/>
      <c r="C41" s="102"/>
      <c r="D41" s="89"/>
      <c r="E41" s="88"/>
      <c r="F41" s="102"/>
      <c r="G41" s="88"/>
      <c r="H41" s="88"/>
      <c r="I41" s="88"/>
      <c r="J41" s="88"/>
      <c r="K41" s="102"/>
      <c r="L41" s="88"/>
      <c r="M41" s="88"/>
      <c r="N41" s="88"/>
      <c r="O41" s="88"/>
    </row>
    <row r="42" spans="1:15" ht="24" customHeight="1" x14ac:dyDescent="0.15">
      <c r="G42" s="91" t="s">
        <v>1</v>
      </c>
      <c r="H42" s="91"/>
      <c r="I42" s="91"/>
      <c r="J42" s="92"/>
      <c r="K42" s="228"/>
      <c r="L42" s="228"/>
      <c r="M42" s="228"/>
      <c r="N42" s="68" t="s">
        <v>2</v>
      </c>
    </row>
    <row r="43" spans="1:15" ht="24" customHeight="1" x14ac:dyDescent="0.15"/>
    <row r="44" spans="1:15" ht="24" customHeight="1" x14ac:dyDescent="0.15">
      <c r="C44" s="104"/>
      <c r="D44" s="94"/>
      <c r="G44" s="93"/>
      <c r="H44" s="93"/>
      <c r="I44" s="93"/>
      <c r="J44" s="93"/>
      <c r="K44" s="104"/>
      <c r="N44" s="93"/>
    </row>
    <row r="45" spans="1:15" ht="24" customHeight="1" x14ac:dyDescent="0.15">
      <c r="G45" s="91" t="s">
        <v>7</v>
      </c>
      <c r="H45" s="91"/>
      <c r="I45" s="91"/>
      <c r="J45" s="92"/>
      <c r="K45" s="229"/>
      <c r="L45" s="229"/>
      <c r="M45" s="229"/>
      <c r="N45" s="68" t="s">
        <v>2</v>
      </c>
    </row>
    <row r="46" spans="1:15" ht="24" customHeight="1" x14ac:dyDescent="0.15">
      <c r="C46" s="105"/>
      <c r="D46" s="82"/>
      <c r="E46" s="40"/>
      <c r="F46" s="105"/>
      <c r="G46" s="40" t="s">
        <v>39</v>
      </c>
      <c r="H46" s="40"/>
      <c r="I46" s="40"/>
      <c r="J46" s="40"/>
      <c r="K46" s="105"/>
    </row>
    <row r="47" spans="1:15" ht="24" customHeight="1" x14ac:dyDescent="0.15">
      <c r="L47" s="95"/>
    </row>
    <row r="48" spans="1:15" ht="26.25" customHeight="1" x14ac:dyDescent="0.15">
      <c r="C48" s="71"/>
      <c r="D48" s="70"/>
      <c r="E48" s="69"/>
      <c r="F48" s="71"/>
      <c r="G48" s="71"/>
      <c r="H48" s="71"/>
      <c r="I48" s="71"/>
      <c r="J48" s="72"/>
      <c r="K48" s="230" t="s">
        <v>11</v>
      </c>
      <c r="L48" s="230"/>
      <c r="M48" s="231"/>
      <c r="N48" s="231"/>
      <c r="O48" s="231"/>
    </row>
    <row r="49" spans="2:15" ht="26.25" customHeight="1" x14ac:dyDescent="0.15">
      <c r="C49" s="71"/>
      <c r="D49" s="70"/>
      <c r="E49" s="69"/>
      <c r="F49" s="71"/>
      <c r="G49" s="71"/>
      <c r="H49" s="71"/>
      <c r="I49" s="71"/>
      <c r="J49" s="72"/>
      <c r="K49" s="74"/>
      <c r="L49" s="73"/>
      <c r="M49" s="74"/>
      <c r="N49" s="73"/>
      <c r="O49" s="73"/>
    </row>
    <row r="50" spans="2:15" ht="26.25" customHeight="1" x14ac:dyDescent="0.15">
      <c r="B50" s="95"/>
      <c r="M50" s="95"/>
    </row>
    <row r="51" spans="2:15" ht="26.25" customHeight="1" x14ac:dyDescent="0.15">
      <c r="B51" s="95"/>
      <c r="M51" s="95"/>
    </row>
    <row r="52" spans="2:15" ht="26.25" customHeight="1" x14ac:dyDescent="0.15">
      <c r="B52" s="95"/>
      <c r="M52" s="95"/>
    </row>
    <row r="53" spans="2:15" ht="26.25" customHeight="1" x14ac:dyDescent="0.15">
      <c r="B53" s="95"/>
      <c r="M53" s="95"/>
    </row>
    <row r="54" spans="2:15" ht="26.25" customHeight="1" x14ac:dyDescent="0.15"/>
    <row r="55" spans="2:15" ht="26.25" customHeight="1" x14ac:dyDescent="0.15">
      <c r="C55" s="106"/>
      <c r="D55" s="30"/>
      <c r="E55" s="1"/>
      <c r="F55" s="106"/>
      <c r="G55" s="2"/>
      <c r="H55" s="2"/>
      <c r="I55" s="2"/>
      <c r="J55" s="1"/>
      <c r="K55" s="105"/>
    </row>
    <row r="56" spans="2:15" ht="26.25" customHeight="1" x14ac:dyDescent="0.15">
      <c r="C56" s="106"/>
      <c r="D56" s="30"/>
      <c r="E56" s="1"/>
      <c r="F56" s="106"/>
      <c r="G56" s="3"/>
      <c r="H56" s="3"/>
      <c r="I56" s="3"/>
      <c r="J56" s="1"/>
      <c r="K56" s="105"/>
    </row>
    <row r="57" spans="2:15" ht="26.25" customHeight="1" x14ac:dyDescent="0.15">
      <c r="C57" s="106"/>
      <c r="D57" s="30"/>
      <c r="E57" s="1"/>
      <c r="F57" s="106"/>
      <c r="G57" s="4"/>
      <c r="H57" s="4"/>
      <c r="I57" s="4"/>
      <c r="J57" s="1"/>
      <c r="K57" s="105"/>
    </row>
    <row r="58" spans="2:15" ht="26.25" customHeight="1" x14ac:dyDescent="0.15">
      <c r="C58" s="106"/>
      <c r="D58" s="30"/>
      <c r="E58" s="1"/>
      <c r="F58" s="106"/>
      <c r="G58" s="4"/>
      <c r="H58" s="4"/>
      <c r="I58" s="4"/>
      <c r="J58" s="1"/>
      <c r="K58" s="105"/>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A39:N39"/>
    <mergeCell ref="A40:N40"/>
    <mergeCell ref="K42:M42"/>
    <mergeCell ref="K45:M45"/>
    <mergeCell ref="K48:L48"/>
    <mergeCell ref="M48:O48"/>
    <mergeCell ref="A34:B34"/>
    <mergeCell ref="A36:O36"/>
    <mergeCell ref="A37:N37"/>
    <mergeCell ref="A38:N38"/>
    <mergeCell ref="C34:D34"/>
    <mergeCell ref="O30:O31"/>
    <mergeCell ref="A32:A33"/>
    <mergeCell ref="B32:B33"/>
    <mergeCell ref="C32:C33"/>
    <mergeCell ref="D32:D33"/>
    <mergeCell ref="E32:E33"/>
    <mergeCell ref="F32:F33"/>
    <mergeCell ref="G32:G33"/>
    <mergeCell ref="H32:H33"/>
    <mergeCell ref="I32:I33"/>
    <mergeCell ref="O32:O33"/>
    <mergeCell ref="A30:A31"/>
    <mergeCell ref="B30:B31"/>
    <mergeCell ref="C30:C31"/>
    <mergeCell ref="D30:D31"/>
    <mergeCell ref="E30:E31"/>
    <mergeCell ref="F30:F31"/>
    <mergeCell ref="G30:G31"/>
    <mergeCell ref="H30:H31"/>
    <mergeCell ref="I30:I31"/>
    <mergeCell ref="A28:A29"/>
    <mergeCell ref="B28:B29"/>
    <mergeCell ref="C28:C29"/>
    <mergeCell ref="D28:D29"/>
    <mergeCell ref="E28:E29"/>
    <mergeCell ref="F28:F29"/>
    <mergeCell ref="H28:H29"/>
    <mergeCell ref="I28:I29"/>
    <mergeCell ref="O28:O29"/>
    <mergeCell ref="O24:O25"/>
    <mergeCell ref="A26:A27"/>
    <mergeCell ref="B26:B27"/>
    <mergeCell ref="C26:C27"/>
    <mergeCell ref="D26:D27"/>
    <mergeCell ref="E26:E27"/>
    <mergeCell ref="F26:F27"/>
    <mergeCell ref="G26:G27"/>
    <mergeCell ref="H26:H27"/>
    <mergeCell ref="I26:I27"/>
    <mergeCell ref="O26:O27"/>
    <mergeCell ref="A24:A25"/>
    <mergeCell ref="B24:B25"/>
    <mergeCell ref="C24:C25"/>
    <mergeCell ref="D24:D25"/>
    <mergeCell ref="E24:E25"/>
    <mergeCell ref="F24:F25"/>
    <mergeCell ref="G24:G25"/>
    <mergeCell ref="H24:H25"/>
    <mergeCell ref="I24:I25"/>
    <mergeCell ref="A14:A15"/>
    <mergeCell ref="B14:B15"/>
    <mergeCell ref="C14:C15"/>
    <mergeCell ref="D14:D15"/>
    <mergeCell ref="E14:E15"/>
    <mergeCell ref="F14:F15"/>
    <mergeCell ref="G14:G15"/>
    <mergeCell ref="H14:H15"/>
    <mergeCell ref="I14:I15"/>
    <mergeCell ref="A16:A17"/>
    <mergeCell ref="B16:B17"/>
    <mergeCell ref="C16:C17"/>
    <mergeCell ref="D16:D17"/>
    <mergeCell ref="E16:E17"/>
    <mergeCell ref="F16:F17"/>
    <mergeCell ref="G16:G17"/>
    <mergeCell ref="H16:H17"/>
    <mergeCell ref="I16:I17"/>
    <mergeCell ref="A10:A11"/>
    <mergeCell ref="B10:B11"/>
    <mergeCell ref="C10:C11"/>
    <mergeCell ref="D10:D11"/>
    <mergeCell ref="E10:E11"/>
    <mergeCell ref="F10:F11"/>
    <mergeCell ref="G10:G11"/>
    <mergeCell ref="H10:H11"/>
    <mergeCell ref="I10:I11"/>
    <mergeCell ref="A12:A13"/>
    <mergeCell ref="B12:B13"/>
    <mergeCell ref="C12:C13"/>
    <mergeCell ref="D12:D13"/>
    <mergeCell ref="E12:E13"/>
    <mergeCell ref="F12:F13"/>
    <mergeCell ref="G12:G13"/>
    <mergeCell ref="H12:H13"/>
    <mergeCell ref="I12:I13"/>
    <mergeCell ref="A7:A9"/>
    <mergeCell ref="B7:B9"/>
    <mergeCell ref="C7:I7"/>
    <mergeCell ref="J7:M7"/>
    <mergeCell ref="N7:N9"/>
    <mergeCell ref="G28:G29"/>
    <mergeCell ref="O7:O9"/>
    <mergeCell ref="C8:C9"/>
    <mergeCell ref="D8:D9"/>
    <mergeCell ref="E8:G8"/>
    <mergeCell ref="H8:I8"/>
    <mergeCell ref="J8:J9"/>
    <mergeCell ref="K8:K9"/>
    <mergeCell ref="L8:L9"/>
    <mergeCell ref="M8:M9"/>
    <mergeCell ref="O10:O11"/>
    <mergeCell ref="O12:O13"/>
    <mergeCell ref="O14:O15"/>
    <mergeCell ref="O16:O17"/>
    <mergeCell ref="O18:O19"/>
    <mergeCell ref="A20:A21"/>
    <mergeCell ref="B20:B21"/>
    <mergeCell ref="C20:C21"/>
    <mergeCell ref="D20:D21"/>
    <mergeCell ref="E20:E21"/>
    <mergeCell ref="F20:F21"/>
    <mergeCell ref="G20:G21"/>
    <mergeCell ref="H20:H21"/>
    <mergeCell ref="I20:I21"/>
    <mergeCell ref="O20:O21"/>
    <mergeCell ref="A18:A19"/>
    <mergeCell ref="B18:B19"/>
    <mergeCell ref="C18:C19"/>
    <mergeCell ref="D18:D19"/>
    <mergeCell ref="E18:E19"/>
    <mergeCell ref="F18:F19"/>
    <mergeCell ref="G18:G19"/>
    <mergeCell ref="H18:H19"/>
    <mergeCell ref="I18:I19"/>
    <mergeCell ref="O22:O23"/>
    <mergeCell ref="A22:A23"/>
    <mergeCell ref="B22:B23"/>
    <mergeCell ref="C22:C23"/>
    <mergeCell ref="D22:D23"/>
    <mergeCell ref="E22:E23"/>
    <mergeCell ref="F22:F23"/>
    <mergeCell ref="G22:G23"/>
    <mergeCell ref="H22:H23"/>
    <mergeCell ref="I22:I23"/>
  </mergeCells>
  <phoneticPr fontId="3"/>
  <printOptions horizontalCentered="1"/>
  <pageMargins left="0.51181102362204722" right="0.11811023622047244" top="0.55118110236220474" bottom="0.15748031496062992" header="0.31496062992125984" footer="0.31496062992125984"/>
  <pageSetup paperSize="9" scale="61" orientation="portrait" r:id="rId1"/>
  <headerFooter>
    <oddHeader>&amp;L&amp;"ＭＳ 明朝,標準"&amp;10様式７－２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0709-AE9C-4440-A5C4-CB84C052C155}">
  <sheetPr>
    <tabColor rgb="FFFFFF00"/>
    <pageSetUpPr fitToPage="1"/>
  </sheetPr>
  <dimension ref="A1:O64"/>
  <sheetViews>
    <sheetView view="pageBreakPreview" zoomScaleNormal="100" zoomScaleSheetLayoutView="100" workbookViewId="0">
      <selection activeCell="K10" sqref="K10"/>
    </sheetView>
  </sheetViews>
  <sheetFormatPr defaultRowHeight="13.5" x14ac:dyDescent="0.15"/>
  <cols>
    <col min="1" max="1" width="4.375" style="109" bestFit="1" customWidth="1"/>
    <col min="2" max="2" width="12.5" style="109" customWidth="1"/>
    <col min="3" max="3" width="8.25" style="121" bestFit="1" customWidth="1"/>
    <col min="4" max="4" width="3.75" style="114" customWidth="1"/>
    <col min="5" max="5" width="12.75" style="109" customWidth="1"/>
    <col min="6" max="6" width="7.875" style="121" customWidth="1"/>
    <col min="7" max="9" width="12.5" style="109" customWidth="1"/>
    <col min="10" max="10" width="6.25" style="109" customWidth="1"/>
    <col min="11" max="11" width="12.5" style="109" customWidth="1"/>
    <col min="12" max="12" width="10.75" style="109" customWidth="1"/>
    <col min="13" max="14" width="14" style="109" customWidth="1"/>
    <col min="15" max="15" width="12.875" style="109" customWidth="1"/>
    <col min="16" max="16384" width="9" style="109"/>
  </cols>
  <sheetData>
    <row r="1" spans="1:15" x14ac:dyDescent="0.15">
      <c r="C1" s="69"/>
      <c r="D1" s="70"/>
      <c r="E1" s="69"/>
      <c r="F1" s="69"/>
      <c r="G1" s="69"/>
      <c r="H1" s="69"/>
      <c r="I1" s="69"/>
      <c r="J1" s="72"/>
      <c r="K1" s="73"/>
      <c r="L1" s="73"/>
      <c r="M1" s="73"/>
      <c r="N1" s="73"/>
      <c r="O1" s="73" t="s">
        <v>3</v>
      </c>
    </row>
    <row r="2" spans="1:15" ht="17.25" x14ac:dyDescent="0.15">
      <c r="A2" s="18" t="s">
        <v>10</v>
      </c>
      <c r="B2" s="110"/>
      <c r="C2" s="77"/>
      <c r="D2" s="78"/>
      <c r="E2" s="79"/>
      <c r="F2" s="79"/>
      <c r="G2" s="79"/>
      <c r="H2" s="79"/>
      <c r="I2" s="79"/>
      <c r="J2" s="79"/>
      <c r="K2" s="79"/>
      <c r="L2" s="79"/>
      <c r="M2" s="79"/>
      <c r="N2" s="77"/>
      <c r="O2" s="77"/>
    </row>
    <row r="3" spans="1:15" ht="14.25" customHeight="1" x14ac:dyDescent="0.15">
      <c r="C3" s="69"/>
      <c r="D3" s="70"/>
      <c r="E3" s="80"/>
      <c r="F3" s="80"/>
      <c r="G3" s="80"/>
      <c r="H3" s="80"/>
      <c r="I3" s="80"/>
      <c r="J3" s="80"/>
      <c r="K3" s="73"/>
      <c r="L3" s="73"/>
      <c r="M3" s="73"/>
    </row>
    <row r="4" spans="1:15" ht="30" customHeight="1" x14ac:dyDescent="0.15">
      <c r="B4" s="111" t="s">
        <v>8</v>
      </c>
      <c r="C4" s="112" t="s">
        <v>45</v>
      </c>
      <c r="D4" s="113"/>
      <c r="E4" s="113"/>
      <c r="F4" s="112"/>
      <c r="G4" s="113"/>
      <c r="H4" s="114"/>
      <c r="I4" s="114"/>
      <c r="J4" s="72"/>
      <c r="K4" s="73"/>
      <c r="L4" s="73"/>
      <c r="M4" s="73"/>
      <c r="N4" s="73"/>
      <c r="O4" s="73"/>
    </row>
    <row r="5" spans="1:15" ht="15" customHeight="1" x14ac:dyDescent="0.15">
      <c r="B5" s="115"/>
      <c r="C5" s="116"/>
      <c r="E5" s="114"/>
      <c r="F5" s="116"/>
      <c r="G5" s="114"/>
      <c r="H5" s="114"/>
      <c r="I5" s="114"/>
      <c r="J5" s="72"/>
      <c r="K5" s="73"/>
      <c r="L5" s="73"/>
      <c r="M5" s="73"/>
      <c r="N5" s="73"/>
      <c r="O5" s="73"/>
    </row>
    <row r="6" spans="1:15" ht="15" customHeight="1" thickBot="1" x14ac:dyDescent="0.2">
      <c r="C6" s="69"/>
      <c r="D6" s="70"/>
      <c r="E6" s="69"/>
      <c r="F6" s="69"/>
      <c r="G6" s="69"/>
      <c r="H6" s="69"/>
      <c r="I6" s="69"/>
      <c r="J6" s="72"/>
      <c r="K6" s="73"/>
      <c r="L6" s="73"/>
      <c r="M6" s="73"/>
      <c r="N6" s="73"/>
      <c r="O6" s="69" t="s">
        <v>4</v>
      </c>
    </row>
    <row r="7" spans="1:15" ht="30" customHeight="1" x14ac:dyDescent="0.15">
      <c r="A7" s="247" t="s">
        <v>9</v>
      </c>
      <c r="B7" s="251" t="s">
        <v>5</v>
      </c>
      <c r="C7" s="251" t="s">
        <v>18</v>
      </c>
      <c r="D7" s="254"/>
      <c r="E7" s="254"/>
      <c r="F7" s="254"/>
      <c r="G7" s="254"/>
      <c r="H7" s="254"/>
      <c r="I7" s="255"/>
      <c r="J7" s="189" t="s">
        <v>22</v>
      </c>
      <c r="K7" s="190"/>
      <c r="L7" s="190"/>
      <c r="M7" s="191"/>
      <c r="N7" s="192" t="s">
        <v>35</v>
      </c>
      <c r="O7" s="195" t="s">
        <v>34</v>
      </c>
    </row>
    <row r="8" spans="1:15" ht="30" customHeight="1" x14ac:dyDescent="0.15">
      <c r="A8" s="249"/>
      <c r="B8" s="252"/>
      <c r="C8" s="207" t="s">
        <v>19</v>
      </c>
      <c r="D8" s="200" t="s">
        <v>17</v>
      </c>
      <c r="E8" s="256" t="s">
        <v>23</v>
      </c>
      <c r="F8" s="257"/>
      <c r="G8" s="258"/>
      <c r="H8" s="259" t="s">
        <v>26</v>
      </c>
      <c r="I8" s="260"/>
      <c r="J8" s="207" t="s">
        <v>6</v>
      </c>
      <c r="K8" s="211" t="s">
        <v>29</v>
      </c>
      <c r="L8" s="211" t="s">
        <v>30</v>
      </c>
      <c r="M8" s="213" t="s">
        <v>31</v>
      </c>
      <c r="N8" s="193"/>
      <c r="O8" s="196"/>
    </row>
    <row r="9" spans="1:15" ht="60" customHeight="1" thickBot="1" x14ac:dyDescent="0.2">
      <c r="A9" s="250"/>
      <c r="B9" s="253"/>
      <c r="C9" s="208"/>
      <c r="D9" s="201"/>
      <c r="E9" s="97" t="s">
        <v>20</v>
      </c>
      <c r="F9" s="117" t="s">
        <v>16</v>
      </c>
      <c r="G9" s="117" t="s">
        <v>21</v>
      </c>
      <c r="H9" s="118" t="s">
        <v>24</v>
      </c>
      <c r="I9" s="119" t="s">
        <v>25</v>
      </c>
      <c r="J9" s="208"/>
      <c r="K9" s="212"/>
      <c r="L9" s="212"/>
      <c r="M9" s="214"/>
      <c r="N9" s="194"/>
      <c r="O9" s="197"/>
    </row>
    <row r="10" spans="1:15" ht="26.25" customHeight="1" x14ac:dyDescent="0.15">
      <c r="A10" s="247">
        <v>1</v>
      </c>
      <c r="B10" s="248" t="s">
        <v>43</v>
      </c>
      <c r="C10" s="217">
        <v>3450</v>
      </c>
      <c r="D10" s="218" t="s">
        <v>42</v>
      </c>
      <c r="E10" s="170"/>
      <c r="F10" s="170">
        <v>100</v>
      </c>
      <c r="G10" s="170"/>
      <c r="H10" s="174"/>
      <c r="I10" s="176"/>
      <c r="J10" s="138" t="s">
        <v>27</v>
      </c>
      <c r="K10" s="157">
        <v>656812</v>
      </c>
      <c r="L10" s="139"/>
      <c r="M10" s="140"/>
      <c r="N10" s="141"/>
      <c r="O10" s="160"/>
    </row>
    <row r="11" spans="1:15" ht="26.25" customHeight="1" x14ac:dyDescent="0.15">
      <c r="A11" s="243"/>
      <c r="B11" s="246"/>
      <c r="C11" s="167"/>
      <c r="D11" s="169"/>
      <c r="E11" s="171"/>
      <c r="F11" s="171"/>
      <c r="G11" s="171"/>
      <c r="H11" s="175"/>
      <c r="I11" s="177"/>
      <c r="J11" s="138" t="s">
        <v>28</v>
      </c>
      <c r="K11" s="157">
        <v>638070</v>
      </c>
      <c r="L11" s="139"/>
      <c r="M11" s="142"/>
      <c r="N11" s="143"/>
      <c r="O11" s="161"/>
    </row>
    <row r="12" spans="1:15" ht="26.25" customHeight="1" x14ac:dyDescent="0.15">
      <c r="A12" s="239">
        <v>2</v>
      </c>
      <c r="B12" s="241">
        <v>11</v>
      </c>
      <c r="C12" s="166">
        <v>3450</v>
      </c>
      <c r="D12" s="168" t="s">
        <v>42</v>
      </c>
      <c r="E12" s="170"/>
      <c r="F12" s="170">
        <v>100</v>
      </c>
      <c r="G12" s="170"/>
      <c r="H12" s="174"/>
      <c r="I12" s="176"/>
      <c r="J12" s="138" t="s">
        <v>27</v>
      </c>
      <c r="K12" s="157">
        <v>617054</v>
      </c>
      <c r="L12" s="139"/>
      <c r="M12" s="140"/>
      <c r="N12" s="141"/>
      <c r="O12" s="160"/>
    </row>
    <row r="13" spans="1:15" ht="26.25" customHeight="1" x14ac:dyDescent="0.15">
      <c r="A13" s="243"/>
      <c r="B13" s="244"/>
      <c r="C13" s="167"/>
      <c r="D13" s="169"/>
      <c r="E13" s="171"/>
      <c r="F13" s="171"/>
      <c r="G13" s="171"/>
      <c r="H13" s="175"/>
      <c r="I13" s="177"/>
      <c r="J13" s="138" t="s">
        <v>28</v>
      </c>
      <c r="K13" s="157">
        <v>630280</v>
      </c>
      <c r="L13" s="139"/>
      <c r="M13" s="142"/>
      <c r="N13" s="143"/>
      <c r="O13" s="161"/>
    </row>
    <row r="14" spans="1:15" ht="26.25" customHeight="1" x14ac:dyDescent="0.15">
      <c r="A14" s="239">
        <v>3</v>
      </c>
      <c r="B14" s="241">
        <v>12</v>
      </c>
      <c r="C14" s="166">
        <v>3450</v>
      </c>
      <c r="D14" s="168" t="s">
        <v>42</v>
      </c>
      <c r="E14" s="170"/>
      <c r="F14" s="170">
        <v>100</v>
      </c>
      <c r="G14" s="170"/>
      <c r="H14" s="174"/>
      <c r="I14" s="176"/>
      <c r="J14" s="138" t="s">
        <v>27</v>
      </c>
      <c r="K14" s="157">
        <v>684003</v>
      </c>
      <c r="L14" s="139"/>
      <c r="M14" s="140"/>
      <c r="N14" s="141"/>
      <c r="O14" s="160"/>
    </row>
    <row r="15" spans="1:15" ht="26.25" customHeight="1" x14ac:dyDescent="0.15">
      <c r="A15" s="243"/>
      <c r="B15" s="244"/>
      <c r="C15" s="167"/>
      <c r="D15" s="169"/>
      <c r="E15" s="171"/>
      <c r="F15" s="171"/>
      <c r="G15" s="171"/>
      <c r="H15" s="175"/>
      <c r="I15" s="177"/>
      <c r="J15" s="138" t="s">
        <v>28</v>
      </c>
      <c r="K15" s="157">
        <v>685370</v>
      </c>
      <c r="L15" s="139"/>
      <c r="M15" s="142"/>
      <c r="N15" s="143"/>
      <c r="O15" s="161"/>
    </row>
    <row r="16" spans="1:15" ht="26.25" customHeight="1" x14ac:dyDescent="0.15">
      <c r="A16" s="239">
        <v>4</v>
      </c>
      <c r="B16" s="245" t="s">
        <v>44</v>
      </c>
      <c r="C16" s="166">
        <v>3450</v>
      </c>
      <c r="D16" s="168" t="s">
        <v>42</v>
      </c>
      <c r="E16" s="170"/>
      <c r="F16" s="170">
        <v>100</v>
      </c>
      <c r="G16" s="172"/>
      <c r="H16" s="174"/>
      <c r="I16" s="178"/>
      <c r="J16" s="138" t="s">
        <v>27</v>
      </c>
      <c r="K16" s="157">
        <v>645454</v>
      </c>
      <c r="L16" s="139"/>
      <c r="M16" s="140"/>
      <c r="N16" s="141"/>
      <c r="O16" s="160"/>
    </row>
    <row r="17" spans="1:15" ht="26.25" customHeight="1" x14ac:dyDescent="0.15">
      <c r="A17" s="243"/>
      <c r="B17" s="246"/>
      <c r="C17" s="167"/>
      <c r="D17" s="169"/>
      <c r="E17" s="171"/>
      <c r="F17" s="171"/>
      <c r="G17" s="173"/>
      <c r="H17" s="175"/>
      <c r="I17" s="178"/>
      <c r="J17" s="138" t="s">
        <v>28</v>
      </c>
      <c r="K17" s="157">
        <v>795240</v>
      </c>
      <c r="L17" s="139"/>
      <c r="M17" s="142"/>
      <c r="N17" s="143"/>
      <c r="O17" s="161"/>
    </row>
    <row r="18" spans="1:15" ht="26.25" customHeight="1" x14ac:dyDescent="0.15">
      <c r="A18" s="239">
        <v>5</v>
      </c>
      <c r="B18" s="241">
        <v>2</v>
      </c>
      <c r="C18" s="166">
        <v>3450</v>
      </c>
      <c r="D18" s="168" t="s">
        <v>42</v>
      </c>
      <c r="E18" s="170"/>
      <c r="F18" s="170">
        <v>100</v>
      </c>
      <c r="G18" s="170"/>
      <c r="H18" s="174"/>
      <c r="I18" s="176"/>
      <c r="J18" s="138" t="s">
        <v>27</v>
      </c>
      <c r="K18" s="157">
        <v>726473</v>
      </c>
      <c r="L18" s="139"/>
      <c r="M18" s="140"/>
      <c r="N18" s="141"/>
      <c r="O18" s="160"/>
    </row>
    <row r="19" spans="1:15" ht="26.25" customHeight="1" x14ac:dyDescent="0.15">
      <c r="A19" s="243"/>
      <c r="B19" s="244"/>
      <c r="C19" s="167"/>
      <c r="D19" s="169"/>
      <c r="E19" s="171"/>
      <c r="F19" s="171"/>
      <c r="G19" s="171"/>
      <c r="H19" s="175"/>
      <c r="I19" s="177"/>
      <c r="J19" s="138" t="s">
        <v>28</v>
      </c>
      <c r="K19" s="157">
        <v>749090</v>
      </c>
      <c r="L19" s="139"/>
      <c r="M19" s="142"/>
      <c r="N19" s="143"/>
      <c r="O19" s="161"/>
    </row>
    <row r="20" spans="1:15" ht="26.25" customHeight="1" x14ac:dyDescent="0.15">
      <c r="A20" s="239">
        <v>6</v>
      </c>
      <c r="B20" s="241">
        <v>3</v>
      </c>
      <c r="C20" s="166">
        <v>3450</v>
      </c>
      <c r="D20" s="168" t="s">
        <v>42</v>
      </c>
      <c r="E20" s="170"/>
      <c r="F20" s="170">
        <v>100</v>
      </c>
      <c r="G20" s="172"/>
      <c r="H20" s="174"/>
      <c r="I20" s="178"/>
      <c r="J20" s="138" t="s">
        <v>27</v>
      </c>
      <c r="K20" s="157">
        <v>767332</v>
      </c>
      <c r="L20" s="139"/>
      <c r="M20" s="140"/>
      <c r="N20" s="141"/>
      <c r="O20" s="160"/>
    </row>
    <row r="21" spans="1:15" ht="26.25" customHeight="1" x14ac:dyDescent="0.15">
      <c r="A21" s="243"/>
      <c r="B21" s="244"/>
      <c r="C21" s="167"/>
      <c r="D21" s="169"/>
      <c r="E21" s="171"/>
      <c r="F21" s="171"/>
      <c r="G21" s="173"/>
      <c r="H21" s="175"/>
      <c r="I21" s="178"/>
      <c r="J21" s="138" t="s">
        <v>28</v>
      </c>
      <c r="K21" s="157">
        <v>717740</v>
      </c>
      <c r="L21" s="139"/>
      <c r="M21" s="142"/>
      <c r="N21" s="143"/>
      <c r="O21" s="161"/>
    </row>
    <row r="22" spans="1:15" ht="26.25" customHeight="1" x14ac:dyDescent="0.15">
      <c r="A22" s="239">
        <v>7</v>
      </c>
      <c r="B22" s="245">
        <v>4</v>
      </c>
      <c r="C22" s="166">
        <v>3450</v>
      </c>
      <c r="D22" s="168" t="s">
        <v>42</v>
      </c>
      <c r="E22" s="170"/>
      <c r="F22" s="170">
        <v>100</v>
      </c>
      <c r="G22" s="172"/>
      <c r="H22" s="174"/>
      <c r="I22" s="176"/>
      <c r="J22" s="138" t="s">
        <v>27</v>
      </c>
      <c r="K22" s="157">
        <v>637116</v>
      </c>
      <c r="L22" s="139"/>
      <c r="M22" s="140"/>
      <c r="N22" s="141"/>
      <c r="O22" s="160"/>
    </row>
    <row r="23" spans="1:15" ht="26.25" customHeight="1" x14ac:dyDescent="0.15">
      <c r="A23" s="243"/>
      <c r="B23" s="246"/>
      <c r="C23" s="167"/>
      <c r="D23" s="169"/>
      <c r="E23" s="171"/>
      <c r="F23" s="171"/>
      <c r="G23" s="173"/>
      <c r="H23" s="175"/>
      <c r="I23" s="177"/>
      <c r="J23" s="138" t="s">
        <v>28</v>
      </c>
      <c r="K23" s="157">
        <v>665690</v>
      </c>
      <c r="L23" s="139"/>
      <c r="M23" s="142"/>
      <c r="N23" s="143"/>
      <c r="O23" s="161"/>
    </row>
    <row r="24" spans="1:15" ht="26.25" customHeight="1" x14ac:dyDescent="0.15">
      <c r="A24" s="239">
        <v>8</v>
      </c>
      <c r="B24" s="241">
        <v>5</v>
      </c>
      <c r="C24" s="166">
        <v>3450</v>
      </c>
      <c r="D24" s="168" t="s">
        <v>42</v>
      </c>
      <c r="E24" s="170"/>
      <c r="F24" s="170">
        <v>100</v>
      </c>
      <c r="G24" s="170"/>
      <c r="H24" s="174"/>
      <c r="I24" s="176"/>
      <c r="J24" s="138" t="s">
        <v>27</v>
      </c>
      <c r="K24" s="157">
        <v>537769</v>
      </c>
      <c r="L24" s="139"/>
      <c r="M24" s="140"/>
      <c r="N24" s="141"/>
      <c r="O24" s="160"/>
    </row>
    <row r="25" spans="1:15" ht="26.25" customHeight="1" x14ac:dyDescent="0.15">
      <c r="A25" s="243"/>
      <c r="B25" s="244"/>
      <c r="C25" s="167"/>
      <c r="D25" s="169"/>
      <c r="E25" s="171"/>
      <c r="F25" s="171"/>
      <c r="G25" s="171"/>
      <c r="H25" s="175"/>
      <c r="I25" s="177"/>
      <c r="J25" s="138" t="s">
        <v>28</v>
      </c>
      <c r="K25" s="157">
        <v>714320</v>
      </c>
      <c r="L25" s="139"/>
      <c r="M25" s="142"/>
      <c r="N25" s="143"/>
      <c r="O25" s="161"/>
    </row>
    <row r="26" spans="1:15" ht="26.25" customHeight="1" x14ac:dyDescent="0.15">
      <c r="A26" s="239">
        <v>9</v>
      </c>
      <c r="B26" s="241">
        <v>6</v>
      </c>
      <c r="C26" s="166">
        <v>3450</v>
      </c>
      <c r="D26" s="168" t="s">
        <v>42</v>
      </c>
      <c r="E26" s="170"/>
      <c r="F26" s="170">
        <v>100</v>
      </c>
      <c r="G26" s="172"/>
      <c r="H26" s="174"/>
      <c r="I26" s="178"/>
      <c r="J26" s="138" t="s">
        <v>27</v>
      </c>
      <c r="K26" s="157">
        <v>621588</v>
      </c>
      <c r="L26" s="139"/>
      <c r="M26" s="140"/>
      <c r="N26" s="141"/>
      <c r="O26" s="160"/>
    </row>
    <row r="27" spans="1:15" ht="26.25" customHeight="1" x14ac:dyDescent="0.15">
      <c r="A27" s="243"/>
      <c r="B27" s="244"/>
      <c r="C27" s="167"/>
      <c r="D27" s="169"/>
      <c r="E27" s="171"/>
      <c r="F27" s="171"/>
      <c r="G27" s="173"/>
      <c r="H27" s="175"/>
      <c r="I27" s="178"/>
      <c r="J27" s="138" t="s">
        <v>28</v>
      </c>
      <c r="K27" s="157">
        <v>549670</v>
      </c>
      <c r="L27" s="139"/>
      <c r="M27" s="142"/>
      <c r="N27" s="143"/>
      <c r="O27" s="161"/>
    </row>
    <row r="28" spans="1:15" ht="26.25" customHeight="1" x14ac:dyDescent="0.15">
      <c r="A28" s="239">
        <v>10</v>
      </c>
      <c r="B28" s="245">
        <v>7</v>
      </c>
      <c r="C28" s="166">
        <v>3450</v>
      </c>
      <c r="D28" s="168" t="s">
        <v>42</v>
      </c>
      <c r="E28" s="170"/>
      <c r="F28" s="170">
        <v>100</v>
      </c>
      <c r="G28" s="172"/>
      <c r="H28" s="174"/>
      <c r="I28" s="176"/>
      <c r="J28" s="138" t="s">
        <v>27</v>
      </c>
      <c r="K28" s="157">
        <v>650342</v>
      </c>
      <c r="L28" s="139"/>
      <c r="M28" s="140"/>
      <c r="N28" s="141"/>
      <c r="O28" s="160"/>
    </row>
    <row r="29" spans="1:15" ht="26.25" customHeight="1" x14ac:dyDescent="0.15">
      <c r="A29" s="243"/>
      <c r="B29" s="246"/>
      <c r="C29" s="167"/>
      <c r="D29" s="169"/>
      <c r="E29" s="171"/>
      <c r="F29" s="171"/>
      <c r="G29" s="173"/>
      <c r="H29" s="175"/>
      <c r="I29" s="177"/>
      <c r="J29" s="138" t="s">
        <v>28</v>
      </c>
      <c r="K29" s="157">
        <v>628690</v>
      </c>
      <c r="L29" s="139"/>
      <c r="M29" s="142"/>
      <c r="N29" s="143"/>
      <c r="O29" s="161"/>
    </row>
    <row r="30" spans="1:15" ht="26.25" customHeight="1" x14ac:dyDescent="0.15">
      <c r="A30" s="239">
        <v>11</v>
      </c>
      <c r="B30" s="241">
        <v>8</v>
      </c>
      <c r="C30" s="166">
        <v>3450</v>
      </c>
      <c r="D30" s="168" t="s">
        <v>42</v>
      </c>
      <c r="E30" s="170"/>
      <c r="F30" s="170">
        <v>100</v>
      </c>
      <c r="G30" s="170"/>
      <c r="H30" s="174"/>
      <c r="I30" s="176"/>
      <c r="J30" s="138" t="s">
        <v>27</v>
      </c>
      <c r="K30" s="157">
        <v>668107</v>
      </c>
      <c r="L30" s="139"/>
      <c r="M30" s="142"/>
      <c r="N30" s="141"/>
      <c r="O30" s="160"/>
    </row>
    <row r="31" spans="1:15" ht="26.25" customHeight="1" x14ac:dyDescent="0.15">
      <c r="A31" s="243"/>
      <c r="B31" s="244"/>
      <c r="C31" s="167"/>
      <c r="D31" s="169"/>
      <c r="E31" s="171"/>
      <c r="F31" s="171"/>
      <c r="G31" s="171"/>
      <c r="H31" s="175"/>
      <c r="I31" s="177"/>
      <c r="J31" s="138" t="s">
        <v>28</v>
      </c>
      <c r="K31" s="157">
        <v>609340</v>
      </c>
      <c r="L31" s="139"/>
      <c r="M31" s="142"/>
      <c r="N31" s="143"/>
      <c r="O31" s="161"/>
    </row>
    <row r="32" spans="1:15" ht="26.25" customHeight="1" x14ac:dyDescent="0.15">
      <c r="A32" s="239">
        <v>12</v>
      </c>
      <c r="B32" s="241">
        <v>9</v>
      </c>
      <c r="C32" s="166">
        <v>3450</v>
      </c>
      <c r="D32" s="168" t="s">
        <v>42</v>
      </c>
      <c r="E32" s="170"/>
      <c r="F32" s="170">
        <v>100</v>
      </c>
      <c r="G32" s="172"/>
      <c r="H32" s="174"/>
      <c r="I32" s="178"/>
      <c r="J32" s="138" t="s">
        <v>27</v>
      </c>
      <c r="K32" s="157">
        <v>610744</v>
      </c>
      <c r="L32" s="139"/>
      <c r="M32" s="142"/>
      <c r="N32" s="141"/>
      <c r="O32" s="160"/>
    </row>
    <row r="33" spans="1:15" ht="26.25" customHeight="1" thickBot="1" x14ac:dyDescent="0.2">
      <c r="A33" s="240"/>
      <c r="B33" s="242"/>
      <c r="C33" s="221"/>
      <c r="D33" s="222"/>
      <c r="E33" s="223"/>
      <c r="F33" s="223"/>
      <c r="G33" s="224"/>
      <c r="H33" s="225"/>
      <c r="I33" s="176"/>
      <c r="J33" s="144" t="s">
        <v>28</v>
      </c>
      <c r="K33" s="158">
        <v>642930</v>
      </c>
      <c r="L33" s="145"/>
      <c r="M33" s="146"/>
      <c r="N33" s="147"/>
      <c r="O33" s="226"/>
    </row>
    <row r="34" spans="1:15" ht="26.25" customHeight="1" thickTop="1" thickBot="1" x14ac:dyDescent="0.2">
      <c r="A34" s="237" t="s">
        <v>0</v>
      </c>
      <c r="B34" s="238"/>
      <c r="C34" s="234"/>
      <c r="D34" s="235"/>
      <c r="E34" s="148"/>
      <c r="F34" s="149"/>
      <c r="G34" s="150"/>
      <c r="H34" s="151"/>
      <c r="I34" s="150"/>
      <c r="J34" s="152"/>
      <c r="K34" s="159">
        <v>15849224</v>
      </c>
      <c r="L34" s="153"/>
      <c r="M34" s="154"/>
      <c r="N34" s="155"/>
      <c r="O34" s="156"/>
    </row>
    <row r="35" spans="1:15" ht="26.25" customHeight="1" x14ac:dyDescent="0.15">
      <c r="C35" s="69"/>
      <c r="D35" s="70"/>
      <c r="E35" s="69"/>
      <c r="F35" s="69"/>
      <c r="G35" s="69"/>
      <c r="H35" s="69"/>
      <c r="I35" s="69"/>
      <c r="J35" s="72"/>
      <c r="K35" s="73"/>
      <c r="L35" s="73"/>
      <c r="M35" s="73"/>
      <c r="N35" s="73"/>
      <c r="O35" s="73"/>
    </row>
    <row r="36" spans="1:15" ht="27.75" customHeight="1" x14ac:dyDescent="0.15">
      <c r="A36" s="236" t="s">
        <v>12</v>
      </c>
      <c r="B36" s="236"/>
      <c r="C36" s="236"/>
      <c r="D36" s="236"/>
      <c r="E36" s="236"/>
      <c r="F36" s="236"/>
      <c r="G36" s="236"/>
      <c r="H36" s="236"/>
      <c r="I36" s="236"/>
      <c r="J36" s="236"/>
      <c r="K36" s="236"/>
      <c r="L36" s="236"/>
      <c r="M36" s="236"/>
      <c r="N36" s="236"/>
      <c r="O36" s="236"/>
    </row>
    <row r="37" spans="1:15" ht="27.75" customHeight="1" x14ac:dyDescent="0.15">
      <c r="A37" s="236" t="s">
        <v>13</v>
      </c>
      <c r="B37" s="236"/>
      <c r="C37" s="236"/>
      <c r="D37" s="236"/>
      <c r="E37" s="236"/>
      <c r="F37" s="236"/>
      <c r="G37" s="236"/>
      <c r="H37" s="236"/>
      <c r="I37" s="236"/>
      <c r="J37" s="236"/>
      <c r="K37" s="236"/>
      <c r="L37" s="236"/>
      <c r="M37" s="236"/>
      <c r="N37" s="236"/>
    </row>
    <row r="38" spans="1:15" ht="27.75" customHeight="1" x14ac:dyDescent="0.15">
      <c r="A38" s="236" t="s">
        <v>15</v>
      </c>
      <c r="B38" s="236"/>
      <c r="C38" s="236"/>
      <c r="D38" s="236"/>
      <c r="E38" s="236"/>
      <c r="F38" s="236"/>
      <c r="G38" s="236"/>
      <c r="H38" s="236"/>
      <c r="I38" s="236"/>
      <c r="J38" s="236"/>
      <c r="K38" s="236"/>
      <c r="L38" s="236"/>
      <c r="M38" s="236"/>
      <c r="N38" s="236"/>
    </row>
    <row r="39" spans="1:15" ht="27.75" customHeight="1" x14ac:dyDescent="0.15">
      <c r="A39" s="236" t="s">
        <v>14</v>
      </c>
      <c r="B39" s="236"/>
      <c r="C39" s="236"/>
      <c r="D39" s="236"/>
      <c r="E39" s="236"/>
      <c r="F39" s="236"/>
      <c r="G39" s="236"/>
      <c r="H39" s="236"/>
      <c r="I39" s="236"/>
      <c r="J39" s="236"/>
      <c r="K39" s="236"/>
      <c r="L39" s="236"/>
      <c r="M39" s="236"/>
      <c r="N39" s="236"/>
      <c r="O39" s="98"/>
    </row>
    <row r="40" spans="1:15" ht="27.75" customHeight="1" x14ac:dyDescent="0.15">
      <c r="A40" s="236" t="s">
        <v>38</v>
      </c>
      <c r="B40" s="236"/>
      <c r="C40" s="236"/>
      <c r="D40" s="236"/>
      <c r="E40" s="236"/>
      <c r="F40" s="236"/>
      <c r="G40" s="236"/>
      <c r="H40" s="236"/>
      <c r="I40" s="236"/>
      <c r="J40" s="236"/>
      <c r="K40" s="236"/>
      <c r="L40" s="236"/>
      <c r="M40" s="236"/>
      <c r="N40" s="236"/>
      <c r="O40" s="98"/>
    </row>
    <row r="41" spans="1:15" ht="24" customHeight="1" x14ac:dyDescent="0.15">
      <c r="A41" s="98"/>
      <c r="B41" s="98"/>
      <c r="C41" s="120"/>
      <c r="D41" s="41"/>
      <c r="E41" s="98"/>
      <c r="F41" s="120"/>
      <c r="G41" s="98"/>
      <c r="H41" s="98"/>
      <c r="I41" s="98"/>
      <c r="J41" s="98"/>
      <c r="K41" s="98"/>
      <c r="L41" s="98"/>
      <c r="M41" s="98"/>
      <c r="N41" s="98"/>
      <c r="O41" s="98"/>
    </row>
    <row r="42" spans="1:15" ht="24" customHeight="1" x14ac:dyDescent="0.15">
      <c r="G42" s="10" t="s">
        <v>1</v>
      </c>
      <c r="H42" s="10"/>
      <c r="I42" s="10"/>
      <c r="J42" s="122"/>
      <c r="K42" s="228"/>
      <c r="L42" s="228"/>
      <c r="M42" s="228"/>
      <c r="N42" s="109" t="s">
        <v>2</v>
      </c>
    </row>
    <row r="43" spans="1:15" ht="24" customHeight="1" x14ac:dyDescent="0.15"/>
    <row r="44" spans="1:15" ht="24" customHeight="1" x14ac:dyDescent="0.15">
      <c r="C44" s="123"/>
      <c r="D44" s="31"/>
      <c r="G44" s="11"/>
      <c r="H44" s="11"/>
      <c r="I44" s="11"/>
      <c r="J44" s="11"/>
      <c r="K44" s="11"/>
      <c r="N44" s="11"/>
    </row>
    <row r="45" spans="1:15" ht="24" customHeight="1" x14ac:dyDescent="0.15">
      <c r="G45" s="10" t="s">
        <v>7</v>
      </c>
      <c r="H45" s="10"/>
      <c r="I45" s="10"/>
      <c r="J45" s="122"/>
      <c r="K45" s="229"/>
      <c r="L45" s="229"/>
      <c r="M45" s="229"/>
      <c r="N45" s="109" t="s">
        <v>2</v>
      </c>
    </row>
    <row r="46" spans="1:15" ht="24" customHeight="1" x14ac:dyDescent="0.15">
      <c r="G46" s="109" t="s">
        <v>39</v>
      </c>
    </row>
    <row r="47" spans="1:15" ht="24" customHeight="1" x14ac:dyDescent="0.15">
      <c r="L47" s="12"/>
    </row>
    <row r="48" spans="1:15" ht="26.25" customHeight="1" x14ac:dyDescent="0.15">
      <c r="C48" s="69"/>
      <c r="D48" s="70"/>
      <c r="E48" s="69"/>
      <c r="F48" s="69"/>
      <c r="G48" s="69"/>
      <c r="H48" s="69"/>
      <c r="I48" s="69"/>
      <c r="J48" s="72"/>
      <c r="K48" s="230" t="s">
        <v>11</v>
      </c>
      <c r="L48" s="230"/>
      <c r="M48" s="231"/>
      <c r="N48" s="231"/>
      <c r="O48" s="231"/>
    </row>
    <row r="49" spans="2:15" ht="26.25" customHeight="1" x14ac:dyDescent="0.15">
      <c r="C49" s="69"/>
      <c r="D49" s="70"/>
      <c r="E49" s="69"/>
      <c r="F49" s="69"/>
      <c r="G49" s="69"/>
      <c r="H49" s="69"/>
      <c r="I49" s="69"/>
      <c r="J49" s="72"/>
      <c r="K49" s="73"/>
      <c r="L49" s="73"/>
      <c r="M49" s="73"/>
      <c r="N49" s="73"/>
      <c r="O49" s="73"/>
    </row>
    <row r="50" spans="2:15" ht="26.25" customHeight="1" x14ac:dyDescent="0.15">
      <c r="B50" s="12"/>
      <c r="M50" s="12"/>
    </row>
    <row r="51" spans="2:15" ht="26.25" customHeight="1" x14ac:dyDescent="0.15">
      <c r="B51" s="12"/>
      <c r="M51" s="12"/>
    </row>
    <row r="52" spans="2:15" ht="26.25" customHeight="1" x14ac:dyDescent="0.15">
      <c r="B52" s="12"/>
      <c r="M52" s="12"/>
    </row>
    <row r="53" spans="2:15" ht="26.25" customHeight="1" x14ac:dyDescent="0.15">
      <c r="B53" s="12"/>
      <c r="M53" s="12"/>
    </row>
    <row r="54" spans="2:15" ht="26.25" customHeight="1" x14ac:dyDescent="0.15"/>
    <row r="55" spans="2:15" ht="26.25" customHeight="1" x14ac:dyDescent="0.15">
      <c r="C55" s="124"/>
      <c r="D55" s="125"/>
      <c r="E55" s="12"/>
      <c r="F55" s="124"/>
      <c r="G55" s="2"/>
      <c r="H55" s="2"/>
      <c r="I55" s="2"/>
      <c r="J55" s="12"/>
    </row>
    <row r="56" spans="2:15" ht="26.25" customHeight="1" x14ac:dyDescent="0.15">
      <c r="C56" s="124"/>
      <c r="D56" s="125"/>
      <c r="E56" s="12"/>
      <c r="F56" s="124"/>
      <c r="G56" s="3"/>
      <c r="H56" s="3"/>
      <c r="I56" s="3"/>
      <c r="J56" s="12"/>
    </row>
    <row r="57" spans="2:15" ht="26.25" customHeight="1" x14ac:dyDescent="0.15">
      <c r="C57" s="124"/>
      <c r="D57" s="125"/>
      <c r="E57" s="12"/>
      <c r="F57" s="124"/>
      <c r="G57" s="126"/>
      <c r="H57" s="126"/>
      <c r="I57" s="126"/>
      <c r="J57" s="12"/>
    </row>
    <row r="58" spans="2:15" ht="26.25" customHeight="1" x14ac:dyDescent="0.15">
      <c r="C58" s="124"/>
      <c r="D58" s="125"/>
      <c r="E58" s="12"/>
      <c r="F58" s="124"/>
      <c r="G58" s="126"/>
      <c r="H58" s="126"/>
      <c r="I58" s="126"/>
      <c r="J58" s="12"/>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3"/>
  <printOptions horizontalCentered="1"/>
  <pageMargins left="0.51181102362204722" right="0.11811023622047244" top="0.55118110236220474" bottom="0.15748031496062992" header="0.31496062992125984" footer="0.31496062992125984"/>
  <pageSetup paperSize="9" scale="61" orientation="portrait" r:id="rId1"/>
  <headerFooter>
    <oddHeader>&amp;L&amp;"ＭＳ 明朝,標準"&amp;10様式７－２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D6AA-D286-4107-A8BA-FDDDD000EA61}">
  <sheetPr>
    <tabColor rgb="FFFFFF00"/>
    <pageSetUpPr fitToPage="1"/>
  </sheetPr>
  <dimension ref="A1:O64"/>
  <sheetViews>
    <sheetView view="pageBreakPreview" topLeftCell="A15" zoomScaleNormal="100" zoomScaleSheetLayoutView="100" workbookViewId="0">
      <selection activeCell="M31" sqref="M31"/>
    </sheetView>
  </sheetViews>
  <sheetFormatPr defaultRowHeight="13.5" x14ac:dyDescent="0.15"/>
  <cols>
    <col min="1" max="1" width="4.375" style="109" bestFit="1" customWidth="1"/>
    <col min="2" max="2" width="12.5" style="109" customWidth="1"/>
    <col min="3" max="3" width="8" style="135" bestFit="1" customWidth="1"/>
    <col min="4" max="4" width="3.75" style="114" customWidth="1"/>
    <col min="5" max="5" width="12.75" style="109" customWidth="1"/>
    <col min="6" max="6" width="7.875" style="135" customWidth="1"/>
    <col min="7" max="9" width="12.5" style="109" customWidth="1"/>
    <col min="10" max="10" width="6.25" style="109" customWidth="1"/>
    <col min="11" max="11" width="12.5" style="109" customWidth="1"/>
    <col min="12" max="12" width="10.75" style="109" customWidth="1"/>
    <col min="13" max="14" width="14" style="109" customWidth="1"/>
    <col min="15" max="15" width="12.875" style="109" customWidth="1"/>
    <col min="16" max="16384" width="9" style="109"/>
  </cols>
  <sheetData>
    <row r="1" spans="1:15" x14ac:dyDescent="0.15">
      <c r="C1" s="127"/>
      <c r="D1" s="70"/>
      <c r="E1" s="69"/>
      <c r="F1" s="127"/>
      <c r="G1" s="69"/>
      <c r="H1" s="69"/>
      <c r="I1" s="69"/>
      <c r="J1" s="72"/>
      <c r="K1" s="73"/>
      <c r="L1" s="73"/>
      <c r="M1" s="73"/>
      <c r="N1" s="73"/>
      <c r="O1" s="73" t="s">
        <v>3</v>
      </c>
    </row>
    <row r="2" spans="1:15" ht="17.25" x14ac:dyDescent="0.15">
      <c r="A2" s="18" t="s">
        <v>10</v>
      </c>
      <c r="B2" s="110"/>
      <c r="C2" s="128"/>
      <c r="D2" s="78"/>
      <c r="E2" s="79"/>
      <c r="F2" s="129"/>
      <c r="G2" s="79"/>
      <c r="H2" s="79"/>
      <c r="I2" s="79"/>
      <c r="J2" s="79"/>
      <c r="K2" s="79"/>
      <c r="L2" s="79"/>
      <c r="M2" s="79"/>
      <c r="N2" s="77"/>
      <c r="O2" s="77"/>
    </row>
    <row r="3" spans="1:15" ht="14.25" customHeight="1" x14ac:dyDescent="0.15">
      <c r="C3" s="127"/>
      <c r="D3" s="70"/>
      <c r="E3" s="80"/>
      <c r="F3" s="130"/>
      <c r="G3" s="80"/>
      <c r="H3" s="80"/>
      <c r="I3" s="80"/>
      <c r="J3" s="80"/>
      <c r="K3" s="73"/>
      <c r="L3" s="73"/>
      <c r="M3" s="73"/>
    </row>
    <row r="4" spans="1:15" ht="30" customHeight="1" x14ac:dyDescent="0.15">
      <c r="B4" s="111" t="s">
        <v>8</v>
      </c>
      <c r="C4" s="131" t="s">
        <v>46</v>
      </c>
      <c r="D4" s="113"/>
      <c r="E4" s="113"/>
      <c r="F4" s="131"/>
      <c r="G4" s="113"/>
      <c r="H4" s="114"/>
      <c r="I4" s="114"/>
      <c r="J4" s="72"/>
      <c r="K4" s="73"/>
      <c r="L4" s="73"/>
      <c r="M4" s="73"/>
      <c r="N4" s="73"/>
      <c r="O4" s="73"/>
    </row>
    <row r="5" spans="1:15" ht="15" customHeight="1" x14ac:dyDescent="0.15">
      <c r="B5" s="115"/>
      <c r="C5" s="132"/>
      <c r="E5" s="114"/>
      <c r="F5" s="132"/>
      <c r="G5" s="114"/>
      <c r="H5" s="114"/>
      <c r="I5" s="114"/>
      <c r="J5" s="72"/>
      <c r="K5" s="73"/>
      <c r="L5" s="73"/>
      <c r="M5" s="73"/>
      <c r="N5" s="73"/>
      <c r="O5" s="73"/>
    </row>
    <row r="6" spans="1:15" ht="15" customHeight="1" thickBot="1" x14ac:dyDescent="0.2">
      <c r="C6" s="127"/>
      <c r="D6" s="70"/>
      <c r="E6" s="69"/>
      <c r="F6" s="127"/>
      <c r="G6" s="69"/>
      <c r="H6" s="69"/>
      <c r="I6" s="69"/>
      <c r="J6" s="72"/>
      <c r="K6" s="73"/>
      <c r="L6" s="73"/>
      <c r="M6" s="73"/>
      <c r="N6" s="73"/>
      <c r="O6" s="69" t="s">
        <v>4</v>
      </c>
    </row>
    <row r="7" spans="1:15" ht="30" customHeight="1" x14ac:dyDescent="0.15">
      <c r="A7" s="247" t="s">
        <v>9</v>
      </c>
      <c r="B7" s="251" t="s">
        <v>5</v>
      </c>
      <c r="C7" s="251" t="s">
        <v>18</v>
      </c>
      <c r="D7" s="254"/>
      <c r="E7" s="254"/>
      <c r="F7" s="254"/>
      <c r="G7" s="254"/>
      <c r="H7" s="254"/>
      <c r="I7" s="255"/>
      <c r="J7" s="189" t="s">
        <v>22</v>
      </c>
      <c r="K7" s="190"/>
      <c r="L7" s="190"/>
      <c r="M7" s="191"/>
      <c r="N7" s="192" t="s">
        <v>35</v>
      </c>
      <c r="O7" s="195" t="s">
        <v>34</v>
      </c>
    </row>
    <row r="8" spans="1:15" ht="30" customHeight="1" x14ac:dyDescent="0.15">
      <c r="A8" s="249"/>
      <c r="B8" s="252"/>
      <c r="C8" s="265" t="s">
        <v>19</v>
      </c>
      <c r="D8" s="200" t="s">
        <v>17</v>
      </c>
      <c r="E8" s="256" t="s">
        <v>23</v>
      </c>
      <c r="F8" s="257"/>
      <c r="G8" s="258"/>
      <c r="H8" s="259" t="s">
        <v>26</v>
      </c>
      <c r="I8" s="260"/>
      <c r="J8" s="207" t="s">
        <v>6</v>
      </c>
      <c r="K8" s="211" t="s">
        <v>29</v>
      </c>
      <c r="L8" s="211" t="s">
        <v>30</v>
      </c>
      <c r="M8" s="213" t="s">
        <v>31</v>
      </c>
      <c r="N8" s="193"/>
      <c r="O8" s="196"/>
    </row>
    <row r="9" spans="1:15" ht="60" customHeight="1" thickBot="1" x14ac:dyDescent="0.2">
      <c r="A9" s="250"/>
      <c r="B9" s="253"/>
      <c r="C9" s="266"/>
      <c r="D9" s="201"/>
      <c r="E9" s="97" t="s">
        <v>20</v>
      </c>
      <c r="F9" s="133" t="s">
        <v>16</v>
      </c>
      <c r="G9" s="117" t="s">
        <v>21</v>
      </c>
      <c r="H9" s="118" t="s">
        <v>24</v>
      </c>
      <c r="I9" s="119" t="s">
        <v>25</v>
      </c>
      <c r="J9" s="208"/>
      <c r="K9" s="212"/>
      <c r="L9" s="212"/>
      <c r="M9" s="214"/>
      <c r="N9" s="194"/>
      <c r="O9" s="197"/>
    </row>
    <row r="10" spans="1:15" ht="26.25" customHeight="1" x14ac:dyDescent="0.15">
      <c r="A10" s="247">
        <v>1</v>
      </c>
      <c r="B10" s="248" t="s">
        <v>43</v>
      </c>
      <c r="C10" s="217">
        <v>1400</v>
      </c>
      <c r="D10" s="218" t="s">
        <v>42</v>
      </c>
      <c r="E10" s="170"/>
      <c r="F10" s="170">
        <v>100</v>
      </c>
      <c r="G10" s="170"/>
      <c r="H10" s="261"/>
      <c r="I10" s="263"/>
      <c r="J10" s="138" t="s">
        <v>27</v>
      </c>
      <c r="K10" s="157">
        <v>105920</v>
      </c>
      <c r="L10" s="139"/>
      <c r="M10" s="140"/>
      <c r="N10" s="141"/>
      <c r="O10" s="160"/>
    </row>
    <row r="11" spans="1:15" ht="26.25" customHeight="1" x14ac:dyDescent="0.15">
      <c r="A11" s="243"/>
      <c r="B11" s="246"/>
      <c r="C11" s="167"/>
      <c r="D11" s="169"/>
      <c r="E11" s="171"/>
      <c r="F11" s="171"/>
      <c r="G11" s="171"/>
      <c r="H11" s="262"/>
      <c r="I11" s="264"/>
      <c r="J11" s="138" t="s">
        <v>28</v>
      </c>
      <c r="K11" s="157">
        <v>84580</v>
      </c>
      <c r="L11" s="139"/>
      <c r="M11" s="142"/>
      <c r="N11" s="143"/>
      <c r="O11" s="161"/>
    </row>
    <row r="12" spans="1:15" ht="26.25" customHeight="1" x14ac:dyDescent="0.15">
      <c r="A12" s="239">
        <v>2</v>
      </c>
      <c r="B12" s="241">
        <v>11</v>
      </c>
      <c r="C12" s="166">
        <v>1400</v>
      </c>
      <c r="D12" s="168" t="s">
        <v>42</v>
      </c>
      <c r="E12" s="170"/>
      <c r="F12" s="170">
        <v>100</v>
      </c>
      <c r="G12" s="170"/>
      <c r="H12" s="261"/>
      <c r="I12" s="263"/>
      <c r="J12" s="138" t="s">
        <v>27</v>
      </c>
      <c r="K12" s="157">
        <v>115770</v>
      </c>
      <c r="L12" s="139"/>
      <c r="M12" s="140"/>
      <c r="N12" s="141"/>
      <c r="O12" s="160"/>
    </row>
    <row r="13" spans="1:15" ht="26.25" customHeight="1" x14ac:dyDescent="0.15">
      <c r="A13" s="243"/>
      <c r="B13" s="244"/>
      <c r="C13" s="167"/>
      <c r="D13" s="169"/>
      <c r="E13" s="171"/>
      <c r="F13" s="171"/>
      <c r="G13" s="171"/>
      <c r="H13" s="262"/>
      <c r="I13" s="264"/>
      <c r="J13" s="138" t="s">
        <v>28</v>
      </c>
      <c r="K13" s="157">
        <v>97430</v>
      </c>
      <c r="L13" s="139"/>
      <c r="M13" s="142"/>
      <c r="N13" s="143"/>
      <c r="O13" s="161"/>
    </row>
    <row r="14" spans="1:15" ht="26.25" customHeight="1" x14ac:dyDescent="0.15">
      <c r="A14" s="239">
        <v>3</v>
      </c>
      <c r="B14" s="241">
        <v>12</v>
      </c>
      <c r="C14" s="166">
        <v>1400</v>
      </c>
      <c r="D14" s="168" t="s">
        <v>42</v>
      </c>
      <c r="E14" s="170"/>
      <c r="F14" s="170">
        <v>100</v>
      </c>
      <c r="G14" s="170"/>
      <c r="H14" s="261"/>
      <c r="I14" s="263"/>
      <c r="J14" s="138" t="s">
        <v>27</v>
      </c>
      <c r="K14" s="157">
        <v>86190</v>
      </c>
      <c r="L14" s="139"/>
      <c r="M14" s="140"/>
      <c r="N14" s="141"/>
      <c r="O14" s="160"/>
    </row>
    <row r="15" spans="1:15" ht="26.25" customHeight="1" x14ac:dyDescent="0.15">
      <c r="A15" s="243"/>
      <c r="B15" s="244"/>
      <c r="C15" s="167"/>
      <c r="D15" s="169"/>
      <c r="E15" s="171"/>
      <c r="F15" s="171"/>
      <c r="G15" s="171"/>
      <c r="H15" s="262"/>
      <c r="I15" s="264"/>
      <c r="J15" s="138" t="s">
        <v>28</v>
      </c>
      <c r="K15" s="157">
        <v>78610</v>
      </c>
      <c r="L15" s="139"/>
      <c r="M15" s="142"/>
      <c r="N15" s="143"/>
      <c r="O15" s="161"/>
    </row>
    <row r="16" spans="1:15" ht="26.25" customHeight="1" x14ac:dyDescent="0.15">
      <c r="A16" s="239">
        <v>4</v>
      </c>
      <c r="B16" s="245" t="s">
        <v>44</v>
      </c>
      <c r="C16" s="166">
        <v>1400</v>
      </c>
      <c r="D16" s="168" t="s">
        <v>42</v>
      </c>
      <c r="E16" s="170"/>
      <c r="F16" s="170">
        <v>100</v>
      </c>
      <c r="G16" s="172"/>
      <c r="H16" s="261"/>
      <c r="I16" s="263"/>
      <c r="J16" s="138" t="s">
        <v>27</v>
      </c>
      <c r="K16" s="157">
        <v>85420</v>
      </c>
      <c r="L16" s="139"/>
      <c r="M16" s="140"/>
      <c r="N16" s="141"/>
      <c r="O16" s="160"/>
    </row>
    <row r="17" spans="1:15" ht="26.25" customHeight="1" x14ac:dyDescent="0.15">
      <c r="A17" s="243"/>
      <c r="B17" s="246"/>
      <c r="C17" s="167"/>
      <c r="D17" s="169"/>
      <c r="E17" s="171"/>
      <c r="F17" s="171"/>
      <c r="G17" s="173"/>
      <c r="H17" s="262"/>
      <c r="I17" s="264"/>
      <c r="J17" s="138" t="s">
        <v>28</v>
      </c>
      <c r="K17" s="157">
        <v>89980</v>
      </c>
      <c r="L17" s="139"/>
      <c r="M17" s="142"/>
      <c r="N17" s="143"/>
      <c r="O17" s="161"/>
    </row>
    <row r="18" spans="1:15" ht="26.25" customHeight="1" x14ac:dyDescent="0.15">
      <c r="A18" s="239">
        <v>5</v>
      </c>
      <c r="B18" s="241">
        <v>2</v>
      </c>
      <c r="C18" s="166">
        <v>1400</v>
      </c>
      <c r="D18" s="168" t="s">
        <v>42</v>
      </c>
      <c r="E18" s="170"/>
      <c r="F18" s="170">
        <v>100</v>
      </c>
      <c r="G18" s="170"/>
      <c r="H18" s="261"/>
      <c r="I18" s="263"/>
      <c r="J18" s="138" t="s">
        <v>27</v>
      </c>
      <c r="K18" s="157">
        <v>109610</v>
      </c>
      <c r="L18" s="139"/>
      <c r="M18" s="140"/>
      <c r="N18" s="141"/>
      <c r="O18" s="160"/>
    </row>
    <row r="19" spans="1:15" ht="26.25" customHeight="1" x14ac:dyDescent="0.15">
      <c r="A19" s="243"/>
      <c r="B19" s="244"/>
      <c r="C19" s="167"/>
      <c r="D19" s="169"/>
      <c r="E19" s="171"/>
      <c r="F19" s="171"/>
      <c r="G19" s="171"/>
      <c r="H19" s="262"/>
      <c r="I19" s="264"/>
      <c r="J19" s="138" t="s">
        <v>28</v>
      </c>
      <c r="K19" s="157">
        <v>101990</v>
      </c>
      <c r="L19" s="139"/>
      <c r="M19" s="142"/>
      <c r="N19" s="143"/>
      <c r="O19" s="161"/>
    </row>
    <row r="20" spans="1:15" ht="26.25" customHeight="1" x14ac:dyDescent="0.15">
      <c r="A20" s="239">
        <v>6</v>
      </c>
      <c r="B20" s="241">
        <v>3</v>
      </c>
      <c r="C20" s="166">
        <v>1400</v>
      </c>
      <c r="D20" s="168" t="s">
        <v>42</v>
      </c>
      <c r="E20" s="170"/>
      <c r="F20" s="170">
        <v>100</v>
      </c>
      <c r="G20" s="172"/>
      <c r="H20" s="261"/>
      <c r="I20" s="263"/>
      <c r="J20" s="138" t="s">
        <v>27</v>
      </c>
      <c r="K20" s="157">
        <v>144930</v>
      </c>
      <c r="L20" s="139"/>
      <c r="M20" s="140"/>
      <c r="N20" s="141"/>
      <c r="O20" s="160"/>
    </row>
    <row r="21" spans="1:15" ht="26.25" customHeight="1" x14ac:dyDescent="0.15">
      <c r="A21" s="243"/>
      <c r="B21" s="244"/>
      <c r="C21" s="167"/>
      <c r="D21" s="169"/>
      <c r="E21" s="171"/>
      <c r="F21" s="171"/>
      <c r="G21" s="173"/>
      <c r="H21" s="262"/>
      <c r="I21" s="264"/>
      <c r="J21" s="138" t="s">
        <v>28</v>
      </c>
      <c r="K21" s="157">
        <v>126470</v>
      </c>
      <c r="L21" s="139"/>
      <c r="M21" s="142"/>
      <c r="N21" s="143"/>
      <c r="O21" s="161"/>
    </row>
    <row r="22" spans="1:15" ht="26.25" customHeight="1" x14ac:dyDescent="0.15">
      <c r="A22" s="239">
        <v>7</v>
      </c>
      <c r="B22" s="245">
        <v>4</v>
      </c>
      <c r="C22" s="166">
        <v>1400</v>
      </c>
      <c r="D22" s="168" t="s">
        <v>42</v>
      </c>
      <c r="E22" s="170"/>
      <c r="F22" s="170">
        <v>100</v>
      </c>
      <c r="G22" s="172"/>
      <c r="H22" s="261"/>
      <c r="I22" s="263"/>
      <c r="J22" s="138" t="s">
        <v>27</v>
      </c>
      <c r="K22" s="157">
        <v>120590</v>
      </c>
      <c r="L22" s="139"/>
      <c r="M22" s="140"/>
      <c r="N22" s="141"/>
      <c r="O22" s="160"/>
    </row>
    <row r="23" spans="1:15" ht="26.25" customHeight="1" x14ac:dyDescent="0.15">
      <c r="A23" s="243"/>
      <c r="B23" s="246"/>
      <c r="C23" s="167"/>
      <c r="D23" s="169"/>
      <c r="E23" s="171"/>
      <c r="F23" s="171"/>
      <c r="G23" s="173"/>
      <c r="H23" s="262"/>
      <c r="I23" s="264"/>
      <c r="J23" s="138" t="s">
        <v>28</v>
      </c>
      <c r="K23" s="157">
        <v>111310</v>
      </c>
      <c r="L23" s="139"/>
      <c r="M23" s="142"/>
      <c r="N23" s="143"/>
      <c r="O23" s="161"/>
    </row>
    <row r="24" spans="1:15" ht="26.25" customHeight="1" x14ac:dyDescent="0.15">
      <c r="A24" s="239">
        <v>8</v>
      </c>
      <c r="B24" s="241">
        <v>5</v>
      </c>
      <c r="C24" s="166">
        <v>1400</v>
      </c>
      <c r="D24" s="168" t="s">
        <v>42</v>
      </c>
      <c r="E24" s="170"/>
      <c r="F24" s="170">
        <v>100</v>
      </c>
      <c r="G24" s="170"/>
      <c r="H24" s="261"/>
      <c r="I24" s="263"/>
      <c r="J24" s="138" t="s">
        <v>27</v>
      </c>
      <c r="K24" s="157">
        <v>67470</v>
      </c>
      <c r="L24" s="139"/>
      <c r="M24" s="140"/>
      <c r="N24" s="141"/>
      <c r="O24" s="160"/>
    </row>
    <row r="25" spans="1:15" ht="26.25" customHeight="1" x14ac:dyDescent="0.15">
      <c r="A25" s="243"/>
      <c r="B25" s="244"/>
      <c r="C25" s="167"/>
      <c r="D25" s="169"/>
      <c r="E25" s="171"/>
      <c r="F25" s="171"/>
      <c r="G25" s="171"/>
      <c r="H25" s="262"/>
      <c r="I25" s="264"/>
      <c r="J25" s="138" t="s">
        <v>28</v>
      </c>
      <c r="K25" s="157">
        <v>86930</v>
      </c>
      <c r="L25" s="139"/>
      <c r="M25" s="142"/>
      <c r="N25" s="143"/>
      <c r="O25" s="161"/>
    </row>
    <row r="26" spans="1:15" ht="26.25" customHeight="1" x14ac:dyDescent="0.15">
      <c r="A26" s="239">
        <v>9</v>
      </c>
      <c r="B26" s="241">
        <v>6</v>
      </c>
      <c r="C26" s="166">
        <v>1400</v>
      </c>
      <c r="D26" s="168" t="s">
        <v>42</v>
      </c>
      <c r="E26" s="170"/>
      <c r="F26" s="170">
        <v>100</v>
      </c>
      <c r="G26" s="172"/>
      <c r="H26" s="261"/>
      <c r="I26" s="263"/>
      <c r="J26" s="138" t="s">
        <v>27</v>
      </c>
      <c r="K26" s="157">
        <v>69270</v>
      </c>
      <c r="L26" s="139"/>
      <c r="M26" s="140"/>
      <c r="N26" s="141"/>
      <c r="O26" s="160"/>
    </row>
    <row r="27" spans="1:15" ht="26.25" customHeight="1" x14ac:dyDescent="0.15">
      <c r="A27" s="243"/>
      <c r="B27" s="244"/>
      <c r="C27" s="167"/>
      <c r="D27" s="169"/>
      <c r="E27" s="171"/>
      <c r="F27" s="171"/>
      <c r="G27" s="173"/>
      <c r="H27" s="262"/>
      <c r="I27" s="264"/>
      <c r="J27" s="138" t="s">
        <v>28</v>
      </c>
      <c r="K27" s="157">
        <v>61930</v>
      </c>
      <c r="L27" s="139"/>
      <c r="M27" s="142"/>
      <c r="N27" s="143"/>
      <c r="O27" s="161"/>
    </row>
    <row r="28" spans="1:15" ht="26.25" customHeight="1" x14ac:dyDescent="0.15">
      <c r="A28" s="239">
        <v>10</v>
      </c>
      <c r="B28" s="245">
        <v>7</v>
      </c>
      <c r="C28" s="166">
        <v>1400</v>
      </c>
      <c r="D28" s="168" t="s">
        <v>42</v>
      </c>
      <c r="E28" s="170"/>
      <c r="F28" s="170">
        <v>100</v>
      </c>
      <c r="G28" s="172"/>
      <c r="H28" s="261"/>
      <c r="I28" s="263"/>
      <c r="J28" s="138" t="s">
        <v>27</v>
      </c>
      <c r="K28" s="157">
        <v>90490</v>
      </c>
      <c r="L28" s="139"/>
      <c r="M28" s="140"/>
      <c r="N28" s="141"/>
      <c r="O28" s="160"/>
    </row>
    <row r="29" spans="1:15" ht="26.25" customHeight="1" x14ac:dyDescent="0.15">
      <c r="A29" s="243"/>
      <c r="B29" s="246"/>
      <c r="C29" s="167"/>
      <c r="D29" s="169"/>
      <c r="E29" s="171"/>
      <c r="F29" s="171"/>
      <c r="G29" s="173"/>
      <c r="H29" s="262"/>
      <c r="I29" s="264"/>
      <c r="J29" s="138" t="s">
        <v>28</v>
      </c>
      <c r="K29" s="157">
        <v>81210</v>
      </c>
      <c r="L29" s="139"/>
      <c r="M29" s="142"/>
      <c r="N29" s="143"/>
      <c r="O29" s="161"/>
    </row>
    <row r="30" spans="1:15" ht="26.25" customHeight="1" x14ac:dyDescent="0.15">
      <c r="A30" s="239">
        <v>11</v>
      </c>
      <c r="B30" s="241">
        <v>8</v>
      </c>
      <c r="C30" s="166">
        <v>1400</v>
      </c>
      <c r="D30" s="168" t="s">
        <v>42</v>
      </c>
      <c r="E30" s="170"/>
      <c r="F30" s="170">
        <v>100</v>
      </c>
      <c r="G30" s="170"/>
      <c r="H30" s="261"/>
      <c r="I30" s="263"/>
      <c r="J30" s="138" t="s">
        <v>27</v>
      </c>
      <c r="K30" s="157">
        <v>101950</v>
      </c>
      <c r="L30" s="139"/>
      <c r="M30" s="142"/>
      <c r="N30" s="141"/>
      <c r="O30" s="160"/>
    </row>
    <row r="31" spans="1:15" ht="26.25" customHeight="1" x14ac:dyDescent="0.15">
      <c r="A31" s="243"/>
      <c r="B31" s="244"/>
      <c r="C31" s="167"/>
      <c r="D31" s="169"/>
      <c r="E31" s="171"/>
      <c r="F31" s="171"/>
      <c r="G31" s="171"/>
      <c r="H31" s="262"/>
      <c r="I31" s="264"/>
      <c r="J31" s="138" t="s">
        <v>28</v>
      </c>
      <c r="K31" s="157">
        <v>81750</v>
      </c>
      <c r="L31" s="139"/>
      <c r="M31" s="142"/>
      <c r="N31" s="143"/>
      <c r="O31" s="161"/>
    </row>
    <row r="32" spans="1:15" ht="26.25" customHeight="1" x14ac:dyDescent="0.15">
      <c r="A32" s="239">
        <v>12</v>
      </c>
      <c r="B32" s="241">
        <v>9</v>
      </c>
      <c r="C32" s="166">
        <v>1400</v>
      </c>
      <c r="D32" s="168" t="s">
        <v>42</v>
      </c>
      <c r="E32" s="170"/>
      <c r="F32" s="170">
        <v>100</v>
      </c>
      <c r="G32" s="172"/>
      <c r="H32" s="261"/>
      <c r="I32" s="263"/>
      <c r="J32" s="138" t="s">
        <v>27</v>
      </c>
      <c r="K32" s="157">
        <v>71508</v>
      </c>
      <c r="L32" s="139"/>
      <c r="M32" s="142"/>
      <c r="N32" s="141"/>
      <c r="O32" s="160"/>
    </row>
    <row r="33" spans="1:15" ht="26.25" customHeight="1" thickBot="1" x14ac:dyDescent="0.2">
      <c r="A33" s="240"/>
      <c r="B33" s="242"/>
      <c r="C33" s="221"/>
      <c r="D33" s="222"/>
      <c r="E33" s="223"/>
      <c r="F33" s="223"/>
      <c r="G33" s="224"/>
      <c r="H33" s="262"/>
      <c r="I33" s="264"/>
      <c r="J33" s="144" t="s">
        <v>28</v>
      </c>
      <c r="K33" s="158">
        <v>82610</v>
      </c>
      <c r="L33" s="145"/>
      <c r="M33" s="146"/>
      <c r="N33" s="147"/>
      <c r="O33" s="226"/>
    </row>
    <row r="34" spans="1:15" ht="26.25" customHeight="1" thickTop="1" thickBot="1" x14ac:dyDescent="0.2">
      <c r="A34" s="237" t="s">
        <v>0</v>
      </c>
      <c r="B34" s="238"/>
      <c r="C34" s="234"/>
      <c r="D34" s="235"/>
      <c r="E34" s="148"/>
      <c r="F34" s="149"/>
      <c r="G34" s="150"/>
      <c r="H34" s="151"/>
      <c r="I34" s="150"/>
      <c r="J34" s="152"/>
      <c r="K34" s="159">
        <v>2253918</v>
      </c>
      <c r="L34" s="153"/>
      <c r="M34" s="154"/>
      <c r="N34" s="155"/>
      <c r="O34" s="156"/>
    </row>
    <row r="35" spans="1:15" ht="26.25" customHeight="1" x14ac:dyDescent="0.15">
      <c r="C35" s="127"/>
      <c r="D35" s="70"/>
      <c r="E35" s="69"/>
      <c r="F35" s="127"/>
      <c r="G35" s="69"/>
      <c r="H35" s="69"/>
      <c r="I35" s="69"/>
      <c r="J35" s="72"/>
      <c r="K35" s="73"/>
      <c r="L35" s="73"/>
      <c r="M35" s="73"/>
      <c r="N35" s="73"/>
      <c r="O35" s="73"/>
    </row>
    <row r="36" spans="1:15" ht="27.75" customHeight="1" x14ac:dyDescent="0.15">
      <c r="A36" s="236" t="s">
        <v>12</v>
      </c>
      <c r="B36" s="236"/>
      <c r="C36" s="236"/>
      <c r="D36" s="236"/>
      <c r="E36" s="236"/>
      <c r="F36" s="236"/>
      <c r="G36" s="236"/>
      <c r="H36" s="236"/>
      <c r="I36" s="236"/>
      <c r="J36" s="236"/>
      <c r="K36" s="236"/>
      <c r="L36" s="236"/>
      <c r="M36" s="236"/>
      <c r="N36" s="236"/>
      <c r="O36" s="236"/>
    </row>
    <row r="37" spans="1:15" ht="27.75" customHeight="1" x14ac:dyDescent="0.15">
      <c r="A37" s="236" t="s">
        <v>13</v>
      </c>
      <c r="B37" s="236"/>
      <c r="C37" s="236"/>
      <c r="D37" s="236"/>
      <c r="E37" s="236"/>
      <c r="F37" s="236"/>
      <c r="G37" s="236"/>
      <c r="H37" s="236"/>
      <c r="I37" s="236"/>
      <c r="J37" s="236"/>
      <c r="K37" s="236"/>
      <c r="L37" s="236"/>
      <c r="M37" s="236"/>
      <c r="N37" s="236"/>
    </row>
    <row r="38" spans="1:15" ht="27.75" customHeight="1" x14ac:dyDescent="0.15">
      <c r="A38" s="236" t="s">
        <v>15</v>
      </c>
      <c r="B38" s="236"/>
      <c r="C38" s="236"/>
      <c r="D38" s="236"/>
      <c r="E38" s="236"/>
      <c r="F38" s="236"/>
      <c r="G38" s="236"/>
      <c r="H38" s="236"/>
      <c r="I38" s="236"/>
      <c r="J38" s="236"/>
      <c r="K38" s="236"/>
      <c r="L38" s="236"/>
      <c r="M38" s="236"/>
      <c r="N38" s="236"/>
    </row>
    <row r="39" spans="1:15" ht="27.75" customHeight="1" x14ac:dyDescent="0.15">
      <c r="A39" s="236" t="s">
        <v>14</v>
      </c>
      <c r="B39" s="236"/>
      <c r="C39" s="236"/>
      <c r="D39" s="236"/>
      <c r="E39" s="236"/>
      <c r="F39" s="236"/>
      <c r="G39" s="236"/>
      <c r="H39" s="236"/>
      <c r="I39" s="236"/>
      <c r="J39" s="236"/>
      <c r="K39" s="236"/>
      <c r="L39" s="236"/>
      <c r="M39" s="236"/>
      <c r="N39" s="236"/>
      <c r="O39" s="98"/>
    </row>
    <row r="40" spans="1:15" ht="27.75" customHeight="1" x14ac:dyDescent="0.15">
      <c r="A40" s="236" t="s">
        <v>38</v>
      </c>
      <c r="B40" s="236"/>
      <c r="C40" s="236"/>
      <c r="D40" s="236"/>
      <c r="E40" s="236"/>
      <c r="F40" s="236"/>
      <c r="G40" s="236"/>
      <c r="H40" s="236"/>
      <c r="I40" s="236"/>
      <c r="J40" s="236"/>
      <c r="K40" s="236"/>
      <c r="L40" s="236"/>
      <c r="M40" s="236"/>
      <c r="N40" s="236"/>
      <c r="O40" s="98"/>
    </row>
    <row r="41" spans="1:15" ht="24" customHeight="1" x14ac:dyDescent="0.15">
      <c r="A41" s="98"/>
      <c r="B41" s="98"/>
      <c r="C41" s="134"/>
      <c r="D41" s="41"/>
      <c r="E41" s="98"/>
      <c r="F41" s="134"/>
      <c r="G41" s="98"/>
      <c r="H41" s="98"/>
      <c r="I41" s="98"/>
      <c r="J41" s="98"/>
      <c r="K41" s="98"/>
      <c r="L41" s="98"/>
      <c r="M41" s="98"/>
      <c r="N41" s="98"/>
      <c r="O41" s="98"/>
    </row>
    <row r="42" spans="1:15" ht="24" customHeight="1" x14ac:dyDescent="0.15">
      <c r="G42" s="10" t="s">
        <v>1</v>
      </c>
      <c r="H42" s="10"/>
      <c r="I42" s="10"/>
      <c r="J42" s="122"/>
      <c r="K42" s="228"/>
      <c r="L42" s="228"/>
      <c r="M42" s="228"/>
      <c r="N42" s="109" t="s">
        <v>2</v>
      </c>
    </row>
    <row r="43" spans="1:15" ht="24" customHeight="1" x14ac:dyDescent="0.15"/>
    <row r="44" spans="1:15" ht="24" customHeight="1" x14ac:dyDescent="0.15">
      <c r="C44" s="136"/>
      <c r="D44" s="31"/>
      <c r="G44" s="11"/>
      <c r="H44" s="11"/>
      <c r="I44" s="11"/>
      <c r="J44" s="11"/>
      <c r="K44" s="11"/>
      <c r="N44" s="11"/>
    </row>
    <row r="45" spans="1:15" ht="24" customHeight="1" x14ac:dyDescent="0.15">
      <c r="G45" s="10" t="s">
        <v>7</v>
      </c>
      <c r="H45" s="10"/>
      <c r="I45" s="10"/>
      <c r="J45" s="122"/>
      <c r="K45" s="229"/>
      <c r="L45" s="229"/>
      <c r="M45" s="229"/>
      <c r="N45" s="109" t="s">
        <v>2</v>
      </c>
    </row>
    <row r="46" spans="1:15" ht="24" customHeight="1" x14ac:dyDescent="0.15">
      <c r="G46" s="109" t="s">
        <v>39</v>
      </c>
    </row>
    <row r="47" spans="1:15" ht="24" customHeight="1" x14ac:dyDescent="0.15">
      <c r="L47" s="12"/>
    </row>
    <row r="48" spans="1:15" ht="26.25" customHeight="1" x14ac:dyDescent="0.15">
      <c r="C48" s="127"/>
      <c r="D48" s="70"/>
      <c r="E48" s="69"/>
      <c r="F48" s="127"/>
      <c r="G48" s="69"/>
      <c r="H48" s="69"/>
      <c r="I48" s="69"/>
      <c r="J48" s="72"/>
      <c r="K48" s="230" t="s">
        <v>11</v>
      </c>
      <c r="L48" s="230"/>
      <c r="M48" s="231"/>
      <c r="N48" s="231"/>
      <c r="O48" s="231"/>
    </row>
    <row r="49" spans="2:15" ht="26.25" customHeight="1" x14ac:dyDescent="0.15">
      <c r="C49" s="127"/>
      <c r="D49" s="70"/>
      <c r="E49" s="69"/>
      <c r="F49" s="127"/>
      <c r="G49" s="69"/>
      <c r="H49" s="69"/>
      <c r="I49" s="69"/>
      <c r="J49" s="72"/>
      <c r="K49" s="73"/>
      <c r="L49" s="73"/>
      <c r="M49" s="73"/>
      <c r="N49" s="73"/>
      <c r="O49" s="73"/>
    </row>
    <row r="50" spans="2:15" ht="26.25" customHeight="1" x14ac:dyDescent="0.15">
      <c r="B50" s="12"/>
      <c r="M50" s="12"/>
    </row>
    <row r="51" spans="2:15" ht="26.25" customHeight="1" x14ac:dyDescent="0.15">
      <c r="B51" s="12"/>
      <c r="M51" s="12"/>
    </row>
    <row r="52" spans="2:15" ht="26.25" customHeight="1" x14ac:dyDescent="0.15">
      <c r="B52" s="12"/>
      <c r="M52" s="12"/>
    </row>
    <row r="53" spans="2:15" ht="26.25" customHeight="1" x14ac:dyDescent="0.15">
      <c r="B53" s="12"/>
      <c r="M53" s="12"/>
    </row>
    <row r="54" spans="2:15" ht="26.25" customHeight="1" x14ac:dyDescent="0.15"/>
    <row r="55" spans="2:15" ht="26.25" customHeight="1" x14ac:dyDescent="0.15">
      <c r="C55" s="137"/>
      <c r="D55" s="125"/>
      <c r="E55" s="12"/>
      <c r="F55" s="137"/>
      <c r="G55" s="2"/>
      <c r="H55" s="2"/>
      <c r="I55" s="2"/>
      <c r="J55" s="12"/>
    </row>
    <row r="56" spans="2:15" ht="26.25" customHeight="1" x14ac:dyDescent="0.15">
      <c r="C56" s="137"/>
      <c r="D56" s="125"/>
      <c r="E56" s="12"/>
      <c r="F56" s="137"/>
      <c r="G56" s="3"/>
      <c r="H56" s="3"/>
      <c r="I56" s="3"/>
      <c r="J56" s="12"/>
    </row>
    <row r="57" spans="2:15" ht="26.25" customHeight="1" x14ac:dyDescent="0.15">
      <c r="C57" s="137"/>
      <c r="D57" s="125"/>
      <c r="E57" s="12"/>
      <c r="F57" s="137"/>
      <c r="G57" s="126"/>
      <c r="H57" s="126"/>
      <c r="I57" s="126"/>
      <c r="J57" s="12"/>
    </row>
    <row r="58" spans="2:15" ht="26.25" customHeight="1" x14ac:dyDescent="0.15">
      <c r="C58" s="137"/>
      <c r="D58" s="125"/>
      <c r="E58" s="12"/>
      <c r="F58" s="137"/>
      <c r="G58" s="126"/>
      <c r="H58" s="126"/>
      <c r="I58" s="126"/>
      <c r="J58" s="12"/>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3"/>
  <printOptions horizontalCentered="1"/>
  <pageMargins left="0.51181102362204722" right="0.11811023622047244" top="0.55118110236220474" bottom="0.15748031496062992" header="0.31496062992125984" footer="0.31496062992125984"/>
  <pageSetup paperSize="9" scale="61" orientation="portrait" r:id="rId1"/>
  <headerFooter>
    <oddHeader>&amp;L&amp;"ＭＳ 明朝,標準"&amp;10様式７－２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R64"/>
  <sheetViews>
    <sheetView view="pageBreakPreview" topLeftCell="A7" zoomScale="85" zoomScaleNormal="100" zoomScaleSheetLayoutView="85" workbookViewId="0">
      <selection activeCell="M13" sqref="M13"/>
    </sheetView>
  </sheetViews>
  <sheetFormatPr defaultRowHeight="13.5" x14ac:dyDescent="0.15"/>
  <cols>
    <col min="1" max="1" width="4.375" style="32" bestFit="1" customWidth="1"/>
    <col min="2" max="2" width="12.5" style="32" customWidth="1"/>
    <col min="3" max="3" width="8" style="32" bestFit="1" customWidth="1"/>
    <col min="4" max="4" width="3.75" style="39" customWidth="1"/>
    <col min="5" max="5" width="12.75" style="32" customWidth="1"/>
    <col min="6" max="6" width="7.875" style="32" customWidth="1"/>
    <col min="7" max="9" width="12.5" style="32" customWidth="1"/>
    <col min="10" max="10" width="6.25" style="32" customWidth="1"/>
    <col min="11" max="11" width="12.5" style="32" customWidth="1"/>
    <col min="12" max="12" width="10.75" style="32" customWidth="1"/>
    <col min="13" max="14" width="14" style="32" customWidth="1"/>
    <col min="15" max="15" width="12.875" style="32" customWidth="1"/>
    <col min="16" max="16384" width="9" style="32"/>
  </cols>
  <sheetData>
    <row r="1" spans="1:18" x14ac:dyDescent="0.15">
      <c r="C1" s="5"/>
      <c r="D1" s="28"/>
      <c r="E1" s="5"/>
      <c r="F1" s="5"/>
      <c r="G1" s="6"/>
      <c r="H1" s="6"/>
      <c r="I1" s="6"/>
      <c r="J1" s="13"/>
      <c r="K1" s="7"/>
      <c r="L1" s="7"/>
      <c r="M1" s="8"/>
      <c r="N1" s="7"/>
      <c r="O1" s="7" t="s">
        <v>3</v>
      </c>
    </row>
    <row r="2" spans="1:18" ht="17.25" x14ac:dyDescent="0.15">
      <c r="A2" s="18" t="s">
        <v>10</v>
      </c>
      <c r="B2" s="33"/>
      <c r="C2" s="16"/>
      <c r="D2" s="29"/>
      <c r="E2" s="17"/>
      <c r="F2" s="17"/>
      <c r="G2" s="17"/>
      <c r="H2" s="17"/>
      <c r="I2" s="17"/>
      <c r="J2" s="17"/>
      <c r="K2" s="17"/>
      <c r="L2" s="17"/>
      <c r="M2" s="17"/>
      <c r="N2" s="16"/>
      <c r="O2" s="16"/>
    </row>
    <row r="3" spans="1:18" ht="14.25" customHeight="1" x14ac:dyDescent="0.15">
      <c r="C3" s="5"/>
      <c r="D3" s="28"/>
      <c r="E3" s="21"/>
      <c r="F3" s="21"/>
      <c r="G3" s="50"/>
      <c r="H3" s="21"/>
      <c r="I3" s="21"/>
      <c r="J3" s="21"/>
      <c r="K3" s="7"/>
      <c r="L3" s="7"/>
      <c r="M3" s="7"/>
    </row>
    <row r="4" spans="1:18" ht="30" customHeight="1" x14ac:dyDescent="0.15">
      <c r="B4" s="34" t="s">
        <v>8</v>
      </c>
      <c r="C4" s="319" t="s">
        <v>40</v>
      </c>
      <c r="D4" s="319"/>
      <c r="E4" s="319"/>
      <c r="F4" s="319"/>
      <c r="G4" s="319"/>
      <c r="H4" s="36"/>
      <c r="I4" s="36"/>
      <c r="J4" s="13"/>
      <c r="K4" s="7"/>
      <c r="L4" s="7"/>
      <c r="M4" s="8"/>
      <c r="N4" s="7"/>
      <c r="O4" s="7"/>
    </row>
    <row r="5" spans="1:18" ht="15" customHeight="1" x14ac:dyDescent="0.15">
      <c r="B5" s="35"/>
      <c r="C5" s="36"/>
      <c r="D5" s="36"/>
      <c r="E5" s="36"/>
      <c r="F5" s="36"/>
      <c r="G5" s="36"/>
      <c r="H5" s="36"/>
      <c r="I5" s="36"/>
      <c r="J5" s="13"/>
      <c r="K5" s="7"/>
      <c r="L5" s="7"/>
      <c r="M5" s="8"/>
      <c r="N5" s="7"/>
      <c r="O5" s="7"/>
    </row>
    <row r="6" spans="1:18" ht="15" customHeight="1" thickBot="1" x14ac:dyDescent="0.2">
      <c r="C6" s="5"/>
      <c r="D6" s="28"/>
      <c r="E6" s="5"/>
      <c r="F6" s="5"/>
      <c r="G6" s="6"/>
      <c r="H6" s="6"/>
      <c r="I6" s="6"/>
      <c r="J6" s="13"/>
      <c r="K6" s="7"/>
      <c r="L6" s="7"/>
      <c r="M6" s="8"/>
      <c r="N6" s="7"/>
      <c r="O6" s="5" t="s">
        <v>4</v>
      </c>
    </row>
    <row r="7" spans="1:18" ht="30" customHeight="1" x14ac:dyDescent="0.15">
      <c r="A7" s="320" t="s">
        <v>9</v>
      </c>
      <c r="B7" s="184" t="s">
        <v>5</v>
      </c>
      <c r="C7" s="251" t="s">
        <v>18</v>
      </c>
      <c r="D7" s="254"/>
      <c r="E7" s="254"/>
      <c r="F7" s="254"/>
      <c r="G7" s="254"/>
      <c r="H7" s="254"/>
      <c r="I7" s="255"/>
      <c r="J7" s="323" t="s">
        <v>22</v>
      </c>
      <c r="K7" s="324"/>
      <c r="L7" s="324"/>
      <c r="M7" s="325"/>
      <c r="N7" s="326" t="s">
        <v>32</v>
      </c>
      <c r="O7" s="329" t="s">
        <v>34</v>
      </c>
    </row>
    <row r="8" spans="1:18" ht="30" customHeight="1" x14ac:dyDescent="0.15">
      <c r="A8" s="321"/>
      <c r="B8" s="185"/>
      <c r="C8" s="332" t="s">
        <v>19</v>
      </c>
      <c r="D8" s="334" t="s">
        <v>17</v>
      </c>
      <c r="E8" s="256" t="s">
        <v>23</v>
      </c>
      <c r="F8" s="257"/>
      <c r="G8" s="258"/>
      <c r="H8" s="259" t="s">
        <v>26</v>
      </c>
      <c r="I8" s="260"/>
      <c r="J8" s="332" t="s">
        <v>6</v>
      </c>
      <c r="K8" s="336" t="s">
        <v>29</v>
      </c>
      <c r="L8" s="336" t="s">
        <v>30</v>
      </c>
      <c r="M8" s="338" t="s">
        <v>31</v>
      </c>
      <c r="N8" s="327"/>
      <c r="O8" s="330"/>
    </row>
    <row r="9" spans="1:18" ht="60" customHeight="1" thickBot="1" x14ac:dyDescent="0.2">
      <c r="A9" s="322"/>
      <c r="B9" s="186"/>
      <c r="C9" s="333"/>
      <c r="D9" s="335"/>
      <c r="E9" s="53" t="s">
        <v>20</v>
      </c>
      <c r="F9" s="19" t="s">
        <v>16</v>
      </c>
      <c r="G9" s="45" t="s">
        <v>21</v>
      </c>
      <c r="H9" s="44" t="s">
        <v>24</v>
      </c>
      <c r="I9" s="43" t="s">
        <v>25</v>
      </c>
      <c r="J9" s="333"/>
      <c r="K9" s="337"/>
      <c r="L9" s="337"/>
      <c r="M9" s="339"/>
      <c r="N9" s="328"/>
      <c r="O9" s="331"/>
    </row>
    <row r="10" spans="1:18" ht="26.25" customHeight="1" x14ac:dyDescent="0.15">
      <c r="A10" s="269">
        <v>1</v>
      </c>
      <c r="B10" s="312" t="s">
        <v>36</v>
      </c>
      <c r="C10" s="313">
        <v>3450</v>
      </c>
      <c r="D10" s="314" t="s">
        <v>33</v>
      </c>
      <c r="E10" s="315">
        <v>1980</v>
      </c>
      <c r="F10" s="317">
        <v>100</v>
      </c>
      <c r="G10" s="304">
        <f>C10*E10*(185-F10)/100</f>
        <v>5806350</v>
      </c>
      <c r="H10" s="306">
        <v>99</v>
      </c>
      <c r="I10" s="308">
        <f>C10*H10</f>
        <v>341550</v>
      </c>
      <c r="J10" s="51" t="s">
        <v>27</v>
      </c>
      <c r="K10" s="47">
        <v>770630</v>
      </c>
      <c r="L10" s="52">
        <v>15.61</v>
      </c>
      <c r="M10" s="23">
        <f>K10*L10</f>
        <v>12029534.299999999</v>
      </c>
      <c r="N10" s="25"/>
      <c r="O10" s="310">
        <f>ROUNDDOWN(SUM(G10,I10,M10:M11,N10),0)</f>
        <v>29690902</v>
      </c>
      <c r="Q10" s="37"/>
      <c r="R10" s="37"/>
    </row>
    <row r="11" spans="1:18" ht="26.25" customHeight="1" x14ac:dyDescent="0.15">
      <c r="A11" s="293"/>
      <c r="B11" s="294"/>
      <c r="C11" s="295"/>
      <c r="D11" s="296"/>
      <c r="E11" s="316"/>
      <c r="F11" s="318"/>
      <c r="G11" s="305">
        <f>C11*E11*(185-F11)/100</f>
        <v>0</v>
      </c>
      <c r="H11" s="307"/>
      <c r="I11" s="309">
        <f>C11*H11</f>
        <v>0</v>
      </c>
      <c r="J11" s="51" t="s">
        <v>28</v>
      </c>
      <c r="K11" s="48">
        <v>737570</v>
      </c>
      <c r="L11" s="52">
        <v>15.61</v>
      </c>
      <c r="M11" s="24">
        <f t="shared" ref="M11:M33" si="0">K11*L11</f>
        <v>11513467.699999999</v>
      </c>
      <c r="N11" s="26"/>
      <c r="O11" s="311"/>
    </row>
    <row r="12" spans="1:18" ht="26.25" customHeight="1" x14ac:dyDescent="0.15">
      <c r="A12" s="269">
        <v>2</v>
      </c>
      <c r="B12" s="270">
        <v>11</v>
      </c>
      <c r="C12" s="272">
        <v>3450</v>
      </c>
      <c r="D12" s="274" t="s">
        <v>33</v>
      </c>
      <c r="E12" s="276">
        <f>$E$10</f>
        <v>1980</v>
      </c>
      <c r="F12" s="278">
        <v>100</v>
      </c>
      <c r="G12" s="276">
        <f t="shared" ref="G12:G33" si="1">C12*E12*(185-F12)/100</f>
        <v>5806350</v>
      </c>
      <c r="H12" s="286">
        <f>$H$10</f>
        <v>99</v>
      </c>
      <c r="I12" s="289">
        <f t="shared" ref="I12:I33" si="2">C12*H12</f>
        <v>341550</v>
      </c>
      <c r="J12" s="14" t="s">
        <v>27</v>
      </c>
      <c r="K12" s="49">
        <v>746480</v>
      </c>
      <c r="L12" s="9">
        <f>$L$10</f>
        <v>15.61</v>
      </c>
      <c r="M12" s="23">
        <f t="shared" si="0"/>
        <v>11652552.799999999</v>
      </c>
      <c r="N12" s="27"/>
      <c r="O12" s="267">
        <f>ROUNDDOWN(SUM(G12,I12,M12:M13,N12),0)</f>
        <v>29071185</v>
      </c>
    </row>
    <row r="13" spans="1:18" ht="26.25" customHeight="1" x14ac:dyDescent="0.15">
      <c r="A13" s="293"/>
      <c r="B13" s="294"/>
      <c r="C13" s="295"/>
      <c r="D13" s="296"/>
      <c r="E13" s="297"/>
      <c r="F13" s="298"/>
      <c r="G13" s="297">
        <f t="shared" si="1"/>
        <v>0</v>
      </c>
      <c r="H13" s="299"/>
      <c r="I13" s="300">
        <f t="shared" si="2"/>
        <v>0</v>
      </c>
      <c r="J13" s="14" t="s">
        <v>28</v>
      </c>
      <c r="K13" s="49">
        <v>722020</v>
      </c>
      <c r="L13" s="9">
        <f>$L$11</f>
        <v>15.61</v>
      </c>
      <c r="M13" s="24">
        <f t="shared" si="0"/>
        <v>11270732.199999999</v>
      </c>
      <c r="N13" s="26"/>
      <c r="O13" s="268"/>
    </row>
    <row r="14" spans="1:18" ht="26.25" customHeight="1" x14ac:dyDescent="0.15">
      <c r="A14" s="269">
        <v>3</v>
      </c>
      <c r="B14" s="270">
        <v>12</v>
      </c>
      <c r="C14" s="272">
        <v>3450</v>
      </c>
      <c r="D14" s="274" t="s">
        <v>33</v>
      </c>
      <c r="E14" s="276">
        <f t="shared" ref="E14" si="3">$E$10</f>
        <v>1980</v>
      </c>
      <c r="F14" s="278">
        <v>100</v>
      </c>
      <c r="G14" s="276">
        <f t="shared" si="1"/>
        <v>5806350</v>
      </c>
      <c r="H14" s="286">
        <f t="shared" ref="H14" si="4">$H$10</f>
        <v>99</v>
      </c>
      <c r="I14" s="289">
        <f t="shared" si="2"/>
        <v>341550</v>
      </c>
      <c r="J14" s="14" t="s">
        <v>27</v>
      </c>
      <c r="K14" s="49">
        <v>788540</v>
      </c>
      <c r="L14" s="9">
        <f>$L$10</f>
        <v>15.61</v>
      </c>
      <c r="M14" s="23">
        <f t="shared" si="0"/>
        <v>12309109.4</v>
      </c>
      <c r="N14" s="27"/>
      <c r="O14" s="267">
        <f>ROUNDDOWN(SUM(G14,I14,M14:M15,N14),0)</f>
        <v>31184779</v>
      </c>
    </row>
    <row r="15" spans="1:18" ht="26.25" customHeight="1" x14ac:dyDescent="0.15">
      <c r="A15" s="293"/>
      <c r="B15" s="294"/>
      <c r="C15" s="295"/>
      <c r="D15" s="296"/>
      <c r="E15" s="297"/>
      <c r="F15" s="298"/>
      <c r="G15" s="297">
        <f t="shared" si="1"/>
        <v>0</v>
      </c>
      <c r="H15" s="299"/>
      <c r="I15" s="300">
        <f t="shared" si="2"/>
        <v>0</v>
      </c>
      <c r="J15" s="14" t="s">
        <v>28</v>
      </c>
      <c r="K15" s="49">
        <v>815360</v>
      </c>
      <c r="L15" s="9">
        <f>$L$11</f>
        <v>15.61</v>
      </c>
      <c r="M15" s="24">
        <f t="shared" si="0"/>
        <v>12727769.6</v>
      </c>
      <c r="N15" s="26"/>
      <c r="O15" s="268"/>
    </row>
    <row r="16" spans="1:18" ht="26.25" customHeight="1" x14ac:dyDescent="0.15">
      <c r="A16" s="269">
        <v>4</v>
      </c>
      <c r="B16" s="301" t="s">
        <v>37</v>
      </c>
      <c r="C16" s="272">
        <v>3450</v>
      </c>
      <c r="D16" s="274" t="s">
        <v>33</v>
      </c>
      <c r="E16" s="276">
        <f t="shared" ref="E16" si="5">$E$10</f>
        <v>1980</v>
      </c>
      <c r="F16" s="278">
        <v>100</v>
      </c>
      <c r="G16" s="276">
        <f t="shared" si="1"/>
        <v>5806350</v>
      </c>
      <c r="H16" s="286">
        <f t="shared" ref="H16" si="6">$H$10</f>
        <v>99</v>
      </c>
      <c r="I16" s="289">
        <f t="shared" si="2"/>
        <v>341550</v>
      </c>
      <c r="J16" s="14" t="s">
        <v>27</v>
      </c>
      <c r="K16" s="49">
        <v>765740</v>
      </c>
      <c r="L16" s="9">
        <f>$L$10</f>
        <v>15.61</v>
      </c>
      <c r="M16" s="23">
        <f t="shared" si="0"/>
        <v>11953201.4</v>
      </c>
      <c r="N16" s="27"/>
      <c r="O16" s="267">
        <f>ROUNDDOWN(SUM(G16,I16,M16:M17,N16),0)</f>
        <v>31690543</v>
      </c>
    </row>
    <row r="17" spans="1:15" ht="26.25" customHeight="1" x14ac:dyDescent="0.15">
      <c r="A17" s="293"/>
      <c r="B17" s="294"/>
      <c r="C17" s="295"/>
      <c r="D17" s="296"/>
      <c r="E17" s="297"/>
      <c r="F17" s="298"/>
      <c r="G17" s="297">
        <f t="shared" si="1"/>
        <v>0</v>
      </c>
      <c r="H17" s="299"/>
      <c r="I17" s="300">
        <f t="shared" si="2"/>
        <v>0</v>
      </c>
      <c r="J17" s="14" t="s">
        <v>28</v>
      </c>
      <c r="K17" s="49">
        <v>870560</v>
      </c>
      <c r="L17" s="9">
        <f>$L$11</f>
        <v>15.61</v>
      </c>
      <c r="M17" s="24">
        <f t="shared" si="0"/>
        <v>13589441.6</v>
      </c>
      <c r="N17" s="26"/>
      <c r="O17" s="268"/>
    </row>
    <row r="18" spans="1:15" ht="26.25" customHeight="1" x14ac:dyDescent="0.15">
      <c r="A18" s="269">
        <v>5</v>
      </c>
      <c r="B18" s="270">
        <v>2</v>
      </c>
      <c r="C18" s="272">
        <v>3450</v>
      </c>
      <c r="D18" s="274" t="s">
        <v>33</v>
      </c>
      <c r="E18" s="276">
        <f t="shared" ref="E18" si="7">$E$10</f>
        <v>1980</v>
      </c>
      <c r="F18" s="278">
        <v>100</v>
      </c>
      <c r="G18" s="276">
        <f t="shared" si="1"/>
        <v>5806350</v>
      </c>
      <c r="H18" s="286">
        <f t="shared" ref="H18" si="8">$H$10</f>
        <v>99</v>
      </c>
      <c r="I18" s="289">
        <f t="shared" si="2"/>
        <v>341550</v>
      </c>
      <c r="J18" s="14" t="s">
        <v>27</v>
      </c>
      <c r="K18" s="49">
        <v>813090</v>
      </c>
      <c r="L18" s="9">
        <f>$L$10</f>
        <v>15.61</v>
      </c>
      <c r="M18" s="23">
        <f t="shared" si="0"/>
        <v>12692334.9</v>
      </c>
      <c r="N18" s="27"/>
      <c r="O18" s="267">
        <f>ROUNDDOWN(SUM(G18,I18,M18:M19,N18),0)</f>
        <v>30057737</v>
      </c>
    </row>
    <row r="19" spans="1:15" ht="26.25" customHeight="1" x14ac:dyDescent="0.15">
      <c r="A19" s="293"/>
      <c r="B19" s="294"/>
      <c r="C19" s="295"/>
      <c r="D19" s="296"/>
      <c r="E19" s="297"/>
      <c r="F19" s="298"/>
      <c r="G19" s="297">
        <f t="shared" si="1"/>
        <v>0</v>
      </c>
      <c r="H19" s="299"/>
      <c r="I19" s="300">
        <f t="shared" si="2"/>
        <v>0</v>
      </c>
      <c r="J19" s="14" t="s">
        <v>28</v>
      </c>
      <c r="K19" s="49">
        <v>718610</v>
      </c>
      <c r="L19" s="9">
        <f>$L$11</f>
        <v>15.61</v>
      </c>
      <c r="M19" s="24">
        <f t="shared" si="0"/>
        <v>11217502.1</v>
      </c>
      <c r="N19" s="26"/>
      <c r="O19" s="268"/>
    </row>
    <row r="20" spans="1:15" ht="26.25" customHeight="1" x14ac:dyDescent="0.15">
      <c r="A20" s="269">
        <v>6</v>
      </c>
      <c r="B20" s="270">
        <v>3</v>
      </c>
      <c r="C20" s="272">
        <v>3450</v>
      </c>
      <c r="D20" s="274" t="s">
        <v>33</v>
      </c>
      <c r="E20" s="276">
        <f t="shared" ref="E20" si="9">$E$10</f>
        <v>1980</v>
      </c>
      <c r="F20" s="278">
        <v>100</v>
      </c>
      <c r="G20" s="276">
        <f t="shared" si="1"/>
        <v>5806350</v>
      </c>
      <c r="H20" s="286">
        <f t="shared" ref="H20" si="10">$H$10</f>
        <v>99</v>
      </c>
      <c r="I20" s="289">
        <f t="shared" si="2"/>
        <v>341550</v>
      </c>
      <c r="J20" s="14" t="s">
        <v>27</v>
      </c>
      <c r="K20" s="49">
        <v>849170</v>
      </c>
      <c r="L20" s="9">
        <f>$L$10</f>
        <v>15.61</v>
      </c>
      <c r="M20" s="23">
        <f t="shared" si="0"/>
        <v>13255543.699999999</v>
      </c>
      <c r="N20" s="27"/>
      <c r="O20" s="267">
        <f>ROUNDDOWN(SUM(G20,I20,M20:M21,N20),0)</f>
        <v>31550053</v>
      </c>
    </row>
    <row r="21" spans="1:15" ht="26.25" customHeight="1" x14ac:dyDescent="0.15">
      <c r="A21" s="293"/>
      <c r="B21" s="294"/>
      <c r="C21" s="295"/>
      <c r="D21" s="296"/>
      <c r="E21" s="297"/>
      <c r="F21" s="298"/>
      <c r="G21" s="297">
        <f t="shared" si="1"/>
        <v>0</v>
      </c>
      <c r="H21" s="299"/>
      <c r="I21" s="300">
        <f t="shared" si="2"/>
        <v>0</v>
      </c>
      <c r="J21" s="14" t="s">
        <v>28</v>
      </c>
      <c r="K21" s="49">
        <v>778130</v>
      </c>
      <c r="L21" s="9">
        <f>$L$11</f>
        <v>15.61</v>
      </c>
      <c r="M21" s="24">
        <f t="shared" si="0"/>
        <v>12146609.299999999</v>
      </c>
      <c r="N21" s="26"/>
      <c r="O21" s="268"/>
    </row>
    <row r="22" spans="1:15" ht="26.25" customHeight="1" x14ac:dyDescent="0.15">
      <c r="A22" s="269">
        <v>7</v>
      </c>
      <c r="B22" s="270">
        <v>4</v>
      </c>
      <c r="C22" s="272">
        <v>3450</v>
      </c>
      <c r="D22" s="274" t="s">
        <v>33</v>
      </c>
      <c r="E22" s="276">
        <f t="shared" ref="E22" si="11">$E$10</f>
        <v>1980</v>
      </c>
      <c r="F22" s="278">
        <v>100</v>
      </c>
      <c r="G22" s="284">
        <f t="shared" si="1"/>
        <v>5806350</v>
      </c>
      <c r="H22" s="286">
        <f t="shared" ref="H22" si="12">$H$10</f>
        <v>99</v>
      </c>
      <c r="I22" s="288">
        <f t="shared" si="2"/>
        <v>341550</v>
      </c>
      <c r="J22" s="14" t="s">
        <v>27</v>
      </c>
      <c r="K22" s="49">
        <v>739120</v>
      </c>
      <c r="L22" s="9">
        <f>$L$10</f>
        <v>15.61</v>
      </c>
      <c r="M22" s="23">
        <f t="shared" si="0"/>
        <v>11537663.199999999</v>
      </c>
      <c r="N22" s="27"/>
      <c r="O22" s="267">
        <f>ROUNDDOWN(SUM(G22,I22,M22:M23,N22),0)</f>
        <v>29606608</v>
      </c>
    </row>
    <row r="23" spans="1:15" ht="26.25" customHeight="1" x14ac:dyDescent="0.15">
      <c r="A23" s="293"/>
      <c r="B23" s="294"/>
      <c r="C23" s="295"/>
      <c r="D23" s="296"/>
      <c r="E23" s="297"/>
      <c r="F23" s="298"/>
      <c r="G23" s="303">
        <f t="shared" si="1"/>
        <v>0</v>
      </c>
      <c r="H23" s="299"/>
      <c r="I23" s="288">
        <f t="shared" si="2"/>
        <v>0</v>
      </c>
      <c r="J23" s="14" t="s">
        <v>28</v>
      </c>
      <c r="K23" s="49">
        <v>763680</v>
      </c>
      <c r="L23" s="9">
        <f>$L$11</f>
        <v>15.61</v>
      </c>
      <c r="M23" s="24">
        <f t="shared" si="0"/>
        <v>11921044.799999999</v>
      </c>
      <c r="N23" s="26"/>
      <c r="O23" s="268"/>
    </row>
    <row r="24" spans="1:15" ht="26.25" customHeight="1" x14ac:dyDescent="0.15">
      <c r="A24" s="269">
        <v>8</v>
      </c>
      <c r="B24" s="270">
        <v>5</v>
      </c>
      <c r="C24" s="272">
        <v>3450</v>
      </c>
      <c r="D24" s="274" t="s">
        <v>33</v>
      </c>
      <c r="E24" s="276">
        <f t="shared" ref="E24" si="13">$E$10</f>
        <v>1980</v>
      </c>
      <c r="F24" s="278">
        <v>100</v>
      </c>
      <c r="G24" s="276">
        <f t="shared" si="1"/>
        <v>5806350</v>
      </c>
      <c r="H24" s="286">
        <f t="shared" ref="H24" si="14">$H$10</f>
        <v>99</v>
      </c>
      <c r="I24" s="289">
        <f t="shared" si="2"/>
        <v>341550</v>
      </c>
      <c r="J24" s="14" t="s">
        <v>27</v>
      </c>
      <c r="K24" s="49">
        <v>620900</v>
      </c>
      <c r="L24" s="9">
        <f>$L$10</f>
        <v>15.61</v>
      </c>
      <c r="M24" s="23">
        <f t="shared" si="0"/>
        <v>9692249</v>
      </c>
      <c r="N24" s="27"/>
      <c r="O24" s="267">
        <f>ROUNDDOWN(SUM(G24,I24,M24:M25,N24),0)</f>
        <v>28565421</v>
      </c>
    </row>
    <row r="25" spans="1:15" ht="26.25" customHeight="1" x14ac:dyDescent="0.15">
      <c r="A25" s="293"/>
      <c r="B25" s="294"/>
      <c r="C25" s="295"/>
      <c r="D25" s="296"/>
      <c r="E25" s="297"/>
      <c r="F25" s="298"/>
      <c r="G25" s="297">
        <f t="shared" si="1"/>
        <v>0</v>
      </c>
      <c r="H25" s="299"/>
      <c r="I25" s="300">
        <f t="shared" si="2"/>
        <v>0</v>
      </c>
      <c r="J25" s="14" t="s">
        <v>28</v>
      </c>
      <c r="K25" s="49">
        <v>815200</v>
      </c>
      <c r="L25" s="9">
        <f>$L$11</f>
        <v>15.61</v>
      </c>
      <c r="M25" s="24">
        <f t="shared" si="0"/>
        <v>12725272</v>
      </c>
      <c r="N25" s="26"/>
      <c r="O25" s="268"/>
    </row>
    <row r="26" spans="1:15" ht="26.25" customHeight="1" x14ac:dyDescent="0.15">
      <c r="A26" s="269">
        <v>9</v>
      </c>
      <c r="B26" s="270">
        <v>6</v>
      </c>
      <c r="C26" s="272">
        <v>3450</v>
      </c>
      <c r="D26" s="274" t="s">
        <v>33</v>
      </c>
      <c r="E26" s="276">
        <f t="shared" ref="E26" si="15">$E$10</f>
        <v>1980</v>
      </c>
      <c r="F26" s="278">
        <v>100</v>
      </c>
      <c r="G26" s="284">
        <f t="shared" si="1"/>
        <v>5806350</v>
      </c>
      <c r="H26" s="286">
        <f t="shared" ref="H26" si="16">$H$10</f>
        <v>99</v>
      </c>
      <c r="I26" s="288">
        <f t="shared" si="2"/>
        <v>341550</v>
      </c>
      <c r="J26" s="14" t="s">
        <v>27</v>
      </c>
      <c r="K26" s="49">
        <v>750100</v>
      </c>
      <c r="L26" s="9">
        <f>$L$10</f>
        <v>15.61</v>
      </c>
      <c r="M26" s="23">
        <f t="shared" si="0"/>
        <v>11709061</v>
      </c>
      <c r="N26" s="27"/>
      <c r="O26" s="267">
        <f>ROUNDDOWN(SUM(G26,I26,M26:M27,N26),0)</f>
        <v>28481127</v>
      </c>
    </row>
    <row r="27" spans="1:15" ht="26.25" customHeight="1" x14ac:dyDescent="0.15">
      <c r="A27" s="293"/>
      <c r="B27" s="271"/>
      <c r="C27" s="295"/>
      <c r="D27" s="296"/>
      <c r="E27" s="297"/>
      <c r="F27" s="298"/>
      <c r="G27" s="303">
        <f t="shared" si="1"/>
        <v>0</v>
      </c>
      <c r="H27" s="299"/>
      <c r="I27" s="288">
        <f t="shared" si="2"/>
        <v>0</v>
      </c>
      <c r="J27" s="14" t="s">
        <v>28</v>
      </c>
      <c r="K27" s="49">
        <v>680600</v>
      </c>
      <c r="L27" s="9">
        <f>$L$11</f>
        <v>15.61</v>
      </c>
      <c r="M27" s="24">
        <f t="shared" si="0"/>
        <v>10624166</v>
      </c>
      <c r="N27" s="26"/>
      <c r="O27" s="268"/>
    </row>
    <row r="28" spans="1:15" ht="26.25" customHeight="1" x14ac:dyDescent="0.15">
      <c r="A28" s="269">
        <v>10</v>
      </c>
      <c r="B28" s="301">
        <v>7</v>
      </c>
      <c r="C28" s="272">
        <v>3450</v>
      </c>
      <c r="D28" s="274" t="s">
        <v>33</v>
      </c>
      <c r="E28" s="276">
        <f t="shared" ref="E28" si="17">$E$10</f>
        <v>1980</v>
      </c>
      <c r="F28" s="278">
        <v>100</v>
      </c>
      <c r="G28" s="284">
        <f t="shared" si="1"/>
        <v>5806350</v>
      </c>
      <c r="H28" s="286">
        <f t="shared" ref="H28" si="18">$H$10</f>
        <v>99</v>
      </c>
      <c r="I28" s="289">
        <f t="shared" si="2"/>
        <v>341550</v>
      </c>
      <c r="J28" s="14" t="s">
        <v>27</v>
      </c>
      <c r="K28" s="49">
        <v>729200</v>
      </c>
      <c r="L28" s="9">
        <f>$L$10</f>
        <v>15.61</v>
      </c>
      <c r="M28" s="23">
        <f t="shared" si="0"/>
        <v>11382812</v>
      </c>
      <c r="N28" s="27"/>
      <c r="O28" s="267">
        <f t="shared" ref="O28" si="19">ROUNDDOWN(SUM(G28,I28,M28:M29,N28),0)</f>
        <v>28846401</v>
      </c>
    </row>
    <row r="29" spans="1:15" ht="26.25" customHeight="1" x14ac:dyDescent="0.15">
      <c r="A29" s="293"/>
      <c r="B29" s="302"/>
      <c r="C29" s="295"/>
      <c r="D29" s="296"/>
      <c r="E29" s="297"/>
      <c r="F29" s="298"/>
      <c r="G29" s="303">
        <f t="shared" si="1"/>
        <v>0</v>
      </c>
      <c r="H29" s="299"/>
      <c r="I29" s="300">
        <f t="shared" si="2"/>
        <v>0</v>
      </c>
      <c r="J29" s="14" t="s">
        <v>28</v>
      </c>
      <c r="K29" s="49">
        <v>724900</v>
      </c>
      <c r="L29" s="9">
        <f>$L$11</f>
        <v>15.61</v>
      </c>
      <c r="M29" s="24">
        <f t="shared" si="0"/>
        <v>11315689</v>
      </c>
      <c r="N29" s="26"/>
      <c r="O29" s="268"/>
    </row>
    <row r="30" spans="1:15" ht="26.25" customHeight="1" x14ac:dyDescent="0.15">
      <c r="A30" s="269">
        <v>11</v>
      </c>
      <c r="B30" s="270">
        <v>8</v>
      </c>
      <c r="C30" s="272">
        <v>3450</v>
      </c>
      <c r="D30" s="274" t="s">
        <v>33</v>
      </c>
      <c r="E30" s="276">
        <f t="shared" ref="E30" si="20">$E$10</f>
        <v>1980</v>
      </c>
      <c r="F30" s="278">
        <v>100</v>
      </c>
      <c r="G30" s="276">
        <f t="shared" si="1"/>
        <v>5806350</v>
      </c>
      <c r="H30" s="286">
        <f t="shared" ref="H30" si="21">$H$10</f>
        <v>99</v>
      </c>
      <c r="I30" s="289">
        <f>C30*H30</f>
        <v>341550</v>
      </c>
      <c r="J30" s="14" t="s">
        <v>27</v>
      </c>
      <c r="K30" s="49">
        <v>787220</v>
      </c>
      <c r="L30" s="9">
        <f>$L$10</f>
        <v>15.61</v>
      </c>
      <c r="M30" s="24">
        <f t="shared" si="0"/>
        <v>12288504.199999999</v>
      </c>
      <c r="N30" s="27"/>
      <c r="O30" s="267">
        <f>ROUNDDOWN(SUM(G30,I30,M30:M31,N30),0)</f>
        <v>29241334</v>
      </c>
    </row>
    <row r="31" spans="1:15" ht="26.25" customHeight="1" x14ac:dyDescent="0.15">
      <c r="A31" s="293"/>
      <c r="B31" s="294"/>
      <c r="C31" s="295"/>
      <c r="D31" s="296"/>
      <c r="E31" s="297"/>
      <c r="F31" s="298"/>
      <c r="G31" s="297">
        <f t="shared" si="1"/>
        <v>0</v>
      </c>
      <c r="H31" s="299"/>
      <c r="I31" s="300">
        <f t="shared" si="2"/>
        <v>0</v>
      </c>
      <c r="J31" s="14" t="s">
        <v>28</v>
      </c>
      <c r="K31" s="49">
        <v>692180</v>
      </c>
      <c r="L31" s="9">
        <f>$L$11</f>
        <v>15.61</v>
      </c>
      <c r="M31" s="24">
        <f t="shared" si="0"/>
        <v>10804929.799999999</v>
      </c>
      <c r="N31" s="26"/>
      <c r="O31" s="268"/>
    </row>
    <row r="32" spans="1:15" ht="26.25" customHeight="1" x14ac:dyDescent="0.15">
      <c r="A32" s="269">
        <v>12</v>
      </c>
      <c r="B32" s="270">
        <v>9</v>
      </c>
      <c r="C32" s="272">
        <v>3450</v>
      </c>
      <c r="D32" s="274" t="s">
        <v>33</v>
      </c>
      <c r="E32" s="276">
        <f t="shared" ref="E32" si="22">$E$10</f>
        <v>1980</v>
      </c>
      <c r="F32" s="278">
        <v>100</v>
      </c>
      <c r="G32" s="284">
        <f t="shared" si="1"/>
        <v>5806350</v>
      </c>
      <c r="H32" s="286">
        <f t="shared" ref="H32" si="23">$H$10</f>
        <v>99</v>
      </c>
      <c r="I32" s="288">
        <f>C32*H32</f>
        <v>341550</v>
      </c>
      <c r="J32" s="14" t="s">
        <v>27</v>
      </c>
      <c r="K32" s="49">
        <v>681350</v>
      </c>
      <c r="L32" s="9">
        <f>$L$10</f>
        <v>15.61</v>
      </c>
      <c r="M32" s="24">
        <f t="shared" si="0"/>
        <v>10635873.5</v>
      </c>
      <c r="N32" s="27"/>
      <c r="O32" s="267">
        <f t="shared" ref="O32" si="24">ROUNDDOWN(SUM(G32,I32,M32:M33,N32),0)</f>
        <v>27241693</v>
      </c>
    </row>
    <row r="33" spans="1:15" ht="26.25" customHeight="1" thickBot="1" x14ac:dyDescent="0.2">
      <c r="A33" s="269"/>
      <c r="B33" s="271"/>
      <c r="C33" s="273"/>
      <c r="D33" s="275"/>
      <c r="E33" s="277"/>
      <c r="F33" s="279"/>
      <c r="G33" s="285">
        <f t="shared" si="1"/>
        <v>0</v>
      </c>
      <c r="H33" s="287"/>
      <c r="I33" s="289">
        <f t="shared" si="2"/>
        <v>0</v>
      </c>
      <c r="J33" s="55" t="s">
        <v>28</v>
      </c>
      <c r="K33" s="56">
        <v>669950</v>
      </c>
      <c r="L33" s="57">
        <f>$L$11</f>
        <v>15.61</v>
      </c>
      <c r="M33" s="58">
        <f t="shared" si="0"/>
        <v>10457919.5</v>
      </c>
      <c r="N33" s="59"/>
      <c r="O33" s="290"/>
    </row>
    <row r="34" spans="1:15" ht="26.25" customHeight="1" thickTop="1" thickBot="1" x14ac:dyDescent="0.2">
      <c r="A34" s="291" t="s">
        <v>0</v>
      </c>
      <c r="B34" s="292"/>
      <c r="C34" s="46">
        <f>SUM(C10:C33)</f>
        <v>41400</v>
      </c>
      <c r="D34" s="60"/>
      <c r="E34" s="61"/>
      <c r="F34" s="62"/>
      <c r="G34" s="15"/>
      <c r="H34" s="63"/>
      <c r="I34" s="15"/>
      <c r="J34" s="64"/>
      <c r="K34" s="65">
        <f>SUM(K10:K33)</f>
        <v>18030300</v>
      </c>
      <c r="L34" s="66"/>
      <c r="M34" s="22"/>
      <c r="N34" s="20"/>
      <c r="O34" s="67">
        <f>SUM(O10:O33)</f>
        <v>355227783</v>
      </c>
    </row>
    <row r="35" spans="1:15" ht="26.25" customHeight="1" x14ac:dyDescent="0.15">
      <c r="C35" s="5"/>
      <c r="D35" s="28"/>
      <c r="E35" s="5"/>
      <c r="F35" s="5"/>
      <c r="G35" s="6"/>
      <c r="H35" s="6"/>
      <c r="I35" s="6"/>
      <c r="J35" s="13"/>
      <c r="K35" s="7"/>
      <c r="L35" s="7"/>
      <c r="M35" s="8"/>
      <c r="N35" s="7"/>
      <c r="O35" s="7"/>
    </row>
    <row r="36" spans="1:15" ht="27.75" customHeight="1" x14ac:dyDescent="0.15">
      <c r="A36" s="236" t="s">
        <v>12</v>
      </c>
      <c r="B36" s="236"/>
      <c r="C36" s="236"/>
      <c r="D36" s="236"/>
      <c r="E36" s="236"/>
      <c r="F36" s="236"/>
      <c r="G36" s="236"/>
      <c r="H36" s="236"/>
      <c r="I36" s="236"/>
      <c r="J36" s="236"/>
      <c r="K36" s="236"/>
      <c r="L36" s="236"/>
      <c r="M36" s="236"/>
      <c r="N36" s="236"/>
      <c r="O36" s="236"/>
    </row>
    <row r="37" spans="1:15" ht="27.75" customHeight="1" x14ac:dyDescent="0.15">
      <c r="A37" s="236" t="s">
        <v>13</v>
      </c>
      <c r="B37" s="236"/>
      <c r="C37" s="236"/>
      <c r="D37" s="236"/>
      <c r="E37" s="236"/>
      <c r="F37" s="236"/>
      <c r="G37" s="236"/>
      <c r="H37" s="236"/>
      <c r="I37" s="236"/>
      <c r="J37" s="236"/>
      <c r="K37" s="236"/>
      <c r="L37" s="236"/>
      <c r="M37" s="236"/>
      <c r="N37" s="236"/>
    </row>
    <row r="38" spans="1:15" ht="27.75" customHeight="1" x14ac:dyDescent="0.15">
      <c r="A38" s="236" t="s">
        <v>15</v>
      </c>
      <c r="B38" s="236"/>
      <c r="C38" s="236"/>
      <c r="D38" s="236"/>
      <c r="E38" s="236"/>
      <c r="F38" s="236"/>
      <c r="G38" s="236"/>
      <c r="H38" s="236"/>
      <c r="I38" s="236"/>
      <c r="J38" s="236"/>
      <c r="K38" s="236"/>
      <c r="L38" s="236"/>
      <c r="M38" s="236"/>
      <c r="N38" s="236"/>
    </row>
    <row r="39" spans="1:15" ht="27.75" customHeight="1" x14ac:dyDescent="0.15">
      <c r="A39" s="236" t="s">
        <v>14</v>
      </c>
      <c r="B39" s="236"/>
      <c r="C39" s="236"/>
      <c r="D39" s="236"/>
      <c r="E39" s="236"/>
      <c r="F39" s="236"/>
      <c r="G39" s="236"/>
      <c r="H39" s="236"/>
      <c r="I39" s="236"/>
      <c r="J39" s="236"/>
      <c r="K39" s="236"/>
      <c r="L39" s="236"/>
      <c r="M39" s="236"/>
      <c r="N39" s="236"/>
      <c r="O39" s="54"/>
    </row>
    <row r="40" spans="1:15" ht="27.75" customHeight="1" x14ac:dyDescent="0.15">
      <c r="A40" s="236" t="s">
        <v>38</v>
      </c>
      <c r="B40" s="236"/>
      <c r="C40" s="236"/>
      <c r="D40" s="236"/>
      <c r="E40" s="236"/>
      <c r="F40" s="236"/>
      <c r="G40" s="236"/>
      <c r="H40" s="236"/>
      <c r="I40" s="236"/>
      <c r="J40" s="236"/>
      <c r="K40" s="236"/>
      <c r="L40" s="236"/>
      <c r="M40" s="236"/>
      <c r="N40" s="236"/>
      <c r="O40" s="54"/>
    </row>
    <row r="41" spans="1:15" ht="24" customHeight="1" x14ac:dyDescent="0.15">
      <c r="A41" s="54"/>
      <c r="B41" s="54"/>
      <c r="C41" s="54"/>
      <c r="D41" s="41"/>
      <c r="E41" s="54"/>
      <c r="F41" s="54"/>
      <c r="G41" s="54"/>
      <c r="H41" s="54"/>
      <c r="I41" s="54"/>
      <c r="J41" s="54"/>
      <c r="K41" s="54"/>
      <c r="L41" s="54"/>
      <c r="M41" s="54"/>
      <c r="N41" s="54"/>
      <c r="O41" s="54"/>
    </row>
    <row r="42" spans="1:15" ht="24" customHeight="1" x14ac:dyDescent="0.15">
      <c r="G42" s="10" t="s">
        <v>1</v>
      </c>
      <c r="H42" s="10"/>
      <c r="I42" s="10"/>
      <c r="J42" s="42"/>
      <c r="K42" s="282">
        <f>O34</f>
        <v>355227783</v>
      </c>
      <c r="L42" s="282"/>
      <c r="M42" s="282"/>
      <c r="N42" s="32" t="s">
        <v>2</v>
      </c>
    </row>
    <row r="43" spans="1:15" ht="24" customHeight="1" x14ac:dyDescent="0.15"/>
    <row r="44" spans="1:15" ht="24" customHeight="1" x14ac:dyDescent="0.15">
      <c r="C44" s="11"/>
      <c r="D44" s="31"/>
      <c r="G44" s="11"/>
      <c r="H44" s="11"/>
      <c r="I44" s="11"/>
      <c r="J44" s="11"/>
      <c r="K44" s="11"/>
      <c r="N44" s="11"/>
    </row>
    <row r="45" spans="1:15" ht="24" customHeight="1" x14ac:dyDescent="0.15">
      <c r="G45" s="10" t="s">
        <v>7</v>
      </c>
      <c r="H45" s="10"/>
      <c r="I45" s="10"/>
      <c r="J45" s="42"/>
      <c r="K45" s="283">
        <f>ROUNDUP(K42*100/110,2)</f>
        <v>322934348.19</v>
      </c>
      <c r="L45" s="283"/>
      <c r="M45" s="283"/>
      <c r="N45" s="32" t="s">
        <v>2</v>
      </c>
    </row>
    <row r="46" spans="1:15" ht="24" customHeight="1" x14ac:dyDescent="0.15">
      <c r="C46" s="38"/>
      <c r="D46" s="36"/>
      <c r="E46" s="38"/>
      <c r="F46" s="38"/>
      <c r="G46" s="38" t="s">
        <v>39</v>
      </c>
      <c r="H46" s="38"/>
      <c r="I46" s="38"/>
      <c r="J46" s="38"/>
      <c r="K46" s="38"/>
    </row>
    <row r="47" spans="1:15" ht="24" customHeight="1" x14ac:dyDescent="0.15">
      <c r="L47" s="12"/>
    </row>
    <row r="48" spans="1:15" ht="26.25" customHeight="1" x14ac:dyDescent="0.15">
      <c r="C48" s="5"/>
      <c r="D48" s="28"/>
      <c r="E48" s="5"/>
      <c r="F48" s="5"/>
      <c r="G48" s="6"/>
      <c r="H48" s="6"/>
      <c r="I48" s="6"/>
      <c r="J48" s="13"/>
      <c r="K48" s="280" t="s">
        <v>11</v>
      </c>
      <c r="L48" s="280"/>
      <c r="M48" s="281"/>
      <c r="N48" s="281"/>
      <c r="O48" s="281"/>
    </row>
    <row r="49" spans="2:15" ht="26.25" customHeight="1" x14ac:dyDescent="0.15">
      <c r="C49" s="5"/>
      <c r="D49" s="28"/>
      <c r="E49" s="5"/>
      <c r="F49" s="5"/>
      <c r="G49" s="6"/>
      <c r="H49" s="6"/>
      <c r="I49" s="6"/>
      <c r="J49" s="13"/>
      <c r="K49" s="7"/>
      <c r="L49" s="7"/>
      <c r="M49" s="8"/>
      <c r="N49" s="7"/>
      <c r="O49" s="7"/>
    </row>
    <row r="50" spans="2:15" ht="26.25" customHeight="1" x14ac:dyDescent="0.15">
      <c r="B50" s="12"/>
      <c r="M50" s="12"/>
    </row>
    <row r="51" spans="2:15" ht="26.25" customHeight="1" x14ac:dyDescent="0.15">
      <c r="B51" s="12"/>
      <c r="M51" s="12"/>
    </row>
    <row r="52" spans="2:15" ht="26.25" customHeight="1" x14ac:dyDescent="0.15">
      <c r="B52" s="12"/>
      <c r="M52" s="12"/>
    </row>
    <row r="53" spans="2:15" ht="26.25" customHeight="1" x14ac:dyDescent="0.15">
      <c r="B53" s="12"/>
      <c r="M53" s="12"/>
    </row>
    <row r="54" spans="2:15" ht="26.25" customHeight="1" x14ac:dyDescent="0.15"/>
    <row r="55" spans="2:15" ht="26.25" customHeight="1" x14ac:dyDescent="0.15">
      <c r="C55" s="1"/>
      <c r="D55" s="30"/>
      <c r="E55" s="1"/>
      <c r="F55" s="1"/>
      <c r="G55" s="2"/>
      <c r="H55" s="2"/>
      <c r="I55" s="2"/>
      <c r="J55" s="1"/>
      <c r="K55" s="40"/>
    </row>
    <row r="56" spans="2:15" ht="26.25" customHeight="1" x14ac:dyDescent="0.15">
      <c r="C56" s="1"/>
      <c r="D56" s="30"/>
      <c r="E56" s="1"/>
      <c r="F56" s="1"/>
      <c r="G56" s="3"/>
      <c r="H56" s="3"/>
      <c r="I56" s="3"/>
      <c r="J56" s="1"/>
      <c r="K56" s="40"/>
    </row>
    <row r="57" spans="2:15" ht="26.25" customHeight="1" x14ac:dyDescent="0.15">
      <c r="C57" s="1"/>
      <c r="D57" s="30"/>
      <c r="E57" s="1"/>
      <c r="F57" s="1"/>
      <c r="G57" s="4"/>
      <c r="H57" s="4"/>
      <c r="I57" s="4"/>
      <c r="J57" s="1"/>
      <c r="K57" s="40"/>
    </row>
    <row r="58" spans="2:15" ht="26.25" customHeight="1" x14ac:dyDescent="0.15">
      <c r="C58" s="1"/>
      <c r="D58" s="30"/>
      <c r="E58" s="1"/>
      <c r="F58" s="1"/>
      <c r="G58" s="4"/>
      <c r="H58" s="4"/>
      <c r="I58" s="4"/>
      <c r="J58" s="1"/>
      <c r="K58" s="40"/>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C4:G4"/>
    <mergeCell ref="A7:A9"/>
    <mergeCell ref="B7:B9"/>
    <mergeCell ref="C7:I7"/>
    <mergeCell ref="J7:M7"/>
    <mergeCell ref="N7:N9"/>
    <mergeCell ref="O7:O9"/>
    <mergeCell ref="C8:C9"/>
    <mergeCell ref="D8:D9"/>
    <mergeCell ref="E8:G8"/>
    <mergeCell ref="H8:I8"/>
    <mergeCell ref="J8:J9"/>
    <mergeCell ref="K8:K9"/>
    <mergeCell ref="L8:L9"/>
    <mergeCell ref="M8:M9"/>
    <mergeCell ref="G10:G11"/>
    <mergeCell ref="H10:H11"/>
    <mergeCell ref="I10:I11"/>
    <mergeCell ref="O10:O11"/>
    <mergeCell ref="A12:A13"/>
    <mergeCell ref="B12:B13"/>
    <mergeCell ref="C12:C13"/>
    <mergeCell ref="D12:D13"/>
    <mergeCell ref="E12:E13"/>
    <mergeCell ref="F12:F13"/>
    <mergeCell ref="A10:A11"/>
    <mergeCell ref="B10:B11"/>
    <mergeCell ref="C10:C11"/>
    <mergeCell ref="D10:D11"/>
    <mergeCell ref="E10:E11"/>
    <mergeCell ref="F10:F11"/>
    <mergeCell ref="G12:G13"/>
    <mergeCell ref="H12:H13"/>
    <mergeCell ref="I12:I13"/>
    <mergeCell ref="O12:O13"/>
    <mergeCell ref="O14:O15"/>
    <mergeCell ref="A16:A17"/>
    <mergeCell ref="B16:B17"/>
    <mergeCell ref="C16:C17"/>
    <mergeCell ref="D16:D17"/>
    <mergeCell ref="E16:E17"/>
    <mergeCell ref="F16:F17"/>
    <mergeCell ref="G16:G17"/>
    <mergeCell ref="H16:H17"/>
    <mergeCell ref="I16:I17"/>
    <mergeCell ref="O16:O17"/>
    <mergeCell ref="A14:A15"/>
    <mergeCell ref="B14:B15"/>
    <mergeCell ref="C14:C15"/>
    <mergeCell ref="D14:D15"/>
    <mergeCell ref="E14:E15"/>
    <mergeCell ref="F14:F15"/>
    <mergeCell ref="G14:G15"/>
    <mergeCell ref="H14:H15"/>
    <mergeCell ref="I14:I15"/>
    <mergeCell ref="O18:O19"/>
    <mergeCell ref="A20:A21"/>
    <mergeCell ref="B20:B21"/>
    <mergeCell ref="C20:C21"/>
    <mergeCell ref="D20:D21"/>
    <mergeCell ref="E20:E21"/>
    <mergeCell ref="F20:F21"/>
    <mergeCell ref="G20:G21"/>
    <mergeCell ref="H20:H21"/>
    <mergeCell ref="I20:I21"/>
    <mergeCell ref="O20:O21"/>
    <mergeCell ref="A18:A19"/>
    <mergeCell ref="B18:B19"/>
    <mergeCell ref="C18:C19"/>
    <mergeCell ref="D18:D19"/>
    <mergeCell ref="E18:E19"/>
    <mergeCell ref="F18:F19"/>
    <mergeCell ref="G18:G19"/>
    <mergeCell ref="H18:H19"/>
    <mergeCell ref="I18:I19"/>
    <mergeCell ref="H26:H27"/>
    <mergeCell ref="I26:I27"/>
    <mergeCell ref="O22:O23"/>
    <mergeCell ref="A24:A25"/>
    <mergeCell ref="B24:B25"/>
    <mergeCell ref="C24:C25"/>
    <mergeCell ref="D24:D25"/>
    <mergeCell ref="E24:E25"/>
    <mergeCell ref="F24:F25"/>
    <mergeCell ref="G24:G25"/>
    <mergeCell ref="H24:H25"/>
    <mergeCell ref="I24:I25"/>
    <mergeCell ref="O24:O25"/>
    <mergeCell ref="A22:A23"/>
    <mergeCell ref="B22:B23"/>
    <mergeCell ref="C22:C23"/>
    <mergeCell ref="D22:D23"/>
    <mergeCell ref="E22:E23"/>
    <mergeCell ref="F22:F23"/>
    <mergeCell ref="G22:G23"/>
    <mergeCell ref="H22:H23"/>
    <mergeCell ref="I22:I23"/>
    <mergeCell ref="D30:D31"/>
    <mergeCell ref="E30:E31"/>
    <mergeCell ref="F30:F31"/>
    <mergeCell ref="G30:G31"/>
    <mergeCell ref="H30:H31"/>
    <mergeCell ref="I30:I31"/>
    <mergeCell ref="O26:O27"/>
    <mergeCell ref="A28:A29"/>
    <mergeCell ref="B28:B29"/>
    <mergeCell ref="C28:C29"/>
    <mergeCell ref="D28:D29"/>
    <mergeCell ref="E28:E29"/>
    <mergeCell ref="F28:F29"/>
    <mergeCell ref="G28:G29"/>
    <mergeCell ref="H28:H29"/>
    <mergeCell ref="I28:I29"/>
    <mergeCell ref="O28:O29"/>
    <mergeCell ref="A26:A27"/>
    <mergeCell ref="B26:B27"/>
    <mergeCell ref="C26:C27"/>
    <mergeCell ref="D26:D27"/>
    <mergeCell ref="E26:E27"/>
    <mergeCell ref="F26:F27"/>
    <mergeCell ref="G26:G27"/>
    <mergeCell ref="O30:O31"/>
    <mergeCell ref="A32:A33"/>
    <mergeCell ref="B32:B33"/>
    <mergeCell ref="C32:C33"/>
    <mergeCell ref="D32:D33"/>
    <mergeCell ref="E32:E33"/>
    <mergeCell ref="F32:F33"/>
    <mergeCell ref="K48:L48"/>
    <mergeCell ref="M48:O48"/>
    <mergeCell ref="A37:N37"/>
    <mergeCell ref="A38:N38"/>
    <mergeCell ref="A39:N39"/>
    <mergeCell ref="A40:N40"/>
    <mergeCell ref="K42:M42"/>
    <mergeCell ref="K45:M45"/>
    <mergeCell ref="G32:G33"/>
    <mergeCell ref="H32:H33"/>
    <mergeCell ref="I32:I33"/>
    <mergeCell ref="O32:O33"/>
    <mergeCell ref="A34:B34"/>
    <mergeCell ref="A36:O36"/>
    <mergeCell ref="A30:A31"/>
    <mergeCell ref="B30:B31"/>
    <mergeCell ref="C30:C31"/>
  </mergeCells>
  <phoneticPr fontId="3"/>
  <printOptions horizontalCentered="1"/>
  <pageMargins left="0.51181102362204722" right="0.31496062992125984" top="0.55118110236220474" bottom="0.35433070866141736" header="0.31496062992125984" footer="0.31496062992125984"/>
  <pageSetup paperSize="9" scale="61" orientation="portrait" r:id="rId1"/>
  <headerFooter>
    <oddHeader>&amp;L&amp;"ＭＳ 明朝,標準"&amp;10様式７－２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契約単価内訳書（創成川水再生プラザ）</vt:lpstr>
      <vt:lpstr>契約単価内訳書（新川水再生プラザ）</vt:lpstr>
      <vt:lpstr>契約単価内訳書（手稲中継ポンプ場）</vt:lpstr>
      <vt:lpstr>新川参考（一般単価）</vt:lpstr>
      <vt:lpstr>'契約単価内訳書（手稲中継ポンプ場）'!Print_Area</vt:lpstr>
      <vt:lpstr>'契約単価内訳書（新川水再生プラザ）'!Print_Area</vt:lpstr>
      <vt:lpstr>'契約単価内訳書（創成川水再生プラザ）'!Print_Area</vt:lpstr>
      <vt:lpstr>'新川参考（一般単価）'!Print_Area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佐藤 まりこ</cp:lastModifiedBy>
  <cp:lastPrinted>2025-06-25T03:00:44Z</cp:lastPrinted>
  <dcterms:created xsi:type="dcterms:W3CDTF">2001-06-14T01:58:07Z</dcterms:created>
  <dcterms:modified xsi:type="dcterms:W3CDTF">2025-06-30T01:11:00Z</dcterms:modified>
</cp:coreProperties>
</file>