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715" windowWidth="15345" windowHeight="502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<sst xmlns="http://schemas.openxmlformats.org/spreadsheetml/2006/main" count="394" uniqueCount="49">
  <si>
    <t>計</t>
  </si>
  <si>
    <t>投　票　者　数　調</t>
  </si>
  <si>
    <t>確定</t>
  </si>
  <si>
    <t>登録者数</t>
  </si>
  <si>
    <t>有権者数</t>
  </si>
  <si>
    <t>投票者数</t>
  </si>
  <si>
    <t>棄権者数</t>
  </si>
  <si>
    <t>投票率</t>
  </si>
  <si>
    <t>投票区</t>
  </si>
  <si>
    <t>投票所名</t>
  </si>
  <si>
    <t>男</t>
  </si>
  <si>
    <t>女</t>
  </si>
  <si>
    <t>計</t>
  </si>
  <si>
    <t>男</t>
  </si>
  <si>
    <t>女</t>
  </si>
  <si>
    <t>衆議院小選挙区選出議員選挙</t>
  </si>
  <si>
    <t>東米里福祉会館</t>
  </si>
  <si>
    <t>米里小学校</t>
  </si>
  <si>
    <t>川北小学校</t>
  </si>
  <si>
    <t>川下会館</t>
  </si>
  <si>
    <t>菊水小学校</t>
  </si>
  <si>
    <t>北白石中学校</t>
  </si>
  <si>
    <t>北郷小学校</t>
  </si>
  <si>
    <t>北白石地区センター</t>
  </si>
  <si>
    <t>北都小学校</t>
  </si>
  <si>
    <t>東川下小学校</t>
  </si>
  <si>
    <t>上白石小学校</t>
  </si>
  <si>
    <t>西白石小学校</t>
  </si>
  <si>
    <t>白石小学校</t>
  </si>
  <si>
    <t>柏丘中学校</t>
  </si>
  <si>
    <t>平和通小学校</t>
  </si>
  <si>
    <t>東橋小学校</t>
  </si>
  <si>
    <t>幌東中学校</t>
  </si>
  <si>
    <t>日章中学校</t>
  </si>
  <si>
    <t>東札幌小学校</t>
  </si>
  <si>
    <t>南郷小学校</t>
  </si>
  <si>
    <t>南白石小学校</t>
  </si>
  <si>
    <t>白石中学校</t>
  </si>
  <si>
    <t>みつば会館</t>
  </si>
  <si>
    <t>本郷小学校</t>
  </si>
  <si>
    <t>東白石小学校</t>
  </si>
  <si>
    <t>大谷地小学校</t>
  </si>
  <si>
    <t>本通小学校</t>
  </si>
  <si>
    <t>白石区役所</t>
  </si>
  <si>
    <t>札幌国際交流館（リフレサッポロ）</t>
  </si>
  <si>
    <t>東札幌児童会館</t>
  </si>
  <si>
    <t>札幌市白石区</t>
  </si>
  <si>
    <t/>
  </si>
  <si>
    <t>指定在外選挙投票区（第28投票区）の上段は選挙人に係る数、中段は在外選挙人に係る数、下段は合計となります。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</si>
</sst>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[$-411]ggge&quot;年&quot;mm&quot;月&quot;dd&quot;日執行&quot;"/>
    <numFmt numFmtId="179" formatCode="#,###,##0"/>
    <numFmt numFmtId="180" formatCode="#,###,##0.00"/>
    <numFmt numFmtId="181" formatCode="######0.00"/>
    <numFmt numFmtId="182" formatCode="[$-411]ggge&quot;年&quot;m&quot;月&quot;d&quot;日執行&quot;"/>
    <numFmt numFmtId="183" formatCode="0.00_);[Red]\(0.00\)"/>
  </numFmts>
  <fonts count="41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182" fontId="2" fillId="0" borderId="0" xfId="0" applyNumberFormat="1" applyFont="1" applyFill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79" fontId="6" fillId="0" borderId="10" xfId="0" applyNumberFormat="1" applyFont="1" applyFill="1" applyBorder="1" applyAlignment="1" applyProtection="1">
      <alignment/>
      <protection/>
    </xf>
    <xf numFmtId="181" fontId="6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3" customWidth="1"/>
    <col min="2" max="2" width="30.00390625" style="3" customWidth="1"/>
    <col min="3" max="14" width="9.625" style="3" customWidth="1"/>
    <col min="15" max="17" width="7.875" style="3" customWidth="1"/>
    <col min="18" max="16384" width="9.00390625" style="3" customWidth="1"/>
  </cols>
  <sheetData>
    <row r="1" ht="30" customHeight="1">
      <c r="G1" s="10" t="s">
        <v>1</v>
      </c>
    </row>
    <row r="2" ht="6" customHeight="1"/>
    <row r="3" spans="1:3" ht="18" customHeight="1">
      <c r="A3" s="11">
        <v>43030</v>
      </c>
      <c r="B3" s="11"/>
      <c r="C3" s="3" t="s">
        <v>15</v>
      </c>
    </row>
    <row r="4" spans="1:17" ht="18" customHeight="1">
      <c r="A4" s="3" t="s">
        <v>2</v>
      </c>
      <c r="P4" s="12" t="s">
        <v>46</v>
      </c>
      <c r="Q4" s="12"/>
    </row>
    <row r="5" spans="1:17" ht="18.75" customHeight="1">
      <c r="A5" s="13"/>
      <c r="B5" s="14"/>
      <c r="C5" s="15" t="s">
        <v>3</v>
      </c>
      <c r="D5" s="16"/>
      <c r="E5" s="17"/>
      <c r="F5" s="15" t="s">
        <v>4</v>
      </c>
      <c r="G5" s="16"/>
      <c r="H5" s="17"/>
      <c r="I5" s="15" t="s">
        <v>5</v>
      </c>
      <c r="J5" s="16"/>
      <c r="K5" s="17"/>
      <c r="L5" s="15" t="s">
        <v>6</v>
      </c>
      <c r="M5" s="16"/>
      <c r="N5" s="17"/>
      <c r="O5" s="15" t="s">
        <v>7</v>
      </c>
      <c r="P5" s="16"/>
      <c r="Q5" s="17"/>
    </row>
    <row r="6" spans="1:17" ht="18.75" customHeight="1">
      <c r="A6" s="18" t="s">
        <v>8</v>
      </c>
      <c r="B6" s="19" t="s">
        <v>9</v>
      </c>
      <c r="C6" s="20" t="s">
        <v>10</v>
      </c>
      <c r="D6" s="21" t="s">
        <v>11</v>
      </c>
      <c r="E6" s="21" t="s">
        <v>12</v>
      </c>
      <c r="F6" s="21" t="s">
        <v>13</v>
      </c>
      <c r="G6" s="21" t="s">
        <v>14</v>
      </c>
      <c r="H6" s="21" t="s">
        <v>12</v>
      </c>
      <c r="I6" s="21" t="s">
        <v>13</v>
      </c>
      <c r="J6" s="21" t="s">
        <v>14</v>
      </c>
      <c r="K6" s="21" t="s">
        <v>12</v>
      </c>
      <c r="L6" s="21" t="s">
        <v>13</v>
      </c>
      <c r="M6" s="21" t="s">
        <v>14</v>
      </c>
      <c r="N6" s="21" t="s">
        <v>12</v>
      </c>
      <c r="O6" s="21" t="s">
        <v>13</v>
      </c>
      <c r="P6" s="21" t="s">
        <v>14</v>
      </c>
      <c r="Q6" s="21" t="s">
        <v>12</v>
      </c>
    </row>
    <row r="7" spans="1:17" s="2" customFormat="1" ht="18.75" customHeight="1">
      <c r="A7" s="1" t="s">
        <v>0</v>
      </c>
      <c r="B7" s="5"/>
      <c r="C7" s="22">
        <v>85940</v>
      </c>
      <c r="D7" s="22">
        <v>96713</v>
      </c>
      <c r="E7" s="22">
        <v>182653</v>
      </c>
      <c r="F7" s="22">
        <v>85822</v>
      </c>
      <c r="G7" s="22">
        <v>96693</v>
      </c>
      <c r="H7" s="22">
        <v>182515</v>
      </c>
      <c r="I7" s="22">
        <v>45466</v>
      </c>
      <c r="J7" s="22">
        <v>52300</v>
      </c>
      <c r="K7" s="22">
        <v>97766</v>
      </c>
      <c r="L7" s="22">
        <v>40356</v>
      </c>
      <c r="M7" s="22">
        <v>44393</v>
      </c>
      <c r="N7" s="22">
        <v>84749</v>
      </c>
      <c r="O7" s="23">
        <v>52.98</v>
      </c>
      <c r="P7" s="23">
        <v>54.09</v>
      </c>
      <c r="Q7" s="23">
        <v>53.57</v>
      </c>
    </row>
    <row r="8" spans="1:17" ht="18.75" customHeight="1">
      <c r="A8" s="6">
        <v>1</v>
      </c>
      <c r="B8" s="24" t="s">
        <v>16</v>
      </c>
      <c r="C8" s="25">
        <v>297</v>
      </c>
      <c r="D8" s="25">
        <v>299</v>
      </c>
      <c r="E8" s="25">
        <v>596</v>
      </c>
      <c r="F8" s="25">
        <v>297</v>
      </c>
      <c r="G8" s="25">
        <v>299</v>
      </c>
      <c r="H8" s="25">
        <v>596</v>
      </c>
      <c r="I8" s="25">
        <v>170</v>
      </c>
      <c r="J8" s="25">
        <v>175</v>
      </c>
      <c r="K8" s="25">
        <v>345</v>
      </c>
      <c r="L8" s="25">
        <v>127</v>
      </c>
      <c r="M8" s="25">
        <v>124</v>
      </c>
      <c r="N8" s="25">
        <v>251</v>
      </c>
      <c r="O8" s="26">
        <v>57.24</v>
      </c>
      <c r="P8" s="26">
        <v>58.53</v>
      </c>
      <c r="Q8" s="26">
        <v>57.89</v>
      </c>
    </row>
    <row r="9" spans="1:17" ht="18.75" customHeight="1" hidden="1">
      <c r="A9" s="6"/>
      <c r="B9" s="7"/>
      <c r="C9" s="25" t="s">
        <v>47</v>
      </c>
      <c r="D9" s="25" t="s">
        <v>47</v>
      </c>
      <c r="E9" s="25" t="s">
        <v>47</v>
      </c>
      <c r="F9" s="25" t="s">
        <v>47</v>
      </c>
      <c r="G9" s="25" t="s">
        <v>47</v>
      </c>
      <c r="H9" s="25" t="s">
        <v>47</v>
      </c>
      <c r="I9" s="25">
        <v>0</v>
      </c>
      <c r="J9" s="25">
        <v>0</v>
      </c>
      <c r="K9" s="25">
        <v>0</v>
      </c>
      <c r="L9" s="25" t="s">
        <v>47</v>
      </c>
      <c r="M9" s="25" t="s">
        <v>47</v>
      </c>
      <c r="N9" s="25" t="s">
        <v>47</v>
      </c>
      <c r="O9" s="26" t="s">
        <v>47</v>
      </c>
      <c r="P9" s="26" t="s">
        <v>47</v>
      </c>
      <c r="Q9" s="26" t="s">
        <v>47</v>
      </c>
    </row>
    <row r="10" spans="1:17" ht="18.75" customHeight="1" hidden="1">
      <c r="A10" s="6"/>
      <c r="B10" s="7"/>
      <c r="C10" s="25">
        <v>297</v>
      </c>
      <c r="D10" s="25">
        <v>299</v>
      </c>
      <c r="E10" s="25">
        <v>596</v>
      </c>
      <c r="F10" s="25">
        <v>297</v>
      </c>
      <c r="G10" s="25">
        <v>299</v>
      </c>
      <c r="H10" s="25">
        <v>596</v>
      </c>
      <c r="I10" s="25">
        <v>170</v>
      </c>
      <c r="J10" s="25">
        <v>175</v>
      </c>
      <c r="K10" s="25">
        <v>345</v>
      </c>
      <c r="L10" s="25">
        <v>127</v>
      </c>
      <c r="M10" s="25">
        <v>124</v>
      </c>
      <c r="N10" s="25">
        <v>251</v>
      </c>
      <c r="O10" s="26">
        <v>57.24</v>
      </c>
      <c r="P10" s="26">
        <v>58.53</v>
      </c>
      <c r="Q10" s="26">
        <v>57.89</v>
      </c>
    </row>
    <row r="11" spans="1:17" ht="18.75" customHeight="1">
      <c r="A11" s="6">
        <v>2</v>
      </c>
      <c r="B11" s="24" t="s">
        <v>17</v>
      </c>
      <c r="C11" s="25">
        <v>3636</v>
      </c>
      <c r="D11" s="25">
        <v>3588</v>
      </c>
      <c r="E11" s="25">
        <v>7224</v>
      </c>
      <c r="F11" s="25">
        <v>3627</v>
      </c>
      <c r="G11" s="25">
        <v>3588</v>
      </c>
      <c r="H11" s="25">
        <v>7215</v>
      </c>
      <c r="I11" s="25">
        <v>1705</v>
      </c>
      <c r="J11" s="25">
        <v>1777</v>
      </c>
      <c r="K11" s="25">
        <v>3482</v>
      </c>
      <c r="L11" s="25">
        <v>1922</v>
      </c>
      <c r="M11" s="25">
        <v>1811</v>
      </c>
      <c r="N11" s="25">
        <v>3733</v>
      </c>
      <c r="O11" s="26">
        <v>47.01</v>
      </c>
      <c r="P11" s="26">
        <v>49.53</v>
      </c>
      <c r="Q11" s="26">
        <v>48.26</v>
      </c>
    </row>
    <row r="12" spans="1:17" ht="18.75" customHeight="1" hidden="1">
      <c r="A12" s="6"/>
      <c r="B12" s="8"/>
      <c r="C12" s="25" t="s">
        <v>47</v>
      </c>
      <c r="D12" s="25" t="s">
        <v>47</v>
      </c>
      <c r="E12" s="25" t="s">
        <v>47</v>
      </c>
      <c r="F12" s="25" t="s">
        <v>47</v>
      </c>
      <c r="G12" s="25" t="s">
        <v>47</v>
      </c>
      <c r="H12" s="25" t="s">
        <v>47</v>
      </c>
      <c r="I12" s="25">
        <v>0</v>
      </c>
      <c r="J12" s="25">
        <v>0</v>
      </c>
      <c r="K12" s="25">
        <v>0</v>
      </c>
      <c r="L12" s="25" t="s">
        <v>47</v>
      </c>
      <c r="M12" s="25" t="s">
        <v>47</v>
      </c>
      <c r="N12" s="25" t="s">
        <v>47</v>
      </c>
      <c r="O12" s="26" t="s">
        <v>47</v>
      </c>
      <c r="P12" s="26" t="s">
        <v>47</v>
      </c>
      <c r="Q12" s="26" t="s">
        <v>47</v>
      </c>
    </row>
    <row r="13" spans="1:17" ht="18.75" customHeight="1" hidden="1">
      <c r="A13" s="6"/>
      <c r="B13" s="8"/>
      <c r="C13" s="25">
        <v>3636</v>
      </c>
      <c r="D13" s="25">
        <v>3588</v>
      </c>
      <c r="E13" s="25">
        <v>7224</v>
      </c>
      <c r="F13" s="25">
        <v>3627</v>
      </c>
      <c r="G13" s="25">
        <v>3588</v>
      </c>
      <c r="H13" s="25">
        <v>7215</v>
      </c>
      <c r="I13" s="25">
        <v>1705</v>
      </c>
      <c r="J13" s="25">
        <v>1777</v>
      </c>
      <c r="K13" s="25">
        <v>3482</v>
      </c>
      <c r="L13" s="25">
        <v>1922</v>
      </c>
      <c r="M13" s="25">
        <v>1811</v>
      </c>
      <c r="N13" s="25">
        <v>3733</v>
      </c>
      <c r="O13" s="26">
        <v>47.01</v>
      </c>
      <c r="P13" s="26">
        <v>49.53</v>
      </c>
      <c r="Q13" s="26">
        <v>48.26</v>
      </c>
    </row>
    <row r="14" spans="1:17" ht="18.75" customHeight="1">
      <c r="A14" s="6">
        <v>3</v>
      </c>
      <c r="B14" s="24" t="s">
        <v>18</v>
      </c>
      <c r="C14" s="25">
        <v>4529</v>
      </c>
      <c r="D14" s="25">
        <v>4700</v>
      </c>
      <c r="E14" s="25">
        <v>9229</v>
      </c>
      <c r="F14" s="25">
        <v>4524</v>
      </c>
      <c r="G14" s="25">
        <v>4699</v>
      </c>
      <c r="H14" s="25">
        <v>9223</v>
      </c>
      <c r="I14" s="25">
        <v>2345</v>
      </c>
      <c r="J14" s="25">
        <v>2540</v>
      </c>
      <c r="K14" s="25">
        <v>4885</v>
      </c>
      <c r="L14" s="25">
        <v>2179</v>
      </c>
      <c r="M14" s="25">
        <v>2159</v>
      </c>
      <c r="N14" s="25">
        <v>4338</v>
      </c>
      <c r="O14" s="26">
        <v>51.83</v>
      </c>
      <c r="P14" s="26">
        <v>54.05</v>
      </c>
      <c r="Q14" s="26">
        <v>52.97</v>
      </c>
    </row>
    <row r="15" spans="1:17" ht="18.75" customHeight="1" hidden="1">
      <c r="A15" s="6"/>
      <c r="B15" s="9"/>
      <c r="C15" s="25" t="s">
        <v>47</v>
      </c>
      <c r="D15" s="25" t="s">
        <v>47</v>
      </c>
      <c r="E15" s="25" t="s">
        <v>47</v>
      </c>
      <c r="F15" s="25" t="s">
        <v>47</v>
      </c>
      <c r="G15" s="25" t="s">
        <v>47</v>
      </c>
      <c r="H15" s="25" t="s">
        <v>47</v>
      </c>
      <c r="I15" s="25">
        <v>0</v>
      </c>
      <c r="J15" s="25">
        <v>0</v>
      </c>
      <c r="K15" s="25">
        <v>0</v>
      </c>
      <c r="L15" s="25" t="s">
        <v>47</v>
      </c>
      <c r="M15" s="25" t="s">
        <v>47</v>
      </c>
      <c r="N15" s="25" t="s">
        <v>47</v>
      </c>
      <c r="O15" s="26" t="s">
        <v>47</v>
      </c>
      <c r="P15" s="26" t="s">
        <v>47</v>
      </c>
      <c r="Q15" s="26" t="s">
        <v>47</v>
      </c>
    </row>
    <row r="16" spans="1:17" ht="18.75" customHeight="1" hidden="1">
      <c r="A16" s="6"/>
      <c r="B16" s="8"/>
      <c r="C16" s="25">
        <v>4529</v>
      </c>
      <c r="D16" s="25">
        <v>4700</v>
      </c>
      <c r="E16" s="25">
        <v>9229</v>
      </c>
      <c r="F16" s="25">
        <v>4524</v>
      </c>
      <c r="G16" s="25">
        <v>4699</v>
      </c>
      <c r="H16" s="25">
        <v>9223</v>
      </c>
      <c r="I16" s="25">
        <v>2345</v>
      </c>
      <c r="J16" s="25">
        <v>2540</v>
      </c>
      <c r="K16" s="25">
        <v>4885</v>
      </c>
      <c r="L16" s="25">
        <v>2179</v>
      </c>
      <c r="M16" s="25">
        <v>2159</v>
      </c>
      <c r="N16" s="25">
        <v>4338</v>
      </c>
      <c r="O16" s="26">
        <v>51.83</v>
      </c>
      <c r="P16" s="26">
        <v>54.05</v>
      </c>
      <c r="Q16" s="26">
        <v>52.97</v>
      </c>
    </row>
    <row r="17" spans="1:17" ht="18.75" customHeight="1">
      <c r="A17" s="6">
        <v>4</v>
      </c>
      <c r="B17" s="24" t="s">
        <v>19</v>
      </c>
      <c r="C17" s="25">
        <v>299</v>
      </c>
      <c r="D17" s="25">
        <v>294</v>
      </c>
      <c r="E17" s="25">
        <v>593</v>
      </c>
      <c r="F17" s="25">
        <v>299</v>
      </c>
      <c r="G17" s="25">
        <v>294</v>
      </c>
      <c r="H17" s="25">
        <v>593</v>
      </c>
      <c r="I17" s="25">
        <v>149</v>
      </c>
      <c r="J17" s="25">
        <v>155</v>
      </c>
      <c r="K17" s="25">
        <v>304</v>
      </c>
      <c r="L17" s="25">
        <v>150</v>
      </c>
      <c r="M17" s="25">
        <v>139</v>
      </c>
      <c r="N17" s="25">
        <v>289</v>
      </c>
      <c r="O17" s="26">
        <v>49.83</v>
      </c>
      <c r="P17" s="26">
        <v>52.72</v>
      </c>
      <c r="Q17" s="26">
        <v>51.26</v>
      </c>
    </row>
    <row r="18" spans="1:17" ht="18.75" customHeight="1" hidden="1">
      <c r="A18" s="6"/>
      <c r="B18" s="9"/>
      <c r="C18" s="25" t="s">
        <v>47</v>
      </c>
      <c r="D18" s="25" t="s">
        <v>47</v>
      </c>
      <c r="E18" s="25" t="s">
        <v>47</v>
      </c>
      <c r="F18" s="25" t="s">
        <v>47</v>
      </c>
      <c r="G18" s="25" t="s">
        <v>47</v>
      </c>
      <c r="H18" s="25" t="s">
        <v>47</v>
      </c>
      <c r="I18" s="25">
        <v>0</v>
      </c>
      <c r="J18" s="25">
        <v>0</v>
      </c>
      <c r="K18" s="25">
        <v>0</v>
      </c>
      <c r="L18" s="25" t="s">
        <v>47</v>
      </c>
      <c r="M18" s="25" t="s">
        <v>47</v>
      </c>
      <c r="N18" s="25" t="s">
        <v>47</v>
      </c>
      <c r="O18" s="26" t="s">
        <v>47</v>
      </c>
      <c r="P18" s="26" t="s">
        <v>47</v>
      </c>
      <c r="Q18" s="26" t="s">
        <v>47</v>
      </c>
    </row>
    <row r="19" spans="1:17" ht="18.75" customHeight="1" hidden="1">
      <c r="A19" s="6"/>
      <c r="B19" s="8"/>
      <c r="C19" s="25">
        <v>299</v>
      </c>
      <c r="D19" s="25">
        <v>294</v>
      </c>
      <c r="E19" s="25">
        <v>593</v>
      </c>
      <c r="F19" s="25">
        <v>299</v>
      </c>
      <c r="G19" s="25">
        <v>294</v>
      </c>
      <c r="H19" s="25">
        <v>593</v>
      </c>
      <c r="I19" s="25">
        <v>149</v>
      </c>
      <c r="J19" s="25">
        <v>155</v>
      </c>
      <c r="K19" s="25">
        <v>304</v>
      </c>
      <c r="L19" s="25">
        <v>150</v>
      </c>
      <c r="M19" s="25">
        <v>139</v>
      </c>
      <c r="N19" s="25">
        <v>289</v>
      </c>
      <c r="O19" s="26">
        <v>49.83</v>
      </c>
      <c r="P19" s="26">
        <v>52.72</v>
      </c>
      <c r="Q19" s="26">
        <v>51.26</v>
      </c>
    </row>
    <row r="20" spans="1:17" ht="18.75" customHeight="1">
      <c r="A20" s="6">
        <v>5</v>
      </c>
      <c r="B20" s="24" t="s">
        <v>20</v>
      </c>
      <c r="C20" s="25">
        <v>3125</v>
      </c>
      <c r="D20" s="25">
        <v>3244</v>
      </c>
      <c r="E20" s="25">
        <v>6369</v>
      </c>
      <c r="F20" s="25">
        <v>3118</v>
      </c>
      <c r="G20" s="25">
        <v>3243</v>
      </c>
      <c r="H20" s="25">
        <v>6361</v>
      </c>
      <c r="I20" s="25">
        <v>1571</v>
      </c>
      <c r="J20" s="25">
        <v>1719</v>
      </c>
      <c r="K20" s="25">
        <v>3290</v>
      </c>
      <c r="L20" s="25">
        <v>1547</v>
      </c>
      <c r="M20" s="25">
        <v>1524</v>
      </c>
      <c r="N20" s="25">
        <v>3071</v>
      </c>
      <c r="O20" s="26">
        <v>50.38</v>
      </c>
      <c r="P20" s="26">
        <v>53.01</v>
      </c>
      <c r="Q20" s="26">
        <v>51.72</v>
      </c>
    </row>
    <row r="21" spans="1:17" ht="18.75" customHeight="1" hidden="1">
      <c r="A21" s="6"/>
      <c r="B21" s="9"/>
      <c r="C21" s="25" t="s">
        <v>47</v>
      </c>
      <c r="D21" s="25" t="s">
        <v>47</v>
      </c>
      <c r="E21" s="25" t="s">
        <v>47</v>
      </c>
      <c r="F21" s="25" t="s">
        <v>47</v>
      </c>
      <c r="G21" s="25" t="s">
        <v>47</v>
      </c>
      <c r="H21" s="25" t="s">
        <v>47</v>
      </c>
      <c r="I21" s="25">
        <v>0</v>
      </c>
      <c r="J21" s="25">
        <v>0</v>
      </c>
      <c r="K21" s="25">
        <v>0</v>
      </c>
      <c r="L21" s="25" t="s">
        <v>47</v>
      </c>
      <c r="M21" s="25" t="s">
        <v>47</v>
      </c>
      <c r="N21" s="25" t="s">
        <v>47</v>
      </c>
      <c r="O21" s="26" t="s">
        <v>47</v>
      </c>
      <c r="P21" s="26" t="s">
        <v>47</v>
      </c>
      <c r="Q21" s="26" t="s">
        <v>47</v>
      </c>
    </row>
    <row r="22" spans="1:17" ht="18.75" customHeight="1" hidden="1">
      <c r="A22" s="6"/>
      <c r="B22" s="8"/>
      <c r="C22" s="25">
        <v>3125</v>
      </c>
      <c r="D22" s="25">
        <v>3244</v>
      </c>
      <c r="E22" s="25">
        <v>6369</v>
      </c>
      <c r="F22" s="25">
        <v>3118</v>
      </c>
      <c r="G22" s="25">
        <v>3243</v>
      </c>
      <c r="H22" s="25">
        <v>6361</v>
      </c>
      <c r="I22" s="25">
        <v>1571</v>
      </c>
      <c r="J22" s="25">
        <v>1719</v>
      </c>
      <c r="K22" s="25">
        <v>3290</v>
      </c>
      <c r="L22" s="25">
        <v>1547</v>
      </c>
      <c r="M22" s="25">
        <v>1524</v>
      </c>
      <c r="N22" s="25">
        <v>3071</v>
      </c>
      <c r="O22" s="26">
        <v>50.38</v>
      </c>
      <c r="P22" s="26">
        <v>53.01</v>
      </c>
      <c r="Q22" s="26">
        <v>51.72</v>
      </c>
    </row>
    <row r="23" spans="1:17" ht="18.75" customHeight="1">
      <c r="A23" s="6">
        <v>6</v>
      </c>
      <c r="B23" s="24" t="s">
        <v>21</v>
      </c>
      <c r="C23" s="25">
        <v>4192</v>
      </c>
      <c r="D23" s="25">
        <v>4756</v>
      </c>
      <c r="E23" s="25">
        <v>8948</v>
      </c>
      <c r="F23" s="25">
        <v>4192</v>
      </c>
      <c r="G23" s="25">
        <v>4754</v>
      </c>
      <c r="H23" s="25">
        <v>8946</v>
      </c>
      <c r="I23" s="25">
        <v>2274</v>
      </c>
      <c r="J23" s="25">
        <v>2567</v>
      </c>
      <c r="K23" s="25">
        <v>4841</v>
      </c>
      <c r="L23" s="25">
        <v>1918</v>
      </c>
      <c r="M23" s="25">
        <v>2187</v>
      </c>
      <c r="N23" s="25">
        <v>4105</v>
      </c>
      <c r="O23" s="26">
        <v>54.25</v>
      </c>
      <c r="P23" s="26">
        <v>54</v>
      </c>
      <c r="Q23" s="26">
        <v>54.11</v>
      </c>
    </row>
    <row r="24" spans="1:17" ht="18.75" customHeight="1" hidden="1">
      <c r="A24" s="6"/>
      <c r="B24" s="9"/>
      <c r="C24" s="25" t="s">
        <v>47</v>
      </c>
      <c r="D24" s="25" t="s">
        <v>47</v>
      </c>
      <c r="E24" s="25" t="s">
        <v>47</v>
      </c>
      <c r="F24" s="25" t="s">
        <v>47</v>
      </c>
      <c r="G24" s="25" t="s">
        <v>47</v>
      </c>
      <c r="H24" s="25" t="s">
        <v>47</v>
      </c>
      <c r="I24" s="25">
        <v>0</v>
      </c>
      <c r="J24" s="25">
        <v>0</v>
      </c>
      <c r="K24" s="25">
        <v>0</v>
      </c>
      <c r="L24" s="25" t="s">
        <v>47</v>
      </c>
      <c r="M24" s="25" t="s">
        <v>47</v>
      </c>
      <c r="N24" s="25" t="s">
        <v>47</v>
      </c>
      <c r="O24" s="26" t="s">
        <v>47</v>
      </c>
      <c r="P24" s="26" t="s">
        <v>47</v>
      </c>
      <c r="Q24" s="26" t="s">
        <v>47</v>
      </c>
    </row>
    <row r="25" spans="1:17" ht="18.75" customHeight="1" hidden="1">
      <c r="A25" s="6"/>
      <c r="B25" s="8"/>
      <c r="C25" s="25">
        <v>4192</v>
      </c>
      <c r="D25" s="25">
        <v>4756</v>
      </c>
      <c r="E25" s="25">
        <v>8948</v>
      </c>
      <c r="F25" s="25">
        <v>4192</v>
      </c>
      <c r="G25" s="25">
        <v>4754</v>
      </c>
      <c r="H25" s="25">
        <v>8946</v>
      </c>
      <c r="I25" s="25">
        <v>2274</v>
      </c>
      <c r="J25" s="25">
        <v>2567</v>
      </c>
      <c r="K25" s="25">
        <v>4841</v>
      </c>
      <c r="L25" s="25">
        <v>1918</v>
      </c>
      <c r="M25" s="25">
        <v>2187</v>
      </c>
      <c r="N25" s="25">
        <v>4105</v>
      </c>
      <c r="O25" s="26">
        <v>54.25</v>
      </c>
      <c r="P25" s="26">
        <v>54</v>
      </c>
      <c r="Q25" s="26">
        <v>54.11</v>
      </c>
    </row>
    <row r="26" spans="1:17" ht="18.75" customHeight="1">
      <c r="A26" s="6">
        <v>7</v>
      </c>
      <c r="B26" s="24" t="s">
        <v>22</v>
      </c>
      <c r="C26" s="25">
        <v>3275</v>
      </c>
      <c r="D26" s="25">
        <v>3672</v>
      </c>
      <c r="E26" s="25">
        <v>6947</v>
      </c>
      <c r="F26" s="25">
        <v>3271</v>
      </c>
      <c r="G26" s="25">
        <v>3671</v>
      </c>
      <c r="H26" s="25">
        <v>6942</v>
      </c>
      <c r="I26" s="25">
        <v>1870</v>
      </c>
      <c r="J26" s="25">
        <v>2040</v>
      </c>
      <c r="K26" s="25">
        <v>3910</v>
      </c>
      <c r="L26" s="25">
        <v>1401</v>
      </c>
      <c r="M26" s="25">
        <v>1631</v>
      </c>
      <c r="N26" s="25">
        <v>3032</v>
      </c>
      <c r="O26" s="26">
        <v>57.17</v>
      </c>
      <c r="P26" s="26">
        <v>55.57</v>
      </c>
      <c r="Q26" s="26">
        <v>56.32</v>
      </c>
    </row>
    <row r="27" spans="1:17" ht="18.75" customHeight="1" hidden="1">
      <c r="A27" s="6"/>
      <c r="B27" s="9"/>
      <c r="C27" s="25" t="s">
        <v>47</v>
      </c>
      <c r="D27" s="25" t="s">
        <v>47</v>
      </c>
      <c r="E27" s="25" t="s">
        <v>47</v>
      </c>
      <c r="F27" s="25" t="s">
        <v>47</v>
      </c>
      <c r="G27" s="25" t="s">
        <v>47</v>
      </c>
      <c r="H27" s="25" t="s">
        <v>47</v>
      </c>
      <c r="I27" s="25">
        <v>0</v>
      </c>
      <c r="J27" s="25">
        <v>0</v>
      </c>
      <c r="K27" s="25">
        <v>0</v>
      </c>
      <c r="L27" s="25" t="s">
        <v>47</v>
      </c>
      <c r="M27" s="25" t="s">
        <v>47</v>
      </c>
      <c r="N27" s="25" t="s">
        <v>47</v>
      </c>
      <c r="O27" s="26" t="s">
        <v>47</v>
      </c>
      <c r="P27" s="26" t="s">
        <v>47</v>
      </c>
      <c r="Q27" s="26" t="s">
        <v>47</v>
      </c>
    </row>
    <row r="28" spans="1:17" ht="18.75" customHeight="1" hidden="1">
      <c r="A28" s="6"/>
      <c r="B28" s="8"/>
      <c r="C28" s="25">
        <v>3275</v>
      </c>
      <c r="D28" s="25">
        <v>3672</v>
      </c>
      <c r="E28" s="25">
        <v>6947</v>
      </c>
      <c r="F28" s="25">
        <v>3271</v>
      </c>
      <c r="G28" s="25">
        <v>3671</v>
      </c>
      <c r="H28" s="25">
        <v>6942</v>
      </c>
      <c r="I28" s="25">
        <v>1870</v>
      </c>
      <c r="J28" s="25">
        <v>2040</v>
      </c>
      <c r="K28" s="25">
        <v>3910</v>
      </c>
      <c r="L28" s="25">
        <v>1401</v>
      </c>
      <c r="M28" s="25">
        <v>1631</v>
      </c>
      <c r="N28" s="25">
        <v>3032</v>
      </c>
      <c r="O28" s="26">
        <v>57.17</v>
      </c>
      <c r="P28" s="26">
        <v>55.57</v>
      </c>
      <c r="Q28" s="26">
        <v>56.32</v>
      </c>
    </row>
    <row r="29" spans="1:17" ht="18.75" customHeight="1">
      <c r="A29" s="6">
        <v>8</v>
      </c>
      <c r="B29" s="24" t="s">
        <v>23</v>
      </c>
      <c r="C29" s="25">
        <v>2713</v>
      </c>
      <c r="D29" s="25">
        <v>2813</v>
      </c>
      <c r="E29" s="25">
        <v>5526</v>
      </c>
      <c r="F29" s="25">
        <v>2711</v>
      </c>
      <c r="G29" s="25">
        <v>2813</v>
      </c>
      <c r="H29" s="25">
        <v>5524</v>
      </c>
      <c r="I29" s="25">
        <v>1478</v>
      </c>
      <c r="J29" s="25">
        <v>1586</v>
      </c>
      <c r="K29" s="25">
        <v>3064</v>
      </c>
      <c r="L29" s="25">
        <v>1233</v>
      </c>
      <c r="M29" s="25">
        <v>1227</v>
      </c>
      <c r="N29" s="25">
        <v>2460</v>
      </c>
      <c r="O29" s="26">
        <v>54.52</v>
      </c>
      <c r="P29" s="26">
        <v>56.38</v>
      </c>
      <c r="Q29" s="26">
        <v>55.47</v>
      </c>
    </row>
    <row r="30" spans="1:17" ht="18.75" customHeight="1" hidden="1">
      <c r="A30" s="6"/>
      <c r="B30" s="9"/>
      <c r="C30" s="25" t="s">
        <v>47</v>
      </c>
      <c r="D30" s="25" t="s">
        <v>47</v>
      </c>
      <c r="E30" s="25" t="s">
        <v>47</v>
      </c>
      <c r="F30" s="25" t="s">
        <v>47</v>
      </c>
      <c r="G30" s="25" t="s">
        <v>47</v>
      </c>
      <c r="H30" s="25" t="s">
        <v>47</v>
      </c>
      <c r="I30" s="25">
        <v>0</v>
      </c>
      <c r="J30" s="25">
        <v>0</v>
      </c>
      <c r="K30" s="25">
        <v>0</v>
      </c>
      <c r="L30" s="25" t="s">
        <v>47</v>
      </c>
      <c r="M30" s="25" t="s">
        <v>47</v>
      </c>
      <c r="N30" s="25" t="s">
        <v>47</v>
      </c>
      <c r="O30" s="26" t="s">
        <v>47</v>
      </c>
      <c r="P30" s="26" t="s">
        <v>47</v>
      </c>
      <c r="Q30" s="26" t="s">
        <v>47</v>
      </c>
    </row>
    <row r="31" spans="1:17" ht="18.75" customHeight="1" hidden="1">
      <c r="A31" s="6"/>
      <c r="B31" s="8"/>
      <c r="C31" s="25">
        <v>2713</v>
      </c>
      <c r="D31" s="25">
        <v>2813</v>
      </c>
      <c r="E31" s="25">
        <v>5526</v>
      </c>
      <c r="F31" s="25">
        <v>2711</v>
      </c>
      <c r="G31" s="25">
        <v>2813</v>
      </c>
      <c r="H31" s="25">
        <v>5524</v>
      </c>
      <c r="I31" s="25">
        <v>1478</v>
      </c>
      <c r="J31" s="25">
        <v>1586</v>
      </c>
      <c r="K31" s="25">
        <v>3064</v>
      </c>
      <c r="L31" s="25">
        <v>1233</v>
      </c>
      <c r="M31" s="25">
        <v>1227</v>
      </c>
      <c r="N31" s="25">
        <v>2460</v>
      </c>
      <c r="O31" s="26">
        <v>54.52</v>
      </c>
      <c r="P31" s="26">
        <v>56.38</v>
      </c>
      <c r="Q31" s="26">
        <v>55.47</v>
      </c>
    </row>
    <row r="32" spans="1:17" ht="18.75" customHeight="1">
      <c r="A32" s="6">
        <v>9</v>
      </c>
      <c r="B32" s="24" t="s">
        <v>24</v>
      </c>
      <c r="C32" s="25">
        <v>3432</v>
      </c>
      <c r="D32" s="25">
        <v>3806</v>
      </c>
      <c r="E32" s="25">
        <v>7238</v>
      </c>
      <c r="F32" s="25">
        <v>3432</v>
      </c>
      <c r="G32" s="25">
        <v>3806</v>
      </c>
      <c r="H32" s="25">
        <v>7238</v>
      </c>
      <c r="I32" s="25">
        <v>2001</v>
      </c>
      <c r="J32" s="25">
        <v>2216</v>
      </c>
      <c r="K32" s="25">
        <v>4217</v>
      </c>
      <c r="L32" s="25">
        <v>1431</v>
      </c>
      <c r="M32" s="25">
        <v>1590</v>
      </c>
      <c r="N32" s="25">
        <v>3021</v>
      </c>
      <c r="O32" s="26">
        <v>58.3</v>
      </c>
      <c r="P32" s="26">
        <v>58.22</v>
      </c>
      <c r="Q32" s="26">
        <v>58.26</v>
      </c>
    </row>
    <row r="33" spans="1:17" ht="18.75" customHeight="1" hidden="1">
      <c r="A33" s="27"/>
      <c r="B33" s="7"/>
      <c r="C33" s="25" t="s">
        <v>47</v>
      </c>
      <c r="D33" s="25" t="s">
        <v>47</v>
      </c>
      <c r="E33" s="25" t="s">
        <v>47</v>
      </c>
      <c r="F33" s="25" t="s">
        <v>47</v>
      </c>
      <c r="G33" s="25" t="s">
        <v>47</v>
      </c>
      <c r="H33" s="25" t="s">
        <v>47</v>
      </c>
      <c r="I33" s="25">
        <v>0</v>
      </c>
      <c r="J33" s="25">
        <v>0</v>
      </c>
      <c r="K33" s="25">
        <v>0</v>
      </c>
      <c r="L33" s="25" t="s">
        <v>47</v>
      </c>
      <c r="M33" s="25" t="s">
        <v>47</v>
      </c>
      <c r="N33" s="25" t="s">
        <v>47</v>
      </c>
      <c r="O33" s="26" t="s">
        <v>47</v>
      </c>
      <c r="P33" s="26" t="s">
        <v>47</v>
      </c>
      <c r="Q33" s="26" t="s">
        <v>47</v>
      </c>
    </row>
    <row r="34" spans="1:17" ht="18.75" customHeight="1" hidden="1">
      <c r="A34" s="27"/>
      <c r="B34" s="7"/>
      <c r="C34" s="25">
        <v>3432</v>
      </c>
      <c r="D34" s="25">
        <v>3806</v>
      </c>
      <c r="E34" s="25">
        <v>7238</v>
      </c>
      <c r="F34" s="25">
        <v>3432</v>
      </c>
      <c r="G34" s="25">
        <v>3806</v>
      </c>
      <c r="H34" s="25">
        <v>7238</v>
      </c>
      <c r="I34" s="25">
        <v>2001</v>
      </c>
      <c r="J34" s="25">
        <v>2216</v>
      </c>
      <c r="K34" s="25">
        <v>4217</v>
      </c>
      <c r="L34" s="25">
        <v>1431</v>
      </c>
      <c r="M34" s="25">
        <v>1590</v>
      </c>
      <c r="N34" s="25">
        <v>3021</v>
      </c>
      <c r="O34" s="26">
        <v>58.3</v>
      </c>
      <c r="P34" s="26">
        <v>58.22</v>
      </c>
      <c r="Q34" s="26">
        <v>58.26</v>
      </c>
    </row>
    <row r="35" spans="1:17" ht="18.75" customHeight="1">
      <c r="A35" s="6">
        <v>10</v>
      </c>
      <c r="B35" s="24" t="s">
        <v>25</v>
      </c>
      <c r="C35" s="25">
        <v>2472</v>
      </c>
      <c r="D35" s="25">
        <v>2862</v>
      </c>
      <c r="E35" s="25">
        <v>5334</v>
      </c>
      <c r="F35" s="25">
        <v>2469</v>
      </c>
      <c r="G35" s="25">
        <v>2862</v>
      </c>
      <c r="H35" s="25">
        <v>5331</v>
      </c>
      <c r="I35" s="25">
        <v>1418</v>
      </c>
      <c r="J35" s="25">
        <v>1588</v>
      </c>
      <c r="K35" s="25">
        <v>3006</v>
      </c>
      <c r="L35" s="25">
        <v>1051</v>
      </c>
      <c r="M35" s="25">
        <v>1274</v>
      </c>
      <c r="N35" s="25">
        <v>2325</v>
      </c>
      <c r="O35" s="26">
        <v>57.43</v>
      </c>
      <c r="P35" s="26">
        <v>55.49</v>
      </c>
      <c r="Q35" s="26">
        <v>56.39</v>
      </c>
    </row>
    <row r="36" spans="1:17" ht="18.75" customHeight="1" hidden="1">
      <c r="A36" s="6"/>
      <c r="B36" s="9"/>
      <c r="C36" s="25" t="s">
        <v>47</v>
      </c>
      <c r="D36" s="25" t="s">
        <v>47</v>
      </c>
      <c r="E36" s="25" t="s">
        <v>47</v>
      </c>
      <c r="F36" s="25" t="s">
        <v>47</v>
      </c>
      <c r="G36" s="25" t="s">
        <v>47</v>
      </c>
      <c r="H36" s="25" t="s">
        <v>47</v>
      </c>
      <c r="I36" s="25">
        <v>0</v>
      </c>
      <c r="J36" s="25">
        <v>0</v>
      </c>
      <c r="K36" s="25">
        <v>0</v>
      </c>
      <c r="L36" s="25" t="s">
        <v>47</v>
      </c>
      <c r="M36" s="25" t="s">
        <v>47</v>
      </c>
      <c r="N36" s="25" t="s">
        <v>47</v>
      </c>
      <c r="O36" s="26" t="s">
        <v>47</v>
      </c>
      <c r="P36" s="26" t="s">
        <v>47</v>
      </c>
      <c r="Q36" s="26" t="s">
        <v>47</v>
      </c>
    </row>
    <row r="37" spans="1:17" ht="18.75" customHeight="1" hidden="1">
      <c r="A37" s="6"/>
      <c r="B37" s="8"/>
      <c r="C37" s="25">
        <v>2472</v>
      </c>
      <c r="D37" s="25">
        <v>2862</v>
      </c>
      <c r="E37" s="25">
        <v>5334</v>
      </c>
      <c r="F37" s="25">
        <v>2469</v>
      </c>
      <c r="G37" s="25">
        <v>2862</v>
      </c>
      <c r="H37" s="25">
        <v>5331</v>
      </c>
      <c r="I37" s="25">
        <v>1418</v>
      </c>
      <c r="J37" s="25">
        <v>1588</v>
      </c>
      <c r="K37" s="25">
        <v>3006</v>
      </c>
      <c r="L37" s="25">
        <v>1051</v>
      </c>
      <c r="M37" s="25">
        <v>1274</v>
      </c>
      <c r="N37" s="25">
        <v>2325</v>
      </c>
      <c r="O37" s="26">
        <v>57.43</v>
      </c>
      <c r="P37" s="26">
        <v>55.49</v>
      </c>
      <c r="Q37" s="26">
        <v>56.39</v>
      </c>
    </row>
    <row r="38" spans="1:17" ht="18.75" customHeight="1">
      <c r="A38" s="6">
        <v>11</v>
      </c>
      <c r="B38" s="24" t="s">
        <v>26</v>
      </c>
      <c r="C38" s="25">
        <v>1850</v>
      </c>
      <c r="D38" s="25">
        <v>1962</v>
      </c>
      <c r="E38" s="25">
        <v>3812</v>
      </c>
      <c r="F38" s="25">
        <v>1847</v>
      </c>
      <c r="G38" s="25">
        <v>1962</v>
      </c>
      <c r="H38" s="25">
        <v>3809</v>
      </c>
      <c r="I38" s="25">
        <v>924</v>
      </c>
      <c r="J38" s="25">
        <v>1028</v>
      </c>
      <c r="K38" s="25">
        <v>1952</v>
      </c>
      <c r="L38" s="25">
        <v>923</v>
      </c>
      <c r="M38" s="25">
        <v>934</v>
      </c>
      <c r="N38" s="25">
        <v>1857</v>
      </c>
      <c r="O38" s="26">
        <v>50.03</v>
      </c>
      <c r="P38" s="26">
        <v>52.4</v>
      </c>
      <c r="Q38" s="26">
        <v>51.25</v>
      </c>
    </row>
    <row r="39" spans="1:17" ht="18.75" customHeight="1" hidden="1">
      <c r="A39" s="27"/>
      <c r="B39" s="7"/>
      <c r="C39" s="25" t="s">
        <v>47</v>
      </c>
      <c r="D39" s="25" t="s">
        <v>47</v>
      </c>
      <c r="E39" s="25" t="s">
        <v>47</v>
      </c>
      <c r="F39" s="25" t="s">
        <v>47</v>
      </c>
      <c r="G39" s="25" t="s">
        <v>47</v>
      </c>
      <c r="H39" s="25" t="s">
        <v>47</v>
      </c>
      <c r="I39" s="25">
        <v>0</v>
      </c>
      <c r="J39" s="25">
        <v>0</v>
      </c>
      <c r="K39" s="25">
        <v>0</v>
      </c>
      <c r="L39" s="25" t="s">
        <v>47</v>
      </c>
      <c r="M39" s="25" t="s">
        <v>47</v>
      </c>
      <c r="N39" s="25" t="s">
        <v>47</v>
      </c>
      <c r="O39" s="26" t="s">
        <v>47</v>
      </c>
      <c r="P39" s="26" t="s">
        <v>47</v>
      </c>
      <c r="Q39" s="26" t="s">
        <v>47</v>
      </c>
    </row>
    <row r="40" spans="1:17" ht="18.75" customHeight="1" hidden="1">
      <c r="A40" s="27"/>
      <c r="B40" s="7"/>
      <c r="C40" s="25">
        <v>1850</v>
      </c>
      <c r="D40" s="25">
        <v>1962</v>
      </c>
      <c r="E40" s="25">
        <v>3812</v>
      </c>
      <c r="F40" s="25">
        <v>1847</v>
      </c>
      <c r="G40" s="25">
        <v>1962</v>
      </c>
      <c r="H40" s="25">
        <v>3809</v>
      </c>
      <c r="I40" s="25">
        <v>924</v>
      </c>
      <c r="J40" s="25">
        <v>1028</v>
      </c>
      <c r="K40" s="25">
        <v>1952</v>
      </c>
      <c r="L40" s="25">
        <v>923</v>
      </c>
      <c r="M40" s="25">
        <v>934</v>
      </c>
      <c r="N40" s="25">
        <v>1857</v>
      </c>
      <c r="O40" s="26">
        <v>50.03</v>
      </c>
      <c r="P40" s="26">
        <v>52.4</v>
      </c>
      <c r="Q40" s="26">
        <v>51.25</v>
      </c>
    </row>
    <row r="41" spans="1:17" ht="18.75" customHeight="1">
      <c r="A41" s="6">
        <v>12</v>
      </c>
      <c r="B41" s="24" t="s">
        <v>27</v>
      </c>
      <c r="C41" s="25">
        <v>3198</v>
      </c>
      <c r="D41" s="25">
        <v>3473</v>
      </c>
      <c r="E41" s="25">
        <v>6671</v>
      </c>
      <c r="F41" s="25">
        <v>3192</v>
      </c>
      <c r="G41" s="25">
        <v>3473</v>
      </c>
      <c r="H41" s="25">
        <v>6665</v>
      </c>
      <c r="I41" s="25">
        <v>1577</v>
      </c>
      <c r="J41" s="25">
        <v>1999</v>
      </c>
      <c r="K41" s="25">
        <v>3576</v>
      </c>
      <c r="L41" s="25">
        <v>1615</v>
      </c>
      <c r="M41" s="25">
        <v>1474</v>
      </c>
      <c r="N41" s="25">
        <v>3089</v>
      </c>
      <c r="O41" s="26">
        <v>49.4</v>
      </c>
      <c r="P41" s="26">
        <v>57.56</v>
      </c>
      <c r="Q41" s="26">
        <v>53.65</v>
      </c>
    </row>
    <row r="42" spans="1:17" ht="18.75" customHeight="1" hidden="1">
      <c r="A42" s="6"/>
      <c r="B42" s="9"/>
      <c r="C42" s="25" t="s">
        <v>47</v>
      </c>
      <c r="D42" s="25" t="s">
        <v>47</v>
      </c>
      <c r="E42" s="25" t="s">
        <v>47</v>
      </c>
      <c r="F42" s="25" t="s">
        <v>47</v>
      </c>
      <c r="G42" s="25" t="s">
        <v>47</v>
      </c>
      <c r="H42" s="25" t="s">
        <v>47</v>
      </c>
      <c r="I42" s="25">
        <v>0</v>
      </c>
      <c r="J42" s="25">
        <v>0</v>
      </c>
      <c r="K42" s="25">
        <v>0</v>
      </c>
      <c r="L42" s="25" t="s">
        <v>47</v>
      </c>
      <c r="M42" s="25" t="s">
        <v>47</v>
      </c>
      <c r="N42" s="25" t="s">
        <v>47</v>
      </c>
      <c r="O42" s="26" t="s">
        <v>47</v>
      </c>
      <c r="P42" s="26" t="s">
        <v>47</v>
      </c>
      <c r="Q42" s="26" t="s">
        <v>47</v>
      </c>
    </row>
    <row r="43" spans="1:17" ht="18.75" customHeight="1" hidden="1">
      <c r="A43" s="6"/>
      <c r="B43" s="8"/>
      <c r="C43" s="25">
        <v>3198</v>
      </c>
      <c r="D43" s="25">
        <v>3473</v>
      </c>
      <c r="E43" s="25">
        <v>6671</v>
      </c>
      <c r="F43" s="25">
        <v>3192</v>
      </c>
      <c r="G43" s="25">
        <v>3473</v>
      </c>
      <c r="H43" s="25">
        <v>6665</v>
      </c>
      <c r="I43" s="25">
        <v>1577</v>
      </c>
      <c r="J43" s="25">
        <v>1999</v>
      </c>
      <c r="K43" s="25">
        <v>3576</v>
      </c>
      <c r="L43" s="25">
        <v>1615</v>
      </c>
      <c r="M43" s="25">
        <v>1474</v>
      </c>
      <c r="N43" s="25">
        <v>3089</v>
      </c>
      <c r="O43" s="26">
        <v>49.4</v>
      </c>
      <c r="P43" s="26">
        <v>57.56</v>
      </c>
      <c r="Q43" s="26">
        <v>53.65</v>
      </c>
    </row>
    <row r="44" spans="1:17" ht="18.75" customHeight="1">
      <c r="A44" s="6">
        <v>13</v>
      </c>
      <c r="B44" s="24" t="s">
        <v>28</v>
      </c>
      <c r="C44" s="25">
        <v>4224</v>
      </c>
      <c r="D44" s="25">
        <v>4710</v>
      </c>
      <c r="E44" s="25">
        <v>8934</v>
      </c>
      <c r="F44" s="25">
        <v>4222</v>
      </c>
      <c r="G44" s="25">
        <v>4708</v>
      </c>
      <c r="H44" s="25">
        <v>8930</v>
      </c>
      <c r="I44" s="25">
        <v>2317</v>
      </c>
      <c r="J44" s="25">
        <v>2593</v>
      </c>
      <c r="K44" s="25">
        <v>4910</v>
      </c>
      <c r="L44" s="25">
        <v>1905</v>
      </c>
      <c r="M44" s="25">
        <v>2115</v>
      </c>
      <c r="N44" s="25">
        <v>4020</v>
      </c>
      <c r="O44" s="26">
        <v>54.88</v>
      </c>
      <c r="P44" s="26">
        <v>55.08</v>
      </c>
      <c r="Q44" s="26">
        <v>54.98</v>
      </c>
    </row>
    <row r="45" spans="1:17" ht="18.75" customHeight="1" hidden="1">
      <c r="A45" s="6"/>
      <c r="B45" s="9"/>
      <c r="C45" s="25" t="s">
        <v>47</v>
      </c>
      <c r="D45" s="25" t="s">
        <v>47</v>
      </c>
      <c r="E45" s="25" t="s">
        <v>47</v>
      </c>
      <c r="F45" s="25" t="s">
        <v>47</v>
      </c>
      <c r="G45" s="25" t="s">
        <v>47</v>
      </c>
      <c r="H45" s="25" t="s">
        <v>47</v>
      </c>
      <c r="I45" s="25">
        <v>0</v>
      </c>
      <c r="J45" s="25">
        <v>0</v>
      </c>
      <c r="K45" s="25">
        <v>0</v>
      </c>
      <c r="L45" s="25" t="s">
        <v>47</v>
      </c>
      <c r="M45" s="25" t="s">
        <v>47</v>
      </c>
      <c r="N45" s="25" t="s">
        <v>47</v>
      </c>
      <c r="O45" s="26" t="s">
        <v>47</v>
      </c>
      <c r="P45" s="26" t="s">
        <v>47</v>
      </c>
      <c r="Q45" s="26" t="s">
        <v>47</v>
      </c>
    </row>
    <row r="46" spans="1:17" ht="18.75" customHeight="1" hidden="1">
      <c r="A46" s="6"/>
      <c r="B46" s="8"/>
      <c r="C46" s="25">
        <v>4224</v>
      </c>
      <c r="D46" s="25">
        <v>4710</v>
      </c>
      <c r="E46" s="25">
        <v>8934</v>
      </c>
      <c r="F46" s="25">
        <v>4222</v>
      </c>
      <c r="G46" s="25">
        <v>4708</v>
      </c>
      <c r="H46" s="25">
        <v>8930</v>
      </c>
      <c r="I46" s="25">
        <v>2317</v>
      </c>
      <c r="J46" s="25">
        <v>2593</v>
      </c>
      <c r="K46" s="25">
        <v>4910</v>
      </c>
      <c r="L46" s="25">
        <v>1905</v>
      </c>
      <c r="M46" s="25">
        <v>2115</v>
      </c>
      <c r="N46" s="25">
        <v>4020</v>
      </c>
      <c r="O46" s="26">
        <v>54.88</v>
      </c>
      <c r="P46" s="26">
        <v>55.08</v>
      </c>
      <c r="Q46" s="26">
        <v>54.98</v>
      </c>
    </row>
    <row r="47" spans="1:17" ht="18.75" customHeight="1">
      <c r="A47" s="6">
        <v>14</v>
      </c>
      <c r="B47" s="24" t="s">
        <v>29</v>
      </c>
      <c r="C47" s="25">
        <v>2034</v>
      </c>
      <c r="D47" s="25">
        <v>2275</v>
      </c>
      <c r="E47" s="25">
        <v>4309</v>
      </c>
      <c r="F47" s="25">
        <v>2031</v>
      </c>
      <c r="G47" s="25">
        <v>2275</v>
      </c>
      <c r="H47" s="25">
        <v>4306</v>
      </c>
      <c r="I47" s="25">
        <v>1109</v>
      </c>
      <c r="J47" s="25">
        <v>1279</v>
      </c>
      <c r="K47" s="25">
        <v>2388</v>
      </c>
      <c r="L47" s="25">
        <v>922</v>
      </c>
      <c r="M47" s="25">
        <v>996</v>
      </c>
      <c r="N47" s="25">
        <v>1918</v>
      </c>
      <c r="O47" s="26">
        <v>54.6</v>
      </c>
      <c r="P47" s="26">
        <v>56.22</v>
      </c>
      <c r="Q47" s="26">
        <v>55.46</v>
      </c>
    </row>
    <row r="48" spans="1:17" ht="18.75" customHeight="1" hidden="1">
      <c r="A48" s="6"/>
      <c r="B48" s="9"/>
      <c r="C48" s="25" t="s">
        <v>47</v>
      </c>
      <c r="D48" s="25" t="s">
        <v>47</v>
      </c>
      <c r="E48" s="25" t="s">
        <v>47</v>
      </c>
      <c r="F48" s="25" t="s">
        <v>47</v>
      </c>
      <c r="G48" s="25" t="s">
        <v>47</v>
      </c>
      <c r="H48" s="25" t="s">
        <v>47</v>
      </c>
      <c r="I48" s="25">
        <v>0</v>
      </c>
      <c r="J48" s="25">
        <v>0</v>
      </c>
      <c r="K48" s="25">
        <v>0</v>
      </c>
      <c r="L48" s="25" t="s">
        <v>47</v>
      </c>
      <c r="M48" s="25" t="s">
        <v>47</v>
      </c>
      <c r="N48" s="25" t="s">
        <v>47</v>
      </c>
      <c r="O48" s="26" t="s">
        <v>47</v>
      </c>
      <c r="P48" s="26" t="s">
        <v>47</v>
      </c>
      <c r="Q48" s="26" t="s">
        <v>47</v>
      </c>
    </row>
    <row r="49" spans="1:17" ht="18.75" customHeight="1" hidden="1">
      <c r="A49" s="6"/>
      <c r="B49" s="8"/>
      <c r="C49" s="25">
        <v>2034</v>
      </c>
      <c r="D49" s="25">
        <v>2275</v>
      </c>
      <c r="E49" s="25">
        <v>4309</v>
      </c>
      <c r="F49" s="25">
        <v>2031</v>
      </c>
      <c r="G49" s="25">
        <v>2275</v>
      </c>
      <c r="H49" s="25">
        <v>4306</v>
      </c>
      <c r="I49" s="25">
        <v>1109</v>
      </c>
      <c r="J49" s="25">
        <v>1279</v>
      </c>
      <c r="K49" s="25">
        <v>2388</v>
      </c>
      <c r="L49" s="25">
        <v>922</v>
      </c>
      <c r="M49" s="25">
        <v>996</v>
      </c>
      <c r="N49" s="25">
        <v>1918</v>
      </c>
      <c r="O49" s="26">
        <v>54.6</v>
      </c>
      <c r="P49" s="26">
        <v>56.22</v>
      </c>
      <c r="Q49" s="26">
        <v>55.46</v>
      </c>
    </row>
    <row r="50" spans="1:17" ht="18.75" customHeight="1">
      <c r="A50" s="6">
        <v>15</v>
      </c>
      <c r="B50" s="24" t="s">
        <v>30</v>
      </c>
      <c r="C50" s="25">
        <v>2379</v>
      </c>
      <c r="D50" s="25">
        <v>2525</v>
      </c>
      <c r="E50" s="25">
        <v>4904</v>
      </c>
      <c r="F50" s="25">
        <v>2375</v>
      </c>
      <c r="G50" s="25">
        <v>2524</v>
      </c>
      <c r="H50" s="25">
        <v>4899</v>
      </c>
      <c r="I50" s="25">
        <v>1226</v>
      </c>
      <c r="J50" s="25">
        <v>1351</v>
      </c>
      <c r="K50" s="25">
        <v>2577</v>
      </c>
      <c r="L50" s="25">
        <v>1149</v>
      </c>
      <c r="M50" s="25">
        <v>1173</v>
      </c>
      <c r="N50" s="25">
        <v>2322</v>
      </c>
      <c r="O50" s="26">
        <v>51.62</v>
      </c>
      <c r="P50" s="26">
        <v>53.53</v>
      </c>
      <c r="Q50" s="26">
        <v>52.6</v>
      </c>
    </row>
    <row r="51" spans="1:17" ht="18.75" customHeight="1" hidden="1">
      <c r="A51" s="6"/>
      <c r="B51" s="9"/>
      <c r="C51" s="25" t="s">
        <v>47</v>
      </c>
      <c r="D51" s="25" t="s">
        <v>47</v>
      </c>
      <c r="E51" s="25" t="s">
        <v>47</v>
      </c>
      <c r="F51" s="25" t="s">
        <v>47</v>
      </c>
      <c r="G51" s="25" t="s">
        <v>47</v>
      </c>
      <c r="H51" s="25" t="s">
        <v>47</v>
      </c>
      <c r="I51" s="25">
        <v>0</v>
      </c>
      <c r="J51" s="25">
        <v>0</v>
      </c>
      <c r="K51" s="25">
        <v>0</v>
      </c>
      <c r="L51" s="25" t="s">
        <v>47</v>
      </c>
      <c r="M51" s="25" t="s">
        <v>47</v>
      </c>
      <c r="N51" s="25" t="s">
        <v>47</v>
      </c>
      <c r="O51" s="26" t="s">
        <v>47</v>
      </c>
      <c r="P51" s="26" t="s">
        <v>47</v>
      </c>
      <c r="Q51" s="26" t="s">
        <v>47</v>
      </c>
    </row>
    <row r="52" spans="1:17" ht="18.75" customHeight="1" hidden="1">
      <c r="A52" s="6"/>
      <c r="B52" s="8"/>
      <c r="C52" s="25">
        <v>2379</v>
      </c>
      <c r="D52" s="25">
        <v>2525</v>
      </c>
      <c r="E52" s="25">
        <v>4904</v>
      </c>
      <c r="F52" s="25">
        <v>2375</v>
      </c>
      <c r="G52" s="25">
        <v>2524</v>
      </c>
      <c r="H52" s="25">
        <v>4899</v>
      </c>
      <c r="I52" s="25">
        <v>1226</v>
      </c>
      <c r="J52" s="25">
        <v>1351</v>
      </c>
      <c r="K52" s="25">
        <v>2577</v>
      </c>
      <c r="L52" s="25">
        <v>1149</v>
      </c>
      <c r="M52" s="25">
        <v>1173</v>
      </c>
      <c r="N52" s="25">
        <v>2322</v>
      </c>
      <c r="O52" s="26">
        <v>51.62</v>
      </c>
      <c r="P52" s="26">
        <v>53.53</v>
      </c>
      <c r="Q52" s="26">
        <v>52.6</v>
      </c>
    </row>
    <row r="53" spans="1:17" ht="18.75" customHeight="1">
      <c r="A53" s="6">
        <v>16</v>
      </c>
      <c r="B53" s="24" t="s">
        <v>31</v>
      </c>
      <c r="C53" s="25">
        <v>4332</v>
      </c>
      <c r="D53" s="25">
        <v>5049</v>
      </c>
      <c r="E53" s="25">
        <v>9381</v>
      </c>
      <c r="F53" s="25">
        <v>4328</v>
      </c>
      <c r="G53" s="25">
        <v>5048</v>
      </c>
      <c r="H53" s="25">
        <v>9376</v>
      </c>
      <c r="I53" s="25">
        <v>2076</v>
      </c>
      <c r="J53" s="25">
        <v>2387</v>
      </c>
      <c r="K53" s="25">
        <v>4463</v>
      </c>
      <c r="L53" s="25">
        <v>2252</v>
      </c>
      <c r="M53" s="25">
        <v>2661</v>
      </c>
      <c r="N53" s="25">
        <v>4913</v>
      </c>
      <c r="O53" s="26">
        <v>47.97</v>
      </c>
      <c r="P53" s="26">
        <v>47.29</v>
      </c>
      <c r="Q53" s="26">
        <v>47.6</v>
      </c>
    </row>
    <row r="54" spans="1:17" ht="18.75" customHeight="1" hidden="1">
      <c r="A54" s="6"/>
      <c r="B54" s="9"/>
      <c r="C54" s="25" t="s">
        <v>47</v>
      </c>
      <c r="D54" s="25" t="s">
        <v>47</v>
      </c>
      <c r="E54" s="25" t="s">
        <v>47</v>
      </c>
      <c r="F54" s="25" t="s">
        <v>47</v>
      </c>
      <c r="G54" s="25" t="s">
        <v>47</v>
      </c>
      <c r="H54" s="25" t="s">
        <v>47</v>
      </c>
      <c r="I54" s="25">
        <v>0</v>
      </c>
      <c r="J54" s="25">
        <v>0</v>
      </c>
      <c r="K54" s="25">
        <v>0</v>
      </c>
      <c r="L54" s="25" t="s">
        <v>47</v>
      </c>
      <c r="M54" s="25" t="s">
        <v>47</v>
      </c>
      <c r="N54" s="25" t="s">
        <v>47</v>
      </c>
      <c r="O54" s="26" t="s">
        <v>47</v>
      </c>
      <c r="P54" s="26" t="s">
        <v>47</v>
      </c>
      <c r="Q54" s="26" t="s">
        <v>47</v>
      </c>
    </row>
    <row r="55" spans="1:17" ht="18.75" customHeight="1" hidden="1">
      <c r="A55" s="6"/>
      <c r="B55" s="8"/>
      <c r="C55" s="25">
        <v>4332</v>
      </c>
      <c r="D55" s="25">
        <v>5049</v>
      </c>
      <c r="E55" s="25">
        <v>9381</v>
      </c>
      <c r="F55" s="25">
        <v>4328</v>
      </c>
      <c r="G55" s="25">
        <v>5048</v>
      </c>
      <c r="H55" s="25">
        <v>9376</v>
      </c>
      <c r="I55" s="25">
        <v>2076</v>
      </c>
      <c r="J55" s="25">
        <v>2387</v>
      </c>
      <c r="K55" s="25">
        <v>4463</v>
      </c>
      <c r="L55" s="25">
        <v>2252</v>
      </c>
      <c r="M55" s="25">
        <v>2661</v>
      </c>
      <c r="N55" s="25">
        <v>4913</v>
      </c>
      <c r="O55" s="26">
        <v>47.97</v>
      </c>
      <c r="P55" s="26">
        <v>47.29</v>
      </c>
      <c r="Q55" s="26">
        <v>47.6</v>
      </c>
    </row>
    <row r="56" spans="1:17" ht="18.75" customHeight="1">
      <c r="A56" s="6">
        <v>17</v>
      </c>
      <c r="B56" s="24" t="s">
        <v>32</v>
      </c>
      <c r="C56" s="25">
        <v>3923</v>
      </c>
      <c r="D56" s="25">
        <v>4595</v>
      </c>
      <c r="E56" s="25">
        <v>8518</v>
      </c>
      <c r="F56" s="25">
        <v>3919</v>
      </c>
      <c r="G56" s="25">
        <v>4595</v>
      </c>
      <c r="H56" s="25">
        <v>8514</v>
      </c>
      <c r="I56" s="25">
        <v>2153</v>
      </c>
      <c r="J56" s="25">
        <v>2426</v>
      </c>
      <c r="K56" s="25">
        <v>4579</v>
      </c>
      <c r="L56" s="25">
        <v>1766</v>
      </c>
      <c r="M56" s="25">
        <v>2169</v>
      </c>
      <c r="N56" s="25">
        <v>3935</v>
      </c>
      <c r="O56" s="26">
        <v>54.94</v>
      </c>
      <c r="P56" s="26">
        <v>52.8</v>
      </c>
      <c r="Q56" s="26">
        <v>53.78</v>
      </c>
    </row>
    <row r="57" spans="1:17" ht="18.75" customHeight="1" hidden="1">
      <c r="A57" s="6"/>
      <c r="B57" s="9"/>
      <c r="C57" s="25" t="s">
        <v>47</v>
      </c>
      <c r="D57" s="25" t="s">
        <v>47</v>
      </c>
      <c r="E57" s="25" t="s">
        <v>47</v>
      </c>
      <c r="F57" s="25" t="s">
        <v>47</v>
      </c>
      <c r="G57" s="25" t="s">
        <v>47</v>
      </c>
      <c r="H57" s="25" t="s">
        <v>47</v>
      </c>
      <c r="I57" s="25">
        <v>0</v>
      </c>
      <c r="J57" s="25">
        <v>0</v>
      </c>
      <c r="K57" s="25">
        <v>0</v>
      </c>
      <c r="L57" s="25" t="s">
        <v>47</v>
      </c>
      <c r="M57" s="25" t="s">
        <v>47</v>
      </c>
      <c r="N57" s="25" t="s">
        <v>47</v>
      </c>
      <c r="O57" s="26" t="s">
        <v>47</v>
      </c>
      <c r="P57" s="26" t="s">
        <v>47</v>
      </c>
      <c r="Q57" s="26" t="s">
        <v>47</v>
      </c>
    </row>
    <row r="58" spans="1:17" ht="18.75" customHeight="1" hidden="1">
      <c r="A58" s="6"/>
      <c r="B58" s="8"/>
      <c r="C58" s="25">
        <v>3923</v>
      </c>
      <c r="D58" s="25">
        <v>4595</v>
      </c>
      <c r="E58" s="25">
        <v>8518</v>
      </c>
      <c r="F58" s="25">
        <v>3919</v>
      </c>
      <c r="G58" s="25">
        <v>4595</v>
      </c>
      <c r="H58" s="25">
        <v>8514</v>
      </c>
      <c r="I58" s="25">
        <v>2153</v>
      </c>
      <c r="J58" s="25">
        <v>2426</v>
      </c>
      <c r="K58" s="25">
        <v>4579</v>
      </c>
      <c r="L58" s="25">
        <v>1766</v>
      </c>
      <c r="M58" s="25">
        <v>2169</v>
      </c>
      <c r="N58" s="25">
        <v>3935</v>
      </c>
      <c r="O58" s="26">
        <v>54.94</v>
      </c>
      <c r="P58" s="26">
        <v>52.8</v>
      </c>
      <c r="Q58" s="26">
        <v>53.78</v>
      </c>
    </row>
    <row r="59" spans="1:17" ht="18.75" customHeight="1">
      <c r="A59" s="6">
        <v>18</v>
      </c>
      <c r="B59" s="24" t="s">
        <v>33</v>
      </c>
      <c r="C59" s="25">
        <v>3335</v>
      </c>
      <c r="D59" s="25">
        <v>4000</v>
      </c>
      <c r="E59" s="25">
        <v>7335</v>
      </c>
      <c r="F59" s="25">
        <v>3321</v>
      </c>
      <c r="G59" s="25">
        <v>3997</v>
      </c>
      <c r="H59" s="25">
        <v>7318</v>
      </c>
      <c r="I59" s="25">
        <v>1843</v>
      </c>
      <c r="J59" s="25">
        <v>2198</v>
      </c>
      <c r="K59" s="25">
        <v>4041</v>
      </c>
      <c r="L59" s="25">
        <v>1478</v>
      </c>
      <c r="M59" s="25">
        <v>1799</v>
      </c>
      <c r="N59" s="25">
        <v>3277</v>
      </c>
      <c r="O59" s="26">
        <v>55.5</v>
      </c>
      <c r="P59" s="26">
        <v>54.99</v>
      </c>
      <c r="Q59" s="26">
        <v>55.22</v>
      </c>
    </row>
    <row r="60" spans="1:17" ht="18.75" customHeight="1" hidden="1">
      <c r="A60" s="6"/>
      <c r="B60" s="9"/>
      <c r="C60" s="25" t="s">
        <v>47</v>
      </c>
      <c r="D60" s="25" t="s">
        <v>47</v>
      </c>
      <c r="E60" s="25" t="s">
        <v>47</v>
      </c>
      <c r="F60" s="25" t="s">
        <v>47</v>
      </c>
      <c r="G60" s="25" t="s">
        <v>47</v>
      </c>
      <c r="H60" s="25" t="s">
        <v>47</v>
      </c>
      <c r="I60" s="25">
        <v>0</v>
      </c>
      <c r="J60" s="25">
        <v>0</v>
      </c>
      <c r="K60" s="25">
        <v>0</v>
      </c>
      <c r="L60" s="25" t="s">
        <v>47</v>
      </c>
      <c r="M60" s="25" t="s">
        <v>47</v>
      </c>
      <c r="N60" s="25" t="s">
        <v>47</v>
      </c>
      <c r="O60" s="26" t="s">
        <v>47</v>
      </c>
      <c r="P60" s="26" t="s">
        <v>47</v>
      </c>
      <c r="Q60" s="26" t="s">
        <v>47</v>
      </c>
    </row>
    <row r="61" spans="1:17" ht="18.75" customHeight="1" hidden="1">
      <c r="A61" s="6"/>
      <c r="B61" s="8"/>
      <c r="C61" s="25">
        <v>3335</v>
      </c>
      <c r="D61" s="25">
        <v>4000</v>
      </c>
      <c r="E61" s="25">
        <v>7335</v>
      </c>
      <c r="F61" s="25">
        <v>3321</v>
      </c>
      <c r="G61" s="25">
        <v>3997</v>
      </c>
      <c r="H61" s="25">
        <v>7318</v>
      </c>
      <c r="I61" s="25">
        <v>1843</v>
      </c>
      <c r="J61" s="25">
        <v>2198</v>
      </c>
      <c r="K61" s="25">
        <v>4041</v>
      </c>
      <c r="L61" s="25">
        <v>1478</v>
      </c>
      <c r="M61" s="25">
        <v>1799</v>
      </c>
      <c r="N61" s="25">
        <v>3277</v>
      </c>
      <c r="O61" s="26">
        <v>55.5</v>
      </c>
      <c r="P61" s="26">
        <v>54.99</v>
      </c>
      <c r="Q61" s="26">
        <v>55.22</v>
      </c>
    </row>
    <row r="62" spans="1:17" ht="18.75" customHeight="1">
      <c r="A62" s="6">
        <v>19</v>
      </c>
      <c r="B62" s="24" t="s">
        <v>34</v>
      </c>
      <c r="C62" s="25">
        <v>3520</v>
      </c>
      <c r="D62" s="25">
        <v>4265</v>
      </c>
      <c r="E62" s="25">
        <v>7785</v>
      </c>
      <c r="F62" s="25">
        <v>3514</v>
      </c>
      <c r="G62" s="25">
        <v>4265</v>
      </c>
      <c r="H62" s="25">
        <v>7779</v>
      </c>
      <c r="I62" s="25">
        <v>1916</v>
      </c>
      <c r="J62" s="25">
        <v>2390</v>
      </c>
      <c r="K62" s="25">
        <v>4306</v>
      </c>
      <c r="L62" s="25">
        <v>1598</v>
      </c>
      <c r="M62" s="25">
        <v>1875</v>
      </c>
      <c r="N62" s="25">
        <v>3473</v>
      </c>
      <c r="O62" s="26">
        <v>54.52</v>
      </c>
      <c r="P62" s="26">
        <v>56.04</v>
      </c>
      <c r="Q62" s="26">
        <v>55.35</v>
      </c>
    </row>
    <row r="63" spans="1:17" ht="18.75" customHeight="1" hidden="1">
      <c r="A63" s="6"/>
      <c r="B63" s="9"/>
      <c r="C63" s="25" t="s">
        <v>47</v>
      </c>
      <c r="D63" s="25" t="s">
        <v>47</v>
      </c>
      <c r="E63" s="25" t="s">
        <v>47</v>
      </c>
      <c r="F63" s="25" t="s">
        <v>47</v>
      </c>
      <c r="G63" s="25" t="s">
        <v>47</v>
      </c>
      <c r="H63" s="25" t="s">
        <v>47</v>
      </c>
      <c r="I63" s="25">
        <v>0</v>
      </c>
      <c r="J63" s="25">
        <v>0</v>
      </c>
      <c r="K63" s="25">
        <v>0</v>
      </c>
      <c r="L63" s="25" t="s">
        <v>47</v>
      </c>
      <c r="M63" s="25" t="s">
        <v>47</v>
      </c>
      <c r="N63" s="25" t="s">
        <v>47</v>
      </c>
      <c r="O63" s="26" t="s">
        <v>47</v>
      </c>
      <c r="P63" s="26" t="s">
        <v>47</v>
      </c>
      <c r="Q63" s="26" t="s">
        <v>47</v>
      </c>
    </row>
    <row r="64" spans="1:17" ht="18.75" customHeight="1" hidden="1">
      <c r="A64" s="6"/>
      <c r="B64" s="8"/>
      <c r="C64" s="25">
        <v>3520</v>
      </c>
      <c r="D64" s="25">
        <v>4265</v>
      </c>
      <c r="E64" s="25">
        <v>7785</v>
      </c>
      <c r="F64" s="25">
        <v>3514</v>
      </c>
      <c r="G64" s="25">
        <v>4265</v>
      </c>
      <c r="H64" s="25">
        <v>7779</v>
      </c>
      <c r="I64" s="25">
        <v>1916</v>
      </c>
      <c r="J64" s="25">
        <v>2390</v>
      </c>
      <c r="K64" s="25">
        <v>4306</v>
      </c>
      <c r="L64" s="25">
        <v>1598</v>
      </c>
      <c r="M64" s="25">
        <v>1875</v>
      </c>
      <c r="N64" s="25">
        <v>3473</v>
      </c>
      <c r="O64" s="26">
        <v>54.52</v>
      </c>
      <c r="P64" s="26">
        <v>56.04</v>
      </c>
      <c r="Q64" s="26">
        <v>55.35</v>
      </c>
    </row>
    <row r="65" spans="1:17" ht="18.75" customHeight="1">
      <c r="A65" s="6">
        <v>20</v>
      </c>
      <c r="B65" s="24" t="s">
        <v>35</v>
      </c>
      <c r="C65" s="25">
        <v>2491</v>
      </c>
      <c r="D65" s="25">
        <v>2994</v>
      </c>
      <c r="E65" s="25">
        <v>5485</v>
      </c>
      <c r="F65" s="25">
        <v>2488</v>
      </c>
      <c r="G65" s="25">
        <v>2993</v>
      </c>
      <c r="H65" s="25">
        <v>5481</v>
      </c>
      <c r="I65" s="25">
        <v>1346</v>
      </c>
      <c r="J65" s="25">
        <v>1676</v>
      </c>
      <c r="K65" s="25">
        <v>3022</v>
      </c>
      <c r="L65" s="25">
        <v>1142</v>
      </c>
      <c r="M65" s="25">
        <v>1317</v>
      </c>
      <c r="N65" s="25">
        <v>2459</v>
      </c>
      <c r="O65" s="26">
        <v>54.1</v>
      </c>
      <c r="P65" s="26">
        <v>56</v>
      </c>
      <c r="Q65" s="26">
        <v>55.14</v>
      </c>
    </row>
    <row r="66" spans="1:17" ht="18.75" customHeight="1" hidden="1">
      <c r="A66" s="6"/>
      <c r="B66" s="9"/>
      <c r="C66" s="25" t="s">
        <v>47</v>
      </c>
      <c r="D66" s="25" t="s">
        <v>47</v>
      </c>
      <c r="E66" s="25" t="s">
        <v>47</v>
      </c>
      <c r="F66" s="25" t="s">
        <v>47</v>
      </c>
      <c r="G66" s="25" t="s">
        <v>47</v>
      </c>
      <c r="H66" s="25" t="s">
        <v>47</v>
      </c>
      <c r="I66" s="25">
        <v>0</v>
      </c>
      <c r="J66" s="25">
        <v>0</v>
      </c>
      <c r="K66" s="25">
        <v>0</v>
      </c>
      <c r="L66" s="25" t="s">
        <v>47</v>
      </c>
      <c r="M66" s="25" t="s">
        <v>47</v>
      </c>
      <c r="N66" s="25" t="s">
        <v>47</v>
      </c>
      <c r="O66" s="26" t="s">
        <v>47</v>
      </c>
      <c r="P66" s="26" t="s">
        <v>47</v>
      </c>
      <c r="Q66" s="26" t="s">
        <v>47</v>
      </c>
    </row>
    <row r="67" spans="1:17" ht="18.75" customHeight="1" hidden="1">
      <c r="A67" s="6"/>
      <c r="B67" s="8"/>
      <c r="C67" s="25">
        <v>2491</v>
      </c>
      <c r="D67" s="25">
        <v>2994</v>
      </c>
      <c r="E67" s="25">
        <v>5485</v>
      </c>
      <c r="F67" s="25">
        <v>2488</v>
      </c>
      <c r="G67" s="25">
        <v>2993</v>
      </c>
      <c r="H67" s="25">
        <v>5481</v>
      </c>
      <c r="I67" s="25">
        <v>1346</v>
      </c>
      <c r="J67" s="25">
        <v>1676</v>
      </c>
      <c r="K67" s="25">
        <v>3022</v>
      </c>
      <c r="L67" s="25">
        <v>1142</v>
      </c>
      <c r="M67" s="25">
        <v>1317</v>
      </c>
      <c r="N67" s="25">
        <v>2459</v>
      </c>
      <c r="O67" s="26">
        <v>54.1</v>
      </c>
      <c r="P67" s="26">
        <v>56</v>
      </c>
      <c r="Q67" s="26">
        <v>55.14</v>
      </c>
    </row>
    <row r="68" spans="1:17" ht="18.75" customHeight="1">
      <c r="A68" s="6">
        <v>21</v>
      </c>
      <c r="B68" s="24" t="s">
        <v>36</v>
      </c>
      <c r="C68" s="25">
        <v>2299</v>
      </c>
      <c r="D68" s="25">
        <v>2456</v>
      </c>
      <c r="E68" s="25">
        <v>4755</v>
      </c>
      <c r="F68" s="25">
        <v>2298</v>
      </c>
      <c r="G68" s="25">
        <v>2456</v>
      </c>
      <c r="H68" s="25">
        <v>4754</v>
      </c>
      <c r="I68" s="25">
        <v>1214</v>
      </c>
      <c r="J68" s="25">
        <v>1413</v>
      </c>
      <c r="K68" s="25">
        <v>2627</v>
      </c>
      <c r="L68" s="25">
        <v>1084</v>
      </c>
      <c r="M68" s="25">
        <v>1043</v>
      </c>
      <c r="N68" s="25">
        <v>2127</v>
      </c>
      <c r="O68" s="26">
        <v>52.83</v>
      </c>
      <c r="P68" s="26">
        <v>57.53</v>
      </c>
      <c r="Q68" s="26">
        <v>55.26</v>
      </c>
    </row>
    <row r="69" spans="1:17" ht="18.75" customHeight="1" hidden="1">
      <c r="A69" s="6"/>
      <c r="B69" s="9"/>
      <c r="C69" s="25" t="s">
        <v>47</v>
      </c>
      <c r="D69" s="25" t="s">
        <v>47</v>
      </c>
      <c r="E69" s="25" t="s">
        <v>47</v>
      </c>
      <c r="F69" s="25" t="s">
        <v>47</v>
      </c>
      <c r="G69" s="25" t="s">
        <v>47</v>
      </c>
      <c r="H69" s="25" t="s">
        <v>47</v>
      </c>
      <c r="I69" s="25">
        <v>0</v>
      </c>
      <c r="J69" s="25">
        <v>0</v>
      </c>
      <c r="K69" s="25">
        <v>0</v>
      </c>
      <c r="L69" s="25" t="s">
        <v>47</v>
      </c>
      <c r="M69" s="25" t="s">
        <v>47</v>
      </c>
      <c r="N69" s="25" t="s">
        <v>47</v>
      </c>
      <c r="O69" s="26" t="s">
        <v>47</v>
      </c>
      <c r="P69" s="26" t="s">
        <v>47</v>
      </c>
      <c r="Q69" s="26" t="s">
        <v>47</v>
      </c>
    </row>
    <row r="70" spans="1:17" ht="18.75" customHeight="1" hidden="1">
      <c r="A70" s="6"/>
      <c r="B70" s="8"/>
      <c r="C70" s="25">
        <v>2299</v>
      </c>
      <c r="D70" s="25">
        <v>2456</v>
      </c>
      <c r="E70" s="25">
        <v>4755</v>
      </c>
      <c r="F70" s="25">
        <v>2298</v>
      </c>
      <c r="G70" s="25">
        <v>2456</v>
      </c>
      <c r="H70" s="25">
        <v>4754</v>
      </c>
      <c r="I70" s="25">
        <v>1214</v>
      </c>
      <c r="J70" s="25">
        <v>1413</v>
      </c>
      <c r="K70" s="25">
        <v>2627</v>
      </c>
      <c r="L70" s="25">
        <v>1084</v>
      </c>
      <c r="M70" s="25">
        <v>1043</v>
      </c>
      <c r="N70" s="25">
        <v>2127</v>
      </c>
      <c r="O70" s="26">
        <v>52.83</v>
      </c>
      <c r="P70" s="26">
        <v>57.53</v>
      </c>
      <c r="Q70" s="26">
        <v>55.26</v>
      </c>
    </row>
    <row r="71" spans="1:17" ht="18.75" customHeight="1">
      <c r="A71" s="6">
        <v>22</v>
      </c>
      <c r="B71" s="24" t="s">
        <v>37</v>
      </c>
      <c r="C71" s="25">
        <v>3483</v>
      </c>
      <c r="D71" s="25">
        <v>4022</v>
      </c>
      <c r="E71" s="25">
        <v>7505</v>
      </c>
      <c r="F71" s="25">
        <v>3479</v>
      </c>
      <c r="G71" s="25">
        <v>4022</v>
      </c>
      <c r="H71" s="25">
        <v>7501</v>
      </c>
      <c r="I71" s="25">
        <v>1730</v>
      </c>
      <c r="J71" s="25">
        <v>2078</v>
      </c>
      <c r="K71" s="25">
        <v>3808</v>
      </c>
      <c r="L71" s="25">
        <v>1749</v>
      </c>
      <c r="M71" s="25">
        <v>1944</v>
      </c>
      <c r="N71" s="25">
        <v>3693</v>
      </c>
      <c r="O71" s="26">
        <v>49.73</v>
      </c>
      <c r="P71" s="26">
        <v>51.67</v>
      </c>
      <c r="Q71" s="26">
        <v>50.77</v>
      </c>
    </row>
    <row r="72" spans="1:17" ht="18.75" customHeight="1" hidden="1">
      <c r="A72" s="6"/>
      <c r="B72" s="9"/>
      <c r="C72" s="25" t="s">
        <v>47</v>
      </c>
      <c r="D72" s="25" t="s">
        <v>47</v>
      </c>
      <c r="E72" s="25" t="s">
        <v>47</v>
      </c>
      <c r="F72" s="25" t="s">
        <v>47</v>
      </c>
      <c r="G72" s="25" t="s">
        <v>47</v>
      </c>
      <c r="H72" s="25" t="s">
        <v>47</v>
      </c>
      <c r="I72" s="25">
        <v>0</v>
      </c>
      <c r="J72" s="25">
        <v>0</v>
      </c>
      <c r="K72" s="25">
        <v>0</v>
      </c>
      <c r="L72" s="25" t="s">
        <v>47</v>
      </c>
      <c r="M72" s="25" t="s">
        <v>47</v>
      </c>
      <c r="N72" s="25" t="s">
        <v>47</v>
      </c>
      <c r="O72" s="26" t="s">
        <v>47</v>
      </c>
      <c r="P72" s="26" t="s">
        <v>47</v>
      </c>
      <c r="Q72" s="26" t="s">
        <v>47</v>
      </c>
    </row>
    <row r="73" spans="1:17" ht="18.75" customHeight="1" hidden="1">
      <c r="A73" s="6"/>
      <c r="B73" s="8"/>
      <c r="C73" s="25">
        <v>3483</v>
      </c>
      <c r="D73" s="25">
        <v>4022</v>
      </c>
      <c r="E73" s="25">
        <v>7505</v>
      </c>
      <c r="F73" s="25">
        <v>3479</v>
      </c>
      <c r="G73" s="25">
        <v>4022</v>
      </c>
      <c r="H73" s="25">
        <v>7501</v>
      </c>
      <c r="I73" s="25">
        <v>1730</v>
      </c>
      <c r="J73" s="25">
        <v>2078</v>
      </c>
      <c r="K73" s="25">
        <v>3808</v>
      </c>
      <c r="L73" s="25">
        <v>1749</v>
      </c>
      <c r="M73" s="25">
        <v>1944</v>
      </c>
      <c r="N73" s="25">
        <v>3693</v>
      </c>
      <c r="O73" s="26">
        <v>49.73</v>
      </c>
      <c r="P73" s="26">
        <v>51.67</v>
      </c>
      <c r="Q73" s="26">
        <v>50.77</v>
      </c>
    </row>
    <row r="74" spans="1:17" ht="18.75" customHeight="1">
      <c r="A74" s="6">
        <v>23</v>
      </c>
      <c r="B74" s="24" t="s">
        <v>38</v>
      </c>
      <c r="C74" s="25">
        <v>2434</v>
      </c>
      <c r="D74" s="25">
        <v>2982</v>
      </c>
      <c r="E74" s="25">
        <v>5416</v>
      </c>
      <c r="F74" s="25">
        <v>2425</v>
      </c>
      <c r="G74" s="25">
        <v>2979</v>
      </c>
      <c r="H74" s="25">
        <v>5404</v>
      </c>
      <c r="I74" s="25">
        <v>1231</v>
      </c>
      <c r="J74" s="25">
        <v>1554</v>
      </c>
      <c r="K74" s="25">
        <v>2785</v>
      </c>
      <c r="L74" s="25">
        <v>1194</v>
      </c>
      <c r="M74" s="25">
        <v>1425</v>
      </c>
      <c r="N74" s="25">
        <v>2619</v>
      </c>
      <c r="O74" s="26">
        <v>50.76</v>
      </c>
      <c r="P74" s="26">
        <v>52.17</v>
      </c>
      <c r="Q74" s="26">
        <v>51.54</v>
      </c>
    </row>
    <row r="75" spans="1:17" ht="18.75" customHeight="1" hidden="1">
      <c r="A75" s="6"/>
      <c r="B75" s="9"/>
      <c r="C75" s="25" t="s">
        <v>47</v>
      </c>
      <c r="D75" s="25" t="s">
        <v>47</v>
      </c>
      <c r="E75" s="25" t="s">
        <v>47</v>
      </c>
      <c r="F75" s="25" t="s">
        <v>47</v>
      </c>
      <c r="G75" s="25" t="s">
        <v>47</v>
      </c>
      <c r="H75" s="25" t="s">
        <v>47</v>
      </c>
      <c r="I75" s="25">
        <v>0</v>
      </c>
      <c r="J75" s="25">
        <v>0</v>
      </c>
      <c r="K75" s="25">
        <v>0</v>
      </c>
      <c r="L75" s="25" t="s">
        <v>47</v>
      </c>
      <c r="M75" s="25" t="s">
        <v>47</v>
      </c>
      <c r="N75" s="25" t="s">
        <v>47</v>
      </c>
      <c r="O75" s="26" t="s">
        <v>47</v>
      </c>
      <c r="P75" s="26" t="s">
        <v>47</v>
      </c>
      <c r="Q75" s="26" t="s">
        <v>47</v>
      </c>
    </row>
    <row r="76" spans="1:17" ht="18.75" customHeight="1" hidden="1">
      <c r="A76" s="6"/>
      <c r="B76" s="8"/>
      <c r="C76" s="25">
        <v>2434</v>
      </c>
      <c r="D76" s="25">
        <v>2982</v>
      </c>
      <c r="E76" s="25">
        <v>5416</v>
      </c>
      <c r="F76" s="25">
        <v>2425</v>
      </c>
      <c r="G76" s="25">
        <v>2979</v>
      </c>
      <c r="H76" s="25">
        <v>5404</v>
      </c>
      <c r="I76" s="25">
        <v>1231</v>
      </c>
      <c r="J76" s="25">
        <v>1554</v>
      </c>
      <c r="K76" s="25">
        <v>2785</v>
      </c>
      <c r="L76" s="25">
        <v>1194</v>
      </c>
      <c r="M76" s="25">
        <v>1425</v>
      </c>
      <c r="N76" s="25">
        <v>2619</v>
      </c>
      <c r="O76" s="26">
        <v>50.76</v>
      </c>
      <c r="P76" s="26">
        <v>52.17</v>
      </c>
      <c r="Q76" s="26">
        <v>51.54</v>
      </c>
    </row>
    <row r="77" spans="1:17" ht="18.75" customHeight="1">
      <c r="A77" s="6">
        <v>24</v>
      </c>
      <c r="B77" s="24" t="s">
        <v>39</v>
      </c>
      <c r="C77" s="25">
        <v>3323</v>
      </c>
      <c r="D77" s="25">
        <v>3798</v>
      </c>
      <c r="E77" s="25">
        <v>7121</v>
      </c>
      <c r="F77" s="25">
        <v>3317</v>
      </c>
      <c r="G77" s="25">
        <v>3798</v>
      </c>
      <c r="H77" s="25">
        <v>7115</v>
      </c>
      <c r="I77" s="25">
        <v>1638</v>
      </c>
      <c r="J77" s="25">
        <v>1916</v>
      </c>
      <c r="K77" s="25">
        <v>3554</v>
      </c>
      <c r="L77" s="25">
        <v>1679</v>
      </c>
      <c r="M77" s="25">
        <v>1882</v>
      </c>
      <c r="N77" s="25">
        <v>3561</v>
      </c>
      <c r="O77" s="26">
        <v>49.38</v>
      </c>
      <c r="P77" s="26">
        <v>50.45</v>
      </c>
      <c r="Q77" s="26">
        <v>49.95</v>
      </c>
    </row>
    <row r="78" spans="1:17" ht="18.75" customHeight="1" hidden="1">
      <c r="A78" s="6"/>
      <c r="B78" s="9"/>
      <c r="C78" s="25" t="s">
        <v>47</v>
      </c>
      <c r="D78" s="25" t="s">
        <v>47</v>
      </c>
      <c r="E78" s="25" t="s">
        <v>47</v>
      </c>
      <c r="F78" s="25" t="s">
        <v>47</v>
      </c>
      <c r="G78" s="25" t="s">
        <v>47</v>
      </c>
      <c r="H78" s="25" t="s">
        <v>47</v>
      </c>
      <c r="I78" s="25">
        <v>0</v>
      </c>
      <c r="J78" s="25">
        <v>0</v>
      </c>
      <c r="K78" s="25">
        <v>0</v>
      </c>
      <c r="L78" s="25" t="s">
        <v>47</v>
      </c>
      <c r="M78" s="25" t="s">
        <v>47</v>
      </c>
      <c r="N78" s="25" t="s">
        <v>47</v>
      </c>
      <c r="O78" s="26" t="s">
        <v>47</v>
      </c>
      <c r="P78" s="26" t="s">
        <v>47</v>
      </c>
      <c r="Q78" s="26" t="s">
        <v>47</v>
      </c>
    </row>
    <row r="79" spans="1:17" ht="18.75" customHeight="1" hidden="1">
      <c r="A79" s="6"/>
      <c r="B79" s="8"/>
      <c r="C79" s="25">
        <v>3323</v>
      </c>
      <c r="D79" s="25">
        <v>3798</v>
      </c>
      <c r="E79" s="25">
        <v>7121</v>
      </c>
      <c r="F79" s="25">
        <v>3317</v>
      </c>
      <c r="G79" s="25">
        <v>3798</v>
      </c>
      <c r="H79" s="25">
        <v>7115</v>
      </c>
      <c r="I79" s="25">
        <v>1638</v>
      </c>
      <c r="J79" s="25">
        <v>1916</v>
      </c>
      <c r="K79" s="25">
        <v>3554</v>
      </c>
      <c r="L79" s="25">
        <v>1679</v>
      </c>
      <c r="M79" s="25">
        <v>1882</v>
      </c>
      <c r="N79" s="25">
        <v>3561</v>
      </c>
      <c r="O79" s="26">
        <v>49.38</v>
      </c>
      <c r="P79" s="26">
        <v>50.45</v>
      </c>
      <c r="Q79" s="26">
        <v>49.95</v>
      </c>
    </row>
    <row r="80" spans="1:17" ht="18.75" customHeight="1">
      <c r="A80" s="6">
        <v>25</v>
      </c>
      <c r="B80" s="24" t="s">
        <v>40</v>
      </c>
      <c r="C80" s="25">
        <v>2265</v>
      </c>
      <c r="D80" s="25">
        <v>2677</v>
      </c>
      <c r="E80" s="25">
        <v>4942</v>
      </c>
      <c r="F80" s="25">
        <v>2263</v>
      </c>
      <c r="G80" s="25">
        <v>2676</v>
      </c>
      <c r="H80" s="25">
        <v>4939</v>
      </c>
      <c r="I80" s="25">
        <v>1224</v>
      </c>
      <c r="J80" s="25">
        <v>1505</v>
      </c>
      <c r="K80" s="25">
        <v>2729</v>
      </c>
      <c r="L80" s="25">
        <v>1039</v>
      </c>
      <c r="M80" s="25">
        <v>1171</v>
      </c>
      <c r="N80" s="25">
        <v>2210</v>
      </c>
      <c r="O80" s="26">
        <v>54.09</v>
      </c>
      <c r="P80" s="26">
        <v>56.24</v>
      </c>
      <c r="Q80" s="26">
        <v>55.25</v>
      </c>
    </row>
    <row r="81" spans="1:17" ht="21" customHeight="1" hidden="1">
      <c r="A81" s="6"/>
      <c r="B81" s="9"/>
      <c r="C81" s="25" t="s">
        <v>47</v>
      </c>
      <c r="D81" s="25" t="s">
        <v>47</v>
      </c>
      <c r="E81" s="25" t="s">
        <v>47</v>
      </c>
      <c r="F81" s="25" t="s">
        <v>47</v>
      </c>
      <c r="G81" s="25" t="s">
        <v>47</v>
      </c>
      <c r="H81" s="25" t="s">
        <v>47</v>
      </c>
      <c r="I81" s="25">
        <v>0</v>
      </c>
      <c r="J81" s="25">
        <v>0</v>
      </c>
      <c r="K81" s="25">
        <v>0</v>
      </c>
      <c r="L81" s="25" t="s">
        <v>47</v>
      </c>
      <c r="M81" s="25" t="s">
        <v>47</v>
      </c>
      <c r="N81" s="25" t="s">
        <v>47</v>
      </c>
      <c r="O81" s="26" t="s">
        <v>47</v>
      </c>
      <c r="P81" s="26" t="s">
        <v>47</v>
      </c>
      <c r="Q81" s="26" t="s">
        <v>47</v>
      </c>
    </row>
    <row r="82" spans="1:17" ht="18.75" customHeight="1" hidden="1">
      <c r="A82" s="6"/>
      <c r="B82" s="8"/>
      <c r="C82" s="25">
        <v>2265</v>
      </c>
      <c r="D82" s="25">
        <v>2677</v>
      </c>
      <c r="E82" s="25">
        <v>4942</v>
      </c>
      <c r="F82" s="25">
        <v>2263</v>
      </c>
      <c r="G82" s="25">
        <v>2676</v>
      </c>
      <c r="H82" s="25">
        <v>4939</v>
      </c>
      <c r="I82" s="25">
        <v>1224</v>
      </c>
      <c r="J82" s="25">
        <v>1505</v>
      </c>
      <c r="K82" s="25">
        <v>2729</v>
      </c>
      <c r="L82" s="25">
        <v>1039</v>
      </c>
      <c r="M82" s="25">
        <v>1171</v>
      </c>
      <c r="N82" s="25">
        <v>2210</v>
      </c>
      <c r="O82" s="26">
        <v>54.09</v>
      </c>
      <c r="P82" s="26">
        <v>56.24</v>
      </c>
      <c r="Q82" s="26">
        <v>55.25</v>
      </c>
    </row>
    <row r="83" spans="1:17" ht="18.75" customHeight="1">
      <c r="A83" s="6">
        <v>26</v>
      </c>
      <c r="B83" s="24" t="s">
        <v>41</v>
      </c>
      <c r="C83" s="25">
        <v>4319</v>
      </c>
      <c r="D83" s="25">
        <v>5098</v>
      </c>
      <c r="E83" s="25">
        <v>9417</v>
      </c>
      <c r="F83" s="25">
        <v>4316</v>
      </c>
      <c r="G83" s="25">
        <v>5098</v>
      </c>
      <c r="H83" s="25">
        <v>9414</v>
      </c>
      <c r="I83" s="25">
        <v>2354</v>
      </c>
      <c r="J83" s="25">
        <v>2799</v>
      </c>
      <c r="K83" s="25">
        <v>5153</v>
      </c>
      <c r="L83" s="25">
        <v>1962</v>
      </c>
      <c r="M83" s="25">
        <v>2299</v>
      </c>
      <c r="N83" s="25">
        <v>4261</v>
      </c>
      <c r="O83" s="26">
        <v>54.54</v>
      </c>
      <c r="P83" s="26">
        <v>54.9</v>
      </c>
      <c r="Q83" s="26">
        <v>54.74</v>
      </c>
    </row>
    <row r="84" spans="1:17" ht="18.75" customHeight="1" hidden="1">
      <c r="A84" s="6"/>
      <c r="B84" s="9"/>
      <c r="C84" s="25" t="s">
        <v>47</v>
      </c>
      <c r="D84" s="25" t="s">
        <v>47</v>
      </c>
      <c r="E84" s="25" t="s">
        <v>47</v>
      </c>
      <c r="F84" s="25" t="s">
        <v>47</v>
      </c>
      <c r="G84" s="25" t="s">
        <v>47</v>
      </c>
      <c r="H84" s="25" t="s">
        <v>47</v>
      </c>
      <c r="I84" s="25">
        <v>0</v>
      </c>
      <c r="J84" s="25">
        <v>0</v>
      </c>
      <c r="K84" s="25">
        <v>0</v>
      </c>
      <c r="L84" s="25" t="s">
        <v>47</v>
      </c>
      <c r="M84" s="25" t="s">
        <v>47</v>
      </c>
      <c r="N84" s="25" t="s">
        <v>47</v>
      </c>
      <c r="O84" s="26" t="s">
        <v>47</v>
      </c>
      <c r="P84" s="26" t="s">
        <v>47</v>
      </c>
      <c r="Q84" s="26" t="s">
        <v>47</v>
      </c>
    </row>
    <row r="85" spans="1:17" ht="18.75" customHeight="1" hidden="1">
      <c r="A85" s="6"/>
      <c r="B85" s="8"/>
      <c r="C85" s="25">
        <v>4319</v>
      </c>
      <c r="D85" s="25">
        <v>5098</v>
      </c>
      <c r="E85" s="25">
        <v>9417</v>
      </c>
      <c r="F85" s="25">
        <v>4316</v>
      </c>
      <c r="G85" s="25">
        <v>5098</v>
      </c>
      <c r="H85" s="25">
        <v>9414</v>
      </c>
      <c r="I85" s="25">
        <v>2354</v>
      </c>
      <c r="J85" s="25">
        <v>2799</v>
      </c>
      <c r="K85" s="25">
        <v>5153</v>
      </c>
      <c r="L85" s="25">
        <v>1962</v>
      </c>
      <c r="M85" s="25">
        <v>2299</v>
      </c>
      <c r="N85" s="25">
        <v>4261</v>
      </c>
      <c r="O85" s="26">
        <v>54.54</v>
      </c>
      <c r="P85" s="26">
        <v>54.9</v>
      </c>
      <c r="Q85" s="26">
        <v>54.74</v>
      </c>
    </row>
    <row r="86" spans="1:17" ht="18.75" customHeight="1">
      <c r="A86" s="6">
        <v>27</v>
      </c>
      <c r="B86" s="24" t="s">
        <v>42</v>
      </c>
      <c r="C86" s="25">
        <v>1662</v>
      </c>
      <c r="D86" s="25">
        <v>1932</v>
      </c>
      <c r="E86" s="25">
        <v>3594</v>
      </c>
      <c r="F86" s="25">
        <v>1660</v>
      </c>
      <c r="G86" s="25">
        <v>1931</v>
      </c>
      <c r="H86" s="25">
        <v>3591</v>
      </c>
      <c r="I86" s="25">
        <v>954</v>
      </c>
      <c r="J86" s="25">
        <v>1105</v>
      </c>
      <c r="K86" s="25">
        <v>2059</v>
      </c>
      <c r="L86" s="25">
        <v>706</v>
      </c>
      <c r="M86" s="25">
        <v>826</v>
      </c>
      <c r="N86" s="25">
        <v>1532</v>
      </c>
      <c r="O86" s="26">
        <v>57.47</v>
      </c>
      <c r="P86" s="26">
        <v>57.22</v>
      </c>
      <c r="Q86" s="26">
        <v>57.34</v>
      </c>
    </row>
    <row r="87" spans="1:17" ht="18.75" customHeight="1" hidden="1">
      <c r="A87" s="6"/>
      <c r="B87" s="9"/>
      <c r="C87" s="25" t="s">
        <v>47</v>
      </c>
      <c r="D87" s="25" t="s">
        <v>47</v>
      </c>
      <c r="E87" s="25" t="s">
        <v>47</v>
      </c>
      <c r="F87" s="25" t="s">
        <v>47</v>
      </c>
      <c r="G87" s="25" t="s">
        <v>47</v>
      </c>
      <c r="H87" s="25" t="s">
        <v>47</v>
      </c>
      <c r="I87" s="25">
        <v>0</v>
      </c>
      <c r="J87" s="25">
        <v>0</v>
      </c>
      <c r="K87" s="25">
        <v>0</v>
      </c>
      <c r="L87" s="25" t="s">
        <v>47</v>
      </c>
      <c r="M87" s="25" t="s">
        <v>47</v>
      </c>
      <c r="N87" s="25" t="s">
        <v>47</v>
      </c>
      <c r="O87" s="26" t="s">
        <v>47</v>
      </c>
      <c r="P87" s="26" t="s">
        <v>47</v>
      </c>
      <c r="Q87" s="26" t="s">
        <v>47</v>
      </c>
    </row>
    <row r="88" spans="1:17" ht="18.75" customHeight="1" hidden="1">
      <c r="A88" s="6"/>
      <c r="B88" s="8"/>
      <c r="C88" s="25">
        <v>1662</v>
      </c>
      <c r="D88" s="25">
        <v>1932</v>
      </c>
      <c r="E88" s="25">
        <v>3594</v>
      </c>
      <c r="F88" s="25">
        <v>1660</v>
      </c>
      <c r="G88" s="25">
        <v>1931</v>
      </c>
      <c r="H88" s="25">
        <v>3591</v>
      </c>
      <c r="I88" s="25">
        <v>954</v>
      </c>
      <c r="J88" s="25">
        <v>1105</v>
      </c>
      <c r="K88" s="25">
        <v>2059</v>
      </c>
      <c r="L88" s="25">
        <v>706</v>
      </c>
      <c r="M88" s="25">
        <v>826</v>
      </c>
      <c r="N88" s="25">
        <v>1532</v>
      </c>
      <c r="O88" s="26">
        <v>57.47</v>
      </c>
      <c r="P88" s="26">
        <v>57.22</v>
      </c>
      <c r="Q88" s="26">
        <v>57.34</v>
      </c>
    </row>
    <row r="89" spans="1:17" ht="18.75" customHeight="1">
      <c r="A89" s="28">
        <v>28</v>
      </c>
      <c r="B89" s="29" t="s">
        <v>43</v>
      </c>
      <c r="C89" s="25">
        <v>1222</v>
      </c>
      <c r="D89" s="25">
        <v>1541</v>
      </c>
      <c r="E89" s="25">
        <v>2763</v>
      </c>
      <c r="F89" s="25">
        <v>1220</v>
      </c>
      <c r="G89" s="25">
        <v>1539</v>
      </c>
      <c r="H89" s="25">
        <v>2759</v>
      </c>
      <c r="I89" s="25">
        <v>687</v>
      </c>
      <c r="J89" s="25">
        <v>892</v>
      </c>
      <c r="K89" s="25">
        <v>1579</v>
      </c>
      <c r="L89" s="25">
        <v>533</v>
      </c>
      <c r="M89" s="25">
        <v>647</v>
      </c>
      <c r="N89" s="25">
        <v>1180</v>
      </c>
      <c r="O89" s="26">
        <v>56.31</v>
      </c>
      <c r="P89" s="26">
        <v>57.96</v>
      </c>
      <c r="Q89" s="26">
        <v>57.23</v>
      </c>
    </row>
    <row r="90" spans="1:17" ht="18.75" customHeight="1">
      <c r="A90" s="30"/>
      <c r="B90" s="31"/>
      <c r="C90" s="25">
        <v>16</v>
      </c>
      <c r="D90" s="25">
        <v>34</v>
      </c>
      <c r="E90" s="25">
        <v>50</v>
      </c>
      <c r="F90" s="25">
        <v>16</v>
      </c>
      <c r="G90" s="25">
        <v>34</v>
      </c>
      <c r="H90" s="25">
        <v>50</v>
      </c>
      <c r="I90" s="25">
        <v>5</v>
      </c>
      <c r="J90" s="25">
        <v>8</v>
      </c>
      <c r="K90" s="25">
        <v>13</v>
      </c>
      <c r="L90" s="25">
        <v>11</v>
      </c>
      <c r="M90" s="25">
        <v>26</v>
      </c>
      <c r="N90" s="25">
        <v>37</v>
      </c>
      <c r="O90" s="26">
        <v>31.25</v>
      </c>
      <c r="P90" s="26">
        <v>23.53</v>
      </c>
      <c r="Q90" s="26">
        <v>26</v>
      </c>
    </row>
    <row r="91" spans="1:17" ht="18.75" customHeight="1">
      <c r="A91" s="32"/>
      <c r="B91" s="33"/>
      <c r="C91" s="25">
        <v>1238</v>
      </c>
      <c r="D91" s="25">
        <v>1575</v>
      </c>
      <c r="E91" s="25">
        <v>2813</v>
      </c>
      <c r="F91" s="25">
        <v>1236</v>
      </c>
      <c r="G91" s="25">
        <v>1573</v>
      </c>
      <c r="H91" s="25">
        <v>2809</v>
      </c>
      <c r="I91" s="25">
        <v>692</v>
      </c>
      <c r="J91" s="25">
        <v>900</v>
      </c>
      <c r="K91" s="25">
        <v>1592</v>
      </c>
      <c r="L91" s="25">
        <v>544</v>
      </c>
      <c r="M91" s="25">
        <v>673</v>
      </c>
      <c r="N91" s="25">
        <v>1217</v>
      </c>
      <c r="O91" s="26">
        <v>55.99</v>
      </c>
      <c r="P91" s="26">
        <v>57.22</v>
      </c>
      <c r="Q91" s="26">
        <v>56.67</v>
      </c>
    </row>
    <row r="92" spans="1:17" ht="18.75" customHeight="1">
      <c r="A92" s="6">
        <v>29</v>
      </c>
      <c r="B92" s="36" t="s">
        <v>44</v>
      </c>
      <c r="C92" s="25">
        <v>3342</v>
      </c>
      <c r="D92" s="25">
        <v>3565</v>
      </c>
      <c r="E92" s="25">
        <v>6907</v>
      </c>
      <c r="F92" s="25">
        <v>3334</v>
      </c>
      <c r="G92" s="25">
        <v>3565</v>
      </c>
      <c r="H92" s="25">
        <v>6899</v>
      </c>
      <c r="I92" s="25">
        <v>1637</v>
      </c>
      <c r="J92" s="25">
        <v>1824</v>
      </c>
      <c r="K92" s="25">
        <v>3461</v>
      </c>
      <c r="L92" s="25">
        <v>1697</v>
      </c>
      <c r="M92" s="25">
        <v>1741</v>
      </c>
      <c r="N92" s="25">
        <v>3438</v>
      </c>
      <c r="O92" s="26">
        <v>49.1</v>
      </c>
      <c r="P92" s="26">
        <v>51.16</v>
      </c>
      <c r="Q92" s="26">
        <v>50.17</v>
      </c>
    </row>
    <row r="93" spans="1:17" ht="18.75" customHeight="1" hidden="1">
      <c r="A93" s="6"/>
      <c r="B93" s="9"/>
      <c r="C93" s="25" t="s">
        <v>47</v>
      </c>
      <c r="D93" s="25" t="s">
        <v>47</v>
      </c>
      <c r="E93" s="25" t="s">
        <v>47</v>
      </c>
      <c r="F93" s="25" t="s">
        <v>47</v>
      </c>
      <c r="G93" s="25" t="s">
        <v>47</v>
      </c>
      <c r="H93" s="25" t="s">
        <v>47</v>
      </c>
      <c r="I93" s="25">
        <v>0</v>
      </c>
      <c r="J93" s="25">
        <v>0</v>
      </c>
      <c r="K93" s="25">
        <v>0</v>
      </c>
      <c r="L93" s="25" t="s">
        <v>47</v>
      </c>
      <c r="M93" s="25" t="s">
        <v>47</v>
      </c>
      <c r="N93" s="25" t="s">
        <v>47</v>
      </c>
      <c r="O93" s="26" t="s">
        <v>47</v>
      </c>
      <c r="P93" s="26" t="s">
        <v>47</v>
      </c>
      <c r="Q93" s="26" t="s">
        <v>47</v>
      </c>
    </row>
    <row r="94" spans="1:17" ht="18.75" customHeight="1" hidden="1">
      <c r="A94" s="6"/>
      <c r="B94" s="8"/>
      <c r="C94" s="25">
        <v>3342</v>
      </c>
      <c r="D94" s="25">
        <v>3565</v>
      </c>
      <c r="E94" s="25">
        <v>6907</v>
      </c>
      <c r="F94" s="25">
        <v>3334</v>
      </c>
      <c r="G94" s="25">
        <v>3565</v>
      </c>
      <c r="H94" s="25">
        <v>6899</v>
      </c>
      <c r="I94" s="25">
        <v>1637</v>
      </c>
      <c r="J94" s="25">
        <v>1824</v>
      </c>
      <c r="K94" s="25">
        <v>3461</v>
      </c>
      <c r="L94" s="25">
        <v>1697</v>
      </c>
      <c r="M94" s="25">
        <v>1741</v>
      </c>
      <c r="N94" s="25">
        <v>3438</v>
      </c>
      <c r="O94" s="26">
        <v>49.1</v>
      </c>
      <c r="P94" s="26">
        <v>51.16</v>
      </c>
      <c r="Q94" s="26">
        <v>50.17</v>
      </c>
    </row>
    <row r="95" spans="1:17" ht="18.75" customHeight="1">
      <c r="A95" s="6">
        <v>30</v>
      </c>
      <c r="B95" s="24" t="s">
        <v>45</v>
      </c>
      <c r="C95" s="25">
        <v>2319</v>
      </c>
      <c r="D95" s="25">
        <v>2726</v>
      </c>
      <c r="E95" s="25">
        <v>5045</v>
      </c>
      <c r="F95" s="25">
        <v>2317</v>
      </c>
      <c r="G95" s="25">
        <v>2726</v>
      </c>
      <c r="H95" s="25">
        <v>5043</v>
      </c>
      <c r="I95" s="25">
        <v>1324</v>
      </c>
      <c r="J95" s="25">
        <v>1516</v>
      </c>
      <c r="K95" s="25">
        <v>2840</v>
      </c>
      <c r="L95" s="25">
        <v>993</v>
      </c>
      <c r="M95" s="25">
        <v>1210</v>
      </c>
      <c r="N95" s="25">
        <v>2203</v>
      </c>
      <c r="O95" s="26">
        <v>57.14</v>
      </c>
      <c r="P95" s="26">
        <v>55.61</v>
      </c>
      <c r="Q95" s="26">
        <v>56.32</v>
      </c>
    </row>
    <row r="96" spans="1:17" ht="18.75" customHeight="1" hidden="1">
      <c r="A96" s="6"/>
      <c r="B96" s="9"/>
      <c r="C96" s="25" t="e">
        <f>IF(OR(#REF!="",#REF!=0),"",#REF!)</f>
        <v>#REF!</v>
      </c>
      <c r="D96" s="25" t="e">
        <f>IF(OR(#REF!="",#REF!=0),"",#REF!)</f>
        <v>#REF!</v>
      </c>
      <c r="E96" s="25" t="e">
        <f>IF(OR(B95="",C96=""),"",SUM(C96:D96))</f>
        <v>#REF!</v>
      </c>
      <c r="F96" s="25" t="e">
        <f>IF(OR(#REF!="",C96=""),"",#REF!)</f>
        <v>#REF!</v>
      </c>
      <c r="G96" s="25" t="e">
        <f>IF(OR(#REF!="",D96=""),"",#REF!)</f>
        <v>#REF!</v>
      </c>
      <c r="H96" s="25" t="e">
        <f>IF(OR(B95="",F96="",G96=""),"",SUM(F96:G96))</f>
        <v>#REF!</v>
      </c>
      <c r="I96" s="25" t="e">
        <f>IF(#REF!="","",#REF!)</f>
        <v>#REF!</v>
      </c>
      <c r="J96" s="25" t="e">
        <f>IF(#REF!="","",#REF!)</f>
        <v>#REF!</v>
      </c>
      <c r="K96" s="25" t="e">
        <f>IF(B95="","",SUM(I96:J96))</f>
        <v>#REF!</v>
      </c>
      <c r="L96" s="25" t="e">
        <f>IF(OR(F96="",C96=""),"",F96-I96)</f>
        <v>#REF!</v>
      </c>
      <c r="M96" s="25" t="e">
        <f>IF(OR(G96="",D96=""),"",G96-J96)</f>
        <v>#REF!</v>
      </c>
      <c r="N96" s="25" t="e">
        <f>IF(OR(B95="",L96="",M96=""),"",SUM(L96:M96))</f>
        <v>#REF!</v>
      </c>
      <c r="O96" s="26" t="e">
        <f>IF(OR(B95="",C96=""),"",IF(F96=0,0,IF(I96=0,0,ROUND(I96/F96*100,2))))</f>
        <v>#REF!</v>
      </c>
      <c r="P96" s="26" t="e">
        <f>IF(OR(B95="",D96=""),"",IF(G96=0,0,IF(J96=0,0,ROUND(J96/G96*100,2))))</f>
        <v>#REF!</v>
      </c>
      <c r="Q96" s="26" t="e">
        <f>IF(OR(B95="",C96="",D96=""),"",IF(H96=0,0,IF(K96=0,0,ROUND(K96/H96*100,2))))</f>
        <v>#REF!</v>
      </c>
    </row>
    <row r="97" spans="1:17" ht="18.75" customHeight="1" hidden="1">
      <c r="A97" s="6"/>
      <c r="B97" s="8"/>
      <c r="C97" s="25" t="e">
        <f>IF(OR(B95="",C95=""),"",SUM(C95:C96))</f>
        <v>#REF!</v>
      </c>
      <c r="D97" s="25" t="e">
        <f>IF(OR(B95="",D95=""),"",SUM(D95:D96))</f>
        <v>#REF!</v>
      </c>
      <c r="E97" s="25" t="e">
        <f>IF(OR(B95="",C97=""),"",SUM(C97:D97))</f>
        <v>#REF!</v>
      </c>
      <c r="F97" s="25" t="e">
        <f>IF(OR(B95="",F95=""),"",SUM(F95:F96))</f>
        <v>#REF!</v>
      </c>
      <c r="G97" s="25" t="e">
        <f>IF(OR(B95="",G95=""),"",SUM(G95:G96))</f>
        <v>#REF!</v>
      </c>
      <c r="H97" s="25" t="e">
        <f>IF(OR(B95="",F97=""),"",SUM(F97:G97))</f>
        <v>#REF!</v>
      </c>
      <c r="I97" s="25" t="e">
        <f>IF(B95="","",SUM(I95:I96))</f>
        <v>#REF!</v>
      </c>
      <c r="J97" s="25" t="e">
        <f>IF(B95="","",SUM(J95:J96))</f>
        <v>#REF!</v>
      </c>
      <c r="K97" s="25" t="e">
        <f>IF(B95="","",SUM(I97:J97))</f>
        <v>#REF!</v>
      </c>
      <c r="L97" s="25" t="e">
        <f>IF(OR(F97="",C97=""),"",F97-I97)</f>
        <v>#REF!</v>
      </c>
      <c r="M97" s="25" t="e">
        <f>IF(OR(G97="",D97=""),"",G97-J97)</f>
        <v>#REF!</v>
      </c>
      <c r="N97" s="25" t="e">
        <f>IF(OR(B95="",L97="",M97=""),"",SUM(L97:M97))</f>
        <v>#REF!</v>
      </c>
      <c r="O97" s="26" t="e">
        <f>IF(OR(B95="",C97=""),"",IF(F97=0,0,IF(I97=0,0,ROUND(I97/F97*100,2))))</f>
        <v>#REF!</v>
      </c>
      <c r="P97" s="26" t="e">
        <f>IF(OR(B95="",D97=""),"",IF(G97=0,0,IF(J97=0,0,ROUND(J97/G97*100,2))))</f>
        <v>#REF!</v>
      </c>
      <c r="Q97" s="26" t="e">
        <f>IF(OR(B95="",C97="",D97=""),"",IF(H97=0,0,IF(K97=0,0,ROUND(K97/H97*100,2))))</f>
        <v>#REF!</v>
      </c>
    </row>
    <row r="98" spans="1:17" ht="18.75" customHeight="1" hidden="1">
      <c r="A98" s="34"/>
      <c r="C98" s="25" t="e">
        <f>IF(OR(#REF!="",#REF!=0),"",#REF!)</f>
        <v>#REF!</v>
      </c>
      <c r="D98" s="25" t="e">
        <f>IF(OR(#REF!="",#REF!=0),"",#REF!)</f>
        <v>#REF!</v>
      </c>
      <c r="E98" s="25" t="e">
        <f>IF(OR(#REF!="",C98=""),"",SUM(C98:D98))</f>
        <v>#REF!</v>
      </c>
      <c r="F98" s="25" t="e">
        <f>IF(OR(#REF!="",C98=""),"",#REF!)</f>
        <v>#REF!</v>
      </c>
      <c r="G98" s="25" t="e">
        <f>IF(OR(#REF!="",D98=""),"",#REF!)</f>
        <v>#REF!</v>
      </c>
      <c r="H98" s="25" t="e">
        <f>IF(OR(#REF!="",F98="",G98=""),"",SUM(F98:G98))</f>
        <v>#REF!</v>
      </c>
      <c r="I98" s="25" t="e">
        <f>IF(#REF!="","",#REF!)</f>
        <v>#REF!</v>
      </c>
      <c r="J98" s="25" t="e">
        <f>IF(#REF!="","",#REF!)</f>
        <v>#REF!</v>
      </c>
      <c r="K98" s="25" t="e">
        <f>IF(#REF!="","",SUM(I98:J98))</f>
        <v>#REF!</v>
      </c>
      <c r="L98" s="25" t="e">
        <f>IF(OR(F98="",C98=""),"",F98-I98)</f>
        <v>#REF!</v>
      </c>
      <c r="M98" s="25" t="e">
        <f>IF(OR(G98="",D98=""),"",G98-J98)</f>
        <v>#REF!</v>
      </c>
      <c r="N98" s="25" t="e">
        <f>IF(OR(#REF!="",L98="",M98=""),"",SUM(L98:M98))</f>
        <v>#REF!</v>
      </c>
      <c r="O98" s="26" t="e">
        <f>IF(OR(#REF!="",C98=""),"",IF(F98=0,0,IF(I98=0,0,ROUND(I98/F98*100,2))))</f>
        <v>#REF!</v>
      </c>
      <c r="P98" s="26" t="e">
        <f>IF(OR(#REF!="",D98=""),"",IF(G98=0,0,IF(J98=0,0,ROUND(J98/G98*100,2))))</f>
        <v>#REF!</v>
      </c>
      <c r="Q98" s="26" t="e">
        <f>IF(OR(#REF!="",C98="",D98=""),"",IF(H98=0,0,IF(K98=0,0,ROUND(K98/H98*100,2))))</f>
        <v>#REF!</v>
      </c>
    </row>
    <row r="99" spans="1:17" ht="18.75" customHeight="1" hidden="1">
      <c r="A99" s="18"/>
      <c r="B99" s="4"/>
      <c r="C99" s="25" t="e">
        <f>IF(OR(#REF!="",#REF!=""),"",SUM(C98:C98))</f>
        <v>#REF!</v>
      </c>
      <c r="D99" s="25" t="e">
        <f>IF(OR(#REF!="",#REF!=""),"",SUM(D98:D98))</f>
        <v>#REF!</v>
      </c>
      <c r="E99" s="25" t="e">
        <f>IF(OR(#REF!="",C99=""),"",SUM(C99:D99))</f>
        <v>#REF!</v>
      </c>
      <c r="F99" s="25" t="e">
        <f>IF(OR(#REF!="",#REF!=""),"",SUM(F98:F98))</f>
        <v>#REF!</v>
      </c>
      <c r="G99" s="25" t="e">
        <f>IF(OR(#REF!="",#REF!=""),"",SUM(G98:G98))</f>
        <v>#REF!</v>
      </c>
      <c r="H99" s="25" t="e">
        <f>IF(OR(#REF!="",F99=""),"",SUM(F99:G99))</f>
        <v>#REF!</v>
      </c>
      <c r="I99" s="25" t="e">
        <f>IF(#REF!="","",SUM(I98:I98))</f>
        <v>#REF!</v>
      </c>
      <c r="J99" s="25" t="e">
        <f>IF(#REF!="","",SUM(J98:J98))</f>
        <v>#REF!</v>
      </c>
      <c r="K99" s="25" t="e">
        <f>IF(#REF!="","",SUM(I99:J99))</f>
        <v>#REF!</v>
      </c>
      <c r="L99" s="25" t="e">
        <f>IF(OR(F99="",C99=""),"",F99-I99)</f>
        <v>#REF!</v>
      </c>
      <c r="M99" s="25" t="e">
        <f>IF(OR(G99="",D99=""),"",G99-J99)</f>
        <v>#REF!</v>
      </c>
      <c r="N99" s="25" t="e">
        <f>IF(OR(#REF!="",L99="",M99=""),"",SUM(L99:M99))</f>
        <v>#REF!</v>
      </c>
      <c r="O99" s="26" t="e">
        <f>IF(OR(#REF!="",C99=""),"",IF(F99=0,0,IF(I99=0,0,ROUND(I99/F99*100,2))))</f>
        <v>#REF!</v>
      </c>
      <c r="P99" s="26" t="e">
        <f>IF(OR(#REF!="",D99=""),"",IF(G99=0,0,IF(J99=0,0,ROUND(J99/G99*100,2))))</f>
        <v>#REF!</v>
      </c>
      <c r="Q99" s="26" t="e">
        <f>IF(OR(#REF!="",C99="",D99=""),"",IF(H99=0,0,IF(K99=0,0,ROUND(K99/H99*100,2))))</f>
        <v>#REF!</v>
      </c>
    </row>
    <row r="100" ht="13.5">
      <c r="Q100" s="35" t="s">
        <v>48</v>
      </c>
    </row>
  </sheetData>
  <sheetProtection/>
  <mergeCells count="9">
    <mergeCell ref="A89:A91"/>
    <mergeCell ref="B89:B91"/>
    <mergeCell ref="A3:B3"/>
    <mergeCell ref="P4:Q4"/>
    <mergeCell ref="C5:E5"/>
    <mergeCell ref="O5:Q5"/>
    <mergeCell ref="L5:N5"/>
    <mergeCell ref="I5:K5"/>
    <mergeCell ref="F5:H5"/>
  </mergeCells>
  <printOptions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（株）エイチ・アイ・ディ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投票者数調（衆小）</dc:subject>
  <dc:creator/>
  <cp:keywords/>
  <dc:description/>
  <cp:lastModifiedBy>札幌市選挙管理委員会</cp:lastModifiedBy>
  <cp:lastPrinted>2017-10-25T04:54:06Z</cp:lastPrinted>
  <dcterms:created xsi:type="dcterms:W3CDTF">1998-03-11T06:10:56Z</dcterms:created>
  <dcterms:modified xsi:type="dcterms:W3CDTF">2017-10-25T08:06:26Z</dcterms:modified>
  <cp:category/>
  <cp:version/>
  <cp:contentType/>
  <cp:contentStatus/>
</cp:coreProperties>
</file>