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03F78B4-A822-4A19-9646-0C48ACD6DAE5}" xr6:coauthVersionLast="47" xr6:coauthVersionMax="47" xr10:uidLastSave="{00000000-0000-0000-0000-000000000000}"/>
  <bookViews>
    <workbookView xWindow="-27990" yWindow="-30" windowWidth="28110" windowHeight="16440" tabRatio="719" xr2:uid="{00000000-000D-0000-FFFF-FFFF00000000}"/>
  </bookViews>
  <sheets>
    <sheet name="事業所分経費" sheetId="1" r:id="rId1"/>
    <sheet name="在宅勤務等実施者の業務内容及び経費（実施者①）" sheetId="6" r:id="rId2"/>
    <sheet name="在宅勤務等実施者の業務内容及び経費（実施者②）" sheetId="10" r:id="rId3"/>
    <sheet name="在宅勤務等実施者の業務内容及び経費（実施者③）" sheetId="9" r:id="rId4"/>
  </sheets>
  <definedNames>
    <definedName name="_xlnm.Print_Area" localSheetId="1">'在宅勤務等実施者の業務内容及び経費（実施者①）'!$A$1:$J$35</definedName>
    <definedName name="_xlnm.Print_Area" localSheetId="2">'在宅勤務等実施者の業務内容及び経費（実施者②）'!$A$1:$J$35</definedName>
    <definedName name="_xlnm.Print_Area" localSheetId="3">'在宅勤務等実施者の業務内容及び経費（実施者③）'!$A$1:$J$35</definedName>
    <definedName name="_xlnm.Print_Area" localSheetId="0">事業所分経費!$A$1:$J$29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0" l="1"/>
  <c r="J33" i="10"/>
  <c r="H33" i="10"/>
  <c r="K32" i="10"/>
  <c r="H32" i="10"/>
  <c r="J32" i="10" s="1"/>
  <c r="K31" i="10"/>
  <c r="I31" i="10"/>
  <c r="H31" i="10"/>
  <c r="J31" i="10" s="1"/>
  <c r="K30" i="10"/>
  <c r="I30" i="10"/>
  <c r="H30" i="10"/>
  <c r="J30" i="10" s="1"/>
  <c r="K29" i="10"/>
  <c r="I29" i="10"/>
  <c r="H29" i="10"/>
  <c r="J29" i="10" s="1"/>
  <c r="K28" i="10"/>
  <c r="I28" i="10"/>
  <c r="H28" i="10"/>
  <c r="J28" i="10" s="1"/>
  <c r="K27" i="10"/>
  <c r="I27" i="10"/>
  <c r="H27" i="10"/>
  <c r="J27" i="10" s="1"/>
  <c r="K26" i="10"/>
  <c r="H26" i="10"/>
  <c r="J26" i="10" s="1"/>
  <c r="J34" i="10" s="1"/>
  <c r="J35" i="10" s="1"/>
  <c r="G3" i="10"/>
  <c r="K33" i="9"/>
  <c r="H33" i="9"/>
  <c r="J33" i="9" s="1"/>
  <c r="K32" i="9"/>
  <c r="J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J34" i="9" s="1"/>
  <c r="J35" i="9" s="1"/>
  <c r="H26" i="9"/>
  <c r="G3" i="9"/>
  <c r="H21" i="1"/>
  <c r="H27" i="1"/>
  <c r="H25" i="1"/>
  <c r="H23" i="1"/>
  <c r="I28" i="1"/>
  <c r="I15" i="1"/>
  <c r="G3" i="6" l="1"/>
  <c r="K33" i="6" l="1"/>
  <c r="H33" i="6"/>
  <c r="J33" i="6" s="1"/>
  <c r="K32" i="6"/>
  <c r="H32" i="6"/>
  <c r="J32" i="6" s="1"/>
  <c r="K31" i="6"/>
  <c r="I31" i="6"/>
  <c r="H31" i="6"/>
  <c r="J31" i="6" s="1"/>
  <c r="K30" i="6"/>
  <c r="I30" i="6"/>
  <c r="H30" i="6"/>
  <c r="J30" i="6" s="1"/>
  <c r="K29" i="6"/>
  <c r="I29" i="6"/>
  <c r="H29" i="6"/>
  <c r="J29" i="6" s="1"/>
  <c r="K28" i="6"/>
  <c r="I28" i="6"/>
  <c r="H28" i="6"/>
  <c r="J28" i="6" s="1"/>
  <c r="K27" i="6"/>
  <c r="I27" i="6"/>
  <c r="H27" i="6"/>
  <c r="J27" i="6" s="1"/>
  <c r="K26" i="6"/>
  <c r="H26" i="6"/>
  <c r="J26" i="6" s="1"/>
  <c r="J34" i="6" l="1"/>
  <c r="J35" i="6" s="1"/>
  <c r="I29" i="1" l="1"/>
  <c r="H28" i="1"/>
  <c r="J28" i="1" s="1"/>
  <c r="F20" i="1"/>
  <c r="I20" i="1" s="1"/>
  <c r="I19" i="1"/>
  <c r="H19" i="1"/>
  <c r="J19" i="1" s="1"/>
  <c r="J18" i="1"/>
  <c r="I18" i="1"/>
  <c r="H18" i="1"/>
  <c r="J17" i="1"/>
  <c r="I17" i="1"/>
  <c r="H17" i="1"/>
  <c r="I16" i="1"/>
  <c r="H16" i="1"/>
  <c r="J16" i="1" s="1"/>
  <c r="H15" i="1"/>
  <c r="J15" i="1" s="1"/>
  <c r="J29" i="1" l="1"/>
  <c r="H20" i="1"/>
  <c r="J20" i="1" s="1"/>
  <c r="J6" i="1" l="1"/>
  <c r="J8" i="1" s="1"/>
  <c r="J9" i="1" s="1"/>
  <c r="J12" i="1" l="1"/>
  <c r="J11" i="1" s="1"/>
  <c r="J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4F487C59-68B8-4399-9BF7-5CD55853A414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7467307D-433C-4B79-99D6-9E0E5AC9FDC9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A96E309C-82A9-4E2B-AD09-366154C7B614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45BE6AB7-C727-403C-BB2B-37F280EC55ED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CB533A0C-C252-478D-820C-DDD6E97D3606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E94FFC78-47A9-49E9-ABE6-302C2D489EAB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E7F81A11-26A3-44C9-A5CF-7DEF7FAF4255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6FDA9AEB-9AAA-4021-A77D-A8411B38077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1326BAA1-9950-4DFE-AC5A-D72FD517BA7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E52625DA-698A-42CE-AEE6-601B768ED405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FA78479E-C9B2-47BC-BBB9-376B4BC15282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6D07050F-2FF6-4613-9E53-CF9ECA64DEDB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F23A6A59-12C3-42DD-8DF0-C46BBD3BFD2E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3567FBDE-391A-406B-8222-C8858B60786E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EE5E96D1-F0A4-4523-9379-F58B8DA1CEEC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7A55C57A-FEEC-454A-9FD8-06053E7F06F6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801CCC90-8561-40FD-A479-DAF6A5C318C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0CAAA02E-B59B-4CE3-9C9C-C5AAA222CFA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14B10E8F-471A-4CB8-92BD-5BBA5D149A8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79CA9FBF-D2F7-49E5-A89A-0525EF421788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FE5017ED-75DA-42C4-A94E-25BB8185AC22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5733EF2E-54D5-4AC7-9442-DEC996AA827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B60A8E61-13B2-4A79-9DF1-50E3C1D350AC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DCF23142-F407-4D26-AB5C-3C8E0C3A46D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sharedStrings.xml><?xml version="1.0" encoding="utf-8"?>
<sst xmlns="http://schemas.openxmlformats.org/spreadsheetml/2006/main" count="189" uniqueCount="66">
  <si>
    <t>番号</t>
    <rPh sb="0" eb="2">
      <t>バンゴウ</t>
    </rPh>
    <phoneticPr fontId="2"/>
  </si>
  <si>
    <t>メーカー名・品名（型番）</t>
    <rPh sb="4" eb="5">
      <t>メイ</t>
    </rPh>
    <rPh sb="6" eb="8">
      <t>ヒンメイ</t>
    </rPh>
    <rPh sb="9" eb="11">
      <t>カタバン</t>
    </rPh>
    <phoneticPr fontId="2"/>
  </si>
  <si>
    <t>数量</t>
    <rPh sb="0" eb="2">
      <t>スウリョウ</t>
    </rPh>
    <phoneticPr fontId="2"/>
  </si>
  <si>
    <t>単価（円）
※税抜額を記載</t>
    <rPh sb="0" eb="2">
      <t>タンカ</t>
    </rPh>
    <rPh sb="3" eb="4">
      <t>エン</t>
    </rPh>
    <rPh sb="7" eb="8">
      <t>ゼイ</t>
    </rPh>
    <rPh sb="8" eb="9">
      <t>ヌ</t>
    </rPh>
    <rPh sb="9" eb="10">
      <t>ガク</t>
    </rPh>
    <rPh sb="11" eb="13">
      <t>キサイ</t>
    </rPh>
    <phoneticPr fontId="2"/>
  </si>
  <si>
    <t>ＮＡＳ</t>
    <phoneticPr fontId="2"/>
  </si>
  <si>
    <t>ＵＴＭ</t>
    <phoneticPr fontId="2"/>
  </si>
  <si>
    <t>ＷＯＬ</t>
    <phoneticPr fontId="2"/>
  </si>
  <si>
    <t>会議用設備</t>
    <rPh sb="0" eb="2">
      <t>カイギ</t>
    </rPh>
    <rPh sb="2" eb="3">
      <t>ヨウ</t>
    </rPh>
    <rPh sb="3" eb="5">
      <t>セツビ</t>
    </rPh>
    <phoneticPr fontId="2"/>
  </si>
  <si>
    <t>モニタ</t>
    <phoneticPr fontId="2"/>
  </si>
  <si>
    <t>カメラ</t>
    <phoneticPr fontId="2"/>
  </si>
  <si>
    <t>小計（円）
※税抜額を記載</t>
    <rPh sb="0" eb="2">
      <t>ショウケイ</t>
    </rPh>
    <rPh sb="3" eb="4">
      <t>エン</t>
    </rPh>
    <rPh sb="7" eb="8">
      <t>ゼイ</t>
    </rPh>
    <rPh sb="8" eb="9">
      <t>ヌ</t>
    </rPh>
    <rPh sb="9" eb="10">
      <t>ガク</t>
    </rPh>
    <rPh sb="11" eb="13">
      <t>キサイ</t>
    </rPh>
    <phoneticPr fontId="2"/>
  </si>
  <si>
    <t>機器種別</t>
    <rPh sb="0" eb="2">
      <t>キキ</t>
    </rPh>
    <rPh sb="2" eb="4">
      <t>シュベツ</t>
    </rPh>
    <phoneticPr fontId="2"/>
  </si>
  <si>
    <t>マイク・
スピーカー</t>
    <phoneticPr fontId="2"/>
  </si>
  <si>
    <t>法人・団体名</t>
    <rPh sb="0" eb="2">
      <t>ホウジン</t>
    </rPh>
    <rPh sb="3" eb="6">
      <t>ダンタイメイ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</si>
  <si>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</si>
  <si>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事業所分　申請額計</t>
    <rPh sb="0" eb="2">
      <t>ジギョウ</t>
    </rPh>
    <rPh sb="2" eb="3">
      <t>ショ</t>
    </rPh>
    <rPh sb="3" eb="4">
      <t>ブン</t>
    </rPh>
    <rPh sb="5" eb="8">
      <t>シンセイガク</t>
    </rPh>
    <rPh sb="8" eb="9">
      <t>ケイ</t>
    </rPh>
    <phoneticPr fontId="2"/>
  </si>
  <si>
    <t>個人分　申請額計</t>
    <rPh sb="0" eb="2">
      <t>コジン</t>
    </rPh>
    <rPh sb="2" eb="3">
      <t>ブン</t>
    </rPh>
    <rPh sb="4" eb="7">
      <t>シンセイガク</t>
    </rPh>
    <rPh sb="7" eb="8">
      <t>ケイ</t>
    </rPh>
    <phoneticPr fontId="2"/>
  </si>
  <si>
    <t>申請額　計</t>
    <rPh sb="0" eb="3">
      <t>シンセイガク</t>
    </rPh>
    <rPh sb="4" eb="5">
      <t>ケイ</t>
    </rPh>
    <phoneticPr fontId="2"/>
  </si>
  <si>
    <t>所要額　計</t>
    <rPh sb="0" eb="2">
      <t>ショヨウ</t>
    </rPh>
    <rPh sb="2" eb="3">
      <t>ガク</t>
    </rPh>
    <rPh sb="4" eb="5">
      <t>ケイ</t>
    </rPh>
    <phoneticPr fontId="2"/>
  </si>
  <si>
    <t>ＶＰＮルーター①</t>
    <phoneticPr fontId="2"/>
  </si>
  <si>
    <t>ＶＰＮルーター②</t>
    <phoneticPr fontId="2"/>
  </si>
  <si>
    <t>ヘッドセット／イヤホン</t>
    <phoneticPr fontId="2"/>
  </si>
  <si>
    <t>プリンター／スキャナー</t>
    <phoneticPr fontId="2"/>
  </si>
  <si>
    <t>補助対象経費　申請額（上限20万円／人）</t>
    <rPh sb="0" eb="2">
      <t>ホジョ</t>
    </rPh>
    <rPh sb="2" eb="4">
      <t>タイショウ</t>
    </rPh>
    <rPh sb="4" eb="6">
      <t>ケイヒ</t>
    </rPh>
    <rPh sb="7" eb="10">
      <t>シンセイガク</t>
    </rPh>
    <rPh sb="11" eb="13">
      <t>ジョウゲン</t>
    </rPh>
    <rPh sb="15" eb="16">
      <t>マン</t>
    </rPh>
    <rPh sb="16" eb="17">
      <t>エン</t>
    </rPh>
    <rPh sb="18" eb="19">
      <t>ニン</t>
    </rPh>
    <phoneticPr fontId="2"/>
  </si>
  <si>
    <t>在宅勤務等
実施者</t>
    <rPh sb="0" eb="2">
      <t>ザイタク</t>
    </rPh>
    <rPh sb="2" eb="4">
      <t>キンム</t>
    </rPh>
    <rPh sb="4" eb="5">
      <t>トウ</t>
    </rPh>
    <rPh sb="6" eb="8">
      <t>ジッシ</t>
    </rPh>
    <rPh sb="8" eb="9">
      <t>シャ</t>
    </rPh>
    <phoneticPr fontId="2"/>
  </si>
  <si>
    <t>（単位：円）</t>
    <rPh sb="1" eb="3">
      <t>タンイ</t>
    </rPh>
    <rPh sb="4" eb="5">
      <t>エン</t>
    </rPh>
    <phoneticPr fontId="2"/>
  </si>
  <si>
    <t>上限額(円)</t>
    <rPh sb="0" eb="2">
      <t>ジョウゲン</t>
    </rPh>
    <rPh sb="2" eb="3">
      <t>ガク</t>
    </rPh>
    <rPh sb="4" eb="5">
      <t>エン</t>
    </rPh>
    <phoneticPr fontId="2"/>
  </si>
  <si>
    <t>補助対象経費
申請額(円)</t>
    <rPh sb="0" eb="2">
      <t>ホジョ</t>
    </rPh>
    <rPh sb="2" eb="4">
      <t>タイショウ</t>
    </rPh>
    <rPh sb="4" eb="6">
      <t>ケイヒ</t>
    </rPh>
    <rPh sb="7" eb="9">
      <t>シンセイ</t>
    </rPh>
    <rPh sb="9" eb="10">
      <t>ガク</t>
    </rPh>
    <rPh sb="11" eb="12">
      <t>エン</t>
    </rPh>
    <phoneticPr fontId="2"/>
  </si>
  <si>
    <r>
      <t xml:space="preserve">補助対象経費
</t>
    </r>
    <r>
      <rPr>
        <sz val="8"/>
        <color theme="1"/>
        <rFont val="ＭＳ 明朝"/>
        <family val="1"/>
        <charset val="128"/>
      </rPr>
      <t>(機器上限適用後）
（円）</t>
    </r>
    <rPh sb="0" eb="2">
      <t>ホジョ</t>
    </rPh>
    <rPh sb="2" eb="4">
      <t>タイショウ</t>
    </rPh>
    <rPh sb="4" eb="6">
      <t>ケイヒ</t>
    </rPh>
    <rPh sb="8" eb="10">
      <t>キキ</t>
    </rPh>
    <rPh sb="10" eb="12">
      <t>ジョウゲン</t>
    </rPh>
    <rPh sb="12" eb="14">
      <t>テキヨウ</t>
    </rPh>
    <rPh sb="14" eb="15">
      <t>ゴ</t>
    </rPh>
    <rPh sb="18" eb="19">
      <t>エン</t>
    </rPh>
    <phoneticPr fontId="2"/>
  </si>
  <si>
    <t>就業規則改正等</t>
    <rPh sb="0" eb="2">
      <t>シュウギョウ</t>
    </rPh>
    <rPh sb="2" eb="4">
      <t>キソク</t>
    </rPh>
    <rPh sb="4" eb="6">
      <t>カイセイ</t>
    </rPh>
    <rPh sb="6" eb="7">
      <t>トウ</t>
    </rPh>
    <phoneticPr fontId="2"/>
  </si>
  <si>
    <t>ルーター</t>
    <phoneticPr fontId="2"/>
  </si>
  <si>
    <t>（担当業務：　　　　　　　　　）（事業所名：　　　　　　　）</t>
    <phoneticPr fontId="2"/>
  </si>
  <si>
    <t>雇用保険加入</t>
    <phoneticPr fontId="2"/>
  </si>
  <si>
    <t>雇用保険加入（兼務役員）</t>
    <phoneticPr fontId="2"/>
  </si>
  <si>
    <t>サービス・プラン名</t>
    <rPh sb="8" eb="9">
      <t>メイ</t>
    </rPh>
    <phoneticPr fontId="2"/>
  </si>
  <si>
    <t>有料・無料区分</t>
    <rPh sb="0" eb="2">
      <t>ユウリョウ</t>
    </rPh>
    <rPh sb="3" eb="5">
      <t>ムリョウ</t>
    </rPh>
    <rPh sb="5" eb="7">
      <t>クブン</t>
    </rPh>
    <phoneticPr fontId="2"/>
  </si>
  <si>
    <t>導入状況区分</t>
    <rPh sb="0" eb="2">
      <t>ドウニュウ</t>
    </rPh>
    <rPh sb="2" eb="4">
      <t>ジョウキョウ</t>
    </rPh>
    <rPh sb="4" eb="6">
      <t>クブン</t>
    </rPh>
    <phoneticPr fontId="2"/>
  </si>
  <si>
    <t>補助対象経費計×２/３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</si>
  <si>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専門家派遣枠　補助申請額</t>
    <rPh sb="0" eb="3">
      <t>センモンカ</t>
    </rPh>
    <rPh sb="3" eb="5">
      <t>ハケン</t>
    </rPh>
    <rPh sb="5" eb="6">
      <t>ワク</t>
    </rPh>
    <rPh sb="7" eb="9">
      <t>ホジョ</t>
    </rPh>
    <rPh sb="9" eb="12">
      <t>シンセイガク</t>
    </rPh>
    <phoneticPr fontId="2"/>
  </si>
  <si>
    <t>（様式９）</t>
    <rPh sb="1" eb="3">
      <t>ヨウシキ</t>
    </rPh>
    <phoneticPr fontId="2"/>
  </si>
  <si>
    <t>支出経費等内訳書</t>
    <rPh sb="0" eb="2">
      <t>シシュツ</t>
    </rPh>
    <rPh sb="2" eb="4">
      <t>ケイヒ</t>
    </rPh>
    <rPh sb="4" eb="5">
      <t>トウ</t>
    </rPh>
    <rPh sb="5" eb="7">
      <t>ウチワケ</t>
    </rPh>
    <rPh sb="7" eb="8">
      <t>ショ</t>
    </rPh>
    <phoneticPr fontId="2"/>
  </si>
  <si>
    <t>１　申請総額（報告）</t>
    <rPh sb="2" eb="4">
      <t>シンセイ</t>
    </rPh>
    <rPh sb="4" eb="6">
      <t>ソウガク</t>
    </rPh>
    <rPh sb="7" eb="9">
      <t>ホウコク</t>
    </rPh>
    <phoneticPr fontId="2"/>
  </si>
  <si>
    <t>２　事業所分経費（報告）</t>
    <rPh sb="2" eb="4">
      <t>ジギョウ</t>
    </rPh>
    <rPh sb="4" eb="5">
      <t>ショ</t>
    </rPh>
    <rPh sb="5" eb="6">
      <t>ブン</t>
    </rPh>
    <rPh sb="6" eb="8">
      <t>ケイヒ</t>
    </rPh>
    <rPh sb="9" eb="11">
      <t>ホウコク</t>
    </rPh>
    <phoneticPr fontId="2"/>
  </si>
  <si>
    <t>デスクトップ用モニター</t>
    <rPh sb="6" eb="7">
      <t>ヨウ</t>
    </rPh>
    <phoneticPr fontId="2"/>
  </si>
  <si>
    <t>派遣契約や出向により当該企業にて勤務</t>
    <rPh sb="5" eb="7">
      <t>シュッコウ</t>
    </rPh>
    <phoneticPr fontId="2"/>
  </si>
  <si>
    <t>メーカー名：
品名：
型番：</t>
    <rPh sb="4" eb="5">
      <t>メイ</t>
    </rPh>
    <rPh sb="7" eb="9">
      <t>ヒンメイ</t>
    </rPh>
    <rPh sb="11" eb="13">
      <t>カタバン</t>
    </rPh>
    <phoneticPr fontId="2"/>
  </si>
  <si>
    <t>通常申請枠　補助申請額</t>
    <rPh sb="0" eb="2">
      <t>ツウジョウ</t>
    </rPh>
    <rPh sb="2" eb="4">
      <t>シンセイ</t>
    </rPh>
    <rPh sb="4" eb="5">
      <t>ワク</t>
    </rPh>
    <rPh sb="6" eb="8">
      <t>ホジョ</t>
    </rPh>
    <rPh sb="8" eb="11">
      <t>シンセイガク</t>
    </rPh>
    <phoneticPr fontId="2"/>
  </si>
  <si>
    <t>在宅勤務等で
行った業務内容</t>
    <rPh sb="0" eb="2">
      <t>ザイタク</t>
    </rPh>
    <rPh sb="2" eb="4">
      <t>キンム</t>
    </rPh>
    <rPh sb="4" eb="5">
      <t>トウ</t>
    </rPh>
    <rPh sb="7" eb="8">
      <t>オコナ</t>
    </rPh>
    <rPh sb="10" eb="12">
      <t>ギョウム</t>
    </rPh>
    <rPh sb="12" eb="14">
      <t>ナイヨウ</t>
    </rPh>
    <phoneticPr fontId="2"/>
  </si>
  <si>
    <t>設置場所：</t>
    <rPh sb="0" eb="2">
      <t>セッチ</t>
    </rPh>
    <rPh sb="2" eb="4">
      <t>バショ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</si>
  <si>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</si>
  <si>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</si>
  <si>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</si>
  <si>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</si>
  <si>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活用ICT</t>
    <rPh sb="0" eb="2">
      <t>カツヨウ</t>
    </rPh>
    <phoneticPr fontId="2"/>
  </si>
  <si>
    <t>設定費</t>
    <rPh sb="0" eb="2">
      <t>セッテイ</t>
    </rPh>
    <rPh sb="2" eb="3">
      <t>ヒ</t>
    </rPh>
    <phoneticPr fontId="2"/>
  </si>
  <si>
    <t>■作成データは以下の方法で事業所と共有した。</t>
    <rPh sb="1" eb="3">
      <t>サクセイ</t>
    </rPh>
    <rPh sb="7" eb="9">
      <t>イカ</t>
    </rPh>
    <rPh sb="10" eb="12">
      <t>ホウホウ</t>
    </rPh>
    <rPh sb="13" eb="16">
      <t>ジギョウショ</t>
    </rPh>
    <rPh sb="17" eb="19">
      <t>キョウユウ</t>
    </rPh>
    <phoneticPr fontId="2"/>
  </si>
  <si>
    <t>在宅勤務等で
活用したＩＣＴ</t>
    <rPh sb="0" eb="2">
      <t>ザイタク</t>
    </rPh>
    <rPh sb="2" eb="4">
      <t>キンム</t>
    </rPh>
    <rPh sb="4" eb="5">
      <t>ナド</t>
    </rPh>
    <rPh sb="7" eb="9">
      <t>カツヨウ</t>
    </rPh>
    <phoneticPr fontId="2"/>
  </si>
  <si>
    <r>
      <t xml:space="preserve">実施者 </t>
    </r>
    <r>
      <rPr>
        <sz val="14"/>
        <rFont val="ＭＳ 明朝"/>
        <family val="1"/>
        <charset val="128"/>
      </rPr>
      <t>①</t>
    </r>
    <r>
      <rPr>
        <sz val="14"/>
        <color theme="1"/>
        <rFont val="ＭＳ 明朝"/>
        <family val="1"/>
        <charset val="128"/>
      </rPr>
      <t xml:space="preserve">
氏名：</t>
    </r>
    <rPh sb="0" eb="2">
      <t>ジッシ</t>
    </rPh>
    <rPh sb="2" eb="3">
      <t>シャ</t>
    </rPh>
    <rPh sb="6" eb="8">
      <t>シメイ</t>
    </rPh>
    <phoneticPr fontId="2"/>
  </si>
  <si>
    <t>３　在宅勤務等実施者の業務内容及び経費（報告）</t>
    <rPh sb="2" eb="4">
      <t>ザイタク</t>
    </rPh>
    <rPh sb="4" eb="6">
      <t>キンム</t>
    </rPh>
    <rPh sb="6" eb="7">
      <t>トウ</t>
    </rPh>
    <rPh sb="7" eb="9">
      <t>ジッシ</t>
    </rPh>
    <rPh sb="9" eb="10">
      <t>シャ</t>
    </rPh>
    <rPh sb="11" eb="13">
      <t>ギョウム</t>
    </rPh>
    <rPh sb="13" eb="15">
      <t>ナイヨウ</t>
    </rPh>
    <rPh sb="15" eb="16">
      <t>オヨ</t>
    </rPh>
    <rPh sb="17" eb="19">
      <t>ケイヒ</t>
    </rPh>
    <rPh sb="20" eb="22">
      <t>ホウコク</t>
    </rPh>
    <phoneticPr fontId="2"/>
  </si>
  <si>
    <t>在宅勤務等実施日及び日数</t>
    <rPh sb="0" eb="2">
      <t>ザイタク</t>
    </rPh>
    <rPh sb="2" eb="4">
      <t>キンム</t>
    </rPh>
    <rPh sb="4" eb="5">
      <t>ナド</t>
    </rPh>
    <rPh sb="5" eb="7">
      <t>ジッシ</t>
    </rPh>
    <rPh sb="7" eb="8">
      <t>ニチ</t>
    </rPh>
    <rPh sb="8" eb="9">
      <t>オヨ</t>
    </rPh>
    <rPh sb="10" eb="12">
      <t>ニッスウ</t>
    </rPh>
    <phoneticPr fontId="2"/>
  </si>
  <si>
    <t>【購入機器】</t>
    <rPh sb="1" eb="3">
      <t>コウニュウ</t>
    </rPh>
    <rPh sb="3" eb="5">
      <t>キキ</t>
    </rPh>
    <phoneticPr fontId="2"/>
  </si>
  <si>
    <t>■在宅・モバイルワークにおいて以下の業務を行った。</t>
    <rPh sb="1" eb="3">
      <t>ザイタク</t>
    </rPh>
    <rPh sb="15" eb="17">
      <t>イカ</t>
    </rPh>
    <rPh sb="18" eb="20">
      <t>ギョウム</t>
    </rPh>
    <rPh sb="21" eb="22">
      <t>オコナ</t>
    </rPh>
    <phoneticPr fontId="2"/>
  </si>
  <si>
    <r>
      <t xml:space="preserve">■その他機器等利用方法
</t>
    </r>
    <r>
      <rPr>
        <sz val="10"/>
        <color theme="1"/>
        <rFont val="ＭＳ 明朝"/>
        <family val="1"/>
        <charset val="128"/>
      </rPr>
      <t>※購入した機器の使用目的がわかるように記載してください。
※機器を共有した場合や既存の機器を使用した場合は、その旨を記載してください。</t>
    </r>
    <r>
      <rPr>
        <sz val="11"/>
        <color theme="1"/>
        <rFont val="ＭＳ 明朝"/>
        <family val="1"/>
        <charset val="128"/>
      </rPr>
      <t xml:space="preserve">
</t>
    </r>
    <rPh sb="3" eb="4">
      <t>タ</t>
    </rPh>
    <rPh sb="4" eb="6">
      <t>キキ</t>
    </rPh>
    <rPh sb="6" eb="7">
      <t>トウ</t>
    </rPh>
    <rPh sb="7" eb="9">
      <t>リヨウ</t>
    </rPh>
    <rPh sb="9" eb="11">
      <t>ホウホウ</t>
    </rPh>
    <phoneticPr fontId="2"/>
  </si>
  <si>
    <t>（計　　日）日付：</t>
    <rPh sb="1" eb="2">
      <t>ケイ</t>
    </rPh>
    <rPh sb="4" eb="5">
      <t>ニチ</t>
    </rPh>
    <rPh sb="6" eb="8">
      <t>ヒヅケ</t>
    </rPh>
    <phoneticPr fontId="2"/>
  </si>
  <si>
    <t>実施者 ②
氏名：</t>
    <rPh sb="0" eb="2">
      <t>ジッシ</t>
    </rPh>
    <rPh sb="2" eb="3">
      <t>シャ</t>
    </rPh>
    <rPh sb="6" eb="8">
      <t>シメイ</t>
    </rPh>
    <phoneticPr fontId="2"/>
  </si>
  <si>
    <t>実施者 ③
氏名：</t>
    <rPh sb="0" eb="2">
      <t>ジッシ</t>
    </rPh>
    <rPh sb="2" eb="3">
      <t>シャ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</si>
</sst>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38" fontId="9" fillId="0" borderId="9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5" fillId="2" borderId="4" xfId="0" applyFont="1" applyFill="1" applyBorder="1" applyAlignment="1">
      <alignment vertical="center" wrapText="1"/>
    </xf>
    <xf numFmtId="38" fontId="4" fillId="2" borderId="4" xfId="1" applyFont="1" applyFill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4" fillId="0" borderId="9" xfId="0" applyFont="1" applyBorder="1"/>
    <xf numFmtId="38" fontId="7" fillId="0" borderId="9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5" fillId="2" borderId="2" xfId="1" applyFont="1" applyFill="1" applyBorder="1" applyAlignment="1">
      <alignment vertical="center" wrapText="1"/>
    </xf>
    <xf numFmtId="0" fontId="4" fillId="0" borderId="0" xfId="0" applyFont="1" applyAlignment="1">
      <alignment horizontal="right" shrinkToFit="1"/>
    </xf>
    <xf numFmtId="0" fontId="5" fillId="2" borderId="34" xfId="0" applyFont="1" applyFill="1" applyBorder="1" applyAlignment="1">
      <alignment vertical="center" wrapText="1"/>
    </xf>
    <xf numFmtId="38" fontId="4" fillId="2" borderId="34" xfId="1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2"/>
    </xf>
    <xf numFmtId="0" fontId="4" fillId="2" borderId="18" xfId="0" applyFont="1" applyFill="1" applyBorder="1" applyAlignment="1">
      <alignment horizontal="left" vertical="center" wrapText="1" indent="2"/>
    </xf>
    <xf numFmtId="0" fontId="4" fillId="2" borderId="22" xfId="0" applyFont="1" applyFill="1" applyBorder="1" applyAlignment="1">
      <alignment horizontal="left" vertical="center" wrapText="1" indent="2"/>
    </xf>
    <xf numFmtId="38" fontId="15" fillId="0" borderId="36" xfId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 indent="2"/>
    </xf>
    <xf numFmtId="0" fontId="4" fillId="2" borderId="9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0" fontId="5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inden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389030</xdr:colOff>
      <xdr:row>1</xdr:row>
      <xdr:rowOff>120090</xdr:rowOff>
    </xdr:from>
    <xdr:to>
      <xdr:col>9</xdr:col>
      <xdr:colOff>786812</xdr:colOff>
      <xdr:row>1</xdr:row>
      <xdr:rowOff>411283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3383" y="333002"/>
          <a:ext cx="2526900" cy="29119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977901</xdr:colOff>
          <xdr:row>11</xdr:row>
          <xdr:rowOff>2932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4976531" y="3335988"/>
              <a:ext cx="4117604" cy="252826"/>
              <a:chOff x="4981573" y="2990820"/>
              <a:chExt cx="4124327" cy="250585"/>
            </a:xfrm>
          </xdr:grpSpPr>
          <xdr:sp macro="" textlink="">
            <xdr:nvSpPr>
              <xdr:cNvPr id="3077" name="Check Box 5" descr="有料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>
                <a:off x="4981573" y="2996085"/>
                <a:ext cx="851030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100-0000060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100-0000070C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100-0000080C0000}"/>
                  </a:ext>
                </a:extLst>
              </xdr:cNvPr>
              <xdr:cNvSpPr/>
            </xdr:nvSpPr>
            <xdr:spPr bwMode="auto">
              <a:xfrm>
                <a:off x="8191496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977901</xdr:colOff>
          <xdr:row>12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4976531" y="3604929"/>
              <a:ext cx="4117604" cy="252827"/>
              <a:chOff x="4981573" y="2990815"/>
              <a:chExt cx="4124327" cy="250585"/>
            </a:xfrm>
          </xdr:grpSpPr>
          <xdr:sp macro="" textlink="">
            <xdr:nvSpPr>
              <xdr:cNvPr id="3081" name="Check Box 9" descr="有料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100-0000090C0000}"/>
                  </a:ext>
                </a:extLst>
              </xdr:cNvPr>
              <xdr:cNvSpPr/>
            </xdr:nvSpPr>
            <xdr:spPr bwMode="auto">
              <a:xfrm>
                <a:off x="4981573" y="2996085"/>
                <a:ext cx="851030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100-00000A0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100-00000B0C0000}"/>
                  </a:ext>
                </a:extLst>
              </xdr:cNvPr>
              <xdr:cNvSpPr/>
            </xdr:nvSpPr>
            <xdr:spPr bwMode="auto">
              <a:xfrm>
                <a:off x="7105645" y="299081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100-00000C0C0000}"/>
                  </a:ext>
                </a:extLst>
              </xdr:cNvPr>
              <xdr:cNvSpPr/>
            </xdr:nvSpPr>
            <xdr:spPr bwMode="auto">
              <a:xfrm>
                <a:off x="8191496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977901</xdr:colOff>
          <xdr:row>13</xdr:row>
          <xdr:rowOff>2932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4976531" y="3873871"/>
              <a:ext cx="4117604" cy="252826"/>
              <a:chOff x="4981573" y="2990821"/>
              <a:chExt cx="4124327" cy="250585"/>
            </a:xfrm>
          </xdr:grpSpPr>
          <xdr:sp macro="" textlink="">
            <xdr:nvSpPr>
              <xdr:cNvPr id="3085" name="Check Box 13" descr="有料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100-00000D0C0000}"/>
                  </a:ext>
                </a:extLst>
              </xdr:cNvPr>
              <xdr:cNvSpPr/>
            </xdr:nvSpPr>
            <xdr:spPr bwMode="auto">
              <a:xfrm>
                <a:off x="4981573" y="2996085"/>
                <a:ext cx="851030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100-00000E0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100-00000F0C0000}"/>
                  </a:ext>
                </a:extLst>
              </xdr:cNvPr>
              <xdr:cNvSpPr/>
            </xdr:nvSpPr>
            <xdr:spPr bwMode="auto">
              <a:xfrm>
                <a:off x="7105645" y="2990821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100-0000100C0000}"/>
                  </a:ext>
                </a:extLst>
              </xdr:cNvPr>
              <xdr:cNvSpPr/>
            </xdr:nvSpPr>
            <xdr:spPr bwMode="auto">
              <a:xfrm>
                <a:off x="8191496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977901</xdr:colOff>
          <xdr:row>14</xdr:row>
          <xdr:rowOff>2932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976531" y="4142812"/>
              <a:ext cx="4117604" cy="252826"/>
              <a:chOff x="4981573" y="2990820"/>
              <a:chExt cx="4124327" cy="250585"/>
            </a:xfrm>
          </xdr:grpSpPr>
          <xdr:sp macro="" textlink="">
            <xdr:nvSpPr>
              <xdr:cNvPr id="3089" name="Check Box 17" descr="有料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100-0000110C0000}"/>
                  </a:ext>
                </a:extLst>
              </xdr:cNvPr>
              <xdr:cNvSpPr/>
            </xdr:nvSpPr>
            <xdr:spPr bwMode="auto">
              <a:xfrm>
                <a:off x="4981573" y="2996085"/>
                <a:ext cx="851030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100-0000120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100-0000130C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100-0000140C0000}"/>
                  </a:ext>
                </a:extLst>
              </xdr:cNvPr>
              <xdr:cNvSpPr/>
            </xdr:nvSpPr>
            <xdr:spPr bwMode="auto">
              <a:xfrm>
                <a:off x="8191496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342900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60325</xdr:rowOff>
    </xdr:from>
    <xdr:to>
      <xdr:col>9</xdr:col>
      <xdr:colOff>791482</xdr:colOff>
      <xdr:row>1</xdr:row>
      <xdr:rowOff>192768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7193" y="60325"/>
          <a:ext cx="2514146" cy="2957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981076</xdr:colOff>
          <xdr:row>11</xdr:row>
          <xdr:rowOff>2932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4976531" y="3335988"/>
              <a:ext cx="4114429" cy="252826"/>
              <a:chOff x="4981572" y="2990820"/>
              <a:chExt cx="4124326" cy="250585"/>
            </a:xfrm>
          </xdr:grpSpPr>
          <xdr:sp macro="" textlink="">
            <xdr:nvSpPr>
              <xdr:cNvPr id="7173" name="Check Box 5" descr="有料" hidden="1">
                <a:extLst>
                  <a:ext uri="{63B3BB69-23CF-44E3-9099-C40C66FF867C}">
                    <a14:compatExt spid="_x0000_s7173"/>
                  </a:ext>
                  <a:ext uri="{FF2B5EF4-FFF2-40B4-BE49-F238E27FC236}">
                    <a16:creationId xmlns:a16="http://schemas.microsoft.com/office/drawing/2014/main" id="{00000000-0008-0000-0200-0000051C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  <a:ext uri="{FF2B5EF4-FFF2-40B4-BE49-F238E27FC236}">
                    <a16:creationId xmlns:a16="http://schemas.microsoft.com/office/drawing/2014/main" id="{00000000-0008-0000-0200-0000061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7175" name="Check Box 7" hidden="1">
                <a:extLst>
                  <a:ext uri="{63B3BB69-23CF-44E3-9099-C40C66FF867C}">
                    <a14:compatExt spid="_x0000_s7175"/>
                  </a:ext>
                  <a:ext uri="{FF2B5EF4-FFF2-40B4-BE49-F238E27FC236}">
                    <a16:creationId xmlns:a16="http://schemas.microsoft.com/office/drawing/2014/main" id="{00000000-0008-0000-0200-0000071C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  <a:ext uri="{FF2B5EF4-FFF2-40B4-BE49-F238E27FC236}">
                    <a16:creationId xmlns:a16="http://schemas.microsoft.com/office/drawing/2014/main" id="{00000000-0008-0000-0200-0000081C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981076</xdr:colOff>
          <xdr:row>12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4976531" y="3604929"/>
              <a:ext cx="4114429" cy="252827"/>
              <a:chOff x="4981572" y="2990815"/>
              <a:chExt cx="4124326" cy="250585"/>
            </a:xfrm>
          </xdr:grpSpPr>
          <xdr:sp macro="" textlink="">
            <xdr:nvSpPr>
              <xdr:cNvPr id="7177" name="Check Box 9" descr="有料" hidden="1">
                <a:extLst>
                  <a:ext uri="{63B3BB69-23CF-44E3-9099-C40C66FF867C}">
                    <a14:compatExt spid="_x0000_s7177"/>
                  </a:ext>
                  <a:ext uri="{FF2B5EF4-FFF2-40B4-BE49-F238E27FC236}">
                    <a16:creationId xmlns:a16="http://schemas.microsoft.com/office/drawing/2014/main" id="{00000000-0008-0000-0200-0000091C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  <a:ext uri="{FF2B5EF4-FFF2-40B4-BE49-F238E27FC236}">
                    <a16:creationId xmlns:a16="http://schemas.microsoft.com/office/drawing/2014/main" id="{00000000-0008-0000-0200-00000A1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  <a:ext uri="{FF2B5EF4-FFF2-40B4-BE49-F238E27FC236}">
                    <a16:creationId xmlns:a16="http://schemas.microsoft.com/office/drawing/2014/main" id="{00000000-0008-0000-0200-00000B1C0000}"/>
                  </a:ext>
                </a:extLst>
              </xdr:cNvPr>
              <xdr:cNvSpPr/>
            </xdr:nvSpPr>
            <xdr:spPr bwMode="auto">
              <a:xfrm>
                <a:off x="7105645" y="299081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  <a:ext uri="{FF2B5EF4-FFF2-40B4-BE49-F238E27FC236}">
                    <a16:creationId xmlns:a16="http://schemas.microsoft.com/office/drawing/2014/main" id="{00000000-0008-0000-0200-00000C1C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981076</xdr:colOff>
          <xdr:row>13</xdr:row>
          <xdr:rowOff>2932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pSpPr/>
          </xdr:nvGrpSpPr>
          <xdr:grpSpPr>
            <a:xfrm>
              <a:off x="4976531" y="3873871"/>
              <a:ext cx="4114429" cy="252826"/>
              <a:chOff x="4981572" y="2990821"/>
              <a:chExt cx="4124326" cy="250585"/>
            </a:xfrm>
          </xdr:grpSpPr>
          <xdr:sp macro="" textlink="">
            <xdr:nvSpPr>
              <xdr:cNvPr id="7181" name="Check Box 13" descr="有料" hidden="1">
                <a:extLst>
                  <a:ext uri="{63B3BB69-23CF-44E3-9099-C40C66FF867C}">
                    <a14:compatExt spid="_x0000_s7181"/>
                  </a:ext>
                  <a:ext uri="{FF2B5EF4-FFF2-40B4-BE49-F238E27FC236}">
                    <a16:creationId xmlns:a16="http://schemas.microsoft.com/office/drawing/2014/main" id="{00000000-0008-0000-0200-00000D1C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7182" name="Check Box 14" hidden="1">
                <a:extLst>
                  <a:ext uri="{63B3BB69-23CF-44E3-9099-C40C66FF867C}">
                    <a14:compatExt spid="_x0000_s7182"/>
                  </a:ext>
                  <a:ext uri="{FF2B5EF4-FFF2-40B4-BE49-F238E27FC236}">
                    <a16:creationId xmlns:a16="http://schemas.microsoft.com/office/drawing/2014/main" id="{00000000-0008-0000-0200-00000E1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7183" name="Check Box 15" hidden="1">
                <a:extLst>
                  <a:ext uri="{63B3BB69-23CF-44E3-9099-C40C66FF867C}">
                    <a14:compatExt spid="_x0000_s7183"/>
                  </a:ext>
                  <a:ext uri="{FF2B5EF4-FFF2-40B4-BE49-F238E27FC236}">
                    <a16:creationId xmlns:a16="http://schemas.microsoft.com/office/drawing/2014/main" id="{00000000-0008-0000-0200-00000F1C0000}"/>
                  </a:ext>
                </a:extLst>
              </xdr:cNvPr>
              <xdr:cNvSpPr/>
            </xdr:nvSpPr>
            <xdr:spPr bwMode="auto">
              <a:xfrm>
                <a:off x="7105645" y="2990821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7184" name="Check Box 16" hidden="1">
                <a:extLst>
                  <a:ext uri="{63B3BB69-23CF-44E3-9099-C40C66FF867C}">
                    <a14:compatExt spid="_x0000_s7184"/>
                  </a:ext>
                  <a:ext uri="{FF2B5EF4-FFF2-40B4-BE49-F238E27FC236}">
                    <a16:creationId xmlns:a16="http://schemas.microsoft.com/office/drawing/2014/main" id="{00000000-0008-0000-0200-0000101C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981076</xdr:colOff>
          <xdr:row>14</xdr:row>
          <xdr:rowOff>2932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4976531" y="4142812"/>
              <a:ext cx="4114429" cy="252826"/>
              <a:chOff x="4981572" y="2990820"/>
              <a:chExt cx="4124326" cy="250585"/>
            </a:xfrm>
          </xdr:grpSpPr>
          <xdr:sp macro="" textlink="">
            <xdr:nvSpPr>
              <xdr:cNvPr id="7185" name="Check Box 17" descr="有料" hidden="1">
                <a:extLst>
                  <a:ext uri="{63B3BB69-23CF-44E3-9099-C40C66FF867C}">
                    <a14:compatExt spid="_x0000_s7185"/>
                  </a:ext>
                  <a:ext uri="{FF2B5EF4-FFF2-40B4-BE49-F238E27FC236}">
                    <a16:creationId xmlns:a16="http://schemas.microsoft.com/office/drawing/2014/main" id="{00000000-0008-0000-0200-0000111C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7186" name="Check Box 18" hidden="1">
                <a:extLst>
                  <a:ext uri="{63B3BB69-23CF-44E3-9099-C40C66FF867C}">
                    <a14:compatExt spid="_x0000_s7186"/>
                  </a:ext>
                  <a:ext uri="{FF2B5EF4-FFF2-40B4-BE49-F238E27FC236}">
                    <a16:creationId xmlns:a16="http://schemas.microsoft.com/office/drawing/2014/main" id="{00000000-0008-0000-0200-0000121C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  <a:ext uri="{FF2B5EF4-FFF2-40B4-BE49-F238E27FC236}">
                    <a16:creationId xmlns:a16="http://schemas.microsoft.com/office/drawing/2014/main" id="{00000000-0008-0000-0200-0000131C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  <a:ext uri="{FF2B5EF4-FFF2-40B4-BE49-F238E27FC236}">
                    <a16:creationId xmlns:a16="http://schemas.microsoft.com/office/drawing/2014/main" id="{00000000-0008-0000-0200-0000141C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342900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60325</xdr:rowOff>
    </xdr:from>
    <xdr:to>
      <xdr:col>9</xdr:col>
      <xdr:colOff>791482</xdr:colOff>
      <xdr:row>1</xdr:row>
      <xdr:rowOff>192768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91275" y="63500"/>
          <a:ext cx="2521857" cy="29119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981076</xdr:colOff>
          <xdr:row>11</xdr:row>
          <xdr:rowOff>2932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4976531" y="3335988"/>
              <a:ext cx="4114429" cy="252826"/>
              <a:chOff x="4981572" y="2990820"/>
              <a:chExt cx="4124326" cy="250585"/>
            </a:xfrm>
          </xdr:grpSpPr>
          <xdr:sp macro="" textlink="">
            <xdr:nvSpPr>
              <xdr:cNvPr id="6149" name="Check Box 5" descr="有料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300-00000518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300-000006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300-00000718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  <a:ext uri="{FF2B5EF4-FFF2-40B4-BE49-F238E27FC236}">
                    <a16:creationId xmlns:a16="http://schemas.microsoft.com/office/drawing/2014/main" id="{00000000-0008-0000-0300-00000818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981076</xdr:colOff>
          <xdr:row>12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pSpPr/>
          </xdr:nvGrpSpPr>
          <xdr:grpSpPr>
            <a:xfrm>
              <a:off x="4976531" y="3604929"/>
              <a:ext cx="4114429" cy="252827"/>
              <a:chOff x="4981572" y="2990815"/>
              <a:chExt cx="4124326" cy="250585"/>
            </a:xfrm>
          </xdr:grpSpPr>
          <xdr:sp macro="" textlink="">
            <xdr:nvSpPr>
              <xdr:cNvPr id="6153" name="Check Box 9" descr="有料" hidden="1">
                <a:extLst>
                  <a:ext uri="{63B3BB69-23CF-44E3-9099-C40C66FF867C}">
                    <a14:compatExt spid="_x0000_s6153"/>
                  </a:ext>
                  <a:ext uri="{FF2B5EF4-FFF2-40B4-BE49-F238E27FC236}">
                    <a16:creationId xmlns:a16="http://schemas.microsoft.com/office/drawing/2014/main" id="{00000000-0008-0000-0300-00000918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300-00000A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300-00000B180000}"/>
                  </a:ext>
                </a:extLst>
              </xdr:cNvPr>
              <xdr:cNvSpPr/>
            </xdr:nvSpPr>
            <xdr:spPr bwMode="auto">
              <a:xfrm>
                <a:off x="7105645" y="299081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300-00000C18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981076</xdr:colOff>
          <xdr:row>13</xdr:row>
          <xdr:rowOff>2932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pSpPr/>
          </xdr:nvGrpSpPr>
          <xdr:grpSpPr>
            <a:xfrm>
              <a:off x="4976531" y="3873871"/>
              <a:ext cx="4114429" cy="252826"/>
              <a:chOff x="4981572" y="2990821"/>
              <a:chExt cx="4124326" cy="250585"/>
            </a:xfrm>
          </xdr:grpSpPr>
          <xdr:sp macro="" textlink="">
            <xdr:nvSpPr>
              <xdr:cNvPr id="6157" name="Check Box 13" descr="有料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300-00000D18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300-00000E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00000000-0008-0000-0300-00000F180000}"/>
                  </a:ext>
                </a:extLst>
              </xdr:cNvPr>
              <xdr:cNvSpPr/>
            </xdr:nvSpPr>
            <xdr:spPr bwMode="auto">
              <a:xfrm>
                <a:off x="7105645" y="2990821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00000000-0008-0000-0300-00001018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981076</xdr:colOff>
          <xdr:row>14</xdr:row>
          <xdr:rowOff>2932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pSpPr/>
          </xdr:nvGrpSpPr>
          <xdr:grpSpPr>
            <a:xfrm>
              <a:off x="4976531" y="4142812"/>
              <a:ext cx="4114429" cy="252826"/>
              <a:chOff x="4981572" y="2990820"/>
              <a:chExt cx="4124326" cy="250585"/>
            </a:xfrm>
          </xdr:grpSpPr>
          <xdr:sp macro="" textlink="">
            <xdr:nvSpPr>
              <xdr:cNvPr id="6161" name="Check Box 17" descr="有料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300-000011180000}"/>
                  </a:ext>
                </a:extLst>
              </xdr:cNvPr>
              <xdr:cNvSpPr/>
            </xdr:nvSpPr>
            <xdr:spPr bwMode="auto">
              <a:xfrm>
                <a:off x="4981572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300-000012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  <a:ext uri="{FF2B5EF4-FFF2-40B4-BE49-F238E27FC236}">
                    <a16:creationId xmlns:a16="http://schemas.microsoft.com/office/drawing/2014/main" id="{00000000-0008-0000-0300-000013180000}"/>
                  </a:ext>
                </a:extLst>
              </xdr:cNvPr>
              <xdr:cNvSpPr/>
            </xdr:nvSpPr>
            <xdr:spPr bwMode="auto">
              <a:xfrm>
                <a:off x="7105645" y="2990820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  <a:ext uri="{FF2B5EF4-FFF2-40B4-BE49-F238E27FC236}">
                    <a16:creationId xmlns:a16="http://schemas.microsoft.com/office/drawing/2014/main" id="{00000000-0008-0000-0300-000014180000}"/>
                  </a:ext>
                </a:extLst>
              </xdr:cNvPr>
              <xdr:cNvSpPr/>
            </xdr:nvSpPr>
            <xdr:spPr bwMode="auto">
              <a:xfrm>
                <a:off x="8191494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今回導入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342900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3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3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60325</xdr:rowOff>
    </xdr:from>
    <xdr:to>
      <xdr:col>9</xdr:col>
      <xdr:colOff>791482</xdr:colOff>
      <xdr:row>1</xdr:row>
      <xdr:rowOff>192768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391275" y="63500"/>
          <a:ext cx="2521857" cy="29119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9"/>
  <sheetViews>
    <sheetView showZeros="0" tabSelected="1" view="pageBreakPreview" zoomScaleNormal="100" zoomScaleSheetLayoutView="100" workbookViewId="0">
      <selection activeCell="Q4" sqref="Q4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1.5" style="3" customWidth="1"/>
    <col min="5" max="5" width="23.83203125" style="3" customWidth="1"/>
    <col min="6" max="6" width="5.25" style="7" customWidth="1"/>
    <col min="7" max="10" width="14" style="3" customWidth="1"/>
    <col min="11" max="16384" width="9" style="3"/>
  </cols>
  <sheetData>
    <row r="1" spans="1:12" ht="16.5">
      <c r="A1" s="1" t="s">
        <v>39</v>
      </c>
      <c r="B1" s="1"/>
      <c r="C1" s="1"/>
      <c r="D1" s="1"/>
      <c r="E1" s="1"/>
      <c r="F1" s="2"/>
      <c r="G1" s="1"/>
      <c r="H1" s="1"/>
      <c r="I1" s="1"/>
      <c r="J1" s="1"/>
    </row>
    <row r="2" spans="1:12" ht="43.5" customHeight="1">
      <c r="A2" s="1"/>
      <c r="B2" s="67" t="s">
        <v>40</v>
      </c>
      <c r="C2" s="67"/>
      <c r="D2" s="67"/>
      <c r="E2" s="67"/>
      <c r="F2" s="67"/>
      <c r="G2" s="67"/>
      <c r="H2" s="67"/>
      <c r="I2" s="67"/>
      <c r="J2" s="67"/>
    </row>
    <row r="3" spans="1:12" ht="54.75" customHeight="1">
      <c r="A3" s="1"/>
      <c r="B3" s="71" t="s">
        <v>13</v>
      </c>
      <c r="C3" s="72"/>
      <c r="D3" s="73"/>
      <c r="E3" s="88"/>
      <c r="F3" s="89"/>
      <c r="G3" s="89"/>
      <c r="H3" s="89"/>
      <c r="I3" s="89"/>
      <c r="J3" s="90"/>
    </row>
    <row r="4" spans="1:12" ht="28.5" customHeight="1">
      <c r="A4" s="1"/>
      <c r="B4" s="1"/>
      <c r="C4" s="1"/>
      <c r="D4" s="1"/>
      <c r="E4" s="1"/>
      <c r="F4" s="2"/>
      <c r="G4" s="1"/>
      <c r="H4" s="1"/>
      <c r="I4" s="1"/>
      <c r="J4" s="1"/>
    </row>
    <row r="5" spans="1:12" ht="30" customHeight="1">
      <c r="A5" s="1"/>
      <c r="B5" s="4" t="s">
        <v>41</v>
      </c>
      <c r="C5" s="1"/>
      <c r="D5" s="1"/>
      <c r="E5" s="1"/>
      <c r="F5" s="2"/>
      <c r="G5" s="1"/>
      <c r="H5" s="1"/>
      <c r="I5" s="1"/>
      <c r="J5" s="41" t="s">
        <v>25</v>
      </c>
    </row>
    <row r="6" spans="1:12" ht="36" customHeight="1">
      <c r="A6" s="1"/>
      <c r="B6" s="76" t="s">
        <v>15</v>
      </c>
      <c r="C6" s="77"/>
      <c r="D6" s="77"/>
      <c r="E6" s="77"/>
      <c r="F6" s="77"/>
      <c r="G6" s="77"/>
      <c r="H6" s="77"/>
      <c r="I6" s="78"/>
      <c r="J6" s="37">
        <f>J29</f>
        <v>0</v>
      </c>
    </row>
    <row r="7" spans="1:12" ht="36" customHeight="1" thickBot="1">
      <c r="A7" s="1"/>
      <c r="B7" s="79" t="s">
        <v>16</v>
      </c>
      <c r="C7" s="80"/>
      <c r="D7" s="80"/>
      <c r="E7" s="80"/>
      <c r="F7" s="80"/>
      <c r="G7" s="80"/>
      <c r="H7" s="80"/>
      <c r="I7" s="81"/>
      <c r="J7" s="38"/>
    </row>
    <row r="8" spans="1:12" ht="36" customHeight="1" thickTop="1" thickBot="1">
      <c r="A8" s="1"/>
      <c r="B8" s="82" t="s">
        <v>14</v>
      </c>
      <c r="C8" s="83"/>
      <c r="D8" s="83"/>
      <c r="E8" s="83"/>
      <c r="F8" s="83"/>
      <c r="G8" s="83"/>
      <c r="H8" s="83"/>
      <c r="I8" s="84"/>
      <c r="J8" s="39">
        <f>SUM(J6:J7)</f>
        <v>0</v>
      </c>
    </row>
    <row r="9" spans="1:12" ht="36" customHeight="1" thickTop="1" thickBot="1">
      <c r="A9" s="1"/>
      <c r="B9" s="68" t="s">
        <v>37</v>
      </c>
      <c r="C9" s="69"/>
      <c r="D9" s="69"/>
      <c r="E9" s="69"/>
      <c r="F9" s="69"/>
      <c r="G9" s="69"/>
      <c r="H9" s="69"/>
      <c r="I9" s="70"/>
      <c r="J9" s="39">
        <f>ROUNDDOWN(J8/3*2,0)</f>
        <v>0</v>
      </c>
    </row>
    <row r="10" spans="1:12" ht="36" customHeight="1" thickTop="1" thickBot="1">
      <c r="A10" s="1"/>
      <c r="B10" s="85" t="s">
        <v>46</v>
      </c>
      <c r="C10" s="86"/>
      <c r="D10" s="86"/>
      <c r="E10" s="86"/>
      <c r="F10" s="86"/>
      <c r="G10" s="86"/>
      <c r="H10" s="86"/>
      <c r="I10" s="87"/>
      <c r="J10" s="6">
        <f>IF(J9&gt;400000,400000,J12)</f>
        <v>0</v>
      </c>
    </row>
    <row r="11" spans="1:12" ht="36" customHeight="1" thickTop="1" thickBot="1">
      <c r="A11" s="1"/>
      <c r="B11" s="68" t="s">
        <v>38</v>
      </c>
      <c r="C11" s="69"/>
      <c r="D11" s="69"/>
      <c r="E11" s="69"/>
      <c r="F11" s="69"/>
      <c r="G11" s="69"/>
      <c r="H11" s="69"/>
      <c r="I11" s="70"/>
      <c r="J11" s="52">
        <f>IF(J9&gt;600000,600000,J12)</f>
        <v>0</v>
      </c>
    </row>
    <row r="12" spans="1:12" ht="20.25" customHeight="1" thickTop="1">
      <c r="B12" s="7"/>
      <c r="C12" s="7"/>
      <c r="D12" s="7"/>
      <c r="E12" s="7"/>
      <c r="G12" s="7"/>
      <c r="H12" s="7"/>
      <c r="I12" s="8"/>
      <c r="J12" s="8">
        <f>ROUNDDOWN(J9,-3)</f>
        <v>0</v>
      </c>
    </row>
    <row r="13" spans="1:12" ht="30" customHeight="1">
      <c r="B13" s="4" t="s">
        <v>42</v>
      </c>
      <c r="J13" s="41"/>
    </row>
    <row r="14" spans="1:12" ht="39" customHeight="1">
      <c r="B14" s="9" t="s">
        <v>0</v>
      </c>
      <c r="C14" s="75" t="s">
        <v>11</v>
      </c>
      <c r="D14" s="75"/>
      <c r="E14" s="10" t="s">
        <v>1</v>
      </c>
      <c r="F14" s="9" t="s">
        <v>2</v>
      </c>
      <c r="G14" s="11" t="s">
        <v>3</v>
      </c>
      <c r="H14" s="11" t="s">
        <v>10</v>
      </c>
      <c r="I14" s="9" t="s">
        <v>26</v>
      </c>
      <c r="J14" s="11" t="s">
        <v>27</v>
      </c>
    </row>
    <row r="15" spans="1:12" ht="36" customHeight="1">
      <c r="B15" s="54"/>
      <c r="C15" s="91" t="s">
        <v>19</v>
      </c>
      <c r="D15" s="91"/>
      <c r="E15" s="53" t="s">
        <v>45</v>
      </c>
      <c r="F15" s="12"/>
      <c r="G15" s="13"/>
      <c r="H15" s="5">
        <f>F15*G15</f>
        <v>0</v>
      </c>
      <c r="I15" s="5">
        <f>F15*150000</f>
        <v>0</v>
      </c>
      <c r="J15" s="5">
        <f>MIN(H15:I15)</f>
        <v>0</v>
      </c>
      <c r="L15" s="1"/>
    </row>
    <row r="16" spans="1:12" ht="36" customHeight="1">
      <c r="B16" s="54"/>
      <c r="C16" s="91" t="s">
        <v>20</v>
      </c>
      <c r="D16" s="91"/>
      <c r="E16" s="53" t="s">
        <v>45</v>
      </c>
      <c r="F16" s="12"/>
      <c r="G16" s="13"/>
      <c r="H16" s="5">
        <f t="shared" ref="H16:H19" si="0">F16*G16</f>
        <v>0</v>
      </c>
      <c r="I16" s="5">
        <f t="shared" ref="I16" si="1">F16*150000</f>
        <v>0</v>
      </c>
      <c r="J16" s="5">
        <f t="shared" ref="J16:J18" si="2">MIN(H16:I16)</f>
        <v>0</v>
      </c>
    </row>
    <row r="17" spans="2:10" ht="36" customHeight="1">
      <c r="B17" s="54"/>
      <c r="C17" s="74" t="s">
        <v>4</v>
      </c>
      <c r="D17" s="74"/>
      <c r="E17" s="53" t="s">
        <v>45</v>
      </c>
      <c r="F17" s="12"/>
      <c r="G17" s="13"/>
      <c r="H17" s="5">
        <f t="shared" si="0"/>
        <v>0</v>
      </c>
      <c r="I17" s="5">
        <f>F17*150000</f>
        <v>0</v>
      </c>
      <c r="J17" s="5">
        <f t="shared" si="2"/>
        <v>0</v>
      </c>
    </row>
    <row r="18" spans="2:10" ht="36" customHeight="1">
      <c r="B18" s="54"/>
      <c r="C18" s="74" t="s">
        <v>5</v>
      </c>
      <c r="D18" s="74"/>
      <c r="E18" s="53" t="s">
        <v>45</v>
      </c>
      <c r="F18" s="12"/>
      <c r="G18" s="13"/>
      <c r="H18" s="5">
        <f>F18*G18</f>
        <v>0</v>
      </c>
      <c r="I18" s="5">
        <f>F18*400000</f>
        <v>0</v>
      </c>
      <c r="J18" s="5">
        <f t="shared" si="2"/>
        <v>0</v>
      </c>
    </row>
    <row r="19" spans="2:10" ht="36" customHeight="1">
      <c r="B19" s="54"/>
      <c r="C19" s="74" t="s">
        <v>6</v>
      </c>
      <c r="D19" s="74"/>
      <c r="E19" s="53" t="s">
        <v>45</v>
      </c>
      <c r="F19" s="12"/>
      <c r="G19" s="13"/>
      <c r="H19" s="5">
        <f t="shared" si="0"/>
        <v>0</v>
      </c>
      <c r="I19" s="5">
        <f>F19*100000</f>
        <v>0</v>
      </c>
      <c r="J19" s="5">
        <f>MIN(H19:I19)</f>
        <v>0</v>
      </c>
    </row>
    <row r="20" spans="2:10" ht="36" customHeight="1">
      <c r="B20" s="54"/>
      <c r="C20" s="92" t="s">
        <v>7</v>
      </c>
      <c r="D20" s="14"/>
      <c r="E20" s="15"/>
      <c r="F20" s="16">
        <f>SUM(F21:F27)</f>
        <v>0</v>
      </c>
      <c r="G20" s="17"/>
      <c r="H20" s="18">
        <f>SUM(H21:H27)</f>
        <v>0</v>
      </c>
      <c r="I20" s="5">
        <f>IF(F20&gt;0,100000,0)</f>
        <v>0</v>
      </c>
      <c r="J20" s="5">
        <f>MIN(H20:I20)</f>
        <v>0</v>
      </c>
    </row>
    <row r="21" spans="2:10" ht="36" customHeight="1">
      <c r="B21" s="104"/>
      <c r="C21" s="93"/>
      <c r="D21" s="94" t="s">
        <v>8</v>
      </c>
      <c r="E21" s="53" t="s">
        <v>45</v>
      </c>
      <c r="F21" s="106"/>
      <c r="G21" s="108"/>
      <c r="H21" s="100">
        <f>F21*G21</f>
        <v>0</v>
      </c>
      <c r="I21" s="112"/>
      <c r="J21" s="102"/>
    </row>
    <row r="22" spans="2:10" ht="21.65" customHeight="1">
      <c r="B22" s="105"/>
      <c r="C22" s="93"/>
      <c r="D22" s="95"/>
      <c r="E22" s="53" t="s">
        <v>48</v>
      </c>
      <c r="F22" s="107"/>
      <c r="G22" s="109"/>
      <c r="H22" s="101"/>
      <c r="I22" s="113"/>
      <c r="J22" s="103"/>
    </row>
    <row r="23" spans="2:10" ht="36" customHeight="1">
      <c r="B23" s="104"/>
      <c r="C23" s="93"/>
      <c r="D23" s="94" t="s">
        <v>9</v>
      </c>
      <c r="E23" s="53" t="s">
        <v>45</v>
      </c>
      <c r="F23" s="106"/>
      <c r="G23" s="108"/>
      <c r="H23" s="100">
        <f t="shared" ref="H23:H27" si="3">F23*G23</f>
        <v>0</v>
      </c>
      <c r="I23" s="113"/>
      <c r="J23" s="103"/>
    </row>
    <row r="24" spans="2:10" ht="22" customHeight="1">
      <c r="B24" s="105"/>
      <c r="C24" s="93"/>
      <c r="D24" s="95"/>
      <c r="E24" s="53" t="s">
        <v>48</v>
      </c>
      <c r="F24" s="107"/>
      <c r="G24" s="109"/>
      <c r="H24" s="101"/>
      <c r="I24" s="113"/>
      <c r="J24" s="103"/>
    </row>
    <row r="25" spans="2:10" ht="36" customHeight="1">
      <c r="B25" s="104"/>
      <c r="C25" s="93"/>
      <c r="D25" s="110" t="s">
        <v>12</v>
      </c>
      <c r="E25" s="53" t="s">
        <v>45</v>
      </c>
      <c r="F25" s="106"/>
      <c r="G25" s="108"/>
      <c r="H25" s="100">
        <f t="shared" si="3"/>
        <v>0</v>
      </c>
      <c r="I25" s="113"/>
      <c r="J25" s="103"/>
    </row>
    <row r="26" spans="2:10" ht="22" customHeight="1">
      <c r="B26" s="105"/>
      <c r="C26" s="93"/>
      <c r="D26" s="111"/>
      <c r="E26" s="53" t="s">
        <v>48</v>
      </c>
      <c r="F26" s="107"/>
      <c r="G26" s="109"/>
      <c r="H26" s="101"/>
      <c r="I26" s="113"/>
      <c r="J26" s="103"/>
    </row>
    <row r="27" spans="2:10" ht="50.5" customHeight="1">
      <c r="B27" s="55"/>
      <c r="C27" s="93"/>
      <c r="D27" s="19"/>
      <c r="E27" s="20"/>
      <c r="F27" s="21"/>
      <c r="G27" s="61"/>
      <c r="H27" s="22">
        <f t="shared" si="3"/>
        <v>0</v>
      </c>
      <c r="I27" s="113"/>
      <c r="J27" s="103"/>
    </row>
    <row r="28" spans="2:10" ht="36" customHeight="1" thickBot="1">
      <c r="B28" s="56"/>
      <c r="C28" s="96" t="s">
        <v>29</v>
      </c>
      <c r="D28" s="97"/>
      <c r="E28" s="42"/>
      <c r="F28" s="43"/>
      <c r="G28" s="44"/>
      <c r="H28" s="22">
        <f>F28*G28</f>
        <v>0</v>
      </c>
      <c r="I28" s="5">
        <f>F28*110000</f>
        <v>0</v>
      </c>
      <c r="J28" s="5">
        <f>MIN(H28:I28)</f>
        <v>0</v>
      </c>
    </row>
    <row r="29" spans="2:10" ht="36" customHeight="1" thickTop="1">
      <c r="B29" s="98" t="s">
        <v>17</v>
      </c>
      <c r="C29" s="99"/>
      <c r="D29" s="99"/>
      <c r="E29" s="99"/>
      <c r="F29" s="99"/>
      <c r="G29" s="99"/>
      <c r="H29" s="99"/>
      <c r="I29" s="23" t="e">
        <f>ROUNDDOWN(#REF!,-3)</f>
        <v>#REF!</v>
      </c>
      <c r="J29" s="36">
        <f>SUM(J15:J28)</f>
        <v>0</v>
      </c>
    </row>
  </sheetData>
  <mergeCells count="35">
    <mergeCell ref="C19:D19"/>
    <mergeCell ref="J21:J27"/>
    <mergeCell ref="B23:B24"/>
    <mergeCell ref="D23:D24"/>
    <mergeCell ref="F23:F24"/>
    <mergeCell ref="G23:G24"/>
    <mergeCell ref="H23:H24"/>
    <mergeCell ref="B25:B26"/>
    <mergeCell ref="D25:D26"/>
    <mergeCell ref="F25:F26"/>
    <mergeCell ref="G25:G26"/>
    <mergeCell ref="H25:H26"/>
    <mergeCell ref="B21:B22"/>
    <mergeCell ref="F21:F22"/>
    <mergeCell ref="G21:G22"/>
    <mergeCell ref="I21:I27"/>
    <mergeCell ref="C20:C27"/>
    <mergeCell ref="D21:D22"/>
    <mergeCell ref="C28:D28"/>
    <mergeCell ref="B29:H29"/>
    <mergeCell ref="H21:H22"/>
    <mergeCell ref="B2:J2"/>
    <mergeCell ref="B9:I9"/>
    <mergeCell ref="B3:D3"/>
    <mergeCell ref="C18:D18"/>
    <mergeCell ref="C14:D14"/>
    <mergeCell ref="B6:I6"/>
    <mergeCell ref="B7:I7"/>
    <mergeCell ref="B8:I8"/>
    <mergeCell ref="B10:I10"/>
    <mergeCell ref="E3:J3"/>
    <mergeCell ref="B11:I11"/>
    <mergeCell ref="C15:D15"/>
    <mergeCell ref="C16:D16"/>
    <mergeCell ref="C17:D17"/>
  </mergeCells>
  <phoneticPr fontId="2"/>
  <pageMargins left="0.7" right="0.7" top="0.75" bottom="0.75" header="0.3" footer="0.3"/>
  <pageSetup paperSize="9" scale="72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F14E-1767-4BF8-8F77-18E232B038B8}">
  <sheetPr>
    <tabColor rgb="FFFF0000"/>
  </sheetPr>
  <dimension ref="A1:M35"/>
  <sheetViews>
    <sheetView showZeros="0" view="pageBreakPreview" zoomScale="85" zoomScaleNormal="100" zoomScaleSheetLayoutView="85" workbookViewId="0">
      <selection activeCell="L16" sqref="L16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17" t="s">
        <v>39</v>
      </c>
      <c r="B1" s="117"/>
      <c r="C1" s="117"/>
    </row>
    <row r="2" spans="1:10" ht="22" customHeight="1">
      <c r="A2" s="117"/>
      <c r="B2" s="117"/>
      <c r="C2" s="117"/>
    </row>
    <row r="3" spans="1:10" ht="28.5" customHeight="1">
      <c r="A3" s="117"/>
      <c r="B3" s="117"/>
      <c r="C3" s="117"/>
      <c r="D3" s="7"/>
      <c r="E3" s="24"/>
      <c r="F3" s="25" t="s">
        <v>13</v>
      </c>
      <c r="G3" s="118">
        <f>事業所分経費!E3</f>
        <v>0</v>
      </c>
      <c r="H3" s="118"/>
      <c r="I3" s="118"/>
      <c r="J3" s="118"/>
    </row>
    <row r="4" spans="1:10" ht="22.5" customHeight="1">
      <c r="B4" s="4" t="s">
        <v>58</v>
      </c>
      <c r="C4" s="7"/>
      <c r="D4" s="7"/>
      <c r="E4" s="7"/>
      <c r="G4" s="7"/>
      <c r="H4" s="7"/>
      <c r="I4" s="7"/>
      <c r="J4" s="7"/>
    </row>
    <row r="5" spans="1:10" ht="27" customHeight="1">
      <c r="B5" s="119" t="s">
        <v>24</v>
      </c>
      <c r="C5" s="120"/>
      <c r="D5" s="121"/>
      <c r="E5" s="128" t="s">
        <v>57</v>
      </c>
      <c r="F5" s="129"/>
      <c r="G5" s="48"/>
      <c r="H5" s="134" t="s">
        <v>32</v>
      </c>
      <c r="I5" s="135"/>
      <c r="J5" s="135"/>
    </row>
    <row r="6" spans="1:10" ht="27" customHeight="1">
      <c r="B6" s="122"/>
      <c r="C6" s="123"/>
      <c r="D6" s="124"/>
      <c r="E6" s="130"/>
      <c r="F6" s="131"/>
      <c r="G6" s="48"/>
      <c r="H6" s="134" t="s">
        <v>33</v>
      </c>
      <c r="I6" s="135"/>
      <c r="J6" s="135"/>
    </row>
    <row r="7" spans="1:10" ht="31.5" customHeight="1">
      <c r="B7" s="125"/>
      <c r="C7" s="126"/>
      <c r="D7" s="127"/>
      <c r="E7" s="132"/>
      <c r="F7" s="133"/>
      <c r="G7" s="48"/>
      <c r="H7" s="134" t="s">
        <v>44</v>
      </c>
      <c r="I7" s="135"/>
      <c r="J7" s="135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71" t="s">
        <v>59</v>
      </c>
      <c r="C9" s="72"/>
      <c r="D9" s="73"/>
      <c r="E9" s="88" t="s">
        <v>63</v>
      </c>
      <c r="F9" s="89"/>
      <c r="G9" s="89"/>
      <c r="H9" s="89"/>
      <c r="I9" s="89"/>
      <c r="J9" s="90"/>
    </row>
    <row r="10" spans="1:10" ht="21.75" customHeight="1">
      <c r="B10" s="119" t="s">
        <v>56</v>
      </c>
      <c r="C10" s="120"/>
      <c r="D10" s="121"/>
      <c r="E10" s="136" t="s">
        <v>34</v>
      </c>
      <c r="F10" s="137"/>
      <c r="G10" s="136" t="s">
        <v>35</v>
      </c>
      <c r="H10" s="137"/>
      <c r="I10" s="138" t="s">
        <v>36</v>
      </c>
      <c r="J10" s="137"/>
    </row>
    <row r="11" spans="1:10" ht="21" customHeight="1">
      <c r="B11" s="122"/>
      <c r="C11" s="123"/>
      <c r="D11" s="124"/>
      <c r="E11" s="139" t="s">
        <v>49</v>
      </c>
      <c r="F11" s="140"/>
      <c r="G11" s="49"/>
      <c r="H11" s="51"/>
      <c r="I11" s="50"/>
      <c r="J11" s="51"/>
    </row>
    <row r="12" spans="1:10" ht="21" customHeight="1">
      <c r="B12" s="122"/>
      <c r="C12" s="123"/>
      <c r="D12" s="124"/>
      <c r="E12" s="139" t="s">
        <v>50</v>
      </c>
      <c r="F12" s="140"/>
      <c r="G12" s="49"/>
      <c r="H12" s="51"/>
      <c r="I12" s="50"/>
      <c r="J12" s="51"/>
    </row>
    <row r="13" spans="1:10" ht="21" customHeight="1">
      <c r="B13" s="122"/>
      <c r="C13" s="123"/>
      <c r="D13" s="124"/>
      <c r="E13" s="139" t="s">
        <v>51</v>
      </c>
      <c r="F13" s="140"/>
      <c r="G13" s="49"/>
      <c r="H13" s="51"/>
      <c r="I13" s="50"/>
      <c r="J13" s="51"/>
    </row>
    <row r="14" spans="1:10" ht="21" customHeight="1">
      <c r="B14" s="125"/>
      <c r="C14" s="126"/>
      <c r="D14" s="127"/>
      <c r="E14" s="139" t="s">
        <v>52</v>
      </c>
      <c r="F14" s="140"/>
      <c r="G14" s="57"/>
      <c r="H14" s="58"/>
      <c r="I14" s="50"/>
      <c r="J14" s="51"/>
    </row>
    <row r="15" spans="1:10" ht="32.25" customHeight="1">
      <c r="B15" s="119" t="s">
        <v>47</v>
      </c>
      <c r="C15" s="120"/>
      <c r="D15" s="121"/>
      <c r="E15" s="142" t="s">
        <v>31</v>
      </c>
      <c r="F15" s="143"/>
      <c r="G15" s="143"/>
      <c r="H15" s="143"/>
      <c r="I15" s="143"/>
      <c r="J15" s="134"/>
    </row>
    <row r="16" spans="1:10" ht="19.5" customHeight="1">
      <c r="B16" s="122"/>
      <c r="C16" s="123"/>
      <c r="D16" s="124"/>
      <c r="E16" s="144" t="s">
        <v>61</v>
      </c>
      <c r="F16" s="145"/>
      <c r="G16" s="145"/>
      <c r="H16" s="145"/>
      <c r="I16" s="145"/>
      <c r="J16" s="146"/>
    </row>
    <row r="17" spans="2:13" ht="19.5" customHeight="1">
      <c r="B17" s="122"/>
      <c r="C17" s="123"/>
      <c r="D17" s="124"/>
      <c r="E17" s="114"/>
      <c r="F17" s="115"/>
      <c r="G17" s="115"/>
      <c r="H17" s="116"/>
      <c r="I17" s="59" t="s">
        <v>53</v>
      </c>
      <c r="J17" s="60"/>
    </row>
    <row r="18" spans="2:13" ht="19.5" customHeight="1">
      <c r="B18" s="122"/>
      <c r="C18" s="123"/>
      <c r="D18" s="124"/>
      <c r="E18" s="114"/>
      <c r="F18" s="115"/>
      <c r="G18" s="115"/>
      <c r="H18" s="116"/>
      <c r="I18" s="59" t="s">
        <v>53</v>
      </c>
      <c r="J18" s="60"/>
    </row>
    <row r="19" spans="2:13" ht="19.5" customHeight="1">
      <c r="B19" s="122"/>
      <c r="C19" s="123"/>
      <c r="D19" s="124"/>
      <c r="E19" s="114"/>
      <c r="F19" s="115"/>
      <c r="G19" s="115"/>
      <c r="H19" s="116"/>
      <c r="I19" s="59" t="s">
        <v>53</v>
      </c>
      <c r="J19" s="60"/>
    </row>
    <row r="20" spans="2:13" ht="19.5" customHeight="1">
      <c r="B20" s="122"/>
      <c r="C20" s="123"/>
      <c r="D20" s="124"/>
      <c r="E20" s="114"/>
      <c r="F20" s="115"/>
      <c r="G20" s="115"/>
      <c r="H20" s="116"/>
      <c r="I20" s="59" t="s">
        <v>53</v>
      </c>
      <c r="J20" s="60"/>
    </row>
    <row r="21" spans="2:13" ht="20.149999999999999" customHeight="1">
      <c r="B21" s="122"/>
      <c r="C21" s="123"/>
      <c r="D21" s="124"/>
      <c r="E21" s="114" t="s">
        <v>55</v>
      </c>
      <c r="F21" s="115"/>
      <c r="G21" s="115"/>
      <c r="H21" s="115"/>
      <c r="I21" s="115"/>
      <c r="J21" s="116"/>
    </row>
    <row r="22" spans="2:13" ht="20.149999999999999" customHeight="1">
      <c r="B22" s="122"/>
      <c r="C22" s="123"/>
      <c r="D22" s="124"/>
      <c r="E22" s="114"/>
      <c r="F22" s="115"/>
      <c r="G22" s="115"/>
      <c r="H22" s="116"/>
      <c r="I22" s="59" t="s">
        <v>53</v>
      </c>
      <c r="J22" s="60"/>
    </row>
    <row r="23" spans="2:13" ht="100.5" customHeight="1">
      <c r="B23" s="125"/>
      <c r="C23" s="126"/>
      <c r="D23" s="127"/>
      <c r="E23" s="151" t="s">
        <v>62</v>
      </c>
      <c r="F23" s="152"/>
      <c r="G23" s="152"/>
      <c r="H23" s="152"/>
      <c r="I23" s="152"/>
      <c r="J23" s="153"/>
    </row>
    <row r="24" spans="2:13" ht="23.25" customHeight="1">
      <c r="B24" s="27" t="s">
        <v>60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9" t="s">
        <v>0</v>
      </c>
      <c r="C25" s="147" t="s">
        <v>11</v>
      </c>
      <c r="D25" s="147"/>
      <c r="E25" s="29" t="s">
        <v>1</v>
      </c>
      <c r="F25" s="9" t="s">
        <v>2</v>
      </c>
      <c r="G25" s="11" t="s">
        <v>3</v>
      </c>
      <c r="H25" s="11" t="s">
        <v>10</v>
      </c>
      <c r="I25" s="9" t="s">
        <v>26</v>
      </c>
      <c r="J25" s="11" t="s">
        <v>28</v>
      </c>
    </row>
    <row r="26" spans="2:13" ht="64" customHeight="1">
      <c r="B26" s="54"/>
      <c r="C26" s="148"/>
      <c r="D26" s="149"/>
      <c r="E26" s="53" t="s">
        <v>45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4"/>
      <c r="C27" s="150" t="s">
        <v>43</v>
      </c>
      <c r="D27" s="150"/>
      <c r="E27" s="53" t="s">
        <v>45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4"/>
      <c r="C28" s="91" t="s">
        <v>21</v>
      </c>
      <c r="D28" s="91"/>
      <c r="E28" s="53" t="s">
        <v>45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4"/>
      <c r="C29" s="91" t="s">
        <v>22</v>
      </c>
      <c r="D29" s="91"/>
      <c r="E29" s="53" t="s">
        <v>45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4"/>
      <c r="C30" s="141" t="s">
        <v>30</v>
      </c>
      <c r="D30" s="141"/>
      <c r="E30" s="53" t="s">
        <v>45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4"/>
      <c r="C31" s="141" t="s">
        <v>54</v>
      </c>
      <c r="D31" s="141"/>
      <c r="E31" s="53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4"/>
      <c r="C32" s="154"/>
      <c r="D32" s="154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4"/>
      <c r="C33" s="154"/>
      <c r="D33" s="154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79" t="s">
        <v>18</v>
      </c>
      <c r="C34" s="80"/>
      <c r="D34" s="80"/>
      <c r="E34" s="80"/>
      <c r="F34" s="80"/>
      <c r="G34" s="80"/>
      <c r="H34" s="81"/>
      <c r="I34" s="47"/>
      <c r="J34" s="35">
        <f>SUM(J26:J33)</f>
        <v>0</v>
      </c>
      <c r="K34" s="33"/>
    </row>
    <row r="35" spans="1:11" ht="36" customHeight="1" thickTop="1">
      <c r="B35" s="85" t="s">
        <v>23</v>
      </c>
      <c r="C35" s="86"/>
      <c r="D35" s="86"/>
      <c r="E35" s="86"/>
      <c r="F35" s="86"/>
      <c r="G35" s="86"/>
      <c r="H35" s="86"/>
      <c r="I35" s="45"/>
      <c r="J35" s="34">
        <f>IF(J34&gt;200000,200000,J34)</f>
        <v>0</v>
      </c>
    </row>
  </sheetData>
  <mergeCells count="38">
    <mergeCell ref="B35:H35"/>
    <mergeCell ref="E23:J23"/>
    <mergeCell ref="C31:D31"/>
    <mergeCell ref="C32:D32"/>
    <mergeCell ref="C33:D33"/>
    <mergeCell ref="B34:H34"/>
    <mergeCell ref="E13:F13"/>
    <mergeCell ref="E14:F14"/>
    <mergeCell ref="C30:D30"/>
    <mergeCell ref="B15:D23"/>
    <mergeCell ref="E15:J15"/>
    <mergeCell ref="E16:J16"/>
    <mergeCell ref="E17:H17"/>
    <mergeCell ref="E18:H18"/>
    <mergeCell ref="E19:H19"/>
    <mergeCell ref="E20:H20"/>
    <mergeCell ref="E21:J21"/>
    <mergeCell ref="C25:D25"/>
    <mergeCell ref="C26:D26"/>
    <mergeCell ref="C27:D27"/>
    <mergeCell ref="C28:D28"/>
    <mergeCell ref="C29:D29"/>
    <mergeCell ref="E22:H22"/>
    <mergeCell ref="A1:C3"/>
    <mergeCell ref="G3:J3"/>
    <mergeCell ref="B5:D7"/>
    <mergeCell ref="E5:F7"/>
    <mergeCell ref="H5:J5"/>
    <mergeCell ref="H6:J6"/>
    <mergeCell ref="H7:J7"/>
    <mergeCell ref="B9:D9"/>
    <mergeCell ref="E9:J9"/>
    <mergeCell ref="B10:D14"/>
    <mergeCell ref="E10:F10"/>
    <mergeCell ref="G10:H10"/>
    <mergeCell ref="I10:J10"/>
    <mergeCell ref="E11:F11"/>
    <mergeCell ref="E12:F12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908050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965200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8</xdr:col>
                    <xdr:colOff>50800</xdr:colOff>
                    <xdr:row>10</xdr:row>
                    <xdr:rowOff>19050</xdr:rowOff>
                  </from>
                  <to>
                    <xdr:col>8</xdr:col>
                    <xdr:colOff>990600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69850</xdr:colOff>
                    <xdr:row>10</xdr:row>
                    <xdr:rowOff>38100</xdr:rowOff>
                  </from>
                  <to>
                    <xdr:col>9</xdr:col>
                    <xdr:colOff>984250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908050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965200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19050</xdr:rowOff>
                  </from>
                  <to>
                    <xdr:col>8</xdr:col>
                    <xdr:colOff>990600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69850</xdr:colOff>
                    <xdr:row>11</xdr:row>
                    <xdr:rowOff>38100</xdr:rowOff>
                  </from>
                  <to>
                    <xdr:col>9</xdr:col>
                    <xdr:colOff>984250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908050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965200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</xdr:col>
                    <xdr:colOff>50800</xdr:colOff>
                    <xdr:row>12</xdr:row>
                    <xdr:rowOff>19050</xdr:rowOff>
                  </from>
                  <to>
                    <xdr:col>8</xdr:col>
                    <xdr:colOff>990600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69850</xdr:colOff>
                    <xdr:row>12</xdr:row>
                    <xdr:rowOff>38100</xdr:rowOff>
                  </from>
                  <to>
                    <xdr:col>9</xdr:col>
                    <xdr:colOff>984250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908050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965200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19050</xdr:rowOff>
                  </from>
                  <to>
                    <xdr:col>8</xdr:col>
                    <xdr:colOff>990600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</xdr:col>
                    <xdr:colOff>69850</xdr:colOff>
                    <xdr:row>13</xdr:row>
                    <xdr:rowOff>38100</xdr:rowOff>
                  </from>
                  <to>
                    <xdr:col>9</xdr:col>
                    <xdr:colOff>984250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1C0E-FBFF-48D5-8B01-AA3B6F168E33}">
  <sheetPr>
    <tabColor rgb="FFFF0000"/>
  </sheetPr>
  <dimension ref="A1:M35"/>
  <sheetViews>
    <sheetView showZeros="0" view="pageBreakPreview" zoomScale="85" zoomScaleNormal="100" zoomScaleSheetLayoutView="85" workbookViewId="0">
      <selection activeCell="L14" sqref="L14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17" t="s">
        <v>39</v>
      </c>
      <c r="B1" s="117"/>
      <c r="C1" s="117"/>
    </row>
    <row r="2" spans="1:10" ht="22" customHeight="1">
      <c r="A2" s="117"/>
      <c r="B2" s="117"/>
      <c r="C2" s="117"/>
    </row>
    <row r="3" spans="1:10" ht="28.5" customHeight="1">
      <c r="A3" s="117"/>
      <c r="B3" s="117"/>
      <c r="C3" s="117"/>
      <c r="D3" s="7"/>
      <c r="E3" s="24"/>
      <c r="F3" s="25" t="s">
        <v>13</v>
      </c>
      <c r="G3" s="118">
        <f>事業所分経費!E3</f>
        <v>0</v>
      </c>
      <c r="H3" s="118"/>
      <c r="I3" s="118"/>
      <c r="J3" s="118"/>
    </row>
    <row r="4" spans="1:10" ht="22.5" customHeight="1">
      <c r="B4" s="4" t="s">
        <v>58</v>
      </c>
      <c r="C4" s="7"/>
      <c r="D4" s="7"/>
      <c r="E4" s="7"/>
      <c r="G4" s="7"/>
      <c r="H4" s="7"/>
      <c r="I4" s="7"/>
      <c r="J4" s="7"/>
    </row>
    <row r="5" spans="1:10" ht="27" customHeight="1">
      <c r="B5" s="119" t="s">
        <v>24</v>
      </c>
      <c r="C5" s="120"/>
      <c r="D5" s="121"/>
      <c r="E5" s="128" t="s">
        <v>64</v>
      </c>
      <c r="F5" s="129"/>
      <c r="G5" s="48"/>
      <c r="H5" s="134" t="s">
        <v>32</v>
      </c>
      <c r="I5" s="135"/>
      <c r="J5" s="135"/>
    </row>
    <row r="6" spans="1:10" ht="27" customHeight="1">
      <c r="B6" s="122"/>
      <c r="C6" s="123"/>
      <c r="D6" s="124"/>
      <c r="E6" s="130"/>
      <c r="F6" s="131"/>
      <c r="G6" s="48"/>
      <c r="H6" s="134" t="s">
        <v>33</v>
      </c>
      <c r="I6" s="135"/>
      <c r="J6" s="135"/>
    </row>
    <row r="7" spans="1:10" ht="31.5" customHeight="1">
      <c r="B7" s="125"/>
      <c r="C7" s="126"/>
      <c r="D7" s="127"/>
      <c r="E7" s="132"/>
      <c r="F7" s="133"/>
      <c r="G7" s="48"/>
      <c r="H7" s="134" t="s">
        <v>44</v>
      </c>
      <c r="I7" s="135"/>
      <c r="J7" s="135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71" t="s">
        <v>59</v>
      </c>
      <c r="C9" s="72"/>
      <c r="D9" s="73"/>
      <c r="E9" s="88" t="s">
        <v>63</v>
      </c>
      <c r="F9" s="89"/>
      <c r="G9" s="89"/>
      <c r="H9" s="89"/>
      <c r="I9" s="89"/>
      <c r="J9" s="90"/>
    </row>
    <row r="10" spans="1:10" ht="21.75" customHeight="1">
      <c r="B10" s="119" t="s">
        <v>56</v>
      </c>
      <c r="C10" s="120"/>
      <c r="D10" s="121"/>
      <c r="E10" s="136" t="s">
        <v>34</v>
      </c>
      <c r="F10" s="137"/>
      <c r="G10" s="136" t="s">
        <v>35</v>
      </c>
      <c r="H10" s="137"/>
      <c r="I10" s="138" t="s">
        <v>36</v>
      </c>
      <c r="J10" s="137"/>
    </row>
    <row r="11" spans="1:10" ht="21" customHeight="1">
      <c r="B11" s="122"/>
      <c r="C11" s="123"/>
      <c r="D11" s="124"/>
      <c r="E11" s="139" t="s">
        <v>49</v>
      </c>
      <c r="F11" s="140"/>
      <c r="G11" s="49"/>
      <c r="H11" s="51"/>
      <c r="I11" s="50"/>
      <c r="J11" s="51"/>
    </row>
    <row r="12" spans="1:10" ht="21" customHeight="1">
      <c r="B12" s="122"/>
      <c r="C12" s="123"/>
      <c r="D12" s="124"/>
      <c r="E12" s="139" t="s">
        <v>50</v>
      </c>
      <c r="F12" s="140"/>
      <c r="G12" s="49"/>
      <c r="H12" s="51"/>
      <c r="I12" s="50"/>
      <c r="J12" s="51"/>
    </row>
    <row r="13" spans="1:10" ht="21" customHeight="1">
      <c r="B13" s="122"/>
      <c r="C13" s="123"/>
      <c r="D13" s="124"/>
      <c r="E13" s="139" t="s">
        <v>51</v>
      </c>
      <c r="F13" s="140"/>
      <c r="G13" s="49"/>
      <c r="H13" s="51"/>
      <c r="I13" s="50"/>
      <c r="J13" s="51"/>
    </row>
    <row r="14" spans="1:10" ht="21" customHeight="1">
      <c r="B14" s="125"/>
      <c r="C14" s="126"/>
      <c r="D14" s="127"/>
      <c r="E14" s="139" t="s">
        <v>52</v>
      </c>
      <c r="F14" s="140"/>
      <c r="G14" s="64"/>
      <c r="H14" s="65"/>
      <c r="I14" s="50"/>
      <c r="J14" s="51"/>
    </row>
    <row r="15" spans="1:10" ht="32.25" customHeight="1">
      <c r="B15" s="119" t="s">
        <v>47</v>
      </c>
      <c r="C15" s="120"/>
      <c r="D15" s="121"/>
      <c r="E15" s="142" t="s">
        <v>31</v>
      </c>
      <c r="F15" s="143"/>
      <c r="G15" s="143"/>
      <c r="H15" s="143"/>
      <c r="I15" s="143"/>
      <c r="J15" s="134"/>
    </row>
    <row r="16" spans="1:10" ht="19.5" customHeight="1">
      <c r="B16" s="122"/>
      <c r="C16" s="123"/>
      <c r="D16" s="124"/>
      <c r="E16" s="144" t="s">
        <v>61</v>
      </c>
      <c r="F16" s="145"/>
      <c r="G16" s="145"/>
      <c r="H16" s="145"/>
      <c r="I16" s="145"/>
      <c r="J16" s="146"/>
    </row>
    <row r="17" spans="2:13" ht="19.5" customHeight="1">
      <c r="B17" s="122"/>
      <c r="C17" s="123"/>
      <c r="D17" s="124"/>
      <c r="E17" s="114"/>
      <c r="F17" s="115"/>
      <c r="G17" s="115"/>
      <c r="H17" s="116"/>
      <c r="I17" s="59" t="s">
        <v>53</v>
      </c>
      <c r="J17" s="60"/>
    </row>
    <row r="18" spans="2:13" ht="19.5" customHeight="1">
      <c r="B18" s="122"/>
      <c r="C18" s="123"/>
      <c r="D18" s="124"/>
      <c r="E18" s="114"/>
      <c r="F18" s="115"/>
      <c r="G18" s="115"/>
      <c r="H18" s="116"/>
      <c r="I18" s="59" t="s">
        <v>53</v>
      </c>
      <c r="J18" s="60"/>
    </row>
    <row r="19" spans="2:13" ht="19.5" customHeight="1">
      <c r="B19" s="122"/>
      <c r="C19" s="123"/>
      <c r="D19" s="124"/>
      <c r="E19" s="114"/>
      <c r="F19" s="115"/>
      <c r="G19" s="115"/>
      <c r="H19" s="116"/>
      <c r="I19" s="59" t="s">
        <v>53</v>
      </c>
      <c r="J19" s="60"/>
    </row>
    <row r="20" spans="2:13" ht="19.5" customHeight="1">
      <c r="B20" s="122"/>
      <c r="C20" s="123"/>
      <c r="D20" s="124"/>
      <c r="E20" s="114"/>
      <c r="F20" s="115"/>
      <c r="G20" s="115"/>
      <c r="H20" s="116"/>
      <c r="I20" s="59" t="s">
        <v>53</v>
      </c>
      <c r="J20" s="60"/>
    </row>
    <row r="21" spans="2:13" ht="20.149999999999999" customHeight="1">
      <c r="B21" s="122"/>
      <c r="C21" s="123"/>
      <c r="D21" s="124"/>
      <c r="E21" s="114" t="s">
        <v>55</v>
      </c>
      <c r="F21" s="115"/>
      <c r="G21" s="115"/>
      <c r="H21" s="115"/>
      <c r="I21" s="115"/>
      <c r="J21" s="116"/>
    </row>
    <row r="22" spans="2:13" ht="20.149999999999999" customHeight="1">
      <c r="B22" s="122"/>
      <c r="C22" s="123"/>
      <c r="D22" s="124"/>
      <c r="E22" s="114"/>
      <c r="F22" s="115"/>
      <c r="G22" s="115"/>
      <c r="H22" s="116"/>
      <c r="I22" s="59" t="s">
        <v>53</v>
      </c>
      <c r="J22" s="60"/>
    </row>
    <row r="23" spans="2:13" ht="100.5" customHeight="1">
      <c r="B23" s="125"/>
      <c r="C23" s="126"/>
      <c r="D23" s="127"/>
      <c r="E23" s="151" t="s">
        <v>62</v>
      </c>
      <c r="F23" s="152"/>
      <c r="G23" s="152"/>
      <c r="H23" s="152"/>
      <c r="I23" s="152"/>
      <c r="J23" s="153"/>
    </row>
    <row r="24" spans="2:13" ht="23.25" customHeight="1">
      <c r="B24" s="27" t="s">
        <v>60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62" t="s">
        <v>0</v>
      </c>
      <c r="C25" s="147" t="s">
        <v>11</v>
      </c>
      <c r="D25" s="147"/>
      <c r="E25" s="66" t="s">
        <v>1</v>
      </c>
      <c r="F25" s="62" t="s">
        <v>2</v>
      </c>
      <c r="G25" s="11" t="s">
        <v>3</v>
      </c>
      <c r="H25" s="11" t="s">
        <v>10</v>
      </c>
      <c r="I25" s="62" t="s">
        <v>26</v>
      </c>
      <c r="J25" s="11" t="s">
        <v>28</v>
      </c>
    </row>
    <row r="26" spans="2:13" ht="64" customHeight="1">
      <c r="B26" s="54"/>
      <c r="C26" s="148"/>
      <c r="D26" s="149"/>
      <c r="E26" s="53" t="s">
        <v>45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4"/>
      <c r="C27" s="150" t="s">
        <v>43</v>
      </c>
      <c r="D27" s="150"/>
      <c r="E27" s="53" t="s">
        <v>45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4"/>
      <c r="C28" s="91" t="s">
        <v>21</v>
      </c>
      <c r="D28" s="91"/>
      <c r="E28" s="53" t="s">
        <v>45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4"/>
      <c r="C29" s="91" t="s">
        <v>22</v>
      </c>
      <c r="D29" s="91"/>
      <c r="E29" s="53" t="s">
        <v>45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4"/>
      <c r="C30" s="141" t="s">
        <v>30</v>
      </c>
      <c r="D30" s="141"/>
      <c r="E30" s="53" t="s">
        <v>45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4"/>
      <c r="C31" s="141" t="s">
        <v>54</v>
      </c>
      <c r="D31" s="141"/>
      <c r="E31" s="53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4"/>
      <c r="C32" s="154"/>
      <c r="D32" s="154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4"/>
      <c r="C33" s="154"/>
      <c r="D33" s="154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79" t="s">
        <v>18</v>
      </c>
      <c r="C34" s="80"/>
      <c r="D34" s="80"/>
      <c r="E34" s="80"/>
      <c r="F34" s="80"/>
      <c r="G34" s="80"/>
      <c r="H34" s="81"/>
      <c r="I34" s="47"/>
      <c r="J34" s="35">
        <f>SUM(J26:J33)</f>
        <v>0</v>
      </c>
      <c r="K34" s="33"/>
    </row>
    <row r="35" spans="1:11" ht="36" customHeight="1" thickTop="1">
      <c r="B35" s="85" t="s">
        <v>23</v>
      </c>
      <c r="C35" s="86"/>
      <c r="D35" s="86"/>
      <c r="E35" s="86"/>
      <c r="F35" s="86"/>
      <c r="G35" s="86"/>
      <c r="H35" s="86"/>
      <c r="I35" s="63"/>
      <c r="J35" s="34">
        <f>IF(J34&gt;200000,200000,J34)</f>
        <v>0</v>
      </c>
    </row>
  </sheetData>
  <mergeCells count="38">
    <mergeCell ref="C31:D31"/>
    <mergeCell ref="C32:D32"/>
    <mergeCell ref="C33:D33"/>
    <mergeCell ref="B34:H34"/>
    <mergeCell ref="B35:H35"/>
    <mergeCell ref="C30:D30"/>
    <mergeCell ref="B15:D23"/>
    <mergeCell ref="E15:J15"/>
    <mergeCell ref="E16:J16"/>
    <mergeCell ref="E17:H17"/>
    <mergeCell ref="E18:H18"/>
    <mergeCell ref="E19:H19"/>
    <mergeCell ref="E20:H20"/>
    <mergeCell ref="E21:J21"/>
    <mergeCell ref="E22:H22"/>
    <mergeCell ref="E23:J23"/>
    <mergeCell ref="C25:D25"/>
    <mergeCell ref="C26:D26"/>
    <mergeCell ref="C27:D27"/>
    <mergeCell ref="C28:D28"/>
    <mergeCell ref="C29:D29"/>
    <mergeCell ref="B9:D9"/>
    <mergeCell ref="E9:J9"/>
    <mergeCell ref="B10:D14"/>
    <mergeCell ref="E10:F10"/>
    <mergeCell ref="G10:H10"/>
    <mergeCell ref="I10:J10"/>
    <mergeCell ref="E11:F11"/>
    <mergeCell ref="E12:F12"/>
    <mergeCell ref="E13:F13"/>
    <mergeCell ref="E14:F14"/>
    <mergeCell ref="A1:C3"/>
    <mergeCell ref="G3:J3"/>
    <mergeCell ref="B5:D7"/>
    <mergeCell ref="E5:F7"/>
    <mergeCell ref="H5:J5"/>
    <mergeCell ref="H6:J6"/>
    <mergeCell ref="H7:J7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908050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958850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8</xdr:col>
                    <xdr:colOff>44450</xdr:colOff>
                    <xdr:row>10</xdr:row>
                    <xdr:rowOff>19050</xdr:rowOff>
                  </from>
                  <to>
                    <xdr:col>8</xdr:col>
                    <xdr:colOff>984250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9</xdr:col>
                    <xdr:colOff>63500</xdr:colOff>
                    <xdr:row>10</xdr:row>
                    <xdr:rowOff>38100</xdr:rowOff>
                  </from>
                  <to>
                    <xdr:col>9</xdr:col>
                    <xdr:colOff>977900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908050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958850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8</xdr:col>
                    <xdr:colOff>44450</xdr:colOff>
                    <xdr:row>11</xdr:row>
                    <xdr:rowOff>19050</xdr:rowOff>
                  </from>
                  <to>
                    <xdr:col>8</xdr:col>
                    <xdr:colOff>984250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9</xdr:col>
                    <xdr:colOff>63500</xdr:colOff>
                    <xdr:row>11</xdr:row>
                    <xdr:rowOff>38100</xdr:rowOff>
                  </from>
                  <to>
                    <xdr:col>9</xdr:col>
                    <xdr:colOff>977900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908050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958850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8</xdr:col>
                    <xdr:colOff>44450</xdr:colOff>
                    <xdr:row>12</xdr:row>
                    <xdr:rowOff>19050</xdr:rowOff>
                  </from>
                  <to>
                    <xdr:col>8</xdr:col>
                    <xdr:colOff>984250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9</xdr:col>
                    <xdr:colOff>977900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908050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958850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8</xdr:col>
                    <xdr:colOff>44450</xdr:colOff>
                    <xdr:row>13</xdr:row>
                    <xdr:rowOff>19050</xdr:rowOff>
                  </from>
                  <to>
                    <xdr:col>8</xdr:col>
                    <xdr:colOff>984250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38100</xdr:rowOff>
                  </from>
                  <to>
                    <xdr:col>9</xdr:col>
                    <xdr:colOff>977900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D31E-692F-4A3C-B88F-4D249B83BD58}">
  <sheetPr>
    <tabColor rgb="FFFF0000"/>
  </sheetPr>
  <dimension ref="A1:M35"/>
  <sheetViews>
    <sheetView showZeros="0" view="pageBreakPreview" zoomScale="85" zoomScaleNormal="100" zoomScaleSheetLayoutView="85" workbookViewId="0">
      <selection activeCell="E8" sqref="E8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17" t="s">
        <v>39</v>
      </c>
      <c r="B1" s="117"/>
      <c r="C1" s="117"/>
    </row>
    <row r="2" spans="1:10" ht="22" customHeight="1">
      <c r="A2" s="117"/>
      <c r="B2" s="117"/>
      <c r="C2" s="117"/>
    </row>
    <row r="3" spans="1:10" ht="28.5" customHeight="1">
      <c r="A3" s="117"/>
      <c r="B3" s="117"/>
      <c r="C3" s="117"/>
      <c r="D3" s="7"/>
      <c r="E3" s="24"/>
      <c r="F3" s="25" t="s">
        <v>13</v>
      </c>
      <c r="G3" s="118">
        <f>事業所分経費!E3</f>
        <v>0</v>
      </c>
      <c r="H3" s="118"/>
      <c r="I3" s="118"/>
      <c r="J3" s="118"/>
    </row>
    <row r="4" spans="1:10" ht="22.5" customHeight="1">
      <c r="B4" s="4" t="s">
        <v>58</v>
      </c>
      <c r="C4" s="7"/>
      <c r="D4" s="7"/>
      <c r="E4" s="7"/>
      <c r="G4" s="7"/>
      <c r="H4" s="7"/>
      <c r="I4" s="7"/>
      <c r="J4" s="7"/>
    </row>
    <row r="5" spans="1:10" ht="27" customHeight="1">
      <c r="B5" s="119" t="s">
        <v>24</v>
      </c>
      <c r="C5" s="120"/>
      <c r="D5" s="121"/>
      <c r="E5" s="128" t="s">
        <v>65</v>
      </c>
      <c r="F5" s="129"/>
      <c r="G5" s="48"/>
      <c r="H5" s="134" t="s">
        <v>32</v>
      </c>
      <c r="I5" s="135"/>
      <c r="J5" s="135"/>
    </row>
    <row r="6" spans="1:10" ht="27" customHeight="1">
      <c r="B6" s="122"/>
      <c r="C6" s="123"/>
      <c r="D6" s="124"/>
      <c r="E6" s="130"/>
      <c r="F6" s="131"/>
      <c r="G6" s="48"/>
      <c r="H6" s="134" t="s">
        <v>33</v>
      </c>
      <c r="I6" s="135"/>
      <c r="J6" s="135"/>
    </row>
    <row r="7" spans="1:10" ht="31.5" customHeight="1">
      <c r="B7" s="125"/>
      <c r="C7" s="126"/>
      <c r="D7" s="127"/>
      <c r="E7" s="132"/>
      <c r="F7" s="133"/>
      <c r="G7" s="48"/>
      <c r="H7" s="134" t="s">
        <v>44</v>
      </c>
      <c r="I7" s="135"/>
      <c r="J7" s="135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71" t="s">
        <v>59</v>
      </c>
      <c r="C9" s="72"/>
      <c r="D9" s="73"/>
      <c r="E9" s="88" t="s">
        <v>63</v>
      </c>
      <c r="F9" s="89"/>
      <c r="G9" s="89"/>
      <c r="H9" s="89"/>
      <c r="I9" s="89"/>
      <c r="J9" s="90"/>
    </row>
    <row r="10" spans="1:10" ht="21.75" customHeight="1">
      <c r="B10" s="119" t="s">
        <v>56</v>
      </c>
      <c r="C10" s="120"/>
      <c r="D10" s="121"/>
      <c r="E10" s="136" t="s">
        <v>34</v>
      </c>
      <c r="F10" s="137"/>
      <c r="G10" s="136" t="s">
        <v>35</v>
      </c>
      <c r="H10" s="137"/>
      <c r="I10" s="138" t="s">
        <v>36</v>
      </c>
      <c r="J10" s="137"/>
    </row>
    <row r="11" spans="1:10" ht="21" customHeight="1">
      <c r="B11" s="122"/>
      <c r="C11" s="123"/>
      <c r="D11" s="124"/>
      <c r="E11" s="139" t="s">
        <v>49</v>
      </c>
      <c r="F11" s="140"/>
      <c r="G11" s="49"/>
      <c r="H11" s="51"/>
      <c r="I11" s="50"/>
      <c r="J11" s="51"/>
    </row>
    <row r="12" spans="1:10" ht="21" customHeight="1">
      <c r="B12" s="122"/>
      <c r="C12" s="123"/>
      <c r="D12" s="124"/>
      <c r="E12" s="139" t="s">
        <v>50</v>
      </c>
      <c r="F12" s="140"/>
      <c r="G12" s="49"/>
      <c r="H12" s="51"/>
      <c r="I12" s="50"/>
      <c r="J12" s="51"/>
    </row>
    <row r="13" spans="1:10" ht="21" customHeight="1">
      <c r="B13" s="122"/>
      <c r="C13" s="123"/>
      <c r="D13" s="124"/>
      <c r="E13" s="139" t="s">
        <v>51</v>
      </c>
      <c r="F13" s="140"/>
      <c r="G13" s="49"/>
      <c r="H13" s="51"/>
      <c r="I13" s="50"/>
      <c r="J13" s="51"/>
    </row>
    <row r="14" spans="1:10" ht="21" customHeight="1">
      <c r="B14" s="125"/>
      <c r="C14" s="126"/>
      <c r="D14" s="127"/>
      <c r="E14" s="139" t="s">
        <v>52</v>
      </c>
      <c r="F14" s="140"/>
      <c r="G14" s="64"/>
      <c r="H14" s="65"/>
      <c r="I14" s="50"/>
      <c r="J14" s="51"/>
    </row>
    <row r="15" spans="1:10" ht="32.25" customHeight="1">
      <c r="B15" s="119" t="s">
        <v>47</v>
      </c>
      <c r="C15" s="120"/>
      <c r="D15" s="121"/>
      <c r="E15" s="142" t="s">
        <v>31</v>
      </c>
      <c r="F15" s="143"/>
      <c r="G15" s="143"/>
      <c r="H15" s="143"/>
      <c r="I15" s="143"/>
      <c r="J15" s="134"/>
    </row>
    <row r="16" spans="1:10" ht="19.5" customHeight="1">
      <c r="B16" s="122"/>
      <c r="C16" s="123"/>
      <c r="D16" s="124"/>
      <c r="E16" s="144" t="s">
        <v>61</v>
      </c>
      <c r="F16" s="145"/>
      <c r="G16" s="145"/>
      <c r="H16" s="145"/>
      <c r="I16" s="145"/>
      <c r="J16" s="146"/>
    </row>
    <row r="17" spans="2:13" ht="19.5" customHeight="1">
      <c r="B17" s="122"/>
      <c r="C17" s="123"/>
      <c r="D17" s="124"/>
      <c r="E17" s="114"/>
      <c r="F17" s="115"/>
      <c r="G17" s="115"/>
      <c r="H17" s="116"/>
      <c r="I17" s="59" t="s">
        <v>53</v>
      </c>
      <c r="J17" s="60"/>
    </row>
    <row r="18" spans="2:13" ht="19.5" customHeight="1">
      <c r="B18" s="122"/>
      <c r="C18" s="123"/>
      <c r="D18" s="124"/>
      <c r="E18" s="114"/>
      <c r="F18" s="115"/>
      <c r="G18" s="115"/>
      <c r="H18" s="116"/>
      <c r="I18" s="59" t="s">
        <v>53</v>
      </c>
      <c r="J18" s="60"/>
    </row>
    <row r="19" spans="2:13" ht="19.5" customHeight="1">
      <c r="B19" s="122"/>
      <c r="C19" s="123"/>
      <c r="D19" s="124"/>
      <c r="E19" s="114"/>
      <c r="F19" s="115"/>
      <c r="G19" s="115"/>
      <c r="H19" s="116"/>
      <c r="I19" s="59" t="s">
        <v>53</v>
      </c>
      <c r="J19" s="60"/>
    </row>
    <row r="20" spans="2:13" ht="19.5" customHeight="1">
      <c r="B20" s="122"/>
      <c r="C20" s="123"/>
      <c r="D20" s="124"/>
      <c r="E20" s="114"/>
      <c r="F20" s="115"/>
      <c r="G20" s="115"/>
      <c r="H20" s="116"/>
      <c r="I20" s="59" t="s">
        <v>53</v>
      </c>
      <c r="J20" s="60"/>
    </row>
    <row r="21" spans="2:13" ht="20.149999999999999" customHeight="1">
      <c r="B21" s="122"/>
      <c r="C21" s="123"/>
      <c r="D21" s="124"/>
      <c r="E21" s="114" t="s">
        <v>55</v>
      </c>
      <c r="F21" s="115"/>
      <c r="G21" s="115"/>
      <c r="H21" s="115"/>
      <c r="I21" s="115"/>
      <c r="J21" s="116"/>
    </row>
    <row r="22" spans="2:13" ht="20.149999999999999" customHeight="1">
      <c r="B22" s="122"/>
      <c r="C22" s="123"/>
      <c r="D22" s="124"/>
      <c r="E22" s="114"/>
      <c r="F22" s="115"/>
      <c r="G22" s="115"/>
      <c r="H22" s="116"/>
      <c r="I22" s="59" t="s">
        <v>53</v>
      </c>
      <c r="J22" s="60"/>
    </row>
    <row r="23" spans="2:13" ht="100.5" customHeight="1">
      <c r="B23" s="125"/>
      <c r="C23" s="126"/>
      <c r="D23" s="127"/>
      <c r="E23" s="151" t="s">
        <v>62</v>
      </c>
      <c r="F23" s="152"/>
      <c r="G23" s="152"/>
      <c r="H23" s="152"/>
      <c r="I23" s="152"/>
      <c r="J23" s="153"/>
    </row>
    <row r="24" spans="2:13" ht="23.25" customHeight="1">
      <c r="B24" s="27" t="s">
        <v>60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62" t="s">
        <v>0</v>
      </c>
      <c r="C25" s="147" t="s">
        <v>11</v>
      </c>
      <c r="D25" s="147"/>
      <c r="E25" s="66" t="s">
        <v>1</v>
      </c>
      <c r="F25" s="62" t="s">
        <v>2</v>
      </c>
      <c r="G25" s="11" t="s">
        <v>3</v>
      </c>
      <c r="H25" s="11" t="s">
        <v>10</v>
      </c>
      <c r="I25" s="62" t="s">
        <v>26</v>
      </c>
      <c r="J25" s="11" t="s">
        <v>28</v>
      </c>
    </row>
    <row r="26" spans="2:13" ht="64" customHeight="1">
      <c r="B26" s="54"/>
      <c r="C26" s="148"/>
      <c r="D26" s="149"/>
      <c r="E26" s="53" t="s">
        <v>45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4"/>
      <c r="C27" s="150" t="s">
        <v>43</v>
      </c>
      <c r="D27" s="150"/>
      <c r="E27" s="53" t="s">
        <v>45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4"/>
      <c r="C28" s="91" t="s">
        <v>21</v>
      </c>
      <c r="D28" s="91"/>
      <c r="E28" s="53" t="s">
        <v>45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4"/>
      <c r="C29" s="91" t="s">
        <v>22</v>
      </c>
      <c r="D29" s="91"/>
      <c r="E29" s="53" t="s">
        <v>45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4"/>
      <c r="C30" s="141" t="s">
        <v>30</v>
      </c>
      <c r="D30" s="141"/>
      <c r="E30" s="53" t="s">
        <v>45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4"/>
      <c r="C31" s="141" t="s">
        <v>54</v>
      </c>
      <c r="D31" s="141"/>
      <c r="E31" s="53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4"/>
      <c r="C32" s="154"/>
      <c r="D32" s="154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4"/>
      <c r="C33" s="154"/>
      <c r="D33" s="154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79" t="s">
        <v>18</v>
      </c>
      <c r="C34" s="80"/>
      <c r="D34" s="80"/>
      <c r="E34" s="80"/>
      <c r="F34" s="80"/>
      <c r="G34" s="80"/>
      <c r="H34" s="81"/>
      <c r="I34" s="47"/>
      <c r="J34" s="35">
        <f>SUM(J26:J33)</f>
        <v>0</v>
      </c>
      <c r="K34" s="33"/>
    </row>
    <row r="35" spans="1:11" ht="36" customHeight="1" thickTop="1">
      <c r="B35" s="85" t="s">
        <v>23</v>
      </c>
      <c r="C35" s="86"/>
      <c r="D35" s="86"/>
      <c r="E35" s="86"/>
      <c r="F35" s="86"/>
      <c r="G35" s="86"/>
      <c r="H35" s="86"/>
      <c r="I35" s="63"/>
      <c r="J35" s="34">
        <f>IF(J34&gt;200000,200000,J34)</f>
        <v>0</v>
      </c>
    </row>
  </sheetData>
  <mergeCells count="38">
    <mergeCell ref="C31:D31"/>
    <mergeCell ref="C32:D32"/>
    <mergeCell ref="C33:D33"/>
    <mergeCell ref="B34:H34"/>
    <mergeCell ref="B35:H35"/>
    <mergeCell ref="C30:D30"/>
    <mergeCell ref="B15:D23"/>
    <mergeCell ref="E15:J15"/>
    <mergeCell ref="E16:J16"/>
    <mergeCell ref="E17:H17"/>
    <mergeCell ref="E18:H18"/>
    <mergeCell ref="E19:H19"/>
    <mergeCell ref="E20:H20"/>
    <mergeCell ref="E21:J21"/>
    <mergeCell ref="E22:H22"/>
    <mergeCell ref="E23:J23"/>
    <mergeCell ref="C25:D25"/>
    <mergeCell ref="C26:D26"/>
    <mergeCell ref="C27:D27"/>
    <mergeCell ref="C28:D28"/>
    <mergeCell ref="C29:D29"/>
    <mergeCell ref="B9:D9"/>
    <mergeCell ref="E9:J9"/>
    <mergeCell ref="B10:D14"/>
    <mergeCell ref="E10:F10"/>
    <mergeCell ref="G10:H10"/>
    <mergeCell ref="I10:J10"/>
    <mergeCell ref="E11:F11"/>
    <mergeCell ref="E12:F12"/>
    <mergeCell ref="E13:F13"/>
    <mergeCell ref="E14:F14"/>
    <mergeCell ref="A1:C3"/>
    <mergeCell ref="G3:J3"/>
    <mergeCell ref="B5:D7"/>
    <mergeCell ref="E5:F7"/>
    <mergeCell ref="H5:J5"/>
    <mergeCell ref="H6:J6"/>
    <mergeCell ref="H7:J7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908050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958850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8</xdr:col>
                    <xdr:colOff>44450</xdr:colOff>
                    <xdr:row>10</xdr:row>
                    <xdr:rowOff>19050</xdr:rowOff>
                  </from>
                  <to>
                    <xdr:col>8</xdr:col>
                    <xdr:colOff>984250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9</xdr:col>
                    <xdr:colOff>63500</xdr:colOff>
                    <xdr:row>10</xdr:row>
                    <xdr:rowOff>38100</xdr:rowOff>
                  </from>
                  <to>
                    <xdr:col>9</xdr:col>
                    <xdr:colOff>977900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908050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958850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8</xdr:col>
                    <xdr:colOff>44450</xdr:colOff>
                    <xdr:row>11</xdr:row>
                    <xdr:rowOff>19050</xdr:rowOff>
                  </from>
                  <to>
                    <xdr:col>8</xdr:col>
                    <xdr:colOff>984250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9</xdr:col>
                    <xdr:colOff>63500</xdr:colOff>
                    <xdr:row>11</xdr:row>
                    <xdr:rowOff>38100</xdr:rowOff>
                  </from>
                  <to>
                    <xdr:col>9</xdr:col>
                    <xdr:colOff>977900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908050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958850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8</xdr:col>
                    <xdr:colOff>44450</xdr:colOff>
                    <xdr:row>12</xdr:row>
                    <xdr:rowOff>19050</xdr:rowOff>
                  </from>
                  <to>
                    <xdr:col>8</xdr:col>
                    <xdr:colOff>984250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9</xdr:col>
                    <xdr:colOff>63500</xdr:colOff>
                    <xdr:row>12</xdr:row>
                    <xdr:rowOff>38100</xdr:rowOff>
                  </from>
                  <to>
                    <xdr:col>9</xdr:col>
                    <xdr:colOff>977900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908050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958850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8</xdr:col>
                    <xdr:colOff>44450</xdr:colOff>
                    <xdr:row>13</xdr:row>
                    <xdr:rowOff>19050</xdr:rowOff>
                  </from>
                  <to>
                    <xdr:col>8</xdr:col>
                    <xdr:colOff>984250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9</xdr:col>
                    <xdr:colOff>63500</xdr:colOff>
                    <xdr:row>13</xdr:row>
                    <xdr:rowOff>38100</xdr:rowOff>
                  </from>
                  <to>
                    <xdr:col>9</xdr:col>
                    <xdr:colOff>977900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F94EA5CD619F74583A491957E0D7D72" ma:contentTypeVersion="2" ma:contentTypeDescription="新しいドキュメントを作成します。" ma:contentTypeScope="" ma:versionID="a72c26547aad0b5a7a4054d6be8aab94">
  <xsd:schema xmlns:xsd="http://www.w3.org/2001/XMLSchema" xmlns:xs="http://www.w3.org/2001/XMLSchema" xmlns:p="http://schemas.microsoft.com/office/2006/metadata/properties" xmlns:ns2="863b3a9f-a042-4e34-947c-220d98f254dc" targetNamespace="http://schemas.microsoft.com/office/2006/metadata/properties" ma:root="true" ma:fieldsID="0d93e3de9115d09f88806d7fef03f72f" ns2:_="">
    <xsd:import namespace="863b3a9f-a042-4e34-947c-220d98f25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b3a9f-a042-4e34-947c-220d98f25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BD0C9-B490-412F-A052-1FF806565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88EB1-9B21-49D8-9AA6-7C2A07A679F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63b3a9f-a042-4e34-947c-220d98f254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060393-35CF-4FFE-9566-AD09926F1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b3a9f-a042-4e34-947c-220d98f25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事業所分経費</vt:lpstr>
      <vt:lpstr>在宅勤務等実施者の業務内容及び経費（実施者①）</vt:lpstr>
      <vt:lpstr>在宅勤務等実施者の業務内容及び経費（実施者②）</vt:lpstr>
      <vt:lpstr>在宅勤務等実施者の業務内容及び経費（実施者③）</vt:lpstr>
      <vt:lpstr>'在宅勤務等実施者の業務内容及び経費（実施者①）'!Print_Area</vt:lpstr>
      <vt:lpstr>'在宅勤務等実施者の業務内容及び経費（実施者②）'!Print_Area</vt:lpstr>
      <vt:lpstr>'在宅勤務等実施者の業務内容及び経費（実施者③）'!Print_Area</vt:lpstr>
      <vt:lpstr>事業所分経費!Print_Area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2022-04-18T02:23:09Z</dcterms:created>
  <dcterms:modified xsi:type="dcterms:W3CDTF">2024-01-10T14:01:12Z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0x010100BF94EA5CD619F74583A491957E0D7D72</vt:lpwstr>
  </property>
</Properties>
</file>