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6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985" yWindow="65521" windowWidth="12030" windowHeight="9810" tabRatio="853" activeTab="4"/>
  </bookViews>
  <sheets>
    <sheet name="1(1) 試験検査の実施件数" sheetId="1" r:id="rId1"/>
    <sheet name="1(2) 依頼者別試験検査検体数" sheetId="2" r:id="rId2"/>
    <sheet name="1(3) 食品等の収去試験結果" sheetId="3" r:id="rId3"/>
    <sheet name="1(4) 乳の収去試験結果" sheetId="4" r:id="rId4"/>
    <sheet name="2(1) 微生物検査の概要，微生物検査実施状況" sheetId="5" r:id="rId5"/>
    <sheet name="2(2) 腸管系病原体検査" sheetId="6" r:id="rId6"/>
    <sheet name="3(1)～(3) 臨床検査の概要" sheetId="7" r:id="rId7"/>
    <sheet name="3(4) マススクリーニング関連疾患依頼検査状況" sheetId="8" r:id="rId8"/>
    <sheet name="4 家庭用品検査状況" sheetId="9" r:id="rId9"/>
    <sheet name="5(1) 食品検査の概要，食品化学検査実施状況" sheetId="10" r:id="rId10"/>
    <sheet name="5(2) 農薬検査実施状況" sheetId="11" r:id="rId11"/>
    <sheet name="5(3) 食品化学項目別検査件数" sheetId="12" r:id="rId12"/>
    <sheet name="6(1) 大気検査の概要，大気検査実施状況" sheetId="13" r:id="rId13"/>
    <sheet name="6(2) 項目別件数" sheetId="14" r:id="rId14"/>
    <sheet name="7(1) 河川水等水質検査の概要、月別検体数及び項目数" sheetId="15" r:id="rId15"/>
    <sheet name="7(2) 項目別検査件数" sheetId="16" r:id="rId16"/>
  </sheets>
  <definedNames>
    <definedName name="_xlnm.Print_Area" localSheetId="11">'5(3) 食品化学項目別検査件数'!$A$1:$I$142</definedName>
    <definedName name="_xlnm.Print_Area" localSheetId="15">'7(2) 項目別検査件数'!$A$1:$J$48</definedName>
  </definedNames>
  <calcPr fullCalcOnLoad="1"/>
</workbook>
</file>

<file path=xl/comments2.xml><?xml version="1.0" encoding="utf-8"?>
<comments xmlns="http://schemas.openxmlformats.org/spreadsheetml/2006/main">
  <authors>
    <author>123.清原　麻莉子</author>
  </authors>
  <commentList>
    <comment ref="D13" authorId="0">
      <text>
        <r>
          <rPr>
            <b/>
            <sz val="9"/>
            <rFont val="MS P ゴシック"/>
            <family val="3"/>
          </rPr>
          <t>微生物係486
食品化学係3</t>
        </r>
      </text>
    </comment>
    <comment ref="D15" authorId="0">
      <text>
        <r>
          <rPr>
            <b/>
            <sz val="9"/>
            <rFont val="MS P ゴシック"/>
            <family val="3"/>
          </rPr>
          <t>微生物係346
食品化学係470</t>
        </r>
      </text>
    </comment>
  </commentList>
</comments>
</file>

<file path=xl/comments3.xml><?xml version="1.0" encoding="utf-8"?>
<comments xmlns="http://schemas.openxmlformats.org/spreadsheetml/2006/main">
  <authors>
    <author>123.清原　麻莉子</author>
  </authors>
  <commentList>
    <comment ref="E6" authorId="0">
      <text>
        <r>
          <rPr>
            <b/>
            <sz val="9"/>
            <rFont val="MS P ゴシック"/>
            <family val="3"/>
          </rPr>
          <t>微生物係12
食品化学係11</t>
        </r>
      </text>
    </comment>
    <comment ref="E9" authorId="0">
      <text>
        <r>
          <rPr>
            <b/>
            <sz val="9"/>
            <rFont val="MS P ゴシック"/>
            <family val="3"/>
          </rPr>
          <t>微生物係25
食品化学係16</t>
        </r>
      </text>
    </comment>
    <comment ref="F9" authorId="0">
      <text>
        <r>
          <rPr>
            <b/>
            <sz val="9"/>
            <rFont val="MS P ゴシック"/>
            <family val="3"/>
          </rPr>
          <t>微生物係6
食品化学係3</t>
        </r>
      </text>
    </comment>
    <comment ref="L9" authorId="0">
      <text>
        <r>
          <rPr>
            <b/>
            <sz val="9"/>
            <rFont val="MS P ゴシック"/>
            <family val="3"/>
          </rPr>
          <t>微生物係1
食品化学係3</t>
        </r>
      </text>
    </comment>
    <comment ref="E10" authorId="0">
      <text>
        <r>
          <rPr>
            <b/>
            <sz val="9"/>
            <rFont val="MS P ゴシック"/>
            <family val="3"/>
          </rPr>
          <t>微生物係7
食品化学係2</t>
        </r>
      </text>
    </comment>
    <comment ref="E11" authorId="0">
      <text>
        <r>
          <rPr>
            <b/>
            <sz val="9"/>
            <rFont val="MS P ゴシック"/>
            <family val="3"/>
          </rPr>
          <t>微生物係1
食品化学係2</t>
        </r>
      </text>
    </comment>
    <comment ref="E12" authorId="0">
      <text>
        <r>
          <rPr>
            <b/>
            <sz val="9"/>
            <rFont val="MS P ゴシック"/>
            <family val="3"/>
          </rPr>
          <t>微生物係7
食品化学係10</t>
        </r>
      </text>
    </comment>
    <comment ref="E27" authorId="0">
      <text>
        <r>
          <rPr>
            <b/>
            <sz val="9"/>
            <rFont val="MS P ゴシック"/>
            <family val="3"/>
          </rPr>
          <t>微生物係120
食品化学係27</t>
        </r>
      </text>
    </comment>
    <comment ref="E22" authorId="0">
      <text>
        <r>
          <rPr>
            <b/>
            <sz val="9"/>
            <rFont val="MS P ゴシック"/>
            <family val="3"/>
          </rPr>
          <t>微生物係20
食品化学係20</t>
        </r>
      </text>
    </comment>
    <comment ref="E21" authorId="0">
      <text>
        <r>
          <rPr>
            <b/>
            <sz val="9"/>
            <rFont val="MS P ゴシック"/>
            <family val="3"/>
          </rPr>
          <t>微生物係28
食品化学係58</t>
        </r>
      </text>
    </comment>
    <comment ref="E20" authorId="0">
      <text>
        <r>
          <rPr>
            <b/>
            <sz val="9"/>
            <rFont val="MS P ゴシック"/>
            <family val="3"/>
          </rPr>
          <t>微生物係25
食品化学係193</t>
        </r>
      </text>
    </comment>
    <comment ref="E19" authorId="0">
      <text>
        <r>
          <rPr>
            <b/>
            <sz val="9"/>
            <rFont val="MS P ゴシック"/>
            <family val="3"/>
          </rPr>
          <t>微生物係8
食品化学係37</t>
        </r>
      </text>
    </comment>
    <comment ref="E18" authorId="0">
      <text>
        <r>
          <rPr>
            <b/>
            <sz val="9"/>
            <rFont val="MS P ゴシック"/>
            <family val="3"/>
          </rPr>
          <t>微生物係8
食品化学係10</t>
        </r>
      </text>
    </comment>
    <comment ref="E17" authorId="0">
      <text>
        <r>
          <rPr>
            <b/>
            <sz val="9"/>
            <rFont val="MS P ゴシック"/>
            <family val="3"/>
          </rPr>
          <t>微生物係3
食品化学係3</t>
        </r>
      </text>
    </comment>
    <comment ref="E16" authorId="0">
      <text>
        <r>
          <rPr>
            <b/>
            <sz val="9"/>
            <rFont val="MS P ゴシック"/>
            <family val="3"/>
          </rPr>
          <t>微生物係18
食品化学係15</t>
        </r>
      </text>
    </comment>
    <comment ref="E15" authorId="0">
      <text>
        <r>
          <rPr>
            <b/>
            <sz val="9"/>
            <rFont val="MS P ゴシック"/>
            <family val="3"/>
          </rPr>
          <t>微生物係36
食品化学係40</t>
        </r>
      </text>
    </comment>
    <comment ref="E14" authorId="0">
      <text>
        <r>
          <rPr>
            <b/>
            <sz val="9"/>
            <rFont val="MS P ゴシック"/>
            <family val="3"/>
          </rPr>
          <t>微生物係26
食品化学係46</t>
        </r>
      </text>
    </comment>
  </commentList>
</comments>
</file>

<file path=xl/comments4.xml><?xml version="1.0" encoding="utf-8"?>
<comments xmlns="http://schemas.openxmlformats.org/spreadsheetml/2006/main">
  <authors>
    <author>123.清原　麻莉子</author>
  </authors>
  <commentList>
    <comment ref="B7" authorId="0">
      <text>
        <r>
          <rPr>
            <b/>
            <sz val="9"/>
            <rFont val="MS P ゴシック"/>
            <family val="3"/>
          </rPr>
          <t>微生物係12
食品化学係11</t>
        </r>
      </text>
    </comment>
  </commentList>
</comments>
</file>

<file path=xl/sharedStrings.xml><?xml version="1.0" encoding="utf-8"?>
<sst xmlns="http://schemas.openxmlformats.org/spreadsheetml/2006/main" count="847" uniqueCount="522">
  <si>
    <t>血　　　　　　　液</t>
  </si>
  <si>
    <t>添加物
使　用
基　準</t>
  </si>
  <si>
    <t>抗菌性
物　質</t>
  </si>
  <si>
    <t>塩化ビニルモノマー</t>
  </si>
  <si>
    <t>ほう素</t>
  </si>
  <si>
    <t>導電率</t>
  </si>
  <si>
    <t>資料　衛生研究所</t>
  </si>
  <si>
    <t>7　河川水等水質検査の概要</t>
  </si>
  <si>
    <t>区     　分</t>
  </si>
  <si>
    <t>鉱山関連排水</t>
  </si>
  <si>
    <t>(事業所含む)</t>
  </si>
  <si>
    <t>不良
検体数
(実数)</t>
  </si>
  <si>
    <t>排水関係検査</t>
  </si>
  <si>
    <t>先天性副腎過形成症</t>
  </si>
  <si>
    <t>件　　　　　数</t>
  </si>
  <si>
    <t>総　　　　　　　　　　　　　　　　　　　数</t>
  </si>
  <si>
    <t>尿</t>
  </si>
  <si>
    <t>牛乳</t>
  </si>
  <si>
    <t>加工乳</t>
  </si>
  <si>
    <t>魚介類</t>
  </si>
  <si>
    <t>冷凍食品</t>
  </si>
  <si>
    <t>魚介類加工品*1</t>
  </si>
  <si>
    <t>肉卵類及びその加工品*1</t>
  </si>
  <si>
    <t>乳製品</t>
  </si>
  <si>
    <t>乳類加工品*2</t>
  </si>
  <si>
    <t>穀類及びその加工品*1</t>
  </si>
  <si>
    <t>野菜類・果物及びその加工品*1</t>
  </si>
  <si>
    <t>菓子類</t>
  </si>
  <si>
    <t>清涼飲料水</t>
  </si>
  <si>
    <t>酒精飲料</t>
  </si>
  <si>
    <t>かん詰・びん詰</t>
  </si>
  <si>
    <t>その他の食品</t>
  </si>
  <si>
    <t>器具及び容器包装</t>
  </si>
  <si>
    <t>食品添加物総数</t>
  </si>
  <si>
    <t>器具・容器包装総数</t>
  </si>
  <si>
    <t>保　　健　　所</t>
  </si>
  <si>
    <t>その他の行政機関</t>
  </si>
  <si>
    <t>一　　　般</t>
  </si>
  <si>
    <t>乳脂肪分</t>
  </si>
  <si>
    <t>乳固形分</t>
  </si>
  <si>
    <t>無脂乳固形分</t>
  </si>
  <si>
    <t>ソルビン酸</t>
  </si>
  <si>
    <t>安息香酸</t>
  </si>
  <si>
    <t>合成着色料</t>
  </si>
  <si>
    <t>亜硝酸根</t>
  </si>
  <si>
    <t>亜硫酸</t>
  </si>
  <si>
    <t>水分</t>
  </si>
  <si>
    <t>材質試験</t>
  </si>
  <si>
    <t>溶出試験　　　</t>
  </si>
  <si>
    <t>重金属</t>
  </si>
  <si>
    <t>蒸発残留物</t>
  </si>
  <si>
    <t>金属</t>
  </si>
  <si>
    <t>有機リン系</t>
  </si>
  <si>
    <t>ピレスロイド系</t>
  </si>
  <si>
    <t>Ｎメチルカーバメート系</t>
  </si>
  <si>
    <t>有機窒素系</t>
  </si>
  <si>
    <t>合　成　抗　菌　剤</t>
  </si>
  <si>
    <t>内寄生虫用剤</t>
  </si>
  <si>
    <t>ホルモン剤</t>
  </si>
  <si>
    <t>抗生物質</t>
  </si>
  <si>
    <t>過酸化物価</t>
  </si>
  <si>
    <t>　資料　衛生研究所</t>
  </si>
  <si>
    <t>6　大気検査の概要</t>
  </si>
  <si>
    <t>総　数</t>
  </si>
  <si>
    <t>5月</t>
  </si>
  <si>
    <t>6月</t>
  </si>
  <si>
    <t>7月</t>
  </si>
  <si>
    <t>8月</t>
  </si>
  <si>
    <t>9月</t>
  </si>
  <si>
    <t>10月</t>
  </si>
  <si>
    <t>11月</t>
  </si>
  <si>
    <t>12月</t>
  </si>
  <si>
    <t>2月</t>
  </si>
  <si>
    <t>3月</t>
  </si>
  <si>
    <t>件　数</t>
  </si>
  <si>
    <t>総　　   　　     　　　数</t>
  </si>
  <si>
    <t>総　　　数</t>
  </si>
  <si>
    <t>繊維製品</t>
  </si>
  <si>
    <t>生後24月以内のもの</t>
  </si>
  <si>
    <t>上記以外のもの</t>
  </si>
  <si>
    <t>有機錫化合物</t>
  </si>
  <si>
    <t>塩化水素・硫酸</t>
  </si>
  <si>
    <t>水酸化カリウム・水酸化ナトリウム</t>
  </si>
  <si>
    <t>5　食品検査の概要</t>
  </si>
  <si>
    <t>依頼機関</t>
  </si>
  <si>
    <t>一般</t>
  </si>
  <si>
    <t>項目数</t>
  </si>
  <si>
    <t>不　　　適</t>
  </si>
  <si>
    <t>収去</t>
  </si>
  <si>
    <t>依頼</t>
  </si>
  <si>
    <t>果　実</t>
  </si>
  <si>
    <t>収去</t>
  </si>
  <si>
    <t>依頼</t>
  </si>
  <si>
    <t>野　菜</t>
  </si>
  <si>
    <t>区　　　　　　　　分</t>
  </si>
  <si>
    <t>　総　　　数</t>
  </si>
  <si>
    <t>分   　離</t>
  </si>
  <si>
    <t>抗原検査(クラミジア等）</t>
  </si>
  <si>
    <t>血 　  清</t>
  </si>
  <si>
    <t>インフルエンザ等</t>
  </si>
  <si>
    <t>風疹</t>
  </si>
  <si>
    <t>結核菌</t>
  </si>
  <si>
    <t>赤　痢　菌</t>
  </si>
  <si>
    <t>腸ﾁﾌｽ・ﾊﾟﾗﾁﾌｽA</t>
  </si>
  <si>
    <t>コ　レ　ラ　菌</t>
  </si>
  <si>
    <t>腸管出血性大腸菌</t>
  </si>
  <si>
    <t>陽性数</t>
  </si>
  <si>
    <t>防　　　　　　　　疫</t>
  </si>
  <si>
    <t>食　　　　　　　　品</t>
  </si>
  <si>
    <t>3　臨床検査の概要</t>
  </si>
  <si>
    <t>区　　　分</t>
  </si>
  <si>
    <t>検　査　数</t>
  </si>
  <si>
    <t>患　者　数</t>
  </si>
  <si>
    <t>総　　　　　　　　　　数</t>
  </si>
  <si>
    <t>区　　　　　　分</t>
  </si>
  <si>
    <t>適</t>
  </si>
  <si>
    <t>区　　　　　　　分</t>
  </si>
  <si>
    <t>河川水</t>
  </si>
  <si>
    <t>鉱山関連
排　　　水</t>
  </si>
  <si>
    <t>工場排水</t>
  </si>
  <si>
    <t>地下水</t>
  </si>
  <si>
    <t>浮遊物質量</t>
  </si>
  <si>
    <t>最確数</t>
  </si>
  <si>
    <t>デソ法</t>
  </si>
  <si>
    <t>ｎ－ヘキサン抽出物</t>
  </si>
  <si>
    <t>鉛</t>
  </si>
  <si>
    <t>クロム(六価）</t>
  </si>
  <si>
    <t>ヒ素</t>
  </si>
  <si>
    <t>総水銀</t>
  </si>
  <si>
    <t>銅</t>
  </si>
  <si>
    <t>亜鉛</t>
  </si>
  <si>
    <t>溶解性鉄</t>
  </si>
  <si>
    <t>溶解性マンガン</t>
  </si>
  <si>
    <t>総クロム</t>
  </si>
  <si>
    <t>ふっ素</t>
  </si>
  <si>
    <t>総りん</t>
  </si>
  <si>
    <t>四塩化炭素</t>
  </si>
  <si>
    <t>揮発性有機化合物（その他）</t>
  </si>
  <si>
    <t>電気伝導率</t>
  </si>
  <si>
    <t>農　　　　薬</t>
  </si>
  <si>
    <t>除草剤</t>
  </si>
  <si>
    <t>殺虫剤</t>
  </si>
  <si>
    <t>殺菌剤</t>
  </si>
  <si>
    <t>アンモニア性窒素</t>
  </si>
  <si>
    <t>環 境 ホ ル モ ン 物 質</t>
  </si>
  <si>
    <t>乳及び乳製品の成分規格の定めのある事項に関する検査</t>
  </si>
  <si>
    <t>乳及び乳製品の
成分規格の
定めのない事項
に関する検査</t>
  </si>
  <si>
    <t>不   適
検体数
(実数)</t>
  </si>
  <si>
    <t>不適理由(延数)</t>
  </si>
  <si>
    <t>無脂肪
固形分</t>
  </si>
  <si>
    <t>乳脂肪</t>
  </si>
  <si>
    <t>比重</t>
  </si>
  <si>
    <t>酸度</t>
  </si>
  <si>
    <t>細菌数</t>
  </si>
  <si>
    <t>大腸
菌数</t>
  </si>
  <si>
    <t>検査
件数
(延数)</t>
  </si>
  <si>
    <t>牛乳</t>
  </si>
  <si>
    <t>加工乳</t>
  </si>
  <si>
    <t>その他の乳</t>
  </si>
  <si>
    <t>総　　　　　　　数</t>
  </si>
  <si>
    <t>2　微生物検査の概要</t>
  </si>
  <si>
    <t>検体数</t>
  </si>
  <si>
    <t>項目数</t>
  </si>
  <si>
    <t>寄生虫卵</t>
  </si>
  <si>
    <t>便・吐物</t>
  </si>
  <si>
    <t>食　品</t>
  </si>
  <si>
    <t>関連材料</t>
  </si>
  <si>
    <t>食品細菌</t>
  </si>
  <si>
    <t>河  川  汚  濁</t>
  </si>
  <si>
    <t>検体数</t>
  </si>
  <si>
    <t>区分</t>
  </si>
  <si>
    <t>依頼によるもの</t>
  </si>
  <si>
    <t>自ら行うもの</t>
  </si>
  <si>
    <t>保健所</t>
  </si>
  <si>
    <t>保健所以外
の行政機関</t>
  </si>
  <si>
    <t>医療施設</t>
  </si>
  <si>
    <t>総数</t>
  </si>
  <si>
    <t>ウイルス・リケッチア等
検査としての検体数</t>
  </si>
  <si>
    <t>水道水等水質検査</t>
  </si>
  <si>
    <t>下水関係検査</t>
  </si>
  <si>
    <t>室内環境</t>
  </si>
  <si>
    <t>放射能</t>
  </si>
  <si>
    <t>温泉　鉱泉　泉質検査</t>
  </si>
  <si>
    <t>家庭用品検査</t>
  </si>
  <si>
    <t>薬品</t>
  </si>
  <si>
    <t>栄養</t>
  </si>
  <si>
    <t>試験し
た収去
検体数
(実数)</t>
  </si>
  <si>
    <t>不良理由(延数)</t>
  </si>
  <si>
    <t>暫定的規制値
の定められて
いるものの試
験した収去検
体数(実数)</t>
  </si>
  <si>
    <t>大腸
菌群</t>
  </si>
  <si>
    <t>異物</t>
  </si>
  <si>
    <t>法定外
添加物</t>
  </si>
  <si>
    <t>魚介類</t>
  </si>
  <si>
    <t>冷凍食品</t>
  </si>
  <si>
    <t>無加熱摂取冷凍食品</t>
  </si>
  <si>
    <t>凍結直前に加熱された
加熱後摂取冷凍食品</t>
  </si>
  <si>
    <t>凍結直前未加熱の
加熱後摂取冷凍食品</t>
  </si>
  <si>
    <t>生食用冷凍鮮魚介類</t>
  </si>
  <si>
    <t xml:space="preserve">魚介類加工品 *1 </t>
  </si>
  <si>
    <t>肉卵類及びその加工品 *1</t>
  </si>
  <si>
    <t>乳製品</t>
  </si>
  <si>
    <t>乳類加工品 *2</t>
  </si>
  <si>
    <t>穀類及びその加工品 *1</t>
  </si>
  <si>
    <t>野菜類・果物及びその加工品 *1</t>
  </si>
  <si>
    <t>菓子類</t>
  </si>
  <si>
    <t>清涼飲料水</t>
  </si>
  <si>
    <t>酒精飲料</t>
  </si>
  <si>
    <t>氷雪</t>
  </si>
  <si>
    <t>水</t>
  </si>
  <si>
    <t>かん詰・びん詰食品</t>
  </si>
  <si>
    <t>その他の食品</t>
  </si>
  <si>
    <t>添加物</t>
  </si>
  <si>
    <t>その他の添加品</t>
  </si>
  <si>
    <t>器具及び容器包装</t>
  </si>
  <si>
    <t>*1　かん詰・びん詰を除く。</t>
  </si>
  <si>
    <t>1　試験検査の概要</t>
  </si>
  <si>
    <t>検査内訳</t>
  </si>
  <si>
    <t>細菌検査</t>
  </si>
  <si>
    <t>分離・同定</t>
  </si>
  <si>
    <t>腸管系病原菌</t>
  </si>
  <si>
    <t>レンサ球菌</t>
  </si>
  <si>
    <t>ジフテリア菌</t>
  </si>
  <si>
    <t>その他の細菌</t>
  </si>
  <si>
    <t>血清検査</t>
  </si>
  <si>
    <t>化学療法剤に対する耐性検査</t>
  </si>
  <si>
    <t>動物試験</t>
  </si>
  <si>
    <t>日本脳炎</t>
  </si>
  <si>
    <t>抗原検査(クラミジア等)</t>
  </si>
  <si>
    <t>結核</t>
  </si>
  <si>
    <t>培養検査</t>
  </si>
  <si>
    <t>性病</t>
  </si>
  <si>
    <t>梅毒</t>
  </si>
  <si>
    <t>りん病</t>
  </si>
  <si>
    <t>その他</t>
  </si>
  <si>
    <t>寄生虫・原虫</t>
  </si>
  <si>
    <t>寄生虫</t>
  </si>
  <si>
    <t>原虫類</t>
  </si>
  <si>
    <t>殺虫剤効力・耐性</t>
  </si>
  <si>
    <t>食中毒</t>
  </si>
  <si>
    <t>細菌学的検査</t>
  </si>
  <si>
    <t>理化学的検査</t>
  </si>
  <si>
    <t>臨床検査</t>
  </si>
  <si>
    <t>妊婦甲状腺機能検査</t>
  </si>
  <si>
    <t>食品検査</t>
  </si>
  <si>
    <t>飲用水</t>
  </si>
  <si>
    <t>水道水</t>
  </si>
  <si>
    <t>井戸水</t>
  </si>
  <si>
    <t>生物学的検査</t>
  </si>
  <si>
    <t>放射能</t>
  </si>
  <si>
    <t>雨水・陸水</t>
  </si>
  <si>
    <t>食品</t>
  </si>
  <si>
    <t>温泉(鉱泉)泉質検査</t>
  </si>
  <si>
    <t>家庭用品検査</t>
  </si>
  <si>
    <t>栄養検査</t>
  </si>
  <si>
    <t>特殊栄養食品</t>
  </si>
  <si>
    <t>資料　衛生研究所</t>
  </si>
  <si>
    <t>し　　　尿</t>
  </si>
  <si>
    <t>ウイルス・
リケッチア検査</t>
  </si>
  <si>
    <t>水道水等
水質検査</t>
  </si>
  <si>
    <t>水　 道 　原 　水</t>
  </si>
  <si>
    <t>利　用　水　等
(ﾌﾟｰﾙ水等を含む)</t>
  </si>
  <si>
    <t>環境関係検査</t>
  </si>
  <si>
    <t>清掃関係検査</t>
  </si>
  <si>
    <t>大 気</t>
  </si>
  <si>
    <t>モキシデクチン</t>
  </si>
  <si>
    <t>穀類</t>
  </si>
  <si>
    <t>豆類</t>
  </si>
  <si>
    <t>サイクラミン酸</t>
  </si>
  <si>
    <t>臭素</t>
  </si>
  <si>
    <t>定性</t>
  </si>
  <si>
    <t>定量</t>
  </si>
  <si>
    <t>遺伝子組換え食品</t>
  </si>
  <si>
    <t>フタル酸ビス（２－エチルヘキシル）</t>
  </si>
  <si>
    <t>１、１、１-トリクロロエタン</t>
  </si>
  <si>
    <t>鉛、カドミウム等</t>
  </si>
  <si>
    <t>ヒ素、鉛、銅、カドミウム</t>
  </si>
  <si>
    <t>セシウム134、セシウム137</t>
  </si>
  <si>
    <t>*2　アイスクリーム類を除き、マーガリンを含む。</t>
  </si>
  <si>
    <t>家庭用化学製品等</t>
  </si>
  <si>
    <t>　(1)　試験検査実施状況</t>
  </si>
  <si>
    <t>アイスクリーム類・氷菓</t>
  </si>
  <si>
    <t>　(2)　依頼者別試験検査検体数</t>
  </si>
  <si>
    <t>　(3)　食品等の収去試験結果</t>
  </si>
  <si>
    <t>　(4)　乳の収去試験結果</t>
  </si>
  <si>
    <t>　(1)　微生物検査実施状況</t>
  </si>
  <si>
    <t>　(2)　腸管系病原体検査</t>
  </si>
  <si>
    <t>　(1)　食品化学検査実施状況</t>
  </si>
  <si>
    <t>　(2)　農薬検査実施状況</t>
  </si>
  <si>
    <t>　(3)　食品化学項目別検査件数</t>
  </si>
  <si>
    <t>　(1)　月別検体数及び項目数</t>
  </si>
  <si>
    <t>　(2)　項目別件数</t>
  </si>
  <si>
    <t>　(2)　項目別検査件数</t>
  </si>
  <si>
    <t>学校及び
事業所</t>
  </si>
  <si>
    <t>加　　工　　乳</t>
  </si>
  <si>
    <t>生　　　　　　乳</t>
  </si>
  <si>
    <t>牛　　　　　　乳</t>
  </si>
  <si>
    <t>その他の
行政機関</t>
  </si>
  <si>
    <t>有機塩素系</t>
  </si>
  <si>
    <t>尿素系</t>
  </si>
  <si>
    <t>グリホサート</t>
  </si>
  <si>
    <t>アセフェート</t>
  </si>
  <si>
    <t>メタミドホス</t>
  </si>
  <si>
    <t>オルメトプリム</t>
  </si>
  <si>
    <t>クロピドール</t>
  </si>
  <si>
    <t>スルファキノキサリン</t>
  </si>
  <si>
    <t>スルファジミジン</t>
  </si>
  <si>
    <t>スルファジメトキシン</t>
  </si>
  <si>
    <t>スルファメラジン</t>
  </si>
  <si>
    <t>スルファモノメトキシン</t>
  </si>
  <si>
    <t>トリメトプリム</t>
  </si>
  <si>
    <t>ピリメタミン</t>
  </si>
  <si>
    <t>イベルメクチン</t>
  </si>
  <si>
    <t>レバミゾール</t>
  </si>
  <si>
    <t>エプリノメクチン</t>
  </si>
  <si>
    <t>オキシテトラサイクリン</t>
  </si>
  <si>
    <t>特定原材料</t>
  </si>
  <si>
    <t>酸価</t>
  </si>
  <si>
    <t>メタノール</t>
  </si>
  <si>
    <t>総窒素</t>
  </si>
  <si>
    <t>菓子</t>
  </si>
  <si>
    <t>保存試験</t>
  </si>
  <si>
    <t>フラゾリドン</t>
  </si>
  <si>
    <t>第7章　試験検査</t>
  </si>
  <si>
    <t>鉛、カドミウム、ヒ素</t>
  </si>
  <si>
    <t>着色料</t>
  </si>
  <si>
    <t>スルファメトキサゾール</t>
  </si>
  <si>
    <t>フラルタドン</t>
  </si>
  <si>
    <t>ヨウ素131</t>
  </si>
  <si>
    <t>医薬品成分</t>
  </si>
  <si>
    <t>化学的合成品
及びその製剤</t>
  </si>
  <si>
    <t>その他のウイルス</t>
  </si>
  <si>
    <t>成分調整牛乳</t>
  </si>
  <si>
    <t>初回検査数</t>
  </si>
  <si>
    <t>要再検査数</t>
  </si>
  <si>
    <t>4　家庭用品検査の概要</t>
  </si>
  <si>
    <t>シス-1、2-ジクロロエチレン</t>
  </si>
  <si>
    <t>核酸検査</t>
  </si>
  <si>
    <t>胆道閉鎖症検査</t>
  </si>
  <si>
    <t>ガラクトース血症</t>
  </si>
  <si>
    <t>先天性甲状腺機能低下症</t>
  </si>
  <si>
    <t>不備・低体重児数</t>
  </si>
  <si>
    <t>再検査
実施数</t>
  </si>
  <si>
    <t>要精密
検査数</t>
  </si>
  <si>
    <t>疑陽性数*</t>
  </si>
  <si>
    <t>要精密
検査数</t>
  </si>
  <si>
    <t>ポリオ</t>
  </si>
  <si>
    <t>インフルエンザ</t>
  </si>
  <si>
    <t>ポリオ</t>
  </si>
  <si>
    <t>先天性代謝異常症関連検査</t>
  </si>
  <si>
    <t>先天性代謝異常症関連検査</t>
  </si>
  <si>
    <t>オキソリニック酸</t>
  </si>
  <si>
    <t>酸性降下物検査</t>
  </si>
  <si>
    <t>フロン濃度検査</t>
  </si>
  <si>
    <t>　(1)　大気検査実施状況</t>
  </si>
  <si>
    <t>区           分</t>
  </si>
  <si>
    <t>検　体　数</t>
  </si>
  <si>
    <t>項　目　数</t>
  </si>
  <si>
    <t>有害大気汚染物質検査</t>
  </si>
  <si>
    <t>微小粒子状物質(PM2.5)検査</t>
  </si>
  <si>
    <t>室内空気環境検査</t>
  </si>
  <si>
    <t>陽イオン(５物質)</t>
  </si>
  <si>
    <t>塩化メチル</t>
  </si>
  <si>
    <t>陰イオン(３物質)</t>
  </si>
  <si>
    <t>イオン成分(８物質)</t>
  </si>
  <si>
    <t>炭素成分(３物質）</t>
  </si>
  <si>
    <t>水銀</t>
  </si>
  <si>
    <t>アミノ酸代謝異常症</t>
  </si>
  <si>
    <t>有機酸代謝異常症</t>
  </si>
  <si>
    <t>脂肪酸代謝異常症</t>
  </si>
  <si>
    <t>微小粒子状物質検査</t>
  </si>
  <si>
    <t>代謝異常症関連検査</t>
  </si>
  <si>
    <t>内分泌疾患関連検査</t>
  </si>
  <si>
    <t>硝酸性及び亜硝酸性窒素</t>
  </si>
  <si>
    <t>残留農薬総数</t>
  </si>
  <si>
    <t>残留動物用医薬品総数</t>
  </si>
  <si>
    <t>食物アレルゲン</t>
  </si>
  <si>
    <t>過マンガン酸カリウム消費量</t>
  </si>
  <si>
    <t>乳及び乳製品規格検査総数</t>
  </si>
  <si>
    <t>清涼飲料水規格検査総数</t>
  </si>
  <si>
    <t>放射能検査</t>
  </si>
  <si>
    <t>放射能検査</t>
  </si>
  <si>
    <t>成分調整牛乳</t>
  </si>
  <si>
    <t>新生児内分泌疾患関連検査</t>
  </si>
  <si>
    <t>おもちゃ</t>
  </si>
  <si>
    <t>ウイルス</t>
  </si>
  <si>
    <t>インフルエンザ</t>
  </si>
  <si>
    <t>ＨＩＶ</t>
  </si>
  <si>
    <t>トキソプラズマ</t>
  </si>
  <si>
    <t>ノロウイルス</t>
  </si>
  <si>
    <t>*検査の結果、基準値を超えた要再検査数</t>
  </si>
  <si>
    <t>再検査
実施数</t>
  </si>
  <si>
    <t>胆道閉鎖症検査</t>
  </si>
  <si>
    <t>妊婦甲状腺機能検査</t>
  </si>
  <si>
    <t>試験検査数</t>
  </si>
  <si>
    <t>ホルムアルデヒド</t>
  </si>
  <si>
    <t>ディルドリン</t>
  </si>
  <si>
    <t>メタノール</t>
  </si>
  <si>
    <t>ジベンゾアントラセン</t>
  </si>
  <si>
    <t>ベンゾアントラセン</t>
  </si>
  <si>
    <t>ベンゾピレン</t>
  </si>
  <si>
    <t>特定芳香族アミン</t>
  </si>
  <si>
    <t>容器試験(漏水）</t>
  </si>
  <si>
    <t>容器試験(落下）</t>
  </si>
  <si>
    <t>容器試験(耐酸又は耐アルカリ）</t>
  </si>
  <si>
    <t>容器試験(圧縮変形）</t>
  </si>
  <si>
    <t>アイスクリーム類・氷菓</t>
  </si>
  <si>
    <t>おもちゃ</t>
  </si>
  <si>
    <t>　</t>
  </si>
  <si>
    <t>　</t>
  </si>
  <si>
    <t>一般規格</t>
  </si>
  <si>
    <t>混濁・沈殿物又は異物</t>
  </si>
  <si>
    <t>スズ</t>
  </si>
  <si>
    <t>個別規格（ミネラルウォーター）</t>
  </si>
  <si>
    <t>シアン、フッ素、硝酸・亜硝酸性窒素</t>
  </si>
  <si>
    <t>個別規格（ミネラルウォーター以外の清涼飲料水）</t>
  </si>
  <si>
    <t>ヒ素、鉛</t>
  </si>
  <si>
    <t>パツリン</t>
  </si>
  <si>
    <t>サッカリンナトリウム</t>
  </si>
  <si>
    <t>アセスルファムカリウム</t>
  </si>
  <si>
    <t>チアベンダゾール</t>
  </si>
  <si>
    <t>オルトフェニルフェノール</t>
  </si>
  <si>
    <t>ジフェニル</t>
  </si>
  <si>
    <t>イマザリル</t>
  </si>
  <si>
    <t>ポリソルベート</t>
  </si>
  <si>
    <t>ナタマイシン</t>
  </si>
  <si>
    <t>ＴＢＨＱ</t>
  </si>
  <si>
    <t xml:space="preserve"> </t>
  </si>
  <si>
    <t>2，4－Ｄ</t>
  </si>
  <si>
    <t>シロマジン</t>
  </si>
  <si>
    <t>フロニカミド</t>
  </si>
  <si>
    <t>ゼラノール</t>
  </si>
  <si>
    <t>ラクトパミン</t>
  </si>
  <si>
    <t>エリスロマイシン</t>
  </si>
  <si>
    <t>オキシテトラサイクリン、クロルテトラサイクリン、テトラサイクリン</t>
  </si>
  <si>
    <t>ミロサマイシン</t>
  </si>
  <si>
    <t>セシウム134</t>
  </si>
  <si>
    <t>セシウム137</t>
  </si>
  <si>
    <t>器具材料試験</t>
  </si>
  <si>
    <t>おもちゃ</t>
  </si>
  <si>
    <t>アフラトキシン</t>
  </si>
  <si>
    <t>pH</t>
  </si>
  <si>
    <t>アセトアルデヒド</t>
  </si>
  <si>
    <t>クロロホルム</t>
  </si>
  <si>
    <t>トリクロロエチレン</t>
  </si>
  <si>
    <t>テトラクロロエチレン</t>
  </si>
  <si>
    <t>ベンゼン</t>
  </si>
  <si>
    <t>レボグルコサン</t>
  </si>
  <si>
    <t>ジクロロメタン</t>
  </si>
  <si>
    <t>１,３-ブタジエン</t>
  </si>
  <si>
    <t>ＣＦＣ-１１(フロン11)</t>
  </si>
  <si>
    <t>アクリロニトリル</t>
  </si>
  <si>
    <t>ＣＦＣ-１２(フロン12)</t>
  </si>
  <si>
    <t>ＣＦＣ-１１３(フロン113)</t>
  </si>
  <si>
    <t>１,２-ジクロロエタン</t>
  </si>
  <si>
    <t>トルエン</t>
  </si>
  <si>
    <t>ニッケル</t>
  </si>
  <si>
    <t>キシレン</t>
  </si>
  <si>
    <t>クロム</t>
  </si>
  <si>
    <t>エチルベンゼン</t>
  </si>
  <si>
    <t>マンガン</t>
  </si>
  <si>
    <t>スチレン</t>
  </si>
  <si>
    <t>ベリリウム</t>
  </si>
  <si>
    <t>パラジクロロベンゼン</t>
  </si>
  <si>
    <t>ベンゾ（a）ピレン</t>
  </si>
  <si>
    <t>大気浮遊じん</t>
  </si>
  <si>
    <t>降下物（降水（雪））</t>
  </si>
  <si>
    <t>ｐＨ</t>
  </si>
  <si>
    <t>ＤＯ</t>
  </si>
  <si>
    <t>ＢＯＤ</t>
  </si>
  <si>
    <t>ＣＯＤ</t>
  </si>
  <si>
    <t>大 腸 菌 群 数</t>
  </si>
  <si>
    <t>ＭＦＣ</t>
  </si>
  <si>
    <t>カドミウム</t>
  </si>
  <si>
    <t>シアン</t>
  </si>
  <si>
    <t>セレン</t>
  </si>
  <si>
    <t>ＰＣＢ</t>
  </si>
  <si>
    <t>ＭＢＡＳ</t>
  </si>
  <si>
    <t>トリクロロエチレン</t>
  </si>
  <si>
    <t>テトラクロロエチレン</t>
  </si>
  <si>
    <t>無機元素成分(30物質)</t>
  </si>
  <si>
    <t>29年
4月</t>
  </si>
  <si>
    <t>30年
1月</t>
  </si>
  <si>
    <t>-</t>
  </si>
  <si>
    <t>新生児マススクリーニング</t>
  </si>
  <si>
    <t>マススクリーニング関連疾患
依頼検査</t>
  </si>
  <si>
    <t>新生児内分泌疾患関連検査</t>
  </si>
  <si>
    <t>-</t>
  </si>
  <si>
    <t>-</t>
  </si>
  <si>
    <t>-</t>
  </si>
  <si>
    <t>-</t>
  </si>
  <si>
    <t>-</t>
  </si>
  <si>
    <t>ヒスタミン</t>
  </si>
  <si>
    <t>水分活性</t>
  </si>
  <si>
    <t>PH</t>
  </si>
  <si>
    <t>-</t>
  </si>
  <si>
    <t>　(2)　胆道閉鎖症検査状況</t>
  </si>
  <si>
    <t>再検査
実施数</t>
  </si>
  <si>
    <t>　(3)　妊婦甲状腺機能検査状況</t>
  </si>
  <si>
    <t>エトパベート</t>
  </si>
  <si>
    <t>エンロフロキサシン</t>
  </si>
  <si>
    <t>クロラムフェニコール</t>
  </si>
  <si>
    <t>スルファクロルピリダジン</t>
  </si>
  <si>
    <t>スルファジアジン</t>
  </si>
  <si>
    <t>スルファチアゾール</t>
  </si>
  <si>
    <t>スルファドキシン</t>
  </si>
  <si>
    <t>スルファピリジン</t>
  </si>
  <si>
    <t>スルファベンズアミド</t>
  </si>
  <si>
    <t>スルファメトキシピリダジン</t>
  </si>
  <si>
    <t>スルフイソゾール</t>
  </si>
  <si>
    <t>アルベンダゾール</t>
  </si>
  <si>
    <t>チアベンダゾール</t>
  </si>
  <si>
    <t>ピランテル</t>
  </si>
  <si>
    <t>　(1)　新生児マススクリーニング検査状況</t>
  </si>
  <si>
    <t>　(4)　マススクリーニング関連疾患依頼検査状況</t>
  </si>
  <si>
    <t>酸化エチレン</t>
  </si>
  <si>
    <t>平成30年度</t>
  </si>
  <si>
    <t>フタル酸ジイソノニル</t>
  </si>
  <si>
    <t>フタル酸ジ－ｎ－ブチル</t>
  </si>
  <si>
    <t>フタル酸ベンジルブチル</t>
  </si>
  <si>
    <t>フタル酸－ｎ－オクチル</t>
  </si>
  <si>
    <t>フタル酸ジイソデシル</t>
  </si>
  <si>
    <t>過マンガン酸カリウム消費量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</si>
</sst>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;_ * \-#,##0;_ * &quot;-&quot;;_ @_ "/>
    <numFmt numFmtId="177" formatCode="#,##0;[Red]#,##0"/>
    <numFmt numFmtId="178" formatCode="_ * #,##0_ \ \ \ ;_ * \-#,##0_ \ \ \ ;_ * &quot;-&quot;_ \ \ \ ;_ @_ "/>
    <numFmt numFmtId="179" formatCode="&quot;¥&quot;#,##0;[Red]&quot;¥&quot;#,##0"/>
    <numFmt numFmtId="180" formatCode="#,##0;\-#,##0;&quot;-&quot;;_ @_ "/>
    <numFmt numFmtId="181" formatCode="#,##0;_ * \-#,##0_ ;&quot;-&quot;;_ @_ "/>
    <numFmt numFmtId="182" formatCode="#,##0_ "/>
    <numFmt numFmtId="183" formatCode="#,##0_);[Red]\(#,##0\)"/>
    <numFmt numFmtId="184" formatCode="0_);[Red]\(0\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63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0"/>
      <name val="ＭＳ Ｐゴシック"/>
      <family val="3"/>
    </font>
    <font>
      <sz val="9"/>
      <name val="ＭＳ Ｐ明朝"/>
      <family val="1"/>
    </font>
    <font>
      <sz val="9"/>
      <name val="ＭＳ Ｐゴシック"/>
      <family val="3"/>
    </font>
    <font>
      <sz val="10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14"/>
      <name val="ＭＳ Ｐ明朝"/>
      <family val="1"/>
    </font>
    <font>
      <sz val="12"/>
      <name val="ＭＳ Ｐ明朝"/>
      <family val="1"/>
    </font>
    <font>
      <strike/>
      <sz val="9"/>
      <name val="ＭＳ Ｐ明朝"/>
      <family val="1"/>
    </font>
    <font>
      <sz val="8"/>
      <name val="ＭＳ Ｐ明朝"/>
      <family val="1"/>
    </font>
    <font>
      <b/>
      <sz val="9"/>
      <name val="MS P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trike/>
      <sz val="10"/>
      <color indexed="10"/>
      <name val="ＭＳ Ｐ明朝"/>
      <family val="1"/>
    </font>
    <font>
      <strike/>
      <sz val="11"/>
      <color indexed="10"/>
      <name val="ＭＳ Ｐ明朝"/>
      <family val="1"/>
    </font>
    <font>
      <sz val="10"/>
      <color indexed="10"/>
      <name val="ＭＳ Ｐ明朝"/>
      <family val="1"/>
    </font>
    <font>
      <sz val="11"/>
      <color indexed="10"/>
      <name val="ＭＳ Ｐ明朝"/>
      <family val="1"/>
    </font>
    <font>
      <sz val="10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trike/>
      <sz val="10"/>
      <color rgb="FFFF0000"/>
      <name val="ＭＳ Ｐ明朝"/>
      <family val="1"/>
    </font>
    <font>
      <strike/>
      <sz val="11"/>
      <color rgb="FFFF0000"/>
      <name val="ＭＳ Ｐ明朝"/>
      <family val="1"/>
    </font>
    <font>
      <sz val="10"/>
      <color rgb="FFFF0000"/>
      <name val="ＭＳ Ｐ明朝"/>
      <family val="1"/>
    </font>
    <font>
      <sz val="11"/>
      <color rgb="FFFF0000"/>
      <name val="ＭＳ Ｐゴシック"/>
      <family val="3"/>
    </font>
    <font>
      <sz val="11"/>
      <color rgb="FFFF0000"/>
      <name val="ＭＳ Ｐ明朝"/>
      <family val="1"/>
    </font>
    <font>
      <sz val="10"/>
      <color rgb="FFFF0000"/>
      <name val="ＭＳ Ｐゴシック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451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 wrapText="1"/>
    </xf>
    <xf numFmtId="0" fontId="4" fillId="0" borderId="0" xfId="0" applyFont="1" applyFill="1" applyBorder="1" applyAlignment="1">
      <alignment horizontal="distributed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vertical="top"/>
    </xf>
    <xf numFmtId="0" fontId="6" fillId="0" borderId="0" xfId="0" applyFont="1" applyFill="1" applyBorder="1" applyAlignment="1">
      <alignment horizontal="distributed" vertical="top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distributed"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11" fillId="0" borderId="0" xfId="0" applyFont="1" applyFill="1" applyAlignment="1">
      <alignment horizontal="centerContinuous" vertical="center"/>
    </xf>
    <xf numFmtId="0" fontId="4" fillId="0" borderId="10" xfId="0" applyFont="1" applyFill="1" applyBorder="1" applyAlignment="1">
      <alignment horizontal="distributed" vertical="center"/>
    </xf>
    <xf numFmtId="0" fontId="4" fillId="0" borderId="11" xfId="0" applyFont="1" applyFill="1" applyBorder="1" applyAlignment="1">
      <alignment horizontal="distributed" vertical="center" wrapText="1"/>
    </xf>
    <xf numFmtId="0" fontId="4" fillId="0" borderId="12" xfId="0" applyFont="1" applyFill="1" applyBorder="1" applyAlignment="1">
      <alignment horizontal="distributed" vertical="center"/>
    </xf>
    <xf numFmtId="0" fontId="4" fillId="0" borderId="10" xfId="0" applyFont="1" applyFill="1" applyBorder="1" applyAlignment="1">
      <alignment horizontal="distributed" vertical="center"/>
    </xf>
    <xf numFmtId="0" fontId="4" fillId="0" borderId="13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14" xfId="0" applyFont="1" applyFill="1" applyBorder="1" applyAlignment="1">
      <alignment horizontal="distributed" vertical="center"/>
    </xf>
    <xf numFmtId="0" fontId="6" fillId="0" borderId="13" xfId="0" applyFont="1" applyFill="1" applyBorder="1" applyAlignment="1">
      <alignment horizontal="distributed" vertical="center"/>
    </xf>
    <xf numFmtId="0" fontId="4" fillId="0" borderId="10" xfId="0" applyFont="1" applyFill="1" applyBorder="1" applyAlignment="1">
      <alignment horizontal="distributed" vertical="center" wrapText="1"/>
    </xf>
    <xf numFmtId="0" fontId="4" fillId="0" borderId="11" xfId="0" applyFont="1" applyFill="1" applyBorder="1" applyAlignment="1">
      <alignment horizontal="distributed" vertical="center"/>
    </xf>
    <xf numFmtId="0" fontId="4" fillId="0" borderId="10" xfId="0" applyFont="1" applyFill="1" applyBorder="1" applyAlignment="1">
      <alignment horizontal="distributed" vertical="center" wrapText="1"/>
    </xf>
    <xf numFmtId="0" fontId="8" fillId="0" borderId="10" xfId="0" applyFont="1" applyFill="1" applyBorder="1" applyAlignment="1">
      <alignment horizontal="distributed" vertical="center" wrapText="1"/>
    </xf>
    <xf numFmtId="0" fontId="4" fillId="0" borderId="15" xfId="0" applyFont="1" applyFill="1" applyBorder="1" applyAlignment="1">
      <alignment horizontal="distributed" vertical="center" wrapText="1"/>
    </xf>
    <xf numFmtId="0" fontId="4" fillId="0" borderId="15" xfId="0" applyFont="1" applyFill="1" applyBorder="1" applyAlignment="1">
      <alignment horizontal="distributed" vertical="center"/>
    </xf>
    <xf numFmtId="0" fontId="4" fillId="0" borderId="16" xfId="0" applyFont="1" applyFill="1" applyBorder="1" applyAlignment="1">
      <alignment horizontal="distributed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distributed" vertical="center"/>
    </xf>
    <xf numFmtId="0" fontId="4" fillId="0" borderId="13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vertical="top"/>
    </xf>
    <xf numFmtId="0" fontId="4" fillId="0" borderId="11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top"/>
    </xf>
    <xf numFmtId="0" fontId="4" fillId="0" borderId="18" xfId="0" applyFont="1" applyFill="1" applyBorder="1" applyAlignment="1">
      <alignment horizontal="center" vertical="top"/>
    </xf>
    <xf numFmtId="0" fontId="4" fillId="0" borderId="16" xfId="0" applyFont="1" applyFill="1" applyBorder="1" applyAlignment="1">
      <alignment horizontal="distributed" vertical="center"/>
    </xf>
    <xf numFmtId="0" fontId="4" fillId="0" borderId="19" xfId="0" applyFont="1" applyFill="1" applyBorder="1" applyAlignment="1">
      <alignment horizontal="distributed" vertical="center"/>
    </xf>
    <xf numFmtId="0" fontId="6" fillId="0" borderId="19" xfId="0" applyFont="1" applyFill="1" applyBorder="1" applyAlignment="1">
      <alignment horizontal="distributed" vertical="center"/>
    </xf>
    <xf numFmtId="0" fontId="4" fillId="0" borderId="20" xfId="0" applyFont="1" applyFill="1" applyBorder="1" applyAlignment="1">
      <alignment horizontal="distributed" vertical="center"/>
    </xf>
    <xf numFmtId="0" fontId="4" fillId="0" borderId="19" xfId="0" applyFont="1" applyFill="1" applyBorder="1" applyAlignment="1">
      <alignment horizontal="distributed" vertical="center"/>
    </xf>
    <xf numFmtId="0" fontId="4" fillId="0" borderId="21" xfId="0" applyFont="1" applyFill="1" applyBorder="1" applyAlignment="1">
      <alignment horizontal="distributed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vertical="center"/>
    </xf>
    <xf numFmtId="0" fontId="4" fillId="0" borderId="20" xfId="0" applyFont="1" applyFill="1" applyBorder="1" applyAlignment="1">
      <alignment horizontal="center" vertical="top"/>
    </xf>
    <xf numFmtId="0" fontId="4" fillId="0" borderId="19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top"/>
    </xf>
    <xf numFmtId="0" fontId="4" fillId="0" borderId="16" xfId="0" applyFont="1" applyFill="1" applyBorder="1" applyAlignment="1">
      <alignment horizontal="distributed" vertical="center"/>
    </xf>
    <xf numFmtId="41" fontId="3" fillId="0" borderId="0" xfId="0" applyNumberFormat="1" applyFont="1" applyFill="1" applyBorder="1" applyAlignment="1">
      <alignment vertical="center"/>
    </xf>
    <xf numFmtId="181" fontId="3" fillId="0" borderId="0" xfId="0" applyNumberFormat="1" applyFont="1" applyFill="1" applyAlignment="1">
      <alignment/>
    </xf>
    <xf numFmtId="41" fontId="3" fillId="0" borderId="0" xfId="0" applyNumberFormat="1" applyFont="1" applyFill="1" applyAlignment="1">
      <alignment vertical="center"/>
    </xf>
    <xf numFmtId="0" fontId="7" fillId="0" borderId="11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horizontal="distributed" vertical="center" wrapText="1"/>
    </xf>
    <xf numFmtId="0" fontId="7" fillId="0" borderId="14" xfId="0" applyFont="1" applyFill="1" applyBorder="1" applyAlignment="1">
      <alignment horizontal="distributed" vertical="center" wrapText="1"/>
    </xf>
    <xf numFmtId="0" fontId="7" fillId="0" borderId="0" xfId="0" applyFont="1" applyFill="1" applyBorder="1" applyAlignment="1">
      <alignment horizontal="distributed" vertical="center" wrapText="1"/>
    </xf>
    <xf numFmtId="0" fontId="4" fillId="0" borderId="22" xfId="0" applyFont="1" applyFill="1" applyBorder="1" applyAlignment="1">
      <alignment horizontal="distributed" vertical="center"/>
    </xf>
    <xf numFmtId="0" fontId="4" fillId="0" borderId="12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 wrapText="1"/>
    </xf>
    <xf numFmtId="0" fontId="7" fillId="0" borderId="0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horizontal="distributed" vertical="center" wrapText="1"/>
    </xf>
    <xf numFmtId="0" fontId="7" fillId="0" borderId="11" xfId="0" applyFont="1" applyFill="1" applyBorder="1" applyAlignment="1">
      <alignment horizontal="distributed" vertical="center"/>
    </xf>
    <xf numFmtId="0" fontId="6" fillId="0" borderId="11" xfId="0" applyFont="1" applyFill="1" applyBorder="1" applyAlignment="1">
      <alignment horizontal="distributed" vertical="center"/>
    </xf>
    <xf numFmtId="0" fontId="7" fillId="0" borderId="11" xfId="0" applyFont="1" applyFill="1" applyBorder="1" applyAlignment="1">
      <alignment/>
    </xf>
    <xf numFmtId="0" fontId="7" fillId="0" borderId="20" xfId="0" applyFont="1" applyFill="1" applyBorder="1" applyAlignment="1">
      <alignment/>
    </xf>
    <xf numFmtId="0" fontId="7" fillId="0" borderId="14" xfId="0" applyFont="1" applyFill="1" applyBorder="1" applyAlignment="1">
      <alignment horizontal="distributed" vertical="center"/>
    </xf>
    <xf numFmtId="0" fontId="4" fillId="0" borderId="20" xfId="0" applyFont="1" applyFill="1" applyBorder="1" applyAlignment="1">
      <alignment horizontal="distributed" vertical="center" wrapText="1"/>
    </xf>
    <xf numFmtId="0" fontId="4" fillId="0" borderId="2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distributed" vertical="center" wrapText="1"/>
    </xf>
    <xf numFmtId="0" fontId="7" fillId="0" borderId="11" xfId="0" applyFont="1" applyFill="1" applyBorder="1" applyAlignment="1">
      <alignment horizontal="distributed" vertical="center" wrapText="1"/>
    </xf>
    <xf numFmtId="0" fontId="6" fillId="0" borderId="0" xfId="0" applyFont="1" applyFill="1" applyBorder="1" applyAlignment="1">
      <alignment horizontal="distributed" vertical="center" shrinkToFit="1"/>
    </xf>
    <xf numFmtId="0" fontId="7" fillId="0" borderId="0" xfId="0" applyFont="1" applyFill="1" applyBorder="1" applyAlignment="1">
      <alignment/>
    </xf>
    <xf numFmtId="0" fontId="7" fillId="0" borderId="21" xfId="0" applyFont="1" applyFill="1" applyBorder="1" applyAlignment="1">
      <alignment/>
    </xf>
    <xf numFmtId="0" fontId="6" fillId="0" borderId="23" xfId="0" applyFont="1" applyFill="1" applyBorder="1" applyAlignment="1">
      <alignment horizontal="distributed" vertical="center"/>
    </xf>
    <xf numFmtId="0" fontId="6" fillId="0" borderId="21" xfId="0" applyFont="1" applyFill="1" applyBorder="1" applyAlignment="1">
      <alignment horizontal="distributed" vertical="center"/>
    </xf>
    <xf numFmtId="0" fontId="7" fillId="0" borderId="24" xfId="0" applyFont="1" applyFill="1" applyBorder="1" applyAlignment="1">
      <alignment horizontal="distributed" vertical="center"/>
    </xf>
    <xf numFmtId="41" fontId="4" fillId="0" borderId="0" xfId="0" applyNumberFormat="1" applyFont="1" applyFill="1" applyBorder="1" applyAlignment="1">
      <alignment vertical="center"/>
    </xf>
    <xf numFmtId="41" fontId="4" fillId="0" borderId="0" xfId="0" applyNumberFormat="1" applyFont="1" applyFill="1" applyBorder="1" applyAlignment="1">
      <alignment horizontal="right" vertical="center"/>
    </xf>
    <xf numFmtId="41" fontId="4" fillId="0" borderId="14" xfId="0" applyNumberFormat="1" applyFont="1" applyFill="1" applyBorder="1" applyAlignment="1">
      <alignment horizontal="right" vertical="center"/>
    </xf>
    <xf numFmtId="41" fontId="4" fillId="0" borderId="21" xfId="0" applyNumberFormat="1" applyFont="1" applyFill="1" applyBorder="1" applyAlignment="1">
      <alignment horizontal="right" vertical="center"/>
    </xf>
    <xf numFmtId="0" fontId="6" fillId="0" borderId="25" xfId="0" applyFont="1" applyFill="1" applyBorder="1" applyAlignment="1">
      <alignment horizontal="distributed" vertical="center"/>
    </xf>
    <xf numFmtId="0" fontId="6" fillId="0" borderId="15" xfId="0" applyFont="1" applyFill="1" applyBorder="1" applyAlignment="1">
      <alignment horizontal="distributed" vertical="center"/>
    </xf>
    <xf numFmtId="0" fontId="7" fillId="0" borderId="17" xfId="0" applyFont="1" applyFill="1" applyBorder="1" applyAlignment="1">
      <alignment horizontal="distributed" vertical="center"/>
    </xf>
    <xf numFmtId="0" fontId="4" fillId="0" borderId="26" xfId="0" applyFont="1" applyFill="1" applyBorder="1" applyAlignment="1">
      <alignment horizontal="distributed" vertical="center"/>
    </xf>
    <xf numFmtId="0" fontId="4" fillId="0" borderId="17" xfId="0" applyFont="1" applyFill="1" applyBorder="1" applyAlignment="1">
      <alignment horizontal="distributed" vertical="center"/>
    </xf>
    <xf numFmtId="0" fontId="4" fillId="0" borderId="25" xfId="0" applyFont="1" applyFill="1" applyBorder="1" applyAlignment="1">
      <alignment horizontal="distributed" vertical="center"/>
    </xf>
    <xf numFmtId="0" fontId="3" fillId="0" borderId="27" xfId="0" applyFont="1" applyFill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0" fontId="3" fillId="0" borderId="25" xfId="0" applyFont="1" applyFill="1" applyBorder="1" applyAlignment="1">
      <alignment vertical="center"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4" fillId="0" borderId="13" xfId="0" applyFont="1" applyFill="1" applyBorder="1" applyAlignment="1">
      <alignment horizontal="distributed" vertical="center"/>
    </xf>
    <xf numFmtId="0" fontId="4" fillId="0" borderId="11" xfId="0" applyFont="1" applyFill="1" applyBorder="1" applyAlignment="1">
      <alignment horizontal="distributed" vertical="center"/>
    </xf>
    <xf numFmtId="0" fontId="4" fillId="0" borderId="20" xfId="0" applyFont="1" applyFill="1" applyBorder="1" applyAlignment="1">
      <alignment horizontal="distributed" vertical="center"/>
    </xf>
    <xf numFmtId="0" fontId="3" fillId="0" borderId="23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right"/>
    </xf>
    <xf numFmtId="41" fontId="3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distributed"/>
    </xf>
    <xf numFmtId="0" fontId="4" fillId="0" borderId="21" xfId="0" applyFont="1" applyFill="1" applyBorder="1" applyAlignment="1">
      <alignment horizontal="right" vertical="center"/>
    </xf>
    <xf numFmtId="41" fontId="3" fillId="0" borderId="28" xfId="0" applyNumberFormat="1" applyFont="1" applyFill="1" applyBorder="1" applyAlignment="1">
      <alignment vertical="center"/>
    </xf>
    <xf numFmtId="41" fontId="3" fillId="0" borderId="29" xfId="0" applyNumberFormat="1" applyFont="1" applyFill="1" applyBorder="1" applyAlignment="1">
      <alignment vertical="center"/>
    </xf>
    <xf numFmtId="41" fontId="3" fillId="0" borderId="30" xfId="0" applyNumberFormat="1" applyFont="1" applyFill="1" applyBorder="1" applyAlignment="1">
      <alignment vertical="center"/>
    </xf>
    <xf numFmtId="41" fontId="3" fillId="0" borderId="31" xfId="0" applyNumberFormat="1" applyFont="1" applyFill="1" applyBorder="1" applyAlignment="1">
      <alignment vertical="center"/>
    </xf>
    <xf numFmtId="41" fontId="3" fillId="0" borderId="28" xfId="0" applyNumberFormat="1" applyFont="1" applyFill="1" applyBorder="1" applyAlignment="1">
      <alignment horizontal="right" vertical="center"/>
    </xf>
    <xf numFmtId="41" fontId="3" fillId="0" borderId="29" xfId="0" applyNumberFormat="1" applyFont="1" applyFill="1" applyBorder="1" applyAlignment="1">
      <alignment horizontal="right" vertical="center"/>
    </xf>
    <xf numFmtId="41" fontId="3" fillId="0" borderId="30" xfId="0" applyNumberFormat="1" applyFont="1" applyFill="1" applyBorder="1" applyAlignment="1">
      <alignment horizontal="right" vertical="center"/>
    </xf>
    <xf numFmtId="41" fontId="3" fillId="0" borderId="32" xfId="0" applyNumberFormat="1" applyFont="1" applyFill="1" applyBorder="1" applyAlignment="1">
      <alignment horizontal="right" vertical="center"/>
    </xf>
    <xf numFmtId="41" fontId="3" fillId="0" borderId="33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4" fillId="0" borderId="34" xfId="0" applyFont="1" applyFill="1" applyBorder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1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 vertical="center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distributed" vertical="center" wrapText="1"/>
    </xf>
    <xf numFmtId="0" fontId="5" fillId="0" borderId="0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41" fontId="3" fillId="0" borderId="21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top"/>
    </xf>
    <xf numFmtId="38" fontId="0" fillId="0" borderId="25" xfId="49" applyFont="1" applyFill="1" applyBorder="1" applyAlignment="1">
      <alignment vertical="center"/>
    </xf>
    <xf numFmtId="38" fontId="3" fillId="0" borderId="0" xfId="49" applyFont="1" applyFill="1" applyBorder="1" applyAlignment="1">
      <alignment vertical="center"/>
    </xf>
    <xf numFmtId="38" fontId="3" fillId="0" borderId="0" xfId="49" applyFont="1" applyFill="1" applyAlignment="1">
      <alignment vertical="center"/>
    </xf>
    <xf numFmtId="38" fontId="3" fillId="0" borderId="21" xfId="49" applyFont="1" applyFill="1" applyBorder="1" applyAlignment="1">
      <alignment vertical="center"/>
    </xf>
    <xf numFmtId="41" fontId="0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distributed" vertical="center" wrapText="1"/>
    </xf>
    <xf numFmtId="41" fontId="4" fillId="0" borderId="29" xfId="61" applyNumberFormat="1" applyFont="1" applyFill="1" applyBorder="1" applyAlignment="1">
      <alignment horizontal="right" vertical="center"/>
      <protection/>
    </xf>
    <xf numFmtId="0" fontId="0" fillId="0" borderId="11" xfId="0" applyFont="1" applyFill="1" applyBorder="1" applyAlignment="1">
      <alignment horizontal="distributed" vertical="center"/>
    </xf>
    <xf numFmtId="0" fontId="3" fillId="0" borderId="0" xfId="0" applyFont="1" applyFill="1" applyAlignment="1">
      <alignment horizontal="distributed" vertical="center"/>
    </xf>
    <xf numFmtId="0" fontId="0" fillId="0" borderId="0" xfId="0" applyFont="1" applyFill="1" applyAlignment="1">
      <alignment horizontal="centerContinuous" vertical="center"/>
    </xf>
    <xf numFmtId="0" fontId="0" fillId="0" borderId="0" xfId="0" applyFont="1" applyFill="1" applyAlignment="1">
      <alignment vertical="center"/>
    </xf>
    <xf numFmtId="0" fontId="0" fillId="0" borderId="27" xfId="0" applyFont="1" applyFill="1" applyBorder="1" applyAlignment="1">
      <alignment vertical="center"/>
    </xf>
    <xf numFmtId="0" fontId="0" fillId="0" borderId="25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distributed" vertical="center"/>
    </xf>
    <xf numFmtId="0" fontId="0" fillId="0" borderId="11" xfId="0" applyFont="1" applyFill="1" applyBorder="1" applyAlignment="1">
      <alignment horizontal="distributed" vertical="center"/>
    </xf>
    <xf numFmtId="41" fontId="0" fillId="0" borderId="10" xfId="0" applyNumberFormat="1" applyFont="1" applyFill="1" applyBorder="1" applyAlignment="1">
      <alignment vertical="center"/>
    </xf>
    <xf numFmtId="41" fontId="0" fillId="0" borderId="15" xfId="0" applyNumberFormat="1" applyFont="1" applyFill="1" applyBorder="1" applyAlignment="1">
      <alignment vertical="center"/>
    </xf>
    <xf numFmtId="177" fontId="3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textRotation="255"/>
    </xf>
    <xf numFmtId="0" fontId="4" fillId="0" borderId="0" xfId="0" applyFont="1" applyFill="1" applyBorder="1" applyAlignment="1">
      <alignment horizontal="distributed" vertical="distributed"/>
    </xf>
    <xf numFmtId="0" fontId="3" fillId="0" borderId="0" xfId="0" applyFont="1" applyFill="1" applyAlignment="1">
      <alignment vertical="center" shrinkToFit="1"/>
    </xf>
    <xf numFmtId="0" fontId="0" fillId="0" borderId="22" xfId="0" applyFont="1" applyFill="1" applyBorder="1" applyAlignment="1">
      <alignment vertical="center"/>
    </xf>
    <xf numFmtId="0" fontId="0" fillId="0" borderId="23" xfId="0" applyFont="1" applyFill="1" applyBorder="1" applyAlignment="1">
      <alignment horizontal="distributed" vertical="center"/>
    </xf>
    <xf numFmtId="0" fontId="0" fillId="0" borderId="25" xfId="0" applyFont="1" applyFill="1" applyBorder="1" applyAlignment="1">
      <alignment horizontal="distributed" vertical="center"/>
    </xf>
    <xf numFmtId="0" fontId="6" fillId="0" borderId="0" xfId="61" applyFont="1" applyFill="1" applyBorder="1" applyAlignment="1">
      <alignment horizontal="distributed" vertical="center" wrapText="1"/>
      <protection/>
    </xf>
    <xf numFmtId="0" fontId="6" fillId="0" borderId="21" xfId="61" applyFont="1" applyFill="1" applyBorder="1" applyAlignment="1">
      <alignment vertical="center"/>
      <protection/>
    </xf>
    <xf numFmtId="0" fontId="6" fillId="0" borderId="21" xfId="61" applyFont="1" applyFill="1" applyBorder="1" applyAlignment="1">
      <alignment vertical="center" wrapText="1"/>
      <protection/>
    </xf>
    <xf numFmtId="41" fontId="4" fillId="0" borderId="29" xfId="61" applyNumberFormat="1" applyFont="1" applyFill="1" applyBorder="1" applyAlignment="1">
      <alignment vertical="center"/>
      <protection/>
    </xf>
    <xf numFmtId="41" fontId="4" fillId="0" borderId="31" xfId="61" applyNumberFormat="1" applyFont="1" applyFill="1" applyBorder="1" applyAlignment="1">
      <alignment vertical="center"/>
      <protection/>
    </xf>
    <xf numFmtId="0" fontId="3" fillId="0" borderId="21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 wrapText="1" shrinkToFit="1"/>
    </xf>
    <xf numFmtId="0" fontId="3" fillId="0" borderId="0" xfId="0" applyFont="1" applyFill="1" applyBorder="1" applyAlignment="1">
      <alignment horizontal="distributed" vertical="center"/>
    </xf>
    <xf numFmtId="0" fontId="3" fillId="0" borderId="22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4" fillId="0" borderId="17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3" fillId="0" borderId="11" xfId="0" applyFont="1" applyFill="1" applyBorder="1" applyAlignment="1">
      <alignment vertical="center"/>
    </xf>
    <xf numFmtId="0" fontId="5" fillId="0" borderId="0" xfId="0" applyFont="1" applyFill="1" applyAlignment="1">
      <alignment/>
    </xf>
    <xf numFmtId="41" fontId="0" fillId="0" borderId="0" xfId="0" applyNumberFormat="1" applyFont="1" applyFill="1" applyAlignment="1">
      <alignment vertical="center"/>
    </xf>
    <xf numFmtId="0" fontId="13" fillId="0" borderId="0" xfId="0" applyFont="1" applyFill="1" applyBorder="1" applyAlignment="1">
      <alignment horizontal="right" vertical="center"/>
    </xf>
    <xf numFmtId="0" fontId="3" fillId="0" borderId="0" xfId="0" applyFont="1" applyFill="1" applyAlignment="1">
      <alignment vertical="center" wrapText="1"/>
    </xf>
    <xf numFmtId="0" fontId="0" fillId="0" borderId="21" xfId="0" applyFont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0" fontId="6" fillId="0" borderId="0" xfId="61" applyFont="1" applyFill="1" applyBorder="1" applyAlignment="1">
      <alignment horizontal="distributed" vertical="center"/>
      <protection/>
    </xf>
    <xf numFmtId="0" fontId="3" fillId="0" borderId="12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center" vertical="center" textRotation="255"/>
    </xf>
    <xf numFmtId="0" fontId="3" fillId="0" borderId="0" xfId="0" applyFont="1" applyFill="1" applyBorder="1" applyAlignment="1">
      <alignment vertical="center" wrapText="1"/>
    </xf>
    <xf numFmtId="0" fontId="3" fillId="0" borderId="21" xfId="0" applyFont="1" applyFill="1" applyBorder="1" applyAlignment="1">
      <alignment vertical="center" wrapText="1"/>
    </xf>
    <xf numFmtId="0" fontId="6" fillId="0" borderId="0" xfId="61" applyFont="1" applyFill="1" applyBorder="1" applyAlignment="1">
      <alignment vertical="center" wrapText="1"/>
      <protection/>
    </xf>
    <xf numFmtId="0" fontId="56" fillId="0" borderId="21" xfId="0" applyFont="1" applyFill="1" applyBorder="1" applyAlignment="1">
      <alignment horizontal="distributed" vertical="center"/>
    </xf>
    <xf numFmtId="41" fontId="57" fillId="0" borderId="31" xfId="0" applyNumberFormat="1" applyFont="1" applyFill="1" applyBorder="1" applyAlignment="1">
      <alignment horizontal="right" vertical="center"/>
    </xf>
    <xf numFmtId="41" fontId="58" fillId="0" borderId="29" xfId="0" applyNumberFormat="1" applyFont="1" applyFill="1" applyBorder="1" applyAlignment="1">
      <alignment vertical="center"/>
    </xf>
    <xf numFmtId="41" fontId="58" fillId="0" borderId="29" xfId="0" applyNumberFormat="1" applyFont="1" applyFill="1" applyBorder="1" applyAlignment="1">
      <alignment horizontal="right" vertical="center"/>
    </xf>
    <xf numFmtId="41" fontId="58" fillId="0" borderId="33" xfId="0" applyNumberFormat="1" applyFont="1" applyFill="1" applyBorder="1" applyAlignment="1">
      <alignment horizontal="right" vertical="center"/>
    </xf>
    <xf numFmtId="41" fontId="58" fillId="0" borderId="33" xfId="61" applyNumberFormat="1" applyFont="1" applyFill="1" applyBorder="1" applyAlignment="1">
      <alignment horizontal="right" vertical="center"/>
      <protection/>
    </xf>
    <xf numFmtId="41" fontId="58" fillId="0" borderId="29" xfId="61" applyNumberFormat="1" applyFont="1" applyFill="1" applyBorder="1" applyAlignment="1">
      <alignment horizontal="right" vertical="center"/>
      <protection/>
    </xf>
    <xf numFmtId="41" fontId="58" fillId="0" borderId="35" xfId="0" applyNumberFormat="1" applyFont="1" applyFill="1" applyBorder="1" applyAlignment="1">
      <alignment horizontal="right" vertical="center"/>
    </xf>
    <xf numFmtId="41" fontId="58" fillId="0" borderId="36" xfId="0" applyNumberFormat="1" applyFont="1" applyFill="1" applyBorder="1" applyAlignment="1">
      <alignment horizontal="right" vertical="center"/>
    </xf>
    <xf numFmtId="176" fontId="59" fillId="0" borderId="10" xfId="0" applyNumberFormat="1" applyFont="1" applyFill="1" applyBorder="1" applyAlignment="1">
      <alignment vertical="center"/>
    </xf>
    <xf numFmtId="176" fontId="59" fillId="0" borderId="15" xfId="0" applyNumberFormat="1" applyFont="1" applyFill="1" applyBorder="1" applyAlignment="1">
      <alignment vertical="center"/>
    </xf>
    <xf numFmtId="176" fontId="60" fillId="0" borderId="32" xfId="0" applyNumberFormat="1" applyFont="1" applyFill="1" applyBorder="1" applyAlignment="1">
      <alignment horizontal="right" vertical="center"/>
    </xf>
    <xf numFmtId="176" fontId="60" fillId="0" borderId="33" xfId="0" applyNumberFormat="1" applyFont="1" applyFill="1" applyBorder="1" applyAlignment="1">
      <alignment horizontal="right" vertical="center"/>
    </xf>
    <xf numFmtId="176" fontId="60" fillId="0" borderId="28" xfId="0" applyNumberFormat="1" applyFont="1" applyFill="1" applyBorder="1" applyAlignment="1">
      <alignment horizontal="right" vertical="center"/>
    </xf>
    <xf numFmtId="176" fontId="60" fillId="0" borderId="29" xfId="0" applyNumberFormat="1" applyFont="1" applyFill="1" applyBorder="1" applyAlignment="1">
      <alignment horizontal="right" vertical="center"/>
    </xf>
    <xf numFmtId="176" fontId="60" fillId="0" borderId="30" xfId="0" applyNumberFormat="1" applyFont="1" applyFill="1" applyBorder="1" applyAlignment="1">
      <alignment horizontal="right" vertical="center"/>
    </xf>
    <xf numFmtId="176" fontId="60" fillId="0" borderId="31" xfId="0" applyNumberFormat="1" applyFont="1" applyFill="1" applyBorder="1" applyAlignment="1">
      <alignment horizontal="right" vertical="center"/>
    </xf>
    <xf numFmtId="176" fontId="60" fillId="0" borderId="32" xfId="0" applyNumberFormat="1" applyFont="1" applyFill="1" applyBorder="1" applyAlignment="1">
      <alignment vertical="center"/>
    </xf>
    <xf numFmtId="176" fontId="60" fillId="0" borderId="28" xfId="0" applyNumberFormat="1" applyFont="1" applyFill="1" applyBorder="1" applyAlignment="1">
      <alignment vertical="center"/>
    </xf>
    <xf numFmtId="176" fontId="60" fillId="0" borderId="30" xfId="0" applyNumberFormat="1" applyFont="1" applyFill="1" applyBorder="1" applyAlignment="1">
      <alignment vertical="center"/>
    </xf>
    <xf numFmtId="41" fontId="60" fillId="0" borderId="32" xfId="0" applyNumberFormat="1" applyFont="1" applyFill="1" applyBorder="1" applyAlignment="1">
      <alignment vertical="center"/>
    </xf>
    <xf numFmtId="41" fontId="60" fillId="0" borderId="33" xfId="0" applyNumberFormat="1" applyFont="1" applyFill="1" applyBorder="1" applyAlignment="1">
      <alignment vertical="center"/>
    </xf>
    <xf numFmtId="41" fontId="60" fillId="0" borderId="28" xfId="0" applyNumberFormat="1" applyFont="1" applyFill="1" applyBorder="1" applyAlignment="1">
      <alignment vertical="center"/>
    </xf>
    <xf numFmtId="41" fontId="60" fillId="0" borderId="29" xfId="0" applyNumberFormat="1" applyFont="1" applyFill="1" applyBorder="1" applyAlignment="1">
      <alignment vertical="center"/>
    </xf>
    <xf numFmtId="41" fontId="60" fillId="0" borderId="30" xfId="0" applyNumberFormat="1" applyFont="1" applyFill="1" applyBorder="1" applyAlignment="1">
      <alignment vertical="center"/>
    </xf>
    <xf numFmtId="41" fontId="60" fillId="0" borderId="31" xfId="0" applyNumberFormat="1" applyFont="1" applyFill="1" applyBorder="1" applyAlignment="1">
      <alignment vertical="center"/>
    </xf>
    <xf numFmtId="41" fontId="59" fillId="0" borderId="10" xfId="0" applyNumberFormat="1" applyFont="1" applyFill="1" applyBorder="1" applyAlignment="1">
      <alignment vertical="center"/>
    </xf>
    <xf numFmtId="41" fontId="59" fillId="0" borderId="15" xfId="0" applyNumberFormat="1" applyFont="1" applyFill="1" applyBorder="1" applyAlignment="1">
      <alignment vertical="center"/>
    </xf>
    <xf numFmtId="41" fontId="60" fillId="0" borderId="28" xfId="0" applyNumberFormat="1" applyFont="1" applyFill="1" applyBorder="1" applyAlignment="1">
      <alignment horizontal="right" vertical="center"/>
    </xf>
    <xf numFmtId="41" fontId="60" fillId="0" borderId="29" xfId="0" applyNumberFormat="1" applyFont="1" applyFill="1" applyBorder="1" applyAlignment="1">
      <alignment horizontal="right" vertical="center"/>
    </xf>
    <xf numFmtId="41" fontId="60" fillId="0" borderId="30" xfId="0" applyNumberFormat="1" applyFont="1" applyFill="1" applyBorder="1" applyAlignment="1">
      <alignment horizontal="right" vertical="center"/>
    </xf>
    <xf numFmtId="41" fontId="60" fillId="0" borderId="31" xfId="0" applyNumberFormat="1" applyFont="1" applyFill="1" applyBorder="1" applyAlignment="1">
      <alignment horizontal="right" vertical="center"/>
    </xf>
    <xf numFmtId="41" fontId="60" fillId="0" borderId="37" xfId="0" applyNumberFormat="1" applyFont="1" applyFill="1" applyBorder="1" applyAlignment="1">
      <alignment vertical="center"/>
    </xf>
    <xf numFmtId="41" fontId="60" fillId="0" borderId="37" xfId="0" applyNumberFormat="1" applyFont="1" applyFill="1" applyBorder="1" applyAlignment="1">
      <alignment horizontal="right" vertical="center"/>
    </xf>
    <xf numFmtId="41" fontId="60" fillId="0" borderId="36" xfId="0" applyNumberFormat="1" applyFont="1" applyFill="1" applyBorder="1" applyAlignment="1">
      <alignment horizontal="right" vertical="center"/>
    </xf>
    <xf numFmtId="41" fontId="60" fillId="0" borderId="33" xfId="0" applyNumberFormat="1" applyFont="1" applyFill="1" applyBorder="1" applyAlignment="1">
      <alignment horizontal="right" vertical="center"/>
    </xf>
    <xf numFmtId="41" fontId="61" fillId="0" borderId="15" xfId="0" applyNumberFormat="1" applyFont="1" applyFill="1" applyBorder="1" applyAlignment="1">
      <alignment vertical="center"/>
    </xf>
    <xf numFmtId="41" fontId="59" fillId="0" borderId="32" xfId="0" applyNumberFormat="1" applyFont="1" applyFill="1" applyBorder="1" applyAlignment="1">
      <alignment vertical="center"/>
    </xf>
    <xf numFmtId="41" fontId="59" fillId="0" borderId="28" xfId="0" applyNumberFormat="1" applyFont="1" applyFill="1" applyBorder="1" applyAlignment="1">
      <alignment vertical="center"/>
    </xf>
    <xf numFmtId="41" fontId="59" fillId="0" borderId="28" xfId="0" applyNumberFormat="1" applyFont="1" applyFill="1" applyBorder="1" applyAlignment="1">
      <alignment horizontal="right" vertical="center"/>
    </xf>
    <xf numFmtId="41" fontId="59" fillId="0" borderId="30" xfId="0" applyNumberFormat="1" applyFont="1" applyFill="1" applyBorder="1" applyAlignment="1">
      <alignment horizontal="right" vertical="center"/>
    </xf>
    <xf numFmtId="41" fontId="60" fillId="0" borderId="10" xfId="0" applyNumberFormat="1" applyFont="1" applyFill="1" applyBorder="1" applyAlignment="1">
      <alignment vertical="center"/>
    </xf>
    <xf numFmtId="41" fontId="60" fillId="0" borderId="15" xfId="0" applyNumberFormat="1" applyFont="1" applyFill="1" applyBorder="1" applyAlignment="1">
      <alignment vertical="center"/>
    </xf>
    <xf numFmtId="41" fontId="59" fillId="0" borderId="30" xfId="0" applyNumberFormat="1" applyFont="1" applyFill="1" applyBorder="1" applyAlignment="1">
      <alignment vertical="center"/>
    </xf>
    <xf numFmtId="41" fontId="59" fillId="0" borderId="32" xfId="0" applyNumberFormat="1" applyFont="1" applyFill="1" applyBorder="1" applyAlignment="1">
      <alignment/>
    </xf>
    <xf numFmtId="41" fontId="59" fillId="0" borderId="33" xfId="0" applyNumberFormat="1" applyFont="1" applyFill="1" applyBorder="1" applyAlignment="1">
      <alignment/>
    </xf>
    <xf numFmtId="41" fontId="59" fillId="0" borderId="34" xfId="0" applyNumberFormat="1" applyFont="1" applyFill="1" applyBorder="1" applyAlignment="1">
      <alignment vertical="top"/>
    </xf>
    <xf numFmtId="41" fontId="59" fillId="0" borderId="35" xfId="0" applyNumberFormat="1" applyFont="1" applyFill="1" applyBorder="1" applyAlignment="1">
      <alignment vertical="top"/>
    </xf>
    <xf numFmtId="41" fontId="59" fillId="0" borderId="28" xfId="0" applyNumberFormat="1" applyFont="1" applyFill="1" applyBorder="1" applyAlignment="1">
      <alignment/>
    </xf>
    <xf numFmtId="41" fontId="60" fillId="0" borderId="28" xfId="0" applyNumberFormat="1" applyFont="1" applyFill="1" applyBorder="1" applyAlignment="1">
      <alignment/>
    </xf>
    <xf numFmtId="41" fontId="60" fillId="0" borderId="28" xfId="0" applyNumberFormat="1" applyFont="1" applyFill="1" applyBorder="1" applyAlignment="1">
      <alignment horizontal="right"/>
    </xf>
    <xf numFmtId="41" fontId="60" fillId="0" borderId="29" xfId="0" applyNumberFormat="1" applyFont="1" applyFill="1" applyBorder="1" applyAlignment="1">
      <alignment horizontal="right"/>
    </xf>
    <xf numFmtId="41" fontId="59" fillId="0" borderId="28" xfId="0" applyNumberFormat="1" applyFont="1" applyFill="1" applyBorder="1" applyAlignment="1">
      <alignment vertical="top"/>
    </xf>
    <xf numFmtId="41" fontId="60" fillId="0" borderId="28" xfId="0" applyNumberFormat="1" applyFont="1" applyFill="1" applyBorder="1" applyAlignment="1">
      <alignment vertical="top"/>
    </xf>
    <xf numFmtId="41" fontId="60" fillId="0" borderId="29" xfId="0" applyNumberFormat="1" applyFont="1" applyFill="1" applyBorder="1" applyAlignment="1">
      <alignment vertical="top"/>
    </xf>
    <xf numFmtId="41" fontId="60" fillId="0" borderId="29" xfId="0" applyNumberFormat="1" applyFont="1" applyFill="1" applyBorder="1" applyAlignment="1">
      <alignment/>
    </xf>
    <xf numFmtId="41" fontId="60" fillId="0" borderId="28" xfId="0" applyNumberFormat="1" applyFont="1" applyFill="1" applyBorder="1" applyAlignment="1">
      <alignment horizontal="right" vertical="top"/>
    </xf>
    <xf numFmtId="41" fontId="60" fillId="0" borderId="29" xfId="0" applyNumberFormat="1" applyFont="1" applyFill="1" applyBorder="1" applyAlignment="1">
      <alignment horizontal="right" vertical="top"/>
    </xf>
    <xf numFmtId="41" fontId="59" fillId="0" borderId="28" xfId="0" applyNumberFormat="1" applyFont="1" applyFill="1" applyBorder="1" applyAlignment="1">
      <alignment horizontal="right"/>
    </xf>
    <xf numFmtId="41" fontId="59" fillId="0" borderId="30" xfId="0" applyNumberFormat="1" applyFont="1" applyFill="1" applyBorder="1" applyAlignment="1">
      <alignment vertical="top"/>
    </xf>
    <xf numFmtId="41" fontId="60" fillId="0" borderId="30" xfId="0" applyNumberFormat="1" applyFont="1" applyFill="1" applyBorder="1" applyAlignment="1">
      <alignment vertical="top"/>
    </xf>
    <xf numFmtId="41" fontId="60" fillId="0" borderId="30" xfId="0" applyNumberFormat="1" applyFont="1" applyFill="1" applyBorder="1" applyAlignment="1">
      <alignment horizontal="right" vertical="top"/>
    </xf>
    <xf numFmtId="41" fontId="60" fillId="0" borderId="31" xfId="0" applyNumberFormat="1" applyFont="1" applyFill="1" applyBorder="1" applyAlignment="1">
      <alignment horizontal="right" vertical="top"/>
    </xf>
    <xf numFmtId="0" fontId="59" fillId="0" borderId="25" xfId="0" applyFont="1" applyFill="1" applyBorder="1" applyAlignment="1">
      <alignment horizontal="right" vertical="center"/>
    </xf>
    <xf numFmtId="0" fontId="60" fillId="0" borderId="0" xfId="0" applyFont="1" applyFill="1" applyBorder="1" applyAlignment="1">
      <alignment horizontal="right" vertical="center"/>
    </xf>
    <xf numFmtId="0" fontId="60" fillId="0" borderId="0" xfId="0" applyFont="1" applyFill="1" applyBorder="1" applyAlignment="1">
      <alignment vertical="center"/>
    </xf>
    <xf numFmtId="0" fontId="60" fillId="0" borderId="21" xfId="0" applyFont="1" applyFill="1" applyBorder="1" applyAlignment="1">
      <alignment horizontal="right" vertical="center"/>
    </xf>
    <xf numFmtId="181" fontId="61" fillId="0" borderId="32" xfId="0" applyNumberFormat="1" applyFont="1" applyFill="1" applyBorder="1" applyAlignment="1">
      <alignment/>
    </xf>
    <xf numFmtId="181" fontId="61" fillId="0" borderId="33" xfId="0" applyNumberFormat="1" applyFont="1" applyFill="1" applyBorder="1" applyAlignment="1">
      <alignment/>
    </xf>
    <xf numFmtId="181" fontId="61" fillId="0" borderId="34" xfId="0" applyNumberFormat="1" applyFont="1" applyFill="1" applyBorder="1" applyAlignment="1">
      <alignment vertical="top"/>
    </xf>
    <xf numFmtId="181" fontId="61" fillId="0" borderId="35" xfId="0" applyNumberFormat="1" applyFont="1" applyFill="1" applyBorder="1" applyAlignment="1">
      <alignment vertical="top"/>
    </xf>
    <xf numFmtId="181" fontId="61" fillId="0" borderId="28" xfId="0" applyNumberFormat="1" applyFont="1" applyFill="1" applyBorder="1" applyAlignment="1">
      <alignment/>
    </xf>
    <xf numFmtId="181" fontId="58" fillId="0" borderId="28" xfId="0" applyNumberFormat="1" applyFont="1" applyFill="1" applyBorder="1" applyAlignment="1">
      <alignment/>
    </xf>
    <xf numFmtId="181" fontId="58" fillId="0" borderId="28" xfId="0" applyNumberFormat="1" applyFont="1" applyFill="1" applyBorder="1" applyAlignment="1">
      <alignment horizontal="right"/>
    </xf>
    <xf numFmtId="181" fontId="58" fillId="0" borderId="29" xfId="0" applyNumberFormat="1" applyFont="1" applyFill="1" applyBorder="1" applyAlignment="1">
      <alignment/>
    </xf>
    <xf numFmtId="181" fontId="61" fillId="0" borderId="28" xfId="0" applyNumberFormat="1" applyFont="1" applyFill="1" applyBorder="1" applyAlignment="1">
      <alignment vertical="top"/>
    </xf>
    <xf numFmtId="181" fontId="58" fillId="0" borderId="28" xfId="0" applyNumberFormat="1" applyFont="1" applyFill="1" applyBorder="1" applyAlignment="1">
      <alignment vertical="top"/>
    </xf>
    <xf numFmtId="181" fontId="58" fillId="0" borderId="28" xfId="0" applyNumberFormat="1" applyFont="1" applyFill="1" applyBorder="1" applyAlignment="1">
      <alignment horizontal="right" vertical="top"/>
    </xf>
    <xf numFmtId="181" fontId="58" fillId="0" borderId="29" xfId="0" applyNumberFormat="1" applyFont="1" applyFill="1" applyBorder="1" applyAlignment="1">
      <alignment vertical="top"/>
    </xf>
    <xf numFmtId="181" fontId="58" fillId="0" borderId="29" xfId="0" applyNumberFormat="1" applyFont="1" applyFill="1" applyBorder="1" applyAlignment="1">
      <alignment horizontal="right"/>
    </xf>
    <xf numFmtId="181" fontId="58" fillId="0" borderId="29" xfId="0" applyNumberFormat="1" applyFont="1" applyFill="1" applyBorder="1" applyAlignment="1">
      <alignment horizontal="right" vertical="top"/>
    </xf>
    <xf numFmtId="181" fontId="58" fillId="0" borderId="0" xfId="0" applyNumberFormat="1" applyFont="1" applyFill="1" applyBorder="1" applyAlignment="1">
      <alignment horizontal="right"/>
    </xf>
    <xf numFmtId="181" fontId="61" fillId="0" borderId="30" xfId="0" applyNumberFormat="1" applyFont="1" applyFill="1" applyBorder="1" applyAlignment="1">
      <alignment vertical="top"/>
    </xf>
    <xf numFmtId="181" fontId="58" fillId="0" borderId="30" xfId="0" applyNumberFormat="1" applyFont="1" applyFill="1" applyBorder="1" applyAlignment="1">
      <alignment horizontal="right" vertical="top"/>
    </xf>
    <xf numFmtId="181" fontId="58" fillId="0" borderId="30" xfId="0" applyNumberFormat="1" applyFont="1" applyFill="1" applyBorder="1" applyAlignment="1">
      <alignment vertical="top"/>
    </xf>
    <xf numFmtId="181" fontId="58" fillId="0" borderId="31" xfId="0" applyNumberFormat="1" applyFont="1" applyFill="1" applyBorder="1" applyAlignment="1">
      <alignment horizontal="right" vertical="top"/>
    </xf>
    <xf numFmtId="41" fontId="60" fillId="0" borderId="13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distributed" vertical="center" wrapText="1"/>
    </xf>
    <xf numFmtId="0" fontId="7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6" fillId="0" borderId="38" xfId="0" applyFont="1" applyFill="1" applyBorder="1" applyAlignment="1">
      <alignment horizontal="distributed" vertical="center"/>
    </xf>
    <xf numFmtId="0" fontId="6" fillId="0" borderId="39" xfId="0" applyFont="1" applyFill="1" applyBorder="1" applyAlignment="1">
      <alignment horizontal="distributed" vertical="center"/>
    </xf>
    <xf numFmtId="0" fontId="7" fillId="0" borderId="40" xfId="0" applyFont="1" applyFill="1" applyBorder="1" applyAlignment="1">
      <alignment horizontal="distributed" vertical="center"/>
    </xf>
    <xf numFmtId="0" fontId="6" fillId="0" borderId="41" xfId="0" applyFont="1" applyFill="1" applyBorder="1" applyAlignment="1">
      <alignment horizontal="distributed" vertical="center"/>
    </xf>
    <xf numFmtId="0" fontId="6" fillId="0" borderId="42" xfId="0" applyFont="1" applyFill="1" applyBorder="1" applyAlignment="1">
      <alignment horizontal="distributed" vertical="center"/>
    </xf>
    <xf numFmtId="0" fontId="7" fillId="0" borderId="43" xfId="0" applyFont="1" applyFill="1" applyBorder="1" applyAlignment="1">
      <alignment horizontal="distributed" vertical="center"/>
    </xf>
    <xf numFmtId="0" fontId="6" fillId="0" borderId="14" xfId="0" applyFont="1" applyFill="1" applyBorder="1" applyAlignment="1">
      <alignment horizontal="distributed" vertical="center"/>
    </xf>
    <xf numFmtId="0" fontId="7" fillId="0" borderId="14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0" fontId="7" fillId="0" borderId="18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25" xfId="0" applyFont="1" applyFill="1" applyBorder="1" applyAlignment="1">
      <alignment horizontal="left" vertical="center"/>
    </xf>
    <xf numFmtId="0" fontId="6" fillId="0" borderId="14" xfId="0" applyFont="1" applyFill="1" applyBorder="1" applyAlignment="1">
      <alignment horizontal="left" vertical="center"/>
    </xf>
    <xf numFmtId="0" fontId="6" fillId="0" borderId="14" xfId="0" applyFont="1" applyFill="1" applyBorder="1" applyAlignment="1">
      <alignment horizontal="distributed" vertical="center" wrapText="1"/>
    </xf>
    <xf numFmtId="0" fontId="7" fillId="0" borderId="0" xfId="0" applyFont="1" applyFill="1" applyBorder="1" applyAlignment="1">
      <alignment horizontal="distributed" vertical="center" wrapText="1"/>
    </xf>
    <xf numFmtId="0" fontId="7" fillId="0" borderId="18" xfId="0" applyFont="1" applyFill="1" applyBorder="1" applyAlignment="1">
      <alignment horizontal="distributed" vertical="center" wrapText="1"/>
    </xf>
    <xf numFmtId="0" fontId="6" fillId="0" borderId="44" xfId="0" applyFont="1" applyFill="1" applyBorder="1" applyAlignment="1">
      <alignment horizontal="distributed" vertical="center"/>
    </xf>
    <xf numFmtId="0" fontId="6" fillId="0" borderId="45" xfId="0" applyFont="1" applyFill="1" applyBorder="1" applyAlignment="1">
      <alignment horizontal="distributed" vertical="center"/>
    </xf>
    <xf numFmtId="0" fontId="6" fillId="0" borderId="14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distributed" vertical="center" wrapText="1"/>
    </xf>
    <xf numFmtId="0" fontId="14" fillId="0" borderId="0" xfId="0" applyFont="1" applyFill="1" applyBorder="1" applyAlignment="1">
      <alignment horizontal="distributed" vertical="center" wrapText="1"/>
    </xf>
    <xf numFmtId="0" fontId="0" fillId="0" borderId="0" xfId="0" applyFont="1" applyAlignment="1">
      <alignment horizontal="distributed"/>
    </xf>
    <xf numFmtId="0" fontId="0" fillId="0" borderId="18" xfId="0" applyFont="1" applyBorder="1" applyAlignment="1">
      <alignment horizontal="distributed"/>
    </xf>
    <xf numFmtId="0" fontId="7" fillId="0" borderId="0" xfId="0" applyFont="1" applyFill="1" applyBorder="1" applyAlignment="1">
      <alignment/>
    </xf>
    <xf numFmtId="0" fontId="7" fillId="0" borderId="21" xfId="0" applyFont="1" applyFill="1" applyBorder="1" applyAlignment="1">
      <alignment/>
    </xf>
    <xf numFmtId="0" fontId="6" fillId="0" borderId="38" xfId="61" applyFont="1" applyFill="1" applyBorder="1" applyAlignment="1">
      <alignment horizontal="distributed" vertical="center"/>
      <protection/>
    </xf>
    <xf numFmtId="0" fontId="6" fillId="0" borderId="40" xfId="61" applyFont="1" applyFill="1" applyBorder="1" applyAlignment="1">
      <alignment horizontal="distributed" vertical="center"/>
      <protection/>
    </xf>
    <xf numFmtId="0" fontId="6" fillId="0" borderId="44" xfId="61" applyFont="1" applyFill="1" applyBorder="1" applyAlignment="1">
      <alignment horizontal="distributed" vertical="center"/>
      <protection/>
    </xf>
    <xf numFmtId="0" fontId="6" fillId="0" borderId="0" xfId="61" applyFont="1" applyFill="1" applyBorder="1" applyAlignment="1">
      <alignment horizontal="distributed" vertical="center"/>
      <protection/>
    </xf>
    <xf numFmtId="0" fontId="6" fillId="0" borderId="45" xfId="61" applyFont="1" applyFill="1" applyBorder="1" applyAlignment="1">
      <alignment horizontal="distributed" vertical="center"/>
      <protection/>
    </xf>
    <xf numFmtId="0" fontId="15" fillId="0" borderId="0" xfId="61" applyFont="1" applyFill="1" applyBorder="1" applyAlignment="1">
      <alignment horizontal="center" vertical="center" wrapText="1"/>
      <protection/>
    </xf>
    <xf numFmtId="0" fontId="6" fillId="0" borderId="46" xfId="0" applyFont="1" applyFill="1" applyBorder="1" applyAlignment="1">
      <alignment horizontal="distributed" vertical="center"/>
    </xf>
    <xf numFmtId="0" fontId="6" fillId="0" borderId="47" xfId="0" applyFont="1" applyFill="1" applyBorder="1" applyAlignment="1">
      <alignment horizontal="distributed" vertical="center"/>
    </xf>
    <xf numFmtId="0" fontId="6" fillId="0" borderId="48" xfId="0" applyFont="1" applyFill="1" applyBorder="1" applyAlignment="1">
      <alignment horizontal="distributed" vertical="center"/>
    </xf>
    <xf numFmtId="0" fontId="6" fillId="0" borderId="40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vertical="distributed"/>
    </xf>
    <xf numFmtId="0" fontId="6" fillId="0" borderId="49" xfId="0" applyFont="1" applyFill="1" applyBorder="1" applyAlignment="1">
      <alignment horizontal="distributed" vertical="center"/>
    </xf>
    <xf numFmtId="0" fontId="6" fillId="0" borderId="14" xfId="0" applyFont="1" applyFill="1" applyBorder="1" applyAlignment="1">
      <alignment vertical="distributed"/>
    </xf>
    <xf numFmtId="0" fontId="7" fillId="0" borderId="14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distributed" vertical="center"/>
    </xf>
    <xf numFmtId="0" fontId="4" fillId="0" borderId="19" xfId="0" applyFont="1" applyFill="1" applyBorder="1" applyAlignment="1">
      <alignment horizontal="distributed" vertical="center"/>
    </xf>
    <xf numFmtId="0" fontId="4" fillId="0" borderId="15" xfId="0" applyFont="1" applyFill="1" applyBorder="1" applyAlignment="1">
      <alignment horizontal="distributed" vertical="center"/>
    </xf>
    <xf numFmtId="0" fontId="4" fillId="0" borderId="23" xfId="0" applyFont="1" applyFill="1" applyBorder="1" applyAlignment="1">
      <alignment horizontal="distributed" vertical="center"/>
    </xf>
    <xf numFmtId="0" fontId="4" fillId="0" borderId="25" xfId="0" applyFont="1" applyFill="1" applyBorder="1" applyAlignment="1">
      <alignment horizontal="distributed" vertical="center"/>
    </xf>
    <xf numFmtId="0" fontId="4" fillId="0" borderId="11" xfId="0" applyFont="1" applyFill="1" applyBorder="1" applyAlignment="1">
      <alignment horizontal="distributed" vertical="center" wrapText="1"/>
    </xf>
    <xf numFmtId="0" fontId="4" fillId="0" borderId="29" xfId="0" applyFont="1" applyFill="1" applyBorder="1" applyAlignment="1">
      <alignment horizontal="distributed" vertical="center" wrapText="1"/>
    </xf>
    <xf numFmtId="0" fontId="4" fillId="0" borderId="20" xfId="0" applyFont="1" applyFill="1" applyBorder="1" applyAlignment="1">
      <alignment horizontal="distributed" vertical="center" wrapText="1"/>
    </xf>
    <xf numFmtId="0" fontId="4" fillId="0" borderId="31" xfId="0" applyFont="1" applyFill="1" applyBorder="1" applyAlignment="1">
      <alignment horizontal="distributed" vertical="center" wrapText="1"/>
    </xf>
    <xf numFmtId="0" fontId="4" fillId="0" borderId="0" xfId="0" applyFont="1" applyFill="1" applyBorder="1" applyAlignment="1">
      <alignment horizontal="left" vertical="center" textRotation="255"/>
    </xf>
    <xf numFmtId="0" fontId="4" fillId="0" borderId="22" xfId="0" applyFont="1" applyFill="1" applyBorder="1" applyAlignment="1">
      <alignment horizontal="distributed" vertical="center"/>
    </xf>
    <xf numFmtId="0" fontId="4" fillId="0" borderId="19" xfId="0" applyFont="1" applyFill="1" applyBorder="1" applyAlignment="1">
      <alignment horizontal="distributed" vertical="center"/>
    </xf>
    <xf numFmtId="0" fontId="4" fillId="0" borderId="12" xfId="0" applyFont="1" applyFill="1" applyBorder="1" applyAlignment="1">
      <alignment horizontal="distributed" vertical="center"/>
    </xf>
    <xf numFmtId="0" fontId="4" fillId="0" borderId="15" xfId="0" applyFont="1" applyFill="1" applyBorder="1" applyAlignment="1">
      <alignment horizontal="distributed" vertical="center"/>
    </xf>
    <xf numFmtId="0" fontId="6" fillId="0" borderId="19" xfId="0" applyFont="1" applyFill="1" applyBorder="1" applyAlignment="1">
      <alignment horizontal="distributed" vertical="center" wrapText="1"/>
    </xf>
    <xf numFmtId="0" fontId="6" fillId="0" borderId="15" xfId="0" applyFont="1" applyFill="1" applyBorder="1" applyAlignment="1">
      <alignment horizontal="distributed" vertical="center" wrapText="1"/>
    </xf>
    <xf numFmtId="0" fontId="4" fillId="0" borderId="16" xfId="0" applyFont="1" applyFill="1" applyBorder="1" applyAlignment="1">
      <alignment horizontal="distributed" vertical="center" wrapText="1"/>
    </xf>
    <xf numFmtId="0" fontId="4" fillId="0" borderId="10" xfId="0" applyFont="1" applyFill="1" applyBorder="1" applyAlignment="1">
      <alignment horizontal="distributed" vertical="center" wrapText="1"/>
    </xf>
    <xf numFmtId="0" fontId="4" fillId="0" borderId="11" xfId="0" applyFont="1" applyFill="1" applyBorder="1" applyAlignment="1">
      <alignment horizontal="distributed" vertical="center"/>
    </xf>
    <xf numFmtId="0" fontId="0" fillId="0" borderId="29" xfId="0" applyFont="1" applyFill="1" applyBorder="1" applyAlignment="1">
      <alignment horizontal="distributed" vertical="center"/>
    </xf>
    <xf numFmtId="0" fontId="4" fillId="0" borderId="12" xfId="0" applyFont="1" applyFill="1" applyBorder="1" applyAlignment="1">
      <alignment horizontal="distributed" vertical="center"/>
    </xf>
    <xf numFmtId="0" fontId="4" fillId="0" borderId="13" xfId="0" applyFont="1" applyFill="1" applyBorder="1" applyAlignment="1">
      <alignment horizontal="distributed" vertical="center"/>
    </xf>
    <xf numFmtId="0" fontId="0" fillId="0" borderId="33" xfId="0" applyFont="1" applyFill="1" applyBorder="1" applyAlignment="1">
      <alignment horizontal="distributed" vertical="center"/>
    </xf>
    <xf numFmtId="0" fontId="4" fillId="0" borderId="29" xfId="0" applyFont="1" applyFill="1" applyBorder="1" applyAlignment="1">
      <alignment horizontal="distributed" vertical="center"/>
    </xf>
    <xf numFmtId="0" fontId="4" fillId="0" borderId="10" xfId="0" applyFont="1" applyFill="1" applyBorder="1" applyAlignment="1">
      <alignment horizontal="distributed" vertical="center"/>
    </xf>
    <xf numFmtId="0" fontId="4" fillId="0" borderId="10" xfId="0" applyFont="1" applyFill="1" applyBorder="1" applyAlignment="1">
      <alignment horizontal="distributed" vertical="center" wrapText="1"/>
    </xf>
    <xf numFmtId="0" fontId="4" fillId="0" borderId="10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21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horizontal="distributed" vertical="center"/>
    </xf>
    <xf numFmtId="0" fontId="4" fillId="0" borderId="14" xfId="0" applyFont="1" applyFill="1" applyBorder="1" applyAlignment="1">
      <alignment horizontal="distributed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50" xfId="0" applyFont="1" applyFill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41" fontId="60" fillId="0" borderId="36" xfId="0" applyNumberFormat="1" applyFont="1" applyFill="1" applyBorder="1" applyAlignment="1">
      <alignment vertical="center"/>
    </xf>
    <xf numFmtId="0" fontId="59" fillId="0" borderId="51" xfId="0" applyFont="1" applyBorder="1" applyAlignment="1">
      <alignment vertical="center"/>
    </xf>
    <xf numFmtId="0" fontId="0" fillId="0" borderId="22" xfId="0" applyFont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184" fontId="3" fillId="0" borderId="32" xfId="0" applyNumberFormat="1" applyFont="1" applyFill="1" applyBorder="1" applyAlignment="1">
      <alignment vertical="center"/>
    </xf>
    <xf numFmtId="184" fontId="3" fillId="0" borderId="28" xfId="0" applyNumberFormat="1" applyFont="1" applyFill="1" applyBorder="1" applyAlignment="1">
      <alignment vertical="center"/>
    </xf>
    <xf numFmtId="184" fontId="3" fillId="0" borderId="30" xfId="0" applyNumberFormat="1" applyFont="1" applyFill="1" applyBorder="1" applyAlignment="1">
      <alignment vertical="center"/>
    </xf>
    <xf numFmtId="184" fontId="3" fillId="0" borderId="32" xfId="0" applyNumberFormat="1" applyFont="1" applyFill="1" applyBorder="1" applyAlignment="1">
      <alignment horizontal="right" vertical="center"/>
    </xf>
    <xf numFmtId="184" fontId="3" fillId="0" borderId="28" xfId="0" applyNumberFormat="1" applyFont="1" applyFill="1" applyBorder="1" applyAlignment="1">
      <alignment horizontal="right" vertical="center"/>
    </xf>
    <xf numFmtId="184" fontId="3" fillId="0" borderId="30" xfId="0" applyNumberFormat="1" applyFont="1" applyFill="1" applyBorder="1" applyAlignment="1">
      <alignment horizontal="right" vertical="center"/>
    </xf>
    <xf numFmtId="0" fontId="4" fillId="0" borderId="52" xfId="0" applyFont="1" applyFill="1" applyBorder="1" applyAlignment="1">
      <alignment horizontal="distributed" vertical="center"/>
    </xf>
    <xf numFmtId="0" fontId="4" fillId="0" borderId="53" xfId="0" applyFont="1" applyFill="1" applyBorder="1" applyAlignment="1">
      <alignment horizontal="distributed" vertical="center"/>
    </xf>
    <xf numFmtId="183" fontId="3" fillId="0" borderId="32" xfId="0" applyNumberFormat="1" applyFont="1" applyFill="1" applyBorder="1" applyAlignment="1">
      <alignment horizontal="right" vertical="center"/>
    </xf>
    <xf numFmtId="183" fontId="3" fillId="0" borderId="28" xfId="0" applyNumberFormat="1" applyFont="1" applyFill="1" applyBorder="1" applyAlignment="1">
      <alignment horizontal="right" vertical="center"/>
    </xf>
    <xf numFmtId="183" fontId="3" fillId="0" borderId="30" xfId="0" applyNumberFormat="1" applyFont="1" applyFill="1" applyBorder="1" applyAlignment="1">
      <alignment horizontal="right" vertical="center"/>
    </xf>
    <xf numFmtId="0" fontId="4" fillId="0" borderId="54" xfId="0" applyFont="1" applyFill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4" fillId="0" borderId="54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distributed" vertical="center"/>
    </xf>
    <xf numFmtId="0" fontId="0" fillId="0" borderId="19" xfId="0" applyFont="1" applyFill="1" applyBorder="1" applyAlignment="1">
      <alignment horizontal="distributed" vertical="center"/>
    </xf>
    <xf numFmtId="0" fontId="0" fillId="0" borderId="15" xfId="0" applyFont="1" applyFill="1" applyBorder="1" applyAlignment="1">
      <alignment horizontal="distributed" vertical="center"/>
    </xf>
    <xf numFmtId="0" fontId="4" fillId="0" borderId="14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44" xfId="0" applyFont="1" applyFill="1" applyBorder="1" applyAlignment="1">
      <alignment horizontal="distributed" vertical="center"/>
    </xf>
    <xf numFmtId="0" fontId="4" fillId="0" borderId="45" xfId="0" applyFont="1" applyFill="1" applyBorder="1" applyAlignment="1">
      <alignment horizontal="distributed" vertical="center"/>
    </xf>
    <xf numFmtId="0" fontId="4" fillId="0" borderId="52" xfId="0" applyFont="1" applyFill="1" applyBorder="1" applyAlignment="1">
      <alignment horizontal="distributed" vertical="center"/>
    </xf>
    <xf numFmtId="0" fontId="4" fillId="0" borderId="53" xfId="0" applyFont="1" applyFill="1" applyBorder="1" applyAlignment="1">
      <alignment horizontal="distributed" vertical="center"/>
    </xf>
    <xf numFmtId="0" fontId="3" fillId="0" borderId="16" xfId="0" applyFont="1" applyFill="1" applyBorder="1" applyAlignment="1">
      <alignment horizontal="distributed" vertical="center"/>
    </xf>
    <xf numFmtId="0" fontId="3" fillId="0" borderId="19" xfId="0" applyFont="1" applyFill="1" applyBorder="1" applyAlignment="1">
      <alignment horizontal="distributed" vertical="center"/>
    </xf>
    <xf numFmtId="0" fontId="3" fillId="0" borderId="10" xfId="0" applyFont="1" applyFill="1" applyBorder="1" applyAlignment="1">
      <alignment horizontal="distributed" vertical="center"/>
    </xf>
    <xf numFmtId="0" fontId="3" fillId="0" borderId="15" xfId="0" applyFont="1" applyFill="1" applyBorder="1" applyAlignment="1">
      <alignment horizontal="distributed" vertical="center" wrapText="1"/>
    </xf>
    <xf numFmtId="0" fontId="3" fillId="0" borderId="12" xfId="0" applyFont="1" applyFill="1" applyBorder="1" applyAlignment="1">
      <alignment horizontal="distributed" vertical="center" wrapText="1"/>
    </xf>
    <xf numFmtId="0" fontId="4" fillId="0" borderId="27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distributed" vertical="center"/>
    </xf>
    <xf numFmtId="0" fontId="58" fillId="0" borderId="0" xfId="0" applyFont="1" applyFill="1" applyBorder="1" applyAlignment="1">
      <alignment horizontal="distributed" vertical="center" wrapText="1"/>
    </xf>
    <xf numFmtId="0" fontId="3" fillId="0" borderId="0" xfId="0" applyFont="1" applyFill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3" fillId="0" borderId="21" xfId="0" applyFont="1" applyFill="1" applyBorder="1" applyAlignment="1">
      <alignment horizontal="distributed" vertical="center"/>
    </xf>
    <xf numFmtId="0" fontId="3" fillId="0" borderId="0" xfId="0" applyFont="1" applyFill="1" applyAlignment="1">
      <alignment horizontal="distributed" vertical="center"/>
    </xf>
    <xf numFmtId="0" fontId="0" fillId="0" borderId="0" xfId="0" applyFont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4" fillId="0" borderId="16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distributed" vertical="center" wrapText="1" shrinkToFit="1"/>
    </xf>
    <xf numFmtId="0" fontId="3" fillId="0" borderId="0" xfId="0" applyFont="1" applyAlignment="1">
      <alignment horizontal="distributed" vertical="center"/>
    </xf>
    <xf numFmtId="0" fontId="3" fillId="0" borderId="15" xfId="0" applyFont="1" applyFill="1" applyBorder="1" applyAlignment="1">
      <alignment horizontal="distributed" vertical="center"/>
    </xf>
    <xf numFmtId="0" fontId="15" fillId="0" borderId="0" xfId="0" applyFont="1" applyFill="1" applyBorder="1" applyAlignment="1">
      <alignment horizontal="distributed" vertical="center"/>
    </xf>
    <xf numFmtId="0" fontId="15" fillId="0" borderId="0" xfId="0" applyFont="1" applyAlignment="1">
      <alignment horizontal="distributed" vertical="center"/>
    </xf>
    <xf numFmtId="0" fontId="60" fillId="0" borderId="31" xfId="0" applyFont="1" applyFill="1" applyBorder="1" applyAlignment="1">
      <alignment horizontal="right" vertical="center"/>
    </xf>
    <xf numFmtId="0" fontId="60" fillId="0" borderId="21" xfId="0" applyFont="1" applyFill="1" applyBorder="1" applyAlignment="1">
      <alignment horizontal="right" vertical="center"/>
    </xf>
    <xf numFmtId="38" fontId="60" fillId="0" borderId="31" xfId="49" applyFont="1" applyFill="1" applyBorder="1" applyAlignment="1">
      <alignment horizontal="right" vertical="center"/>
    </xf>
    <xf numFmtId="38" fontId="60" fillId="0" borderId="21" xfId="49" applyFont="1" applyFill="1" applyBorder="1" applyAlignment="1">
      <alignment horizontal="right" vertical="center"/>
    </xf>
    <xf numFmtId="0" fontId="60" fillId="0" borderId="29" xfId="0" applyFont="1" applyFill="1" applyBorder="1" applyAlignment="1">
      <alignment horizontal="right" vertical="center"/>
    </xf>
    <xf numFmtId="0" fontId="60" fillId="0" borderId="0" xfId="0" applyFont="1" applyFill="1" applyBorder="1" applyAlignment="1">
      <alignment horizontal="right" vertical="center"/>
    </xf>
    <xf numFmtId="38" fontId="60" fillId="0" borderId="29" xfId="49" applyFont="1" applyFill="1" applyBorder="1" applyAlignment="1">
      <alignment horizontal="right" vertical="center"/>
    </xf>
    <xf numFmtId="38" fontId="60" fillId="0" borderId="0" xfId="49" applyFont="1" applyFill="1" applyBorder="1" applyAlignment="1">
      <alignment horizontal="right" vertical="center"/>
    </xf>
    <xf numFmtId="41" fontId="59" fillId="0" borderId="29" xfId="0" applyNumberFormat="1" applyFont="1" applyFill="1" applyBorder="1" applyAlignment="1">
      <alignment vertical="center"/>
    </xf>
    <xf numFmtId="41" fontId="59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distributed" vertical="center"/>
    </xf>
    <xf numFmtId="0" fontId="59" fillId="0" borderId="15" xfId="0" applyFont="1" applyFill="1" applyBorder="1" applyAlignment="1">
      <alignment horizontal="right" vertical="center"/>
    </xf>
    <xf numFmtId="0" fontId="59" fillId="0" borderId="25" xfId="0" applyFont="1" applyFill="1" applyBorder="1" applyAlignment="1">
      <alignment horizontal="right" vertical="center"/>
    </xf>
    <xf numFmtId="38" fontId="59" fillId="0" borderId="15" xfId="49" applyFont="1" applyFill="1" applyBorder="1" applyAlignment="1">
      <alignment horizontal="right" vertical="center"/>
    </xf>
    <xf numFmtId="38" fontId="59" fillId="0" borderId="25" xfId="49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distributed" vertical="center"/>
    </xf>
    <xf numFmtId="0" fontId="3" fillId="0" borderId="0" xfId="0" applyFont="1" applyFill="1" applyAlignment="1">
      <alignment horizontal="distributed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41" fontId="59" fillId="0" borderId="15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distributed" vertical="center" shrinkToFit="1"/>
    </xf>
    <xf numFmtId="0" fontId="0" fillId="0" borderId="16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3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609600</xdr:colOff>
      <xdr:row>12</xdr:row>
      <xdr:rowOff>142875</xdr:rowOff>
    </xdr:from>
    <xdr:to>
      <xdr:col>3</xdr:col>
      <xdr:colOff>695325</xdr:colOff>
      <xdr:row>15</xdr:row>
      <xdr:rowOff>152400</xdr:rowOff>
    </xdr:to>
    <xdr:sp>
      <xdr:nvSpPr>
        <xdr:cNvPr id="1" name="AutoShape 2"/>
        <xdr:cNvSpPr>
          <a:spLocks/>
        </xdr:cNvSpPr>
      </xdr:nvSpPr>
      <xdr:spPr>
        <a:xfrm>
          <a:off x="1562100" y="3124200"/>
          <a:ext cx="85725" cy="75247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628650</xdr:colOff>
      <xdr:row>16</xdr:row>
      <xdr:rowOff>152400</xdr:rowOff>
    </xdr:from>
    <xdr:to>
      <xdr:col>3</xdr:col>
      <xdr:colOff>685800</xdr:colOff>
      <xdr:row>19</xdr:row>
      <xdr:rowOff>114300</xdr:rowOff>
    </xdr:to>
    <xdr:sp>
      <xdr:nvSpPr>
        <xdr:cNvPr id="2" name="AutoShape 3"/>
        <xdr:cNvSpPr>
          <a:spLocks/>
        </xdr:cNvSpPr>
      </xdr:nvSpPr>
      <xdr:spPr>
        <a:xfrm>
          <a:off x="1581150" y="4124325"/>
          <a:ext cx="57150" cy="70485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438150</xdr:colOff>
      <xdr:row>8</xdr:row>
      <xdr:rowOff>104775</xdr:rowOff>
    </xdr:from>
    <xdr:to>
      <xdr:col>12</xdr:col>
      <xdr:colOff>485775</xdr:colOff>
      <xdr:row>17</xdr:row>
      <xdr:rowOff>142875</xdr:rowOff>
    </xdr:to>
    <xdr:grpSp>
      <xdr:nvGrpSpPr>
        <xdr:cNvPr id="3" name="Group 22"/>
        <xdr:cNvGrpSpPr>
          <a:grpSpLocks/>
        </xdr:cNvGrpSpPr>
      </xdr:nvGrpSpPr>
      <xdr:grpSpPr>
        <a:xfrm>
          <a:off x="5419725" y="2095500"/>
          <a:ext cx="47625" cy="2266950"/>
          <a:chOff x="552" y="233"/>
          <a:chExt cx="12" cy="258"/>
        </a:xfrm>
        <a:solidFill>
          <a:srgbClr val="FFFFFF"/>
        </a:solidFill>
      </xdr:grpSpPr>
      <xdr:sp>
        <xdr:nvSpPr>
          <xdr:cNvPr id="4" name="AutoShape 23"/>
          <xdr:cNvSpPr>
            <a:spLocks/>
          </xdr:cNvSpPr>
        </xdr:nvSpPr>
        <xdr:spPr>
          <a:xfrm>
            <a:off x="553" y="233"/>
            <a:ext cx="8" cy="33"/>
          </a:xfrm>
          <a:prstGeom prst="leftBrac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" name="AutoShape 24"/>
          <xdr:cNvSpPr>
            <a:spLocks/>
          </xdr:cNvSpPr>
        </xdr:nvSpPr>
        <xdr:spPr>
          <a:xfrm>
            <a:off x="552" y="290"/>
            <a:ext cx="9" cy="30"/>
          </a:xfrm>
          <a:prstGeom prst="leftBrac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" name="AutoShape 25"/>
          <xdr:cNvSpPr>
            <a:spLocks/>
          </xdr:cNvSpPr>
        </xdr:nvSpPr>
        <xdr:spPr>
          <a:xfrm>
            <a:off x="554" y="347"/>
            <a:ext cx="9" cy="30"/>
          </a:xfrm>
          <a:prstGeom prst="leftBrac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" name="AutoShape 26"/>
          <xdr:cNvSpPr>
            <a:spLocks/>
          </xdr:cNvSpPr>
        </xdr:nvSpPr>
        <xdr:spPr>
          <a:xfrm>
            <a:off x="554" y="403"/>
            <a:ext cx="9" cy="30"/>
          </a:xfrm>
          <a:prstGeom prst="leftBrac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" name="AutoShape 27"/>
          <xdr:cNvSpPr>
            <a:spLocks/>
          </xdr:cNvSpPr>
        </xdr:nvSpPr>
        <xdr:spPr>
          <a:xfrm>
            <a:off x="555" y="461"/>
            <a:ext cx="9" cy="30"/>
          </a:xfrm>
          <a:prstGeom prst="leftBrac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6</xdr:col>
      <xdr:colOff>533400</xdr:colOff>
      <xdr:row>4</xdr:row>
      <xdr:rowOff>0</xdr:rowOff>
    </xdr:from>
    <xdr:to>
      <xdr:col>6</xdr:col>
      <xdr:colOff>533400</xdr:colOff>
      <xdr:row>40</xdr:row>
      <xdr:rowOff>0</xdr:rowOff>
    </xdr:to>
    <xdr:sp>
      <xdr:nvSpPr>
        <xdr:cNvPr id="9" name="Line 35"/>
        <xdr:cNvSpPr>
          <a:spLocks/>
        </xdr:cNvSpPr>
      </xdr:nvSpPr>
      <xdr:spPr>
        <a:xfrm>
          <a:off x="3438525" y="981075"/>
          <a:ext cx="0" cy="90106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19050</xdr:colOff>
      <xdr:row>4</xdr:row>
      <xdr:rowOff>0</xdr:rowOff>
    </xdr:from>
    <xdr:to>
      <xdr:col>7</xdr:col>
      <xdr:colOff>19050</xdr:colOff>
      <xdr:row>40</xdr:row>
      <xdr:rowOff>0</xdr:rowOff>
    </xdr:to>
    <xdr:sp>
      <xdr:nvSpPr>
        <xdr:cNvPr id="10" name="Line 36"/>
        <xdr:cNvSpPr>
          <a:spLocks/>
        </xdr:cNvSpPr>
      </xdr:nvSpPr>
      <xdr:spPr>
        <a:xfrm>
          <a:off x="3467100" y="981075"/>
          <a:ext cx="0" cy="90106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28575</xdr:colOff>
      <xdr:row>19</xdr:row>
      <xdr:rowOff>76200</xdr:rowOff>
    </xdr:from>
    <xdr:to>
      <xdr:col>4</xdr:col>
      <xdr:colOff>1152525</xdr:colOff>
      <xdr:row>19</xdr:row>
      <xdr:rowOff>180975</xdr:rowOff>
    </xdr:to>
    <xdr:sp>
      <xdr:nvSpPr>
        <xdr:cNvPr id="11" name="WordArt 38"/>
        <xdr:cNvSpPr>
          <a:spLocks/>
        </xdr:cNvSpPr>
      </xdr:nvSpPr>
      <xdr:spPr>
        <a:xfrm>
          <a:off x="1695450" y="4791075"/>
          <a:ext cx="1123950" cy="1047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900" kern="10" spc="0">
              <a:ln w="9525" cmpd="sng">
                <a:noFill/>
              </a:ln>
              <a:solidFill>
                <a:srgbClr val="000000"/>
              </a:solidFill>
              <a:latin typeface="ＭＳ Ｐ明朝"/>
              <a:cs typeface="ＭＳ Ｐ明朝"/>
            </a:rPr>
            <a:t>その他のウイルス･リケッチア</a:t>
          </a:r>
        </a:p>
      </xdr:txBody>
    </xdr:sp>
    <xdr:clientData/>
  </xdr:twoCellAnchor>
  <xdr:twoCellAnchor>
    <xdr:from>
      <xdr:col>4</xdr:col>
      <xdr:colOff>28575</xdr:colOff>
      <xdr:row>15</xdr:row>
      <xdr:rowOff>76200</xdr:rowOff>
    </xdr:from>
    <xdr:to>
      <xdr:col>4</xdr:col>
      <xdr:colOff>1152525</xdr:colOff>
      <xdr:row>15</xdr:row>
      <xdr:rowOff>180975</xdr:rowOff>
    </xdr:to>
    <xdr:sp>
      <xdr:nvSpPr>
        <xdr:cNvPr id="12" name="WordArt 39"/>
        <xdr:cNvSpPr>
          <a:spLocks/>
        </xdr:cNvSpPr>
      </xdr:nvSpPr>
      <xdr:spPr>
        <a:xfrm>
          <a:off x="1695450" y="3800475"/>
          <a:ext cx="1123950" cy="1047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900" kern="10" spc="0">
              <a:ln w="9525" cmpd="sng">
                <a:noFill/>
              </a:ln>
              <a:solidFill>
                <a:srgbClr val="000000"/>
              </a:solidFill>
              <a:latin typeface="ＭＳ Ｐ明朝"/>
              <a:cs typeface="ＭＳ Ｐ明朝"/>
            </a:rPr>
            <a:t>その他のウイルス･リケッチア</a:t>
          </a:r>
        </a:p>
      </xdr:txBody>
    </xdr:sp>
    <xdr:clientData/>
  </xdr:twoCellAnchor>
  <xdr:twoCellAnchor>
    <xdr:from>
      <xdr:col>12</xdr:col>
      <xdr:colOff>428625</xdr:colOff>
      <xdr:row>18</xdr:row>
      <xdr:rowOff>142875</xdr:rowOff>
    </xdr:from>
    <xdr:to>
      <xdr:col>13</xdr:col>
      <xdr:colOff>0</xdr:colOff>
      <xdr:row>20</xdr:row>
      <xdr:rowOff>152400</xdr:rowOff>
    </xdr:to>
    <xdr:sp>
      <xdr:nvSpPr>
        <xdr:cNvPr id="13" name="AutoShape 45"/>
        <xdr:cNvSpPr>
          <a:spLocks/>
        </xdr:cNvSpPr>
      </xdr:nvSpPr>
      <xdr:spPr>
        <a:xfrm>
          <a:off x="5410200" y="4610100"/>
          <a:ext cx="76200" cy="50482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390525</xdr:colOff>
      <xdr:row>28</xdr:row>
      <xdr:rowOff>161925</xdr:rowOff>
    </xdr:from>
    <xdr:to>
      <xdr:col>12</xdr:col>
      <xdr:colOff>485775</xdr:colOff>
      <xdr:row>30</xdr:row>
      <xdr:rowOff>161925</xdr:rowOff>
    </xdr:to>
    <xdr:sp>
      <xdr:nvSpPr>
        <xdr:cNvPr id="14" name="AutoShape 46"/>
        <xdr:cNvSpPr>
          <a:spLocks/>
        </xdr:cNvSpPr>
      </xdr:nvSpPr>
      <xdr:spPr>
        <a:xfrm>
          <a:off x="5372100" y="7105650"/>
          <a:ext cx="95250" cy="4953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409575</xdr:colOff>
      <xdr:row>31</xdr:row>
      <xdr:rowOff>142875</xdr:rowOff>
    </xdr:from>
    <xdr:to>
      <xdr:col>12</xdr:col>
      <xdr:colOff>485775</xdr:colOff>
      <xdr:row>32</xdr:row>
      <xdr:rowOff>161925</xdr:rowOff>
    </xdr:to>
    <xdr:sp>
      <xdr:nvSpPr>
        <xdr:cNvPr id="15" name="AutoShape 47"/>
        <xdr:cNvSpPr>
          <a:spLocks/>
        </xdr:cNvSpPr>
      </xdr:nvSpPr>
      <xdr:spPr>
        <a:xfrm>
          <a:off x="5391150" y="7829550"/>
          <a:ext cx="76200" cy="2667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533400</xdr:colOff>
      <xdr:row>4</xdr:row>
      <xdr:rowOff>0</xdr:rowOff>
    </xdr:from>
    <xdr:to>
      <xdr:col>6</xdr:col>
      <xdr:colOff>533400</xdr:colOff>
      <xdr:row>40</xdr:row>
      <xdr:rowOff>0</xdr:rowOff>
    </xdr:to>
    <xdr:sp>
      <xdr:nvSpPr>
        <xdr:cNvPr id="16" name="Line 55"/>
        <xdr:cNvSpPr>
          <a:spLocks/>
        </xdr:cNvSpPr>
      </xdr:nvSpPr>
      <xdr:spPr>
        <a:xfrm>
          <a:off x="3438525" y="981075"/>
          <a:ext cx="0" cy="90106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19050</xdr:colOff>
      <xdr:row>4</xdr:row>
      <xdr:rowOff>0</xdr:rowOff>
    </xdr:from>
    <xdr:to>
      <xdr:col>7</xdr:col>
      <xdr:colOff>19050</xdr:colOff>
      <xdr:row>40</xdr:row>
      <xdr:rowOff>0</xdr:rowOff>
    </xdr:to>
    <xdr:sp>
      <xdr:nvSpPr>
        <xdr:cNvPr id="17" name="Line 56"/>
        <xdr:cNvSpPr>
          <a:spLocks/>
        </xdr:cNvSpPr>
      </xdr:nvSpPr>
      <xdr:spPr>
        <a:xfrm>
          <a:off x="3467100" y="981075"/>
          <a:ext cx="0" cy="90106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28575</xdr:colOff>
      <xdr:row>19</xdr:row>
      <xdr:rowOff>76200</xdr:rowOff>
    </xdr:from>
    <xdr:to>
      <xdr:col>4</xdr:col>
      <xdr:colOff>1152525</xdr:colOff>
      <xdr:row>19</xdr:row>
      <xdr:rowOff>180975</xdr:rowOff>
    </xdr:to>
    <xdr:sp>
      <xdr:nvSpPr>
        <xdr:cNvPr id="18" name="WordArt 57"/>
        <xdr:cNvSpPr>
          <a:spLocks/>
        </xdr:cNvSpPr>
      </xdr:nvSpPr>
      <xdr:spPr>
        <a:xfrm>
          <a:off x="1695450" y="4791075"/>
          <a:ext cx="1123950" cy="1047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900" kern="10" spc="0">
              <a:ln w="9525" cmpd="sng">
                <a:noFill/>
              </a:ln>
              <a:solidFill>
                <a:srgbClr val="000000"/>
              </a:solidFill>
              <a:latin typeface="ＭＳ Ｐ明朝"/>
              <a:cs typeface="ＭＳ Ｐ明朝"/>
            </a:rPr>
            <a:t>その他のウイルス･リケッチア</a:t>
          </a:r>
        </a:p>
      </xdr:txBody>
    </xdr:sp>
    <xdr:clientData/>
  </xdr:twoCellAnchor>
  <xdr:twoCellAnchor>
    <xdr:from>
      <xdr:col>4</xdr:col>
      <xdr:colOff>28575</xdr:colOff>
      <xdr:row>15</xdr:row>
      <xdr:rowOff>76200</xdr:rowOff>
    </xdr:from>
    <xdr:to>
      <xdr:col>4</xdr:col>
      <xdr:colOff>1152525</xdr:colOff>
      <xdr:row>15</xdr:row>
      <xdr:rowOff>180975</xdr:rowOff>
    </xdr:to>
    <xdr:sp>
      <xdr:nvSpPr>
        <xdr:cNvPr id="19" name="WordArt 58"/>
        <xdr:cNvSpPr>
          <a:spLocks/>
        </xdr:cNvSpPr>
      </xdr:nvSpPr>
      <xdr:spPr>
        <a:xfrm>
          <a:off x="1695450" y="3800475"/>
          <a:ext cx="1123950" cy="1047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900" kern="10" spc="0">
              <a:ln w="9525" cmpd="sng">
                <a:noFill/>
              </a:ln>
              <a:solidFill>
                <a:srgbClr val="000000"/>
              </a:solidFill>
              <a:latin typeface="ＭＳ Ｐ明朝"/>
              <a:cs typeface="ＭＳ Ｐ明朝"/>
            </a:rPr>
            <a:t>その他のウイルス･リケッチア</a:t>
          </a:r>
        </a:p>
      </xdr:txBody>
    </xdr:sp>
    <xdr:clientData/>
  </xdr:twoCellAnchor>
  <xdr:twoCellAnchor>
    <xdr:from>
      <xdr:col>3</xdr:col>
      <xdr:colOff>638175</xdr:colOff>
      <xdr:row>5</xdr:row>
      <xdr:rowOff>142875</xdr:rowOff>
    </xdr:from>
    <xdr:to>
      <xdr:col>3</xdr:col>
      <xdr:colOff>676275</xdr:colOff>
      <xdr:row>8</xdr:row>
      <xdr:rowOff>152400</xdr:rowOff>
    </xdr:to>
    <xdr:sp>
      <xdr:nvSpPr>
        <xdr:cNvPr id="20" name="AutoShape 1"/>
        <xdr:cNvSpPr>
          <a:spLocks/>
        </xdr:cNvSpPr>
      </xdr:nvSpPr>
      <xdr:spPr>
        <a:xfrm>
          <a:off x="1590675" y="1390650"/>
          <a:ext cx="38100" cy="75247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438150</xdr:colOff>
      <xdr:row>11</xdr:row>
      <xdr:rowOff>9525</xdr:rowOff>
    </xdr:from>
    <xdr:to>
      <xdr:col>11</xdr:col>
      <xdr:colOff>514350</xdr:colOff>
      <xdr:row>15</xdr:row>
      <xdr:rowOff>0</xdr:rowOff>
    </xdr:to>
    <xdr:sp>
      <xdr:nvSpPr>
        <xdr:cNvPr id="21" name="AutoShape 6"/>
        <xdr:cNvSpPr>
          <a:spLocks/>
        </xdr:cNvSpPr>
      </xdr:nvSpPr>
      <xdr:spPr>
        <a:xfrm>
          <a:off x="4895850" y="2743200"/>
          <a:ext cx="76200" cy="98107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533400</xdr:colOff>
      <xdr:row>4</xdr:row>
      <xdr:rowOff>0</xdr:rowOff>
    </xdr:from>
    <xdr:to>
      <xdr:col>6</xdr:col>
      <xdr:colOff>533400</xdr:colOff>
      <xdr:row>40</xdr:row>
      <xdr:rowOff>0</xdr:rowOff>
    </xdr:to>
    <xdr:sp>
      <xdr:nvSpPr>
        <xdr:cNvPr id="22" name="Line 35"/>
        <xdr:cNvSpPr>
          <a:spLocks/>
        </xdr:cNvSpPr>
      </xdr:nvSpPr>
      <xdr:spPr>
        <a:xfrm>
          <a:off x="3438525" y="981075"/>
          <a:ext cx="0" cy="90106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19050</xdr:colOff>
      <xdr:row>4</xdr:row>
      <xdr:rowOff>0</xdr:rowOff>
    </xdr:from>
    <xdr:to>
      <xdr:col>7</xdr:col>
      <xdr:colOff>19050</xdr:colOff>
      <xdr:row>40</xdr:row>
      <xdr:rowOff>0</xdr:rowOff>
    </xdr:to>
    <xdr:sp>
      <xdr:nvSpPr>
        <xdr:cNvPr id="23" name="Line 36"/>
        <xdr:cNvSpPr>
          <a:spLocks/>
        </xdr:cNvSpPr>
      </xdr:nvSpPr>
      <xdr:spPr>
        <a:xfrm>
          <a:off x="3467100" y="981075"/>
          <a:ext cx="0" cy="90106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28575</xdr:colOff>
      <xdr:row>19</xdr:row>
      <xdr:rowOff>76200</xdr:rowOff>
    </xdr:from>
    <xdr:to>
      <xdr:col>4</xdr:col>
      <xdr:colOff>1152525</xdr:colOff>
      <xdr:row>19</xdr:row>
      <xdr:rowOff>180975</xdr:rowOff>
    </xdr:to>
    <xdr:sp>
      <xdr:nvSpPr>
        <xdr:cNvPr id="24" name="WordArt 38"/>
        <xdr:cNvSpPr>
          <a:spLocks/>
        </xdr:cNvSpPr>
      </xdr:nvSpPr>
      <xdr:spPr>
        <a:xfrm>
          <a:off x="1695450" y="4791075"/>
          <a:ext cx="1123950" cy="1047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900" kern="10" spc="0">
              <a:ln w="9525" cmpd="sng">
                <a:noFill/>
              </a:ln>
              <a:solidFill>
                <a:srgbClr val="000000"/>
              </a:solidFill>
              <a:latin typeface="ＭＳ Ｐ明朝"/>
              <a:cs typeface="ＭＳ Ｐ明朝"/>
            </a:rPr>
            <a:t>その他のウイルス･リケッチア</a:t>
          </a:r>
        </a:p>
      </xdr:txBody>
    </xdr:sp>
    <xdr:clientData/>
  </xdr:twoCellAnchor>
  <xdr:twoCellAnchor>
    <xdr:from>
      <xdr:col>4</xdr:col>
      <xdr:colOff>28575</xdr:colOff>
      <xdr:row>15</xdr:row>
      <xdr:rowOff>76200</xdr:rowOff>
    </xdr:from>
    <xdr:to>
      <xdr:col>4</xdr:col>
      <xdr:colOff>1152525</xdr:colOff>
      <xdr:row>15</xdr:row>
      <xdr:rowOff>180975</xdr:rowOff>
    </xdr:to>
    <xdr:sp>
      <xdr:nvSpPr>
        <xdr:cNvPr id="25" name="WordArt 39"/>
        <xdr:cNvSpPr>
          <a:spLocks/>
        </xdr:cNvSpPr>
      </xdr:nvSpPr>
      <xdr:spPr>
        <a:xfrm>
          <a:off x="1695450" y="3800475"/>
          <a:ext cx="1123950" cy="1047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900" kern="10" spc="0">
              <a:ln w="9525" cmpd="sng">
                <a:noFill/>
              </a:ln>
              <a:solidFill>
                <a:srgbClr val="000000"/>
              </a:solidFill>
              <a:latin typeface="ＭＳ Ｐ明朝"/>
              <a:cs typeface="ＭＳ Ｐ明朝"/>
            </a:rPr>
            <a:t>その他のウイルス･リケッチア</a:t>
          </a:r>
        </a:p>
      </xdr:txBody>
    </xdr:sp>
    <xdr:clientData/>
  </xdr:twoCellAnchor>
  <xdr:twoCellAnchor>
    <xdr:from>
      <xdr:col>6</xdr:col>
      <xdr:colOff>533400</xdr:colOff>
      <xdr:row>4</xdr:row>
      <xdr:rowOff>0</xdr:rowOff>
    </xdr:from>
    <xdr:to>
      <xdr:col>6</xdr:col>
      <xdr:colOff>533400</xdr:colOff>
      <xdr:row>40</xdr:row>
      <xdr:rowOff>0</xdr:rowOff>
    </xdr:to>
    <xdr:sp>
      <xdr:nvSpPr>
        <xdr:cNvPr id="26" name="Line 55"/>
        <xdr:cNvSpPr>
          <a:spLocks/>
        </xdr:cNvSpPr>
      </xdr:nvSpPr>
      <xdr:spPr>
        <a:xfrm>
          <a:off x="3438525" y="981075"/>
          <a:ext cx="0" cy="90106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19050</xdr:colOff>
      <xdr:row>4</xdr:row>
      <xdr:rowOff>0</xdr:rowOff>
    </xdr:from>
    <xdr:to>
      <xdr:col>7</xdr:col>
      <xdr:colOff>19050</xdr:colOff>
      <xdr:row>40</xdr:row>
      <xdr:rowOff>0</xdr:rowOff>
    </xdr:to>
    <xdr:sp>
      <xdr:nvSpPr>
        <xdr:cNvPr id="27" name="Line 56"/>
        <xdr:cNvSpPr>
          <a:spLocks/>
        </xdr:cNvSpPr>
      </xdr:nvSpPr>
      <xdr:spPr>
        <a:xfrm>
          <a:off x="3467100" y="981075"/>
          <a:ext cx="0" cy="90106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28575</xdr:colOff>
      <xdr:row>19</xdr:row>
      <xdr:rowOff>76200</xdr:rowOff>
    </xdr:from>
    <xdr:to>
      <xdr:col>4</xdr:col>
      <xdr:colOff>1152525</xdr:colOff>
      <xdr:row>19</xdr:row>
      <xdr:rowOff>180975</xdr:rowOff>
    </xdr:to>
    <xdr:sp>
      <xdr:nvSpPr>
        <xdr:cNvPr id="28" name="WordArt 57"/>
        <xdr:cNvSpPr>
          <a:spLocks/>
        </xdr:cNvSpPr>
      </xdr:nvSpPr>
      <xdr:spPr>
        <a:xfrm>
          <a:off x="1695450" y="4791075"/>
          <a:ext cx="1123950" cy="1047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900" kern="10" spc="0">
              <a:ln w="9525" cmpd="sng">
                <a:noFill/>
              </a:ln>
              <a:solidFill>
                <a:srgbClr val="000000"/>
              </a:solidFill>
              <a:latin typeface="ＭＳ Ｐ明朝"/>
              <a:cs typeface="ＭＳ Ｐ明朝"/>
            </a:rPr>
            <a:t>その他のウイルス･リケッチア</a:t>
          </a:r>
        </a:p>
      </xdr:txBody>
    </xdr:sp>
    <xdr:clientData/>
  </xdr:twoCellAnchor>
  <xdr:twoCellAnchor>
    <xdr:from>
      <xdr:col>4</xdr:col>
      <xdr:colOff>28575</xdr:colOff>
      <xdr:row>15</xdr:row>
      <xdr:rowOff>76200</xdr:rowOff>
    </xdr:from>
    <xdr:to>
      <xdr:col>4</xdr:col>
      <xdr:colOff>1152525</xdr:colOff>
      <xdr:row>15</xdr:row>
      <xdr:rowOff>180975</xdr:rowOff>
    </xdr:to>
    <xdr:sp>
      <xdr:nvSpPr>
        <xdr:cNvPr id="29" name="WordArt 58"/>
        <xdr:cNvSpPr>
          <a:spLocks/>
        </xdr:cNvSpPr>
      </xdr:nvSpPr>
      <xdr:spPr>
        <a:xfrm>
          <a:off x="1695450" y="3800475"/>
          <a:ext cx="1123950" cy="1047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900" kern="10" spc="0">
              <a:ln w="9525" cmpd="sng">
                <a:noFill/>
              </a:ln>
              <a:solidFill>
                <a:srgbClr val="000000"/>
              </a:solidFill>
              <a:latin typeface="ＭＳ Ｐ明朝"/>
              <a:cs typeface="ＭＳ Ｐ明朝"/>
            </a:rPr>
            <a:t>その他のウイルス･リケッチア</a:t>
          </a:r>
        </a:p>
      </xdr:txBody>
    </xdr:sp>
    <xdr:clientData/>
  </xdr:twoCellAnchor>
  <xdr:twoCellAnchor>
    <xdr:from>
      <xdr:col>11</xdr:col>
      <xdr:colOff>409575</xdr:colOff>
      <xdr:row>21</xdr:row>
      <xdr:rowOff>142875</xdr:rowOff>
    </xdr:from>
    <xdr:to>
      <xdr:col>11</xdr:col>
      <xdr:colOff>504825</xdr:colOff>
      <xdr:row>26</xdr:row>
      <xdr:rowOff>104775</xdr:rowOff>
    </xdr:to>
    <xdr:sp>
      <xdr:nvSpPr>
        <xdr:cNvPr id="30" name="AutoShape 32"/>
        <xdr:cNvSpPr>
          <a:spLocks/>
        </xdr:cNvSpPr>
      </xdr:nvSpPr>
      <xdr:spPr>
        <a:xfrm>
          <a:off x="4867275" y="5353050"/>
          <a:ext cx="95250" cy="120015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533400</xdr:colOff>
      <xdr:row>4</xdr:row>
      <xdr:rowOff>0</xdr:rowOff>
    </xdr:from>
    <xdr:to>
      <xdr:col>6</xdr:col>
      <xdr:colOff>533400</xdr:colOff>
      <xdr:row>40</xdr:row>
      <xdr:rowOff>0</xdr:rowOff>
    </xdr:to>
    <xdr:sp>
      <xdr:nvSpPr>
        <xdr:cNvPr id="31" name="Line 35"/>
        <xdr:cNvSpPr>
          <a:spLocks/>
        </xdr:cNvSpPr>
      </xdr:nvSpPr>
      <xdr:spPr>
        <a:xfrm>
          <a:off x="3438525" y="981075"/>
          <a:ext cx="0" cy="90106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533400</xdr:colOff>
      <xdr:row>4</xdr:row>
      <xdr:rowOff>0</xdr:rowOff>
    </xdr:from>
    <xdr:to>
      <xdr:col>6</xdr:col>
      <xdr:colOff>533400</xdr:colOff>
      <xdr:row>40</xdr:row>
      <xdr:rowOff>0</xdr:rowOff>
    </xdr:to>
    <xdr:sp>
      <xdr:nvSpPr>
        <xdr:cNvPr id="32" name="Line 55"/>
        <xdr:cNvSpPr>
          <a:spLocks/>
        </xdr:cNvSpPr>
      </xdr:nvSpPr>
      <xdr:spPr>
        <a:xfrm>
          <a:off x="3438525" y="981075"/>
          <a:ext cx="0" cy="90106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533400</xdr:colOff>
      <xdr:row>4</xdr:row>
      <xdr:rowOff>0</xdr:rowOff>
    </xdr:from>
    <xdr:to>
      <xdr:col>6</xdr:col>
      <xdr:colOff>533400</xdr:colOff>
      <xdr:row>40</xdr:row>
      <xdr:rowOff>0</xdr:rowOff>
    </xdr:to>
    <xdr:sp>
      <xdr:nvSpPr>
        <xdr:cNvPr id="33" name="Line 35"/>
        <xdr:cNvSpPr>
          <a:spLocks/>
        </xdr:cNvSpPr>
      </xdr:nvSpPr>
      <xdr:spPr>
        <a:xfrm>
          <a:off x="3438525" y="981075"/>
          <a:ext cx="0" cy="90106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533400</xdr:colOff>
      <xdr:row>4</xdr:row>
      <xdr:rowOff>0</xdr:rowOff>
    </xdr:from>
    <xdr:to>
      <xdr:col>6</xdr:col>
      <xdr:colOff>533400</xdr:colOff>
      <xdr:row>40</xdr:row>
      <xdr:rowOff>0</xdr:rowOff>
    </xdr:to>
    <xdr:sp>
      <xdr:nvSpPr>
        <xdr:cNvPr id="34" name="Line 55"/>
        <xdr:cNvSpPr>
          <a:spLocks/>
        </xdr:cNvSpPr>
      </xdr:nvSpPr>
      <xdr:spPr>
        <a:xfrm>
          <a:off x="3438525" y="981075"/>
          <a:ext cx="0" cy="90106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666750</xdr:colOff>
      <xdr:row>35</xdr:row>
      <xdr:rowOff>114300</xdr:rowOff>
    </xdr:from>
    <xdr:to>
      <xdr:col>4</xdr:col>
      <xdr:colOff>28575</xdr:colOff>
      <xdr:row>36</xdr:row>
      <xdr:rowOff>133350</xdr:rowOff>
    </xdr:to>
    <xdr:sp>
      <xdr:nvSpPr>
        <xdr:cNvPr id="35" name="AutoShape 47"/>
        <xdr:cNvSpPr>
          <a:spLocks/>
        </xdr:cNvSpPr>
      </xdr:nvSpPr>
      <xdr:spPr>
        <a:xfrm>
          <a:off x="1619250" y="8867775"/>
          <a:ext cx="76200" cy="2667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228600</xdr:colOff>
      <xdr:row>9</xdr:row>
      <xdr:rowOff>190500</xdr:rowOff>
    </xdr:from>
    <xdr:to>
      <xdr:col>1</xdr:col>
      <xdr:colOff>304800</xdr:colOff>
      <xdr:row>12</xdr:row>
      <xdr:rowOff>200025</xdr:rowOff>
    </xdr:to>
    <xdr:sp>
      <xdr:nvSpPr>
        <xdr:cNvPr id="1" name="AutoShape 3"/>
        <xdr:cNvSpPr>
          <a:spLocks/>
        </xdr:cNvSpPr>
      </xdr:nvSpPr>
      <xdr:spPr>
        <a:xfrm>
          <a:off x="295275" y="2971800"/>
          <a:ext cx="76200" cy="9525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228600</xdr:colOff>
      <xdr:row>27</xdr:row>
      <xdr:rowOff>104775</xdr:rowOff>
    </xdr:from>
    <xdr:to>
      <xdr:col>1</xdr:col>
      <xdr:colOff>304800</xdr:colOff>
      <xdr:row>28</xdr:row>
      <xdr:rowOff>257175</xdr:rowOff>
    </xdr:to>
    <xdr:sp>
      <xdr:nvSpPr>
        <xdr:cNvPr id="2" name="AutoShape 5"/>
        <xdr:cNvSpPr>
          <a:spLocks/>
        </xdr:cNvSpPr>
      </xdr:nvSpPr>
      <xdr:spPr>
        <a:xfrm>
          <a:off x="295275" y="8543925"/>
          <a:ext cx="76200" cy="4667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228600</xdr:colOff>
      <xdr:row>9</xdr:row>
      <xdr:rowOff>190500</xdr:rowOff>
    </xdr:from>
    <xdr:to>
      <xdr:col>1</xdr:col>
      <xdr:colOff>304800</xdr:colOff>
      <xdr:row>12</xdr:row>
      <xdr:rowOff>200025</xdr:rowOff>
    </xdr:to>
    <xdr:sp>
      <xdr:nvSpPr>
        <xdr:cNvPr id="3" name="AutoShape 3"/>
        <xdr:cNvSpPr>
          <a:spLocks/>
        </xdr:cNvSpPr>
      </xdr:nvSpPr>
      <xdr:spPr>
        <a:xfrm>
          <a:off x="295275" y="2971800"/>
          <a:ext cx="76200" cy="9525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228600</xdr:colOff>
      <xdr:row>27</xdr:row>
      <xdr:rowOff>104775</xdr:rowOff>
    </xdr:from>
    <xdr:to>
      <xdr:col>1</xdr:col>
      <xdr:colOff>304800</xdr:colOff>
      <xdr:row>28</xdr:row>
      <xdr:rowOff>257175</xdr:rowOff>
    </xdr:to>
    <xdr:sp>
      <xdr:nvSpPr>
        <xdr:cNvPr id="4" name="AutoShape 5"/>
        <xdr:cNvSpPr>
          <a:spLocks/>
        </xdr:cNvSpPr>
      </xdr:nvSpPr>
      <xdr:spPr>
        <a:xfrm>
          <a:off x="295275" y="8543925"/>
          <a:ext cx="76200" cy="4667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666750</xdr:colOff>
      <xdr:row>14</xdr:row>
      <xdr:rowOff>161925</xdr:rowOff>
    </xdr:from>
    <xdr:to>
      <xdr:col>2</xdr:col>
      <xdr:colOff>742950</xdr:colOff>
      <xdr:row>15</xdr:row>
      <xdr:rowOff>180975</xdr:rowOff>
    </xdr:to>
    <xdr:sp>
      <xdr:nvSpPr>
        <xdr:cNvPr id="1" name="AutoShape 1"/>
        <xdr:cNvSpPr>
          <a:spLocks/>
        </xdr:cNvSpPr>
      </xdr:nvSpPr>
      <xdr:spPr>
        <a:xfrm>
          <a:off x="923925" y="4162425"/>
          <a:ext cx="76200" cy="3238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666750</xdr:colOff>
      <xdr:row>17</xdr:row>
      <xdr:rowOff>161925</xdr:rowOff>
    </xdr:from>
    <xdr:to>
      <xdr:col>2</xdr:col>
      <xdr:colOff>742950</xdr:colOff>
      <xdr:row>19</xdr:row>
      <xdr:rowOff>180975</xdr:rowOff>
    </xdr:to>
    <xdr:sp>
      <xdr:nvSpPr>
        <xdr:cNvPr id="2" name="AutoShape 2"/>
        <xdr:cNvSpPr>
          <a:spLocks/>
        </xdr:cNvSpPr>
      </xdr:nvSpPr>
      <xdr:spPr>
        <a:xfrm>
          <a:off x="923925" y="5076825"/>
          <a:ext cx="76200" cy="6286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666750</xdr:colOff>
      <xdr:row>14</xdr:row>
      <xdr:rowOff>161925</xdr:rowOff>
    </xdr:from>
    <xdr:to>
      <xdr:col>2</xdr:col>
      <xdr:colOff>742950</xdr:colOff>
      <xdr:row>15</xdr:row>
      <xdr:rowOff>180975</xdr:rowOff>
    </xdr:to>
    <xdr:sp>
      <xdr:nvSpPr>
        <xdr:cNvPr id="3" name="AutoShape 1"/>
        <xdr:cNvSpPr>
          <a:spLocks/>
        </xdr:cNvSpPr>
      </xdr:nvSpPr>
      <xdr:spPr>
        <a:xfrm>
          <a:off x="923925" y="4162425"/>
          <a:ext cx="76200" cy="3238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666750</xdr:colOff>
      <xdr:row>17</xdr:row>
      <xdr:rowOff>161925</xdr:rowOff>
    </xdr:from>
    <xdr:to>
      <xdr:col>2</xdr:col>
      <xdr:colOff>742950</xdr:colOff>
      <xdr:row>19</xdr:row>
      <xdr:rowOff>180975</xdr:rowOff>
    </xdr:to>
    <xdr:sp>
      <xdr:nvSpPr>
        <xdr:cNvPr id="4" name="AutoShape 2"/>
        <xdr:cNvSpPr>
          <a:spLocks/>
        </xdr:cNvSpPr>
      </xdr:nvSpPr>
      <xdr:spPr>
        <a:xfrm>
          <a:off x="923925" y="5076825"/>
          <a:ext cx="76200" cy="6286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666750</xdr:colOff>
      <xdr:row>14</xdr:row>
      <xdr:rowOff>161925</xdr:rowOff>
    </xdr:from>
    <xdr:to>
      <xdr:col>2</xdr:col>
      <xdr:colOff>742950</xdr:colOff>
      <xdr:row>15</xdr:row>
      <xdr:rowOff>180975</xdr:rowOff>
    </xdr:to>
    <xdr:sp>
      <xdr:nvSpPr>
        <xdr:cNvPr id="5" name="AutoShape 1"/>
        <xdr:cNvSpPr>
          <a:spLocks/>
        </xdr:cNvSpPr>
      </xdr:nvSpPr>
      <xdr:spPr>
        <a:xfrm>
          <a:off x="923925" y="4162425"/>
          <a:ext cx="76200" cy="3238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666750</xdr:colOff>
      <xdr:row>17</xdr:row>
      <xdr:rowOff>161925</xdr:rowOff>
    </xdr:from>
    <xdr:to>
      <xdr:col>2</xdr:col>
      <xdr:colOff>742950</xdr:colOff>
      <xdr:row>19</xdr:row>
      <xdr:rowOff>180975</xdr:rowOff>
    </xdr:to>
    <xdr:sp>
      <xdr:nvSpPr>
        <xdr:cNvPr id="6" name="AutoShape 2"/>
        <xdr:cNvSpPr>
          <a:spLocks/>
        </xdr:cNvSpPr>
      </xdr:nvSpPr>
      <xdr:spPr>
        <a:xfrm>
          <a:off x="923925" y="5076825"/>
          <a:ext cx="76200" cy="6286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666750</xdr:colOff>
      <xdr:row>14</xdr:row>
      <xdr:rowOff>161925</xdr:rowOff>
    </xdr:from>
    <xdr:to>
      <xdr:col>2</xdr:col>
      <xdr:colOff>742950</xdr:colOff>
      <xdr:row>15</xdr:row>
      <xdr:rowOff>180975</xdr:rowOff>
    </xdr:to>
    <xdr:sp>
      <xdr:nvSpPr>
        <xdr:cNvPr id="7" name="AutoShape 1"/>
        <xdr:cNvSpPr>
          <a:spLocks/>
        </xdr:cNvSpPr>
      </xdr:nvSpPr>
      <xdr:spPr>
        <a:xfrm>
          <a:off x="923925" y="4162425"/>
          <a:ext cx="76200" cy="3238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666750</xdr:colOff>
      <xdr:row>17</xdr:row>
      <xdr:rowOff>161925</xdr:rowOff>
    </xdr:from>
    <xdr:to>
      <xdr:col>2</xdr:col>
      <xdr:colOff>742950</xdr:colOff>
      <xdr:row>19</xdr:row>
      <xdr:rowOff>180975</xdr:rowOff>
    </xdr:to>
    <xdr:sp>
      <xdr:nvSpPr>
        <xdr:cNvPr id="8" name="AutoShape 2"/>
        <xdr:cNvSpPr>
          <a:spLocks/>
        </xdr:cNvSpPr>
      </xdr:nvSpPr>
      <xdr:spPr>
        <a:xfrm>
          <a:off x="923925" y="5076825"/>
          <a:ext cx="76200" cy="6286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1000125</xdr:colOff>
      <xdr:row>4</xdr:row>
      <xdr:rowOff>85725</xdr:rowOff>
    </xdr:from>
    <xdr:to>
      <xdr:col>1</xdr:col>
      <xdr:colOff>1057275</xdr:colOff>
      <xdr:row>6</xdr:row>
      <xdr:rowOff>0</xdr:rowOff>
    </xdr:to>
    <xdr:sp>
      <xdr:nvSpPr>
        <xdr:cNvPr id="1" name="AutoShape 3"/>
        <xdr:cNvSpPr>
          <a:spLocks/>
        </xdr:cNvSpPr>
      </xdr:nvSpPr>
      <xdr:spPr>
        <a:xfrm>
          <a:off x="1066800" y="1028700"/>
          <a:ext cx="57150" cy="447675"/>
        </a:xfrm>
        <a:prstGeom prst="leftBrace">
          <a:avLst>
            <a:gd name="adj" fmla="val 1282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1000125</xdr:colOff>
      <xdr:row>6</xdr:row>
      <xdr:rowOff>47625</xdr:rowOff>
    </xdr:from>
    <xdr:to>
      <xdr:col>1</xdr:col>
      <xdr:colOff>1057275</xdr:colOff>
      <xdr:row>7</xdr:row>
      <xdr:rowOff>228600</xdr:rowOff>
    </xdr:to>
    <xdr:sp>
      <xdr:nvSpPr>
        <xdr:cNvPr id="2" name="AutoShape 3"/>
        <xdr:cNvSpPr>
          <a:spLocks/>
        </xdr:cNvSpPr>
      </xdr:nvSpPr>
      <xdr:spPr>
        <a:xfrm>
          <a:off x="1066800" y="1524000"/>
          <a:ext cx="57150" cy="447675"/>
        </a:xfrm>
        <a:prstGeom prst="leftBrace">
          <a:avLst>
            <a:gd name="adj" fmla="val 1282"/>
          </a:avLst>
        </a:prstGeom>
        <a:noFill/>
        <a:ln w="63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1000125</xdr:colOff>
      <xdr:row>5</xdr:row>
      <xdr:rowOff>95250</xdr:rowOff>
    </xdr:from>
    <xdr:to>
      <xdr:col>1</xdr:col>
      <xdr:colOff>1066800</xdr:colOff>
      <xdr:row>6</xdr:row>
      <xdr:rowOff>104775</xdr:rowOff>
    </xdr:to>
    <xdr:sp>
      <xdr:nvSpPr>
        <xdr:cNvPr id="1" name="AutoShape 1"/>
        <xdr:cNvSpPr>
          <a:spLocks/>
        </xdr:cNvSpPr>
      </xdr:nvSpPr>
      <xdr:spPr>
        <a:xfrm>
          <a:off x="1066800" y="1266825"/>
          <a:ext cx="66675" cy="20002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2</xdr:row>
      <xdr:rowOff>0</xdr:rowOff>
    </xdr:from>
    <xdr:to>
      <xdr:col>6</xdr:col>
      <xdr:colOff>9525</xdr:colOff>
      <xdr:row>26</xdr:row>
      <xdr:rowOff>0</xdr:rowOff>
    </xdr:to>
    <xdr:sp>
      <xdr:nvSpPr>
        <xdr:cNvPr id="1" name="Line 3"/>
        <xdr:cNvSpPr>
          <a:spLocks/>
        </xdr:cNvSpPr>
      </xdr:nvSpPr>
      <xdr:spPr>
        <a:xfrm>
          <a:off x="3390900" y="409575"/>
          <a:ext cx="0" cy="73533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38100</xdr:colOff>
      <xdr:row>2</xdr:row>
      <xdr:rowOff>0</xdr:rowOff>
    </xdr:from>
    <xdr:to>
      <xdr:col>6</xdr:col>
      <xdr:colOff>38100</xdr:colOff>
      <xdr:row>26</xdr:row>
      <xdr:rowOff>0</xdr:rowOff>
    </xdr:to>
    <xdr:sp>
      <xdr:nvSpPr>
        <xdr:cNvPr id="2" name="Line 4"/>
        <xdr:cNvSpPr>
          <a:spLocks/>
        </xdr:cNvSpPr>
      </xdr:nvSpPr>
      <xdr:spPr>
        <a:xfrm>
          <a:off x="3419475" y="409575"/>
          <a:ext cx="0" cy="73533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</xdr:colOff>
      <xdr:row>2</xdr:row>
      <xdr:rowOff>0</xdr:rowOff>
    </xdr:from>
    <xdr:to>
      <xdr:col>6</xdr:col>
      <xdr:colOff>9525</xdr:colOff>
      <xdr:row>26</xdr:row>
      <xdr:rowOff>0</xdr:rowOff>
    </xdr:to>
    <xdr:sp>
      <xdr:nvSpPr>
        <xdr:cNvPr id="3" name="Line 3"/>
        <xdr:cNvSpPr>
          <a:spLocks/>
        </xdr:cNvSpPr>
      </xdr:nvSpPr>
      <xdr:spPr>
        <a:xfrm>
          <a:off x="3390900" y="409575"/>
          <a:ext cx="0" cy="73533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38100</xdr:colOff>
      <xdr:row>2</xdr:row>
      <xdr:rowOff>0</xdr:rowOff>
    </xdr:from>
    <xdr:to>
      <xdr:col>6</xdr:col>
      <xdr:colOff>38100</xdr:colOff>
      <xdr:row>26</xdr:row>
      <xdr:rowOff>0</xdr:rowOff>
    </xdr:to>
    <xdr:sp>
      <xdr:nvSpPr>
        <xdr:cNvPr id="4" name="Line 4"/>
        <xdr:cNvSpPr>
          <a:spLocks/>
        </xdr:cNvSpPr>
      </xdr:nvSpPr>
      <xdr:spPr>
        <a:xfrm>
          <a:off x="3419475" y="409575"/>
          <a:ext cx="0" cy="73533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</xdr:colOff>
      <xdr:row>2</xdr:row>
      <xdr:rowOff>0</xdr:rowOff>
    </xdr:from>
    <xdr:to>
      <xdr:col>6</xdr:col>
      <xdr:colOff>9525</xdr:colOff>
      <xdr:row>26</xdr:row>
      <xdr:rowOff>0</xdr:rowOff>
    </xdr:to>
    <xdr:sp>
      <xdr:nvSpPr>
        <xdr:cNvPr id="5" name="Line 3"/>
        <xdr:cNvSpPr>
          <a:spLocks/>
        </xdr:cNvSpPr>
      </xdr:nvSpPr>
      <xdr:spPr>
        <a:xfrm>
          <a:off x="3390900" y="409575"/>
          <a:ext cx="0" cy="73533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38100</xdr:colOff>
      <xdr:row>2</xdr:row>
      <xdr:rowOff>0</xdr:rowOff>
    </xdr:from>
    <xdr:to>
      <xdr:col>6</xdr:col>
      <xdr:colOff>38100</xdr:colOff>
      <xdr:row>26</xdr:row>
      <xdr:rowOff>0</xdr:rowOff>
    </xdr:to>
    <xdr:sp>
      <xdr:nvSpPr>
        <xdr:cNvPr id="6" name="Line 4"/>
        <xdr:cNvSpPr>
          <a:spLocks/>
        </xdr:cNvSpPr>
      </xdr:nvSpPr>
      <xdr:spPr>
        <a:xfrm>
          <a:off x="3419475" y="409575"/>
          <a:ext cx="0" cy="73533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</xdr:colOff>
      <xdr:row>2</xdr:row>
      <xdr:rowOff>0</xdr:rowOff>
    </xdr:from>
    <xdr:to>
      <xdr:col>6</xdr:col>
      <xdr:colOff>9525</xdr:colOff>
      <xdr:row>26</xdr:row>
      <xdr:rowOff>0</xdr:rowOff>
    </xdr:to>
    <xdr:sp>
      <xdr:nvSpPr>
        <xdr:cNvPr id="7" name="Line 3"/>
        <xdr:cNvSpPr>
          <a:spLocks/>
        </xdr:cNvSpPr>
      </xdr:nvSpPr>
      <xdr:spPr>
        <a:xfrm>
          <a:off x="3390900" y="409575"/>
          <a:ext cx="0" cy="73533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38100</xdr:colOff>
      <xdr:row>2</xdr:row>
      <xdr:rowOff>0</xdr:rowOff>
    </xdr:from>
    <xdr:to>
      <xdr:col>6</xdr:col>
      <xdr:colOff>38100</xdr:colOff>
      <xdr:row>26</xdr:row>
      <xdr:rowOff>0</xdr:rowOff>
    </xdr:to>
    <xdr:sp>
      <xdr:nvSpPr>
        <xdr:cNvPr id="8" name="Line 4"/>
        <xdr:cNvSpPr>
          <a:spLocks/>
        </xdr:cNvSpPr>
      </xdr:nvSpPr>
      <xdr:spPr>
        <a:xfrm>
          <a:off x="3419475" y="409575"/>
          <a:ext cx="0" cy="73533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</xdr:colOff>
      <xdr:row>2</xdr:row>
      <xdr:rowOff>0</xdr:rowOff>
    </xdr:from>
    <xdr:to>
      <xdr:col>6</xdr:col>
      <xdr:colOff>9525</xdr:colOff>
      <xdr:row>27</xdr:row>
      <xdr:rowOff>0</xdr:rowOff>
    </xdr:to>
    <xdr:sp>
      <xdr:nvSpPr>
        <xdr:cNvPr id="9" name="Line 3"/>
        <xdr:cNvSpPr>
          <a:spLocks/>
        </xdr:cNvSpPr>
      </xdr:nvSpPr>
      <xdr:spPr>
        <a:xfrm>
          <a:off x="3390900" y="409575"/>
          <a:ext cx="0" cy="765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38100</xdr:colOff>
      <xdr:row>2</xdr:row>
      <xdr:rowOff>0</xdr:rowOff>
    </xdr:from>
    <xdr:to>
      <xdr:col>6</xdr:col>
      <xdr:colOff>38100</xdr:colOff>
      <xdr:row>27</xdr:row>
      <xdr:rowOff>0</xdr:rowOff>
    </xdr:to>
    <xdr:sp>
      <xdr:nvSpPr>
        <xdr:cNvPr id="10" name="Line 4"/>
        <xdr:cNvSpPr>
          <a:spLocks/>
        </xdr:cNvSpPr>
      </xdr:nvSpPr>
      <xdr:spPr>
        <a:xfrm>
          <a:off x="3419475" y="409575"/>
          <a:ext cx="0" cy="765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</xdr:colOff>
      <xdr:row>2</xdr:row>
      <xdr:rowOff>0</xdr:rowOff>
    </xdr:from>
    <xdr:to>
      <xdr:col>6</xdr:col>
      <xdr:colOff>9525</xdr:colOff>
      <xdr:row>27</xdr:row>
      <xdr:rowOff>0</xdr:rowOff>
    </xdr:to>
    <xdr:sp>
      <xdr:nvSpPr>
        <xdr:cNvPr id="11" name="Line 3"/>
        <xdr:cNvSpPr>
          <a:spLocks/>
        </xdr:cNvSpPr>
      </xdr:nvSpPr>
      <xdr:spPr>
        <a:xfrm>
          <a:off x="3390900" y="409575"/>
          <a:ext cx="0" cy="765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38100</xdr:colOff>
      <xdr:row>2</xdr:row>
      <xdr:rowOff>0</xdr:rowOff>
    </xdr:from>
    <xdr:to>
      <xdr:col>6</xdr:col>
      <xdr:colOff>38100</xdr:colOff>
      <xdr:row>27</xdr:row>
      <xdr:rowOff>0</xdr:rowOff>
    </xdr:to>
    <xdr:sp>
      <xdr:nvSpPr>
        <xdr:cNvPr id="12" name="Line 4"/>
        <xdr:cNvSpPr>
          <a:spLocks/>
        </xdr:cNvSpPr>
      </xdr:nvSpPr>
      <xdr:spPr>
        <a:xfrm>
          <a:off x="3419475" y="409575"/>
          <a:ext cx="0" cy="765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876300</xdr:colOff>
      <xdr:row>9</xdr:row>
      <xdr:rowOff>114300</xdr:rowOff>
    </xdr:from>
    <xdr:to>
      <xdr:col>1</xdr:col>
      <xdr:colOff>952500</xdr:colOff>
      <xdr:row>11</xdr:row>
      <xdr:rowOff>104775</xdr:rowOff>
    </xdr:to>
    <xdr:sp>
      <xdr:nvSpPr>
        <xdr:cNvPr id="1" name="AutoShape 2"/>
        <xdr:cNvSpPr>
          <a:spLocks/>
        </xdr:cNvSpPr>
      </xdr:nvSpPr>
      <xdr:spPr>
        <a:xfrm>
          <a:off x="942975" y="2333625"/>
          <a:ext cx="76200" cy="42862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866775</xdr:colOff>
      <xdr:row>37</xdr:row>
      <xdr:rowOff>123825</xdr:rowOff>
    </xdr:from>
    <xdr:to>
      <xdr:col>1</xdr:col>
      <xdr:colOff>942975</xdr:colOff>
      <xdr:row>39</xdr:row>
      <xdr:rowOff>114300</xdr:rowOff>
    </xdr:to>
    <xdr:sp>
      <xdr:nvSpPr>
        <xdr:cNvPr id="2" name="AutoShape 1"/>
        <xdr:cNvSpPr>
          <a:spLocks/>
        </xdr:cNvSpPr>
      </xdr:nvSpPr>
      <xdr:spPr>
        <a:xfrm>
          <a:off x="933450" y="8477250"/>
          <a:ext cx="76200" cy="42862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1"/>
  <sheetViews>
    <sheetView zoomScalePageLayoutView="0" workbookViewId="0" topLeftCell="A25">
      <selection activeCell="P39" sqref="P39"/>
    </sheetView>
  </sheetViews>
  <sheetFormatPr defaultColWidth="9.00390625" defaultRowHeight="13.5"/>
  <cols>
    <col min="1" max="1" width="10.625" style="150" customWidth="1"/>
    <col min="2" max="2" width="1.00390625" style="150" customWidth="1"/>
    <col min="3" max="3" width="0.875" style="150" customWidth="1"/>
    <col min="4" max="4" width="9.375" style="150" customWidth="1"/>
    <col min="5" max="5" width="15.375" style="150" customWidth="1"/>
    <col min="6" max="6" width="0.875" style="150" customWidth="1"/>
    <col min="7" max="7" width="7.125" style="150" customWidth="1"/>
    <col min="8" max="8" width="0.875" style="150" customWidth="1"/>
    <col min="9" max="9" width="10.625" style="150" customWidth="1"/>
    <col min="10" max="11" width="0.875" style="150" customWidth="1"/>
    <col min="12" max="12" width="6.875" style="150" customWidth="1"/>
    <col min="13" max="13" width="6.625" style="150" customWidth="1"/>
    <col min="14" max="14" width="11.625" style="150" customWidth="1"/>
    <col min="15" max="15" width="0.74609375" style="150" customWidth="1"/>
    <col min="16" max="16" width="6.75390625" style="150" customWidth="1"/>
    <col min="17" max="16384" width="9.00390625" style="150" customWidth="1"/>
  </cols>
  <sheetData>
    <row r="1" spans="1:16" ht="26.25" customHeight="1">
      <c r="A1" s="17" t="s">
        <v>322</v>
      </c>
      <c r="B1" s="17"/>
      <c r="C1" s="17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</row>
    <row r="2" spans="1:3" ht="18.75" customHeight="1">
      <c r="A2" s="7" t="s">
        <v>215</v>
      </c>
      <c r="B2" s="7"/>
      <c r="C2" s="7"/>
    </row>
    <row r="3" spans="1:3" ht="18.75" customHeight="1">
      <c r="A3" s="1" t="s">
        <v>279</v>
      </c>
      <c r="B3" s="1"/>
      <c r="C3" s="1"/>
    </row>
    <row r="4" ht="13.5">
      <c r="P4" s="16" t="s">
        <v>515</v>
      </c>
    </row>
    <row r="5" spans="1:17" ht="21" customHeight="1">
      <c r="A5" s="312" t="s">
        <v>216</v>
      </c>
      <c r="B5" s="312"/>
      <c r="C5" s="312"/>
      <c r="D5" s="313"/>
      <c r="E5" s="314"/>
      <c r="F5" s="82"/>
      <c r="G5" s="45" t="s">
        <v>169</v>
      </c>
      <c r="H5" s="82"/>
      <c r="I5" s="317" t="s">
        <v>216</v>
      </c>
      <c r="J5" s="317"/>
      <c r="K5" s="317"/>
      <c r="L5" s="313"/>
      <c r="M5" s="313"/>
      <c r="N5" s="314"/>
      <c r="O5" s="82"/>
      <c r="P5" s="45" t="s">
        <v>169</v>
      </c>
      <c r="Q5" s="1"/>
    </row>
    <row r="6" spans="1:16" ht="19.5" customHeight="1">
      <c r="A6" s="287" t="s">
        <v>217</v>
      </c>
      <c r="B6" s="25"/>
      <c r="C6" s="24"/>
      <c r="D6" s="316" t="s">
        <v>218</v>
      </c>
      <c r="E6" s="23" t="s">
        <v>219</v>
      </c>
      <c r="F6" s="23"/>
      <c r="G6" s="191">
        <v>178</v>
      </c>
      <c r="H6" s="85"/>
      <c r="I6" s="287" t="s">
        <v>243</v>
      </c>
      <c r="J6" s="25"/>
      <c r="K6" s="23"/>
      <c r="L6" s="291" t="s">
        <v>239</v>
      </c>
      <c r="M6" s="289"/>
      <c r="N6" s="289"/>
      <c r="O6" s="66"/>
      <c r="P6" s="192">
        <v>346</v>
      </c>
    </row>
    <row r="7" spans="1:16" ht="19.5" customHeight="1">
      <c r="A7" s="291"/>
      <c r="B7" s="71"/>
      <c r="C7" s="23"/>
      <c r="D7" s="316"/>
      <c r="E7" s="23" t="s">
        <v>220</v>
      </c>
      <c r="F7" s="23"/>
      <c r="G7" s="192">
        <v>0</v>
      </c>
      <c r="H7" s="86"/>
      <c r="I7" s="289"/>
      <c r="J7" s="70"/>
      <c r="K7" s="66"/>
      <c r="L7" s="291" t="s">
        <v>240</v>
      </c>
      <c r="M7" s="289"/>
      <c r="N7" s="289"/>
      <c r="O7" s="66"/>
      <c r="P7" s="192">
        <v>470</v>
      </c>
    </row>
    <row r="8" spans="1:16" ht="19.5" customHeight="1">
      <c r="A8" s="291"/>
      <c r="B8" s="71"/>
      <c r="C8" s="23"/>
      <c r="D8" s="316"/>
      <c r="E8" s="23" t="s">
        <v>221</v>
      </c>
      <c r="F8" s="23"/>
      <c r="G8" s="192" t="s">
        <v>482</v>
      </c>
      <c r="H8" s="86"/>
      <c r="I8" s="289"/>
      <c r="J8" s="70"/>
      <c r="K8" s="66"/>
      <c r="L8" s="291" t="s">
        <v>233</v>
      </c>
      <c r="M8" s="289"/>
      <c r="N8" s="289"/>
      <c r="O8" s="66"/>
      <c r="P8" s="192" t="s">
        <v>482</v>
      </c>
    </row>
    <row r="9" spans="1:17" ht="19.5" customHeight="1">
      <c r="A9" s="291"/>
      <c r="B9" s="71"/>
      <c r="C9" s="23"/>
      <c r="D9" s="316"/>
      <c r="E9" s="23" t="s">
        <v>222</v>
      </c>
      <c r="F9" s="23"/>
      <c r="G9" s="192" t="s">
        <v>482</v>
      </c>
      <c r="H9" s="85"/>
      <c r="I9" s="294" t="s">
        <v>258</v>
      </c>
      <c r="J9" s="69"/>
      <c r="K9" s="61"/>
      <c r="L9" s="293" t="s">
        <v>259</v>
      </c>
      <c r="M9" s="319"/>
      <c r="N9" s="24" t="s">
        <v>239</v>
      </c>
      <c r="O9" s="23"/>
      <c r="P9" s="192" t="s">
        <v>482</v>
      </c>
      <c r="Q9" s="1"/>
    </row>
    <row r="10" spans="1:17" ht="19.5" customHeight="1">
      <c r="A10" s="291"/>
      <c r="B10" s="71"/>
      <c r="C10" s="23"/>
      <c r="D10" s="291" t="s">
        <v>223</v>
      </c>
      <c r="E10" s="291"/>
      <c r="F10" s="23"/>
      <c r="G10" s="192" t="s">
        <v>482</v>
      </c>
      <c r="H10" s="85"/>
      <c r="I10" s="289"/>
      <c r="J10" s="70"/>
      <c r="K10" s="66"/>
      <c r="L10" s="280"/>
      <c r="M10" s="280"/>
      <c r="N10" s="23" t="s">
        <v>240</v>
      </c>
      <c r="O10" s="23"/>
      <c r="P10" s="192" t="s">
        <v>482</v>
      </c>
      <c r="Q10" s="1"/>
    </row>
    <row r="11" spans="1:17" ht="19.5" customHeight="1">
      <c r="A11" s="291"/>
      <c r="B11" s="71"/>
      <c r="C11" s="23"/>
      <c r="D11" s="291" t="s">
        <v>224</v>
      </c>
      <c r="E11" s="291"/>
      <c r="F11" s="23"/>
      <c r="G11" s="192" t="s">
        <v>482</v>
      </c>
      <c r="H11" s="86"/>
      <c r="I11" s="289"/>
      <c r="J11" s="70"/>
      <c r="K11" s="66"/>
      <c r="L11" s="320" t="s">
        <v>244</v>
      </c>
      <c r="M11" s="320" t="s">
        <v>245</v>
      </c>
      <c r="N11" s="23" t="s">
        <v>239</v>
      </c>
      <c r="O11" s="23"/>
      <c r="P11" s="192" t="s">
        <v>482</v>
      </c>
      <c r="Q11" s="1"/>
    </row>
    <row r="12" spans="1:17" ht="19.5" customHeight="1">
      <c r="A12" s="291"/>
      <c r="B12" s="71"/>
      <c r="C12" s="23"/>
      <c r="D12" s="291" t="s">
        <v>225</v>
      </c>
      <c r="E12" s="291"/>
      <c r="F12" s="23"/>
      <c r="G12" s="192" t="s">
        <v>482</v>
      </c>
      <c r="H12" s="86"/>
      <c r="I12" s="289"/>
      <c r="J12" s="70"/>
      <c r="K12" s="66"/>
      <c r="L12" s="280"/>
      <c r="M12" s="320"/>
      <c r="N12" s="23" t="s">
        <v>240</v>
      </c>
      <c r="O12" s="23"/>
      <c r="P12" s="192" t="s">
        <v>482</v>
      </c>
      <c r="Q12" s="1"/>
    </row>
    <row r="13" spans="1:17" ht="19.5" customHeight="1">
      <c r="A13" s="294" t="s">
        <v>257</v>
      </c>
      <c r="B13" s="69"/>
      <c r="C13" s="61"/>
      <c r="D13" s="318" t="s">
        <v>218</v>
      </c>
      <c r="E13" s="24" t="s">
        <v>345</v>
      </c>
      <c r="F13" s="24"/>
      <c r="G13" s="193" t="s">
        <v>482</v>
      </c>
      <c r="H13" s="86"/>
      <c r="I13" s="289"/>
      <c r="J13" s="70"/>
      <c r="K13" s="66"/>
      <c r="L13" s="280"/>
      <c r="M13" s="320" t="s">
        <v>246</v>
      </c>
      <c r="N13" s="23" t="s">
        <v>239</v>
      </c>
      <c r="O13" s="23"/>
      <c r="P13" s="192" t="s">
        <v>482</v>
      </c>
      <c r="Q13" s="1"/>
    </row>
    <row r="14" spans="1:17" ht="19.5" customHeight="1">
      <c r="A14" s="302"/>
      <c r="B14" s="72"/>
      <c r="C14" s="80"/>
      <c r="D14" s="316"/>
      <c r="E14" s="23" t="s">
        <v>226</v>
      </c>
      <c r="F14" s="23"/>
      <c r="G14" s="192" t="s">
        <v>482</v>
      </c>
      <c r="H14" s="86"/>
      <c r="I14" s="289"/>
      <c r="J14" s="70"/>
      <c r="K14" s="66"/>
      <c r="L14" s="280"/>
      <c r="M14" s="320"/>
      <c r="N14" s="23" t="s">
        <v>240</v>
      </c>
      <c r="O14" s="23"/>
      <c r="P14" s="192" t="s">
        <v>482</v>
      </c>
      <c r="Q14" s="1"/>
    </row>
    <row r="15" spans="1:17" ht="19.5" customHeight="1">
      <c r="A15" s="302"/>
      <c r="B15" s="72"/>
      <c r="C15" s="80"/>
      <c r="D15" s="316"/>
      <c r="E15" s="23" t="s">
        <v>346</v>
      </c>
      <c r="F15" s="23"/>
      <c r="G15" s="192">
        <v>306</v>
      </c>
      <c r="H15" s="86"/>
      <c r="I15" s="289"/>
      <c r="J15" s="70"/>
      <c r="K15" s="66"/>
      <c r="L15" s="280"/>
      <c r="M15" s="320" t="s">
        <v>233</v>
      </c>
      <c r="N15" s="23" t="s">
        <v>239</v>
      </c>
      <c r="O15" s="23"/>
      <c r="P15" s="192" t="s">
        <v>482</v>
      </c>
      <c r="Q15" s="1"/>
    </row>
    <row r="16" spans="1:17" ht="19.5" customHeight="1">
      <c r="A16" s="302"/>
      <c r="B16" s="72"/>
      <c r="C16" s="80"/>
      <c r="D16" s="316"/>
      <c r="E16" s="79"/>
      <c r="F16" s="79"/>
      <c r="G16" s="192">
        <v>362</v>
      </c>
      <c r="H16" s="86"/>
      <c r="I16" s="289"/>
      <c r="J16" s="70"/>
      <c r="K16" s="66"/>
      <c r="L16" s="280"/>
      <c r="M16" s="320"/>
      <c r="N16" s="23" t="s">
        <v>240</v>
      </c>
      <c r="O16" s="23"/>
      <c r="P16" s="192" t="s">
        <v>482</v>
      </c>
      <c r="Q16" s="1"/>
    </row>
    <row r="17" spans="1:17" ht="19.5" customHeight="1">
      <c r="A17" s="302"/>
      <c r="B17" s="72"/>
      <c r="C17" s="80"/>
      <c r="D17" s="316" t="s">
        <v>223</v>
      </c>
      <c r="E17" s="23" t="s">
        <v>347</v>
      </c>
      <c r="F17" s="23"/>
      <c r="G17" s="192" t="s">
        <v>482</v>
      </c>
      <c r="H17" s="86"/>
      <c r="I17" s="289"/>
      <c r="J17" s="70"/>
      <c r="K17" s="66"/>
      <c r="L17" s="278" t="s">
        <v>260</v>
      </c>
      <c r="M17" s="278"/>
      <c r="N17" s="23" t="s">
        <v>239</v>
      </c>
      <c r="O17" s="23"/>
      <c r="P17" s="192">
        <v>32</v>
      </c>
      <c r="Q17" s="1"/>
    </row>
    <row r="18" spans="1:17" ht="19.5" customHeight="1">
      <c r="A18" s="302"/>
      <c r="B18" s="72"/>
      <c r="C18" s="80"/>
      <c r="D18" s="316"/>
      <c r="E18" s="23" t="s">
        <v>226</v>
      </c>
      <c r="F18" s="23"/>
      <c r="G18" s="192" t="s">
        <v>482</v>
      </c>
      <c r="H18" s="86"/>
      <c r="I18" s="289"/>
      <c r="J18" s="70"/>
      <c r="K18" s="66"/>
      <c r="L18" s="278"/>
      <c r="M18" s="278"/>
      <c r="N18" s="23" t="s">
        <v>240</v>
      </c>
      <c r="O18" s="23"/>
      <c r="P18" s="192" t="s">
        <v>482</v>
      </c>
      <c r="Q18" s="1"/>
    </row>
    <row r="19" spans="1:17" ht="19.5" customHeight="1">
      <c r="A19" s="302"/>
      <c r="B19" s="72"/>
      <c r="C19" s="80"/>
      <c r="D19" s="316"/>
      <c r="E19" s="23" t="s">
        <v>346</v>
      </c>
      <c r="F19" s="23"/>
      <c r="G19" s="192" t="s">
        <v>482</v>
      </c>
      <c r="H19" s="86"/>
      <c r="I19" s="294" t="s">
        <v>262</v>
      </c>
      <c r="J19" s="69"/>
      <c r="K19" s="61"/>
      <c r="L19" s="292" t="s">
        <v>256</v>
      </c>
      <c r="M19" s="292"/>
      <c r="N19" s="24" t="s">
        <v>239</v>
      </c>
      <c r="O19" s="24"/>
      <c r="P19" s="193" t="s">
        <v>482</v>
      </c>
      <c r="Q19" s="1"/>
    </row>
    <row r="20" spans="1:17" ht="19.5" customHeight="1">
      <c r="A20" s="302"/>
      <c r="B20" s="72"/>
      <c r="C20" s="80"/>
      <c r="D20" s="316"/>
      <c r="E20" s="79"/>
      <c r="F20" s="79"/>
      <c r="G20" s="192">
        <v>768</v>
      </c>
      <c r="H20" s="86"/>
      <c r="I20" s="295"/>
      <c r="J20" s="78"/>
      <c r="K20" s="63"/>
      <c r="L20" s="292"/>
      <c r="M20" s="292"/>
      <c r="N20" s="23" t="s">
        <v>240</v>
      </c>
      <c r="O20" s="23"/>
      <c r="P20" s="192" t="s">
        <v>482</v>
      </c>
      <c r="Q20" s="1"/>
    </row>
    <row r="21" spans="1:17" ht="19.5" customHeight="1">
      <c r="A21" s="303"/>
      <c r="B21" s="72"/>
      <c r="C21" s="80"/>
      <c r="D21" s="291" t="s">
        <v>227</v>
      </c>
      <c r="E21" s="291"/>
      <c r="F21" s="23"/>
      <c r="G21" s="192" t="s">
        <v>482</v>
      </c>
      <c r="H21" s="86"/>
      <c r="I21" s="296"/>
      <c r="J21" s="78"/>
      <c r="K21" s="63"/>
      <c r="L21" s="293"/>
      <c r="M21" s="293"/>
      <c r="N21" s="23" t="s">
        <v>247</v>
      </c>
      <c r="O21" s="23"/>
      <c r="P21" s="196" t="s">
        <v>482</v>
      </c>
      <c r="Q21" s="1"/>
    </row>
    <row r="22" spans="1:17" ht="19.5" customHeight="1">
      <c r="A22" s="287" t="s">
        <v>228</v>
      </c>
      <c r="B22" s="25"/>
      <c r="C22" s="24"/>
      <c r="D22" s="287" t="s">
        <v>229</v>
      </c>
      <c r="E22" s="287"/>
      <c r="F22" s="24"/>
      <c r="G22" s="193" t="s">
        <v>482</v>
      </c>
      <c r="H22" s="87"/>
      <c r="I22" s="294" t="s">
        <v>261</v>
      </c>
      <c r="J22" s="69"/>
      <c r="K22" s="61"/>
      <c r="L22" s="299" t="s">
        <v>263</v>
      </c>
      <c r="M22" s="294" t="s">
        <v>357</v>
      </c>
      <c r="N22" s="300"/>
      <c r="O22" s="62"/>
      <c r="P22" s="192">
        <v>336</v>
      </c>
      <c r="Q22" s="1"/>
    </row>
    <row r="23" spans="1:17" ht="19.5" customHeight="1">
      <c r="A23" s="291"/>
      <c r="B23" s="71"/>
      <c r="C23" s="23"/>
      <c r="D23" s="291" t="s">
        <v>336</v>
      </c>
      <c r="E23" s="291"/>
      <c r="F23" s="23"/>
      <c r="G23" s="192">
        <v>98</v>
      </c>
      <c r="H23" s="86"/>
      <c r="I23" s="277"/>
      <c r="J23" s="60"/>
      <c r="K23" s="68"/>
      <c r="L23" s="277"/>
      <c r="M23" s="276" t="s">
        <v>351</v>
      </c>
      <c r="N23" s="277"/>
      <c r="O23" s="68"/>
      <c r="P23" s="192">
        <v>12</v>
      </c>
      <c r="Q23" s="1"/>
    </row>
    <row r="24" spans="1:17" ht="19.5" customHeight="1">
      <c r="A24" s="287" t="s">
        <v>230</v>
      </c>
      <c r="B24" s="25"/>
      <c r="C24" s="24"/>
      <c r="D24" s="287" t="s">
        <v>231</v>
      </c>
      <c r="E24" s="287"/>
      <c r="F24" s="24"/>
      <c r="G24" s="193">
        <v>711</v>
      </c>
      <c r="H24" s="86"/>
      <c r="I24" s="277"/>
      <c r="J24" s="60"/>
      <c r="K24" s="68"/>
      <c r="L24" s="277"/>
      <c r="M24" s="276" t="s">
        <v>369</v>
      </c>
      <c r="N24" s="276"/>
      <c r="O24" s="67"/>
      <c r="P24" s="192">
        <v>62</v>
      </c>
      <c r="Q24" s="1"/>
    </row>
    <row r="25" spans="1:17" ht="19.5" customHeight="1">
      <c r="A25" s="291"/>
      <c r="B25" s="71"/>
      <c r="C25" s="23"/>
      <c r="D25" s="291" t="s">
        <v>232</v>
      </c>
      <c r="E25" s="291"/>
      <c r="F25" s="23"/>
      <c r="G25" s="192" t="s">
        <v>482</v>
      </c>
      <c r="H25" s="86"/>
      <c r="I25" s="277"/>
      <c r="J25" s="60"/>
      <c r="K25" s="68"/>
      <c r="L25" s="277"/>
      <c r="M25" s="276" t="s">
        <v>352</v>
      </c>
      <c r="N25" s="277"/>
      <c r="O25" s="68"/>
      <c r="P25" s="192"/>
      <c r="Q25" s="1"/>
    </row>
    <row r="26" spans="1:17" ht="19.5" customHeight="1">
      <c r="A26" s="291"/>
      <c r="B26" s="71"/>
      <c r="C26" s="23"/>
      <c r="D26" s="291" t="s">
        <v>233</v>
      </c>
      <c r="E26" s="291"/>
      <c r="F26" s="23"/>
      <c r="G26" s="192" t="s">
        <v>482</v>
      </c>
      <c r="H26" s="86"/>
      <c r="I26" s="277"/>
      <c r="J26" s="60"/>
      <c r="K26" s="68"/>
      <c r="L26" s="277"/>
      <c r="M26" s="276" t="s">
        <v>359</v>
      </c>
      <c r="N26" s="277"/>
      <c r="O26" s="68"/>
      <c r="P26" s="192">
        <v>0</v>
      </c>
      <c r="Q26" s="1"/>
    </row>
    <row r="27" spans="1:17" ht="19.5" customHeight="1">
      <c r="A27" s="287" t="s">
        <v>234</v>
      </c>
      <c r="B27" s="25"/>
      <c r="C27" s="24"/>
      <c r="D27" s="281" t="s">
        <v>235</v>
      </c>
      <c r="E27" s="315"/>
      <c r="F27" s="24"/>
      <c r="G27" s="193" t="s">
        <v>482</v>
      </c>
      <c r="H27" s="86"/>
      <c r="I27" s="277"/>
      <c r="J27" s="60"/>
      <c r="K27" s="68"/>
      <c r="L27" s="277"/>
      <c r="M27" s="276" t="s">
        <v>233</v>
      </c>
      <c r="N27" s="295"/>
      <c r="O27" s="63"/>
      <c r="P27" s="192" t="s">
        <v>482</v>
      </c>
      <c r="Q27" s="1"/>
    </row>
    <row r="28" spans="1:17" ht="19.5" customHeight="1">
      <c r="A28" s="291"/>
      <c r="B28" s="71"/>
      <c r="C28" s="23"/>
      <c r="D28" s="297" t="s">
        <v>236</v>
      </c>
      <c r="E28" s="298"/>
      <c r="F28" s="23"/>
      <c r="G28" s="192" t="s">
        <v>482</v>
      </c>
      <c r="H28" s="86"/>
      <c r="I28" s="277"/>
      <c r="J28" s="60"/>
      <c r="K28" s="68"/>
      <c r="L28" s="301"/>
      <c r="M28" s="301"/>
      <c r="N28" s="301"/>
      <c r="O28" s="67"/>
      <c r="P28" s="192"/>
      <c r="Q28" s="1"/>
    </row>
    <row r="29" spans="1:17" ht="19.5" customHeight="1">
      <c r="A29" s="291"/>
      <c r="B29" s="71"/>
      <c r="C29" s="23"/>
      <c r="D29" s="297" t="s">
        <v>237</v>
      </c>
      <c r="E29" s="298"/>
      <c r="F29" s="23"/>
      <c r="G29" s="192" t="s">
        <v>482</v>
      </c>
      <c r="H29" s="86"/>
      <c r="I29" s="277"/>
      <c r="J29" s="60"/>
      <c r="K29" s="68"/>
      <c r="L29" s="278" t="s">
        <v>12</v>
      </c>
      <c r="M29" s="279"/>
      <c r="N29" s="23" t="s">
        <v>239</v>
      </c>
      <c r="O29" s="23"/>
      <c r="P29" s="192" t="s">
        <v>482</v>
      </c>
      <c r="Q29" s="1"/>
    </row>
    <row r="30" spans="1:17" ht="19.5" customHeight="1">
      <c r="A30" s="291"/>
      <c r="B30" s="71"/>
      <c r="C30" s="23"/>
      <c r="D30" s="297" t="s">
        <v>233</v>
      </c>
      <c r="E30" s="298"/>
      <c r="F30" s="23"/>
      <c r="G30" s="192" t="s">
        <v>482</v>
      </c>
      <c r="H30" s="86"/>
      <c r="I30" s="277"/>
      <c r="J30" s="60"/>
      <c r="K30" s="68"/>
      <c r="L30" s="278"/>
      <c r="M30" s="279"/>
      <c r="N30" s="23" t="s">
        <v>240</v>
      </c>
      <c r="O30" s="23"/>
      <c r="P30" s="192">
        <v>126</v>
      </c>
      <c r="Q30" s="1"/>
    </row>
    <row r="31" spans="1:17" ht="19.5" customHeight="1">
      <c r="A31" s="287" t="s">
        <v>238</v>
      </c>
      <c r="B31" s="25"/>
      <c r="C31" s="24"/>
      <c r="D31" s="281" t="s">
        <v>239</v>
      </c>
      <c r="E31" s="315"/>
      <c r="F31" s="24"/>
      <c r="G31" s="193">
        <v>486</v>
      </c>
      <c r="H31" s="86"/>
      <c r="I31" s="277"/>
      <c r="J31" s="60"/>
      <c r="K31" s="68"/>
      <c r="L31" s="278"/>
      <c r="M31" s="279"/>
      <c r="N31" s="23" t="s">
        <v>247</v>
      </c>
      <c r="O31" s="23"/>
      <c r="P31" s="192" t="s">
        <v>482</v>
      </c>
      <c r="Q31" s="1"/>
    </row>
    <row r="32" spans="1:17" ht="19.5" customHeight="1">
      <c r="A32" s="291"/>
      <c r="B32" s="71"/>
      <c r="C32" s="23"/>
      <c r="D32" s="297" t="s">
        <v>240</v>
      </c>
      <c r="E32" s="298"/>
      <c r="F32" s="23"/>
      <c r="G32" s="192">
        <v>3</v>
      </c>
      <c r="H32" s="86"/>
      <c r="I32" s="277"/>
      <c r="J32" s="60"/>
      <c r="K32" s="68"/>
      <c r="L32" s="278" t="s">
        <v>168</v>
      </c>
      <c r="M32" s="279"/>
      <c r="N32" s="23" t="s">
        <v>240</v>
      </c>
      <c r="O32" s="23"/>
      <c r="P32" s="192">
        <v>72</v>
      </c>
      <c r="Q32" s="1"/>
    </row>
    <row r="33" spans="1:17" ht="19.5" customHeight="1">
      <c r="A33" s="287" t="s">
        <v>241</v>
      </c>
      <c r="B33" s="25"/>
      <c r="C33" s="24"/>
      <c r="D33" s="306" t="s">
        <v>483</v>
      </c>
      <c r="E33" s="307"/>
      <c r="F33" s="24"/>
      <c r="G33" s="194">
        <v>15520</v>
      </c>
      <c r="H33" s="86"/>
      <c r="I33" s="277"/>
      <c r="J33" s="60"/>
      <c r="K33" s="68"/>
      <c r="L33" s="280"/>
      <c r="M33" s="279"/>
      <c r="N33" s="23" t="s">
        <v>233</v>
      </c>
      <c r="O33" s="23"/>
      <c r="P33" s="196">
        <v>7</v>
      </c>
      <c r="Q33" s="1"/>
    </row>
    <row r="34" spans="1:17" ht="19.5" customHeight="1">
      <c r="A34" s="304"/>
      <c r="B34" s="72"/>
      <c r="C34" s="80"/>
      <c r="D34" s="308" t="s">
        <v>337</v>
      </c>
      <c r="E34" s="309"/>
      <c r="F34" s="23"/>
      <c r="G34" s="195">
        <v>13425</v>
      </c>
      <c r="H34" s="86"/>
      <c r="I34" s="287" t="s">
        <v>248</v>
      </c>
      <c r="J34" s="25"/>
      <c r="K34" s="24"/>
      <c r="L34" s="287" t="s">
        <v>249</v>
      </c>
      <c r="M34" s="288"/>
      <c r="N34" s="288"/>
      <c r="O34" s="66"/>
      <c r="P34" s="192">
        <v>12</v>
      </c>
      <c r="Q34" s="1"/>
    </row>
    <row r="35" spans="1:17" ht="25.5" customHeight="1">
      <c r="A35" s="304"/>
      <c r="B35" s="72"/>
      <c r="C35" s="80"/>
      <c r="D35" s="308" t="s">
        <v>242</v>
      </c>
      <c r="E35" s="310"/>
      <c r="F35" s="67"/>
      <c r="G35" s="195">
        <v>7534</v>
      </c>
      <c r="H35" s="86"/>
      <c r="I35" s="289"/>
      <c r="J35" s="70"/>
      <c r="K35" s="66"/>
      <c r="L35" s="291" t="s">
        <v>250</v>
      </c>
      <c r="M35" s="289"/>
      <c r="N35" s="289"/>
      <c r="O35" s="66"/>
      <c r="P35" s="192">
        <v>39</v>
      </c>
      <c r="Q35" s="1"/>
    </row>
    <row r="36" spans="1:17" ht="19.5" customHeight="1">
      <c r="A36" s="304"/>
      <c r="B36" s="72"/>
      <c r="C36" s="80"/>
      <c r="D36" s="311" t="s">
        <v>484</v>
      </c>
      <c r="E36" s="164" t="s">
        <v>370</v>
      </c>
      <c r="F36" s="23"/>
      <c r="G36" s="195">
        <v>789</v>
      </c>
      <c r="H36" s="86"/>
      <c r="I36" s="290"/>
      <c r="J36" s="91"/>
      <c r="K36" s="66"/>
      <c r="L36" s="291" t="s">
        <v>233</v>
      </c>
      <c r="M36" s="289"/>
      <c r="N36" s="289"/>
      <c r="O36" s="66"/>
      <c r="P36" s="192">
        <v>19</v>
      </c>
      <c r="Q36" s="1"/>
    </row>
    <row r="37" spans="1:17" ht="19.5" customHeight="1">
      <c r="A37" s="304"/>
      <c r="B37" s="72"/>
      <c r="C37" s="80"/>
      <c r="D37" s="311"/>
      <c r="E37" s="164" t="s">
        <v>371</v>
      </c>
      <c r="F37" s="23"/>
      <c r="G37" s="195">
        <v>159</v>
      </c>
      <c r="H37" s="86"/>
      <c r="I37" s="281" t="s">
        <v>251</v>
      </c>
      <c r="J37" s="281"/>
      <c r="K37" s="281"/>
      <c r="L37" s="282"/>
      <c r="M37" s="282"/>
      <c r="N37" s="283"/>
      <c r="O37" s="74"/>
      <c r="P37" s="193" t="s">
        <v>482</v>
      </c>
      <c r="Q37" s="1"/>
    </row>
    <row r="38" spans="1:17" ht="19.5" customHeight="1">
      <c r="A38" s="304"/>
      <c r="B38" s="72"/>
      <c r="C38" s="80"/>
      <c r="D38" s="188"/>
      <c r="E38" s="164"/>
      <c r="F38" s="23"/>
      <c r="G38" s="146"/>
      <c r="H38" s="86"/>
      <c r="I38" s="281" t="s">
        <v>252</v>
      </c>
      <c r="J38" s="281"/>
      <c r="K38" s="281"/>
      <c r="L38" s="282"/>
      <c r="M38" s="282"/>
      <c r="N38" s="283"/>
      <c r="O38" s="74"/>
      <c r="P38" s="193">
        <v>134</v>
      </c>
      <c r="Q38" s="1"/>
    </row>
    <row r="39" spans="1:17" ht="19.5" customHeight="1">
      <c r="A39" s="304"/>
      <c r="B39" s="72"/>
      <c r="C39" s="80"/>
      <c r="D39" s="188"/>
      <c r="E39" s="183"/>
      <c r="F39" s="23"/>
      <c r="G39" s="167"/>
      <c r="H39" s="86"/>
      <c r="I39" s="24" t="s">
        <v>253</v>
      </c>
      <c r="J39" s="89"/>
      <c r="K39" s="90"/>
      <c r="L39" s="287" t="s">
        <v>254</v>
      </c>
      <c r="M39" s="288"/>
      <c r="N39" s="288"/>
      <c r="O39" s="74"/>
      <c r="P39" s="193" t="s">
        <v>482</v>
      </c>
      <c r="Q39" s="1"/>
    </row>
    <row r="40" spans="1:17" ht="19.5" customHeight="1">
      <c r="A40" s="305"/>
      <c r="B40" s="73"/>
      <c r="C40" s="81"/>
      <c r="D40" s="166"/>
      <c r="E40" s="165"/>
      <c r="F40" s="83"/>
      <c r="G40" s="168"/>
      <c r="H40" s="88"/>
      <c r="I40" s="284" t="s">
        <v>233</v>
      </c>
      <c r="J40" s="284"/>
      <c r="K40" s="284"/>
      <c r="L40" s="285"/>
      <c r="M40" s="285"/>
      <c r="N40" s="286"/>
      <c r="O40" s="84"/>
      <c r="P40" s="197" t="s">
        <v>482</v>
      </c>
      <c r="Q40" s="1"/>
    </row>
    <row r="41" ht="16.5" customHeight="1">
      <c r="P41" s="16" t="s">
        <v>255</v>
      </c>
    </row>
  </sheetData>
  <sheetProtection/>
  <mergeCells count="63">
    <mergeCell ref="I5:N5"/>
    <mergeCell ref="D6:D9"/>
    <mergeCell ref="D13:D16"/>
    <mergeCell ref="D12:E12"/>
    <mergeCell ref="I9:I18"/>
    <mergeCell ref="L9:M10"/>
    <mergeCell ref="L11:L16"/>
    <mergeCell ref="M11:M12"/>
    <mergeCell ref="M13:M14"/>
    <mergeCell ref="M15:M16"/>
    <mergeCell ref="A5:E5"/>
    <mergeCell ref="D22:E22"/>
    <mergeCell ref="D23:E23"/>
    <mergeCell ref="D31:E31"/>
    <mergeCell ref="D30:E30"/>
    <mergeCell ref="A27:A30"/>
    <mergeCell ref="D27:E27"/>
    <mergeCell ref="D28:E28"/>
    <mergeCell ref="A24:A26"/>
    <mergeCell ref="D17:D20"/>
    <mergeCell ref="A31:A32"/>
    <mergeCell ref="A33:A40"/>
    <mergeCell ref="D33:E33"/>
    <mergeCell ref="D34:E34"/>
    <mergeCell ref="D35:E35"/>
    <mergeCell ref="D32:E32"/>
    <mergeCell ref="D36:D37"/>
    <mergeCell ref="A6:A12"/>
    <mergeCell ref="A13:A21"/>
    <mergeCell ref="A22:A23"/>
    <mergeCell ref="D24:E24"/>
    <mergeCell ref="D11:E11"/>
    <mergeCell ref="D10:E10"/>
    <mergeCell ref="D21:E21"/>
    <mergeCell ref="D29:E29"/>
    <mergeCell ref="I22:I33"/>
    <mergeCell ref="L22:L27"/>
    <mergeCell ref="M22:N22"/>
    <mergeCell ref="L28:N28"/>
    <mergeCell ref="M27:N27"/>
    <mergeCell ref="M26:N26"/>
    <mergeCell ref="D25:E25"/>
    <mergeCell ref="D26:E26"/>
    <mergeCell ref="L29:M31"/>
    <mergeCell ref="I6:I8"/>
    <mergeCell ref="L6:N6"/>
    <mergeCell ref="L7:N7"/>
    <mergeCell ref="L8:N8"/>
    <mergeCell ref="M23:N23"/>
    <mergeCell ref="L34:N34"/>
    <mergeCell ref="M24:N24"/>
    <mergeCell ref="L17:M18"/>
    <mergeCell ref="L19:M21"/>
    <mergeCell ref="I19:I21"/>
    <mergeCell ref="M25:N25"/>
    <mergeCell ref="L32:M33"/>
    <mergeCell ref="I38:N38"/>
    <mergeCell ref="I40:N40"/>
    <mergeCell ref="L39:N39"/>
    <mergeCell ref="I37:N37"/>
    <mergeCell ref="I34:I36"/>
    <mergeCell ref="L35:N35"/>
    <mergeCell ref="L36:N36"/>
  </mergeCells>
  <printOptions horizontalCentered="1"/>
  <pageMargins left="0.5905511811023623" right="0.5905511811023623" top="0.7086614173228347" bottom="0.7874015748031497" header="0.3937007874015748" footer="0.1968503937007874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129"/>
  <sheetViews>
    <sheetView zoomScalePageLayoutView="0" workbookViewId="0" topLeftCell="A1">
      <selection activeCell="M10" sqref="M10"/>
    </sheetView>
  </sheetViews>
  <sheetFormatPr defaultColWidth="9.00390625" defaultRowHeight="13.5"/>
  <cols>
    <col min="1" max="1" width="0.875" style="1" customWidth="1"/>
    <col min="2" max="2" width="25.75390625" style="1" customWidth="1"/>
    <col min="3" max="3" width="0.875" style="1" customWidth="1"/>
    <col min="4" max="11" width="7.625" style="1" customWidth="1"/>
    <col min="12" max="16384" width="9.00390625" style="1" customWidth="1"/>
  </cols>
  <sheetData>
    <row r="1" spans="1:3" ht="18.75" customHeight="1">
      <c r="A1" s="7" t="s">
        <v>83</v>
      </c>
      <c r="C1" s="7"/>
    </row>
    <row r="2" ht="18.75" customHeight="1">
      <c r="A2" s="1" t="s">
        <v>286</v>
      </c>
    </row>
    <row r="3" spans="1:11" ht="13.5">
      <c r="A3" s="52"/>
      <c r="K3" s="16" t="str">
        <f>'1(1) 試験検査の実施件数'!P4</f>
        <v>平成30年度</v>
      </c>
    </row>
    <row r="4" spans="2:11" ht="27" customHeight="1">
      <c r="B4" s="324" t="s">
        <v>170</v>
      </c>
      <c r="C4" s="92"/>
      <c r="D4" s="321" t="s">
        <v>176</v>
      </c>
      <c r="E4" s="391"/>
      <c r="F4" s="321" t="s">
        <v>84</v>
      </c>
      <c r="G4" s="321"/>
      <c r="H4" s="391"/>
      <c r="I4" s="391"/>
      <c r="J4" s="391"/>
      <c r="K4" s="392"/>
    </row>
    <row r="5" spans="2:11" ht="27" customHeight="1">
      <c r="B5" s="325"/>
      <c r="C5" s="101"/>
      <c r="D5" s="393"/>
      <c r="E5" s="393"/>
      <c r="F5" s="347" t="s">
        <v>173</v>
      </c>
      <c r="G5" s="393"/>
      <c r="H5" s="394" t="s">
        <v>296</v>
      </c>
      <c r="I5" s="395"/>
      <c r="J5" s="334" t="s">
        <v>85</v>
      </c>
      <c r="K5" s="325"/>
    </row>
    <row r="6" spans="1:11" ht="27" customHeight="1">
      <c r="A6" s="96"/>
      <c r="B6" s="325"/>
      <c r="C6" s="93"/>
      <c r="D6" s="33" t="s">
        <v>161</v>
      </c>
      <c r="E6" s="33" t="s">
        <v>86</v>
      </c>
      <c r="F6" s="33" t="s">
        <v>161</v>
      </c>
      <c r="G6" s="33" t="s">
        <v>86</v>
      </c>
      <c r="H6" s="33" t="s">
        <v>161</v>
      </c>
      <c r="I6" s="33" t="s">
        <v>86</v>
      </c>
      <c r="J6" s="33" t="s">
        <v>161</v>
      </c>
      <c r="K6" s="34" t="s">
        <v>86</v>
      </c>
    </row>
    <row r="7" spans="2:11" ht="27" customHeight="1">
      <c r="B7" s="94" t="s">
        <v>176</v>
      </c>
      <c r="C7" s="20"/>
      <c r="D7" s="215">
        <f aca="true" t="shared" si="0" ref="D7:K7">SUM(D8:D26)</f>
        <v>512</v>
      </c>
      <c r="E7" s="215">
        <f t="shared" si="0"/>
        <v>26290</v>
      </c>
      <c r="F7" s="215">
        <f t="shared" si="0"/>
        <v>512</v>
      </c>
      <c r="G7" s="215">
        <f t="shared" si="0"/>
        <v>26290</v>
      </c>
      <c r="H7" s="230">
        <f t="shared" si="0"/>
        <v>0</v>
      </c>
      <c r="I7" s="230">
        <f t="shared" si="0"/>
        <v>0</v>
      </c>
      <c r="J7" s="230">
        <f t="shared" si="0"/>
        <v>0</v>
      </c>
      <c r="K7" s="231">
        <f t="shared" si="0"/>
        <v>0</v>
      </c>
    </row>
    <row r="8" spans="1:12" ht="27" customHeight="1">
      <c r="A8" s="104"/>
      <c r="B8" s="4" t="s">
        <v>17</v>
      </c>
      <c r="C8" s="4"/>
      <c r="D8" s="226">
        <v>11</v>
      </c>
      <c r="E8" s="226">
        <v>47</v>
      </c>
      <c r="F8" s="209">
        <v>11</v>
      </c>
      <c r="G8" s="209">
        <v>47</v>
      </c>
      <c r="H8" s="217" t="s">
        <v>482</v>
      </c>
      <c r="I8" s="217" t="s">
        <v>482</v>
      </c>
      <c r="J8" s="217" t="s">
        <v>482</v>
      </c>
      <c r="K8" s="218" t="s">
        <v>482</v>
      </c>
      <c r="L8" s="15"/>
    </row>
    <row r="9" spans="2:12" ht="27" customHeight="1">
      <c r="B9" s="4" t="s">
        <v>331</v>
      </c>
      <c r="C9" s="176"/>
      <c r="D9" s="228">
        <v>1</v>
      </c>
      <c r="E9" s="228">
        <v>4</v>
      </c>
      <c r="F9" s="217">
        <v>1</v>
      </c>
      <c r="G9" s="217">
        <v>4</v>
      </c>
      <c r="H9" s="217" t="s">
        <v>482</v>
      </c>
      <c r="I9" s="217" t="s">
        <v>482</v>
      </c>
      <c r="J9" s="217" t="s">
        <v>482</v>
      </c>
      <c r="K9" s="218" t="s">
        <v>482</v>
      </c>
      <c r="L9" s="15"/>
    </row>
    <row r="10" spans="2:12" ht="27" customHeight="1">
      <c r="B10" s="4" t="s">
        <v>18</v>
      </c>
      <c r="C10" s="4"/>
      <c r="D10" s="228">
        <v>0</v>
      </c>
      <c r="E10" s="228">
        <v>0</v>
      </c>
      <c r="F10" s="217">
        <v>0</v>
      </c>
      <c r="G10" s="217">
        <v>0</v>
      </c>
      <c r="H10" s="217" t="s">
        <v>482</v>
      </c>
      <c r="I10" s="217" t="s">
        <v>482</v>
      </c>
      <c r="J10" s="217" t="s">
        <v>482</v>
      </c>
      <c r="K10" s="218" t="s">
        <v>482</v>
      </c>
      <c r="L10" s="15"/>
    </row>
    <row r="11" spans="2:12" ht="27" customHeight="1">
      <c r="B11" s="4" t="s">
        <v>19</v>
      </c>
      <c r="C11" s="4"/>
      <c r="D11" s="227">
        <v>16</v>
      </c>
      <c r="E11" s="227">
        <v>167</v>
      </c>
      <c r="F11" s="211">
        <v>16</v>
      </c>
      <c r="G11" s="211">
        <v>167</v>
      </c>
      <c r="H11" s="217" t="s">
        <v>482</v>
      </c>
      <c r="I11" s="217" t="s">
        <v>482</v>
      </c>
      <c r="J11" s="217" t="s">
        <v>482</v>
      </c>
      <c r="K11" s="218" t="s">
        <v>482</v>
      </c>
      <c r="L11" s="15"/>
    </row>
    <row r="12" spans="2:12" ht="27" customHeight="1">
      <c r="B12" s="4" t="s">
        <v>20</v>
      </c>
      <c r="C12" s="4"/>
      <c r="D12" s="227">
        <v>14</v>
      </c>
      <c r="E12" s="227">
        <v>1229</v>
      </c>
      <c r="F12" s="211">
        <v>14</v>
      </c>
      <c r="G12" s="211">
        <v>1229</v>
      </c>
      <c r="H12" s="217" t="s">
        <v>482</v>
      </c>
      <c r="I12" s="217" t="s">
        <v>482</v>
      </c>
      <c r="J12" s="217" t="s">
        <v>482</v>
      </c>
      <c r="K12" s="218" t="s">
        <v>482</v>
      </c>
      <c r="L12" s="15"/>
    </row>
    <row r="13" spans="2:12" ht="27" customHeight="1">
      <c r="B13" s="4" t="s">
        <v>21</v>
      </c>
      <c r="C13" s="4"/>
      <c r="D13" s="227">
        <v>46</v>
      </c>
      <c r="E13" s="227">
        <v>202</v>
      </c>
      <c r="F13" s="211">
        <v>46</v>
      </c>
      <c r="G13" s="211">
        <v>202</v>
      </c>
      <c r="H13" s="217" t="s">
        <v>482</v>
      </c>
      <c r="I13" s="217" t="s">
        <v>482</v>
      </c>
      <c r="J13" s="217" t="s">
        <v>482</v>
      </c>
      <c r="K13" s="218" t="s">
        <v>482</v>
      </c>
      <c r="L13" s="15"/>
    </row>
    <row r="14" spans="2:12" ht="27" customHeight="1">
      <c r="B14" s="4" t="s">
        <v>22</v>
      </c>
      <c r="C14" s="4"/>
      <c r="D14" s="227">
        <v>40</v>
      </c>
      <c r="E14" s="227">
        <v>692</v>
      </c>
      <c r="F14" s="211">
        <v>40</v>
      </c>
      <c r="G14" s="211">
        <v>692</v>
      </c>
      <c r="H14" s="217" t="s">
        <v>482</v>
      </c>
      <c r="I14" s="217" t="s">
        <v>482</v>
      </c>
      <c r="J14" s="217" t="s">
        <v>482</v>
      </c>
      <c r="K14" s="218" t="s">
        <v>482</v>
      </c>
      <c r="L14" s="15"/>
    </row>
    <row r="15" spans="2:12" ht="27" customHeight="1">
      <c r="B15" s="4" t="s">
        <v>23</v>
      </c>
      <c r="C15" s="4"/>
      <c r="D15" s="227">
        <v>15</v>
      </c>
      <c r="E15" s="227">
        <v>23</v>
      </c>
      <c r="F15" s="211">
        <v>15</v>
      </c>
      <c r="G15" s="211">
        <v>23</v>
      </c>
      <c r="H15" s="217" t="s">
        <v>482</v>
      </c>
      <c r="I15" s="217" t="s">
        <v>482</v>
      </c>
      <c r="J15" s="217" t="s">
        <v>482</v>
      </c>
      <c r="K15" s="218" t="s">
        <v>482</v>
      </c>
      <c r="L15" s="15"/>
    </row>
    <row r="16" spans="2:12" ht="27" customHeight="1">
      <c r="B16" s="4" t="s">
        <v>24</v>
      </c>
      <c r="C16" s="4"/>
      <c r="D16" s="228">
        <v>3</v>
      </c>
      <c r="E16" s="228">
        <v>3</v>
      </c>
      <c r="F16" s="217">
        <v>3</v>
      </c>
      <c r="G16" s="217">
        <v>3</v>
      </c>
      <c r="H16" s="217" t="s">
        <v>482</v>
      </c>
      <c r="I16" s="217" t="s">
        <v>482</v>
      </c>
      <c r="J16" s="217" t="s">
        <v>482</v>
      </c>
      <c r="K16" s="218" t="s">
        <v>482</v>
      </c>
      <c r="L16" s="15"/>
    </row>
    <row r="17" spans="2:12" ht="27" customHeight="1">
      <c r="B17" s="4" t="s">
        <v>405</v>
      </c>
      <c r="C17" s="4"/>
      <c r="D17" s="227">
        <v>10</v>
      </c>
      <c r="E17" s="227">
        <v>62</v>
      </c>
      <c r="F17" s="211">
        <v>10</v>
      </c>
      <c r="G17" s="211">
        <v>62</v>
      </c>
      <c r="H17" s="217" t="s">
        <v>482</v>
      </c>
      <c r="I17" s="217" t="s">
        <v>482</v>
      </c>
      <c r="J17" s="217" t="s">
        <v>482</v>
      </c>
      <c r="K17" s="218" t="s">
        <v>482</v>
      </c>
      <c r="L17" s="15"/>
    </row>
    <row r="18" spans="2:12" ht="27" customHeight="1">
      <c r="B18" s="4" t="s">
        <v>25</v>
      </c>
      <c r="C18" s="4"/>
      <c r="D18" s="227">
        <v>37</v>
      </c>
      <c r="E18" s="227">
        <v>993</v>
      </c>
      <c r="F18" s="211">
        <v>37</v>
      </c>
      <c r="G18" s="211">
        <v>993</v>
      </c>
      <c r="H18" s="217" t="s">
        <v>482</v>
      </c>
      <c r="I18" s="217" t="s">
        <v>482</v>
      </c>
      <c r="J18" s="217" t="s">
        <v>482</v>
      </c>
      <c r="K18" s="218" t="s">
        <v>482</v>
      </c>
      <c r="L18" s="15"/>
    </row>
    <row r="19" spans="2:12" ht="27" customHeight="1">
      <c r="B19" s="4" t="s">
        <v>26</v>
      </c>
      <c r="C19" s="4"/>
      <c r="D19" s="227">
        <v>193</v>
      </c>
      <c r="E19" s="227">
        <v>21587</v>
      </c>
      <c r="F19" s="211">
        <v>193</v>
      </c>
      <c r="G19" s="211">
        <v>21587</v>
      </c>
      <c r="H19" s="217" t="s">
        <v>482</v>
      </c>
      <c r="I19" s="217" t="s">
        <v>482</v>
      </c>
      <c r="J19" s="217" t="s">
        <v>482</v>
      </c>
      <c r="K19" s="218" t="s">
        <v>482</v>
      </c>
      <c r="L19" s="15"/>
    </row>
    <row r="20" spans="2:12" ht="27" customHeight="1">
      <c r="B20" s="4" t="s">
        <v>27</v>
      </c>
      <c r="C20" s="4"/>
      <c r="D20" s="227">
        <v>58</v>
      </c>
      <c r="E20" s="227">
        <v>760</v>
      </c>
      <c r="F20" s="211">
        <v>58</v>
      </c>
      <c r="G20" s="211">
        <v>760</v>
      </c>
      <c r="H20" s="217" t="s">
        <v>482</v>
      </c>
      <c r="I20" s="217" t="s">
        <v>482</v>
      </c>
      <c r="J20" s="217" t="s">
        <v>482</v>
      </c>
      <c r="K20" s="218" t="s">
        <v>482</v>
      </c>
      <c r="L20" s="15"/>
    </row>
    <row r="21" spans="2:12" ht="27" customHeight="1">
      <c r="B21" s="4" t="s">
        <v>28</v>
      </c>
      <c r="C21" s="4"/>
      <c r="D21" s="227">
        <v>20</v>
      </c>
      <c r="E21" s="227">
        <v>175</v>
      </c>
      <c r="F21" s="211">
        <v>20</v>
      </c>
      <c r="G21" s="211">
        <v>175</v>
      </c>
      <c r="H21" s="217" t="s">
        <v>482</v>
      </c>
      <c r="I21" s="217" t="s">
        <v>482</v>
      </c>
      <c r="J21" s="217" t="s">
        <v>482</v>
      </c>
      <c r="K21" s="218" t="s">
        <v>482</v>
      </c>
      <c r="L21" s="15"/>
    </row>
    <row r="22" spans="2:12" ht="27" customHeight="1">
      <c r="B22" s="4" t="s">
        <v>29</v>
      </c>
      <c r="C22" s="4"/>
      <c r="D22" s="228">
        <v>10</v>
      </c>
      <c r="E22" s="228">
        <v>73</v>
      </c>
      <c r="F22" s="217">
        <v>10</v>
      </c>
      <c r="G22" s="217">
        <v>73</v>
      </c>
      <c r="H22" s="217" t="s">
        <v>482</v>
      </c>
      <c r="I22" s="217" t="s">
        <v>482</v>
      </c>
      <c r="J22" s="217" t="s">
        <v>482</v>
      </c>
      <c r="K22" s="218" t="s">
        <v>482</v>
      </c>
      <c r="L22" s="15"/>
    </row>
    <row r="23" spans="2:12" ht="27" customHeight="1">
      <c r="B23" s="4" t="s">
        <v>30</v>
      </c>
      <c r="C23" s="4"/>
      <c r="D23" s="228">
        <v>0</v>
      </c>
      <c r="E23" s="228">
        <v>0</v>
      </c>
      <c r="F23" s="217">
        <v>0</v>
      </c>
      <c r="G23" s="217">
        <v>0</v>
      </c>
      <c r="H23" s="217" t="s">
        <v>482</v>
      </c>
      <c r="I23" s="217" t="s">
        <v>482</v>
      </c>
      <c r="J23" s="217" t="s">
        <v>482</v>
      </c>
      <c r="K23" s="218" t="s">
        <v>482</v>
      </c>
      <c r="L23" s="15"/>
    </row>
    <row r="24" spans="2:12" ht="27" customHeight="1">
      <c r="B24" s="4" t="s">
        <v>31</v>
      </c>
      <c r="C24" s="4"/>
      <c r="D24" s="227">
        <v>27</v>
      </c>
      <c r="E24" s="227">
        <v>226</v>
      </c>
      <c r="F24" s="211">
        <v>27</v>
      </c>
      <c r="G24" s="211">
        <v>226</v>
      </c>
      <c r="H24" s="217" t="s">
        <v>482</v>
      </c>
      <c r="I24" s="217" t="s">
        <v>482</v>
      </c>
      <c r="J24" s="217" t="s">
        <v>482</v>
      </c>
      <c r="K24" s="218" t="s">
        <v>482</v>
      </c>
      <c r="L24" s="15"/>
    </row>
    <row r="25" spans="2:12" ht="27" customHeight="1">
      <c r="B25" s="4" t="s">
        <v>32</v>
      </c>
      <c r="C25" s="4"/>
      <c r="D25" s="227">
        <v>9</v>
      </c>
      <c r="E25" s="227">
        <v>39</v>
      </c>
      <c r="F25" s="211">
        <v>9</v>
      </c>
      <c r="G25" s="211">
        <v>39</v>
      </c>
      <c r="H25" s="217" t="s">
        <v>482</v>
      </c>
      <c r="I25" s="217" t="s">
        <v>482</v>
      </c>
      <c r="J25" s="217" t="s">
        <v>482</v>
      </c>
      <c r="K25" s="218" t="s">
        <v>482</v>
      </c>
      <c r="L25" s="15"/>
    </row>
    <row r="26" spans="1:12" ht="27" customHeight="1">
      <c r="A26" s="52"/>
      <c r="B26" s="48" t="s">
        <v>406</v>
      </c>
      <c r="C26" s="46"/>
      <c r="D26" s="232">
        <v>2</v>
      </c>
      <c r="E26" s="232">
        <v>8</v>
      </c>
      <c r="F26" s="213">
        <v>2</v>
      </c>
      <c r="G26" s="213">
        <v>8</v>
      </c>
      <c r="H26" s="219" t="s">
        <v>482</v>
      </c>
      <c r="I26" s="219" t="s">
        <v>482</v>
      </c>
      <c r="J26" s="219" t="s">
        <v>482</v>
      </c>
      <c r="K26" s="220" t="s">
        <v>482</v>
      </c>
      <c r="L26" s="15"/>
    </row>
    <row r="27" spans="1:11" s="10" customFormat="1" ht="16.5" customHeight="1">
      <c r="A27" s="98" t="s">
        <v>214</v>
      </c>
      <c r="B27" s="175"/>
      <c r="C27" s="177"/>
      <c r="D27" s="175"/>
      <c r="F27" s="175"/>
      <c r="K27" s="2" t="s">
        <v>255</v>
      </c>
    </row>
    <row r="28" spans="1:11" s="10" customFormat="1" ht="13.5">
      <c r="A28" s="98" t="s">
        <v>277</v>
      </c>
      <c r="B28" s="175"/>
      <c r="C28" s="177"/>
      <c r="D28" s="175"/>
      <c r="F28" s="175"/>
      <c r="K28" s="2"/>
    </row>
    <row r="29" spans="2:6" ht="13.5">
      <c r="B29" s="150"/>
      <c r="C29" s="150"/>
      <c r="D29" s="150"/>
      <c r="F29" s="150"/>
    </row>
    <row r="30" spans="2:6" ht="13.5">
      <c r="B30" s="150"/>
      <c r="C30" s="150"/>
      <c r="D30" s="178"/>
      <c r="F30" s="150"/>
    </row>
    <row r="31" spans="2:6" ht="13.5">
      <c r="B31" s="150"/>
      <c r="C31" s="150"/>
      <c r="D31" s="150"/>
      <c r="F31" s="150"/>
    </row>
    <row r="32" spans="2:6" ht="13.5">
      <c r="B32" s="150"/>
      <c r="C32" s="150"/>
      <c r="D32" s="150"/>
      <c r="F32" s="150"/>
    </row>
    <row r="33" spans="2:6" ht="13.5">
      <c r="B33" s="150"/>
      <c r="C33" s="150"/>
      <c r="D33" s="150"/>
      <c r="F33" s="150"/>
    </row>
    <row r="34" spans="2:6" ht="13.5">
      <c r="B34" s="150"/>
      <c r="C34" s="150"/>
      <c r="D34" s="150"/>
      <c r="F34" s="150"/>
    </row>
    <row r="35" spans="2:6" ht="13.5">
      <c r="B35" s="150"/>
      <c r="C35" s="150"/>
      <c r="D35" s="150"/>
      <c r="F35" s="150"/>
    </row>
    <row r="36" spans="2:6" ht="13.5">
      <c r="B36" s="150"/>
      <c r="C36" s="150"/>
      <c r="D36" s="150"/>
      <c r="F36" s="150"/>
    </row>
    <row r="37" spans="2:6" ht="13.5">
      <c r="B37" s="150"/>
      <c r="C37" s="150"/>
      <c r="D37" s="150"/>
      <c r="F37" s="150"/>
    </row>
    <row r="38" spans="2:6" ht="13.5">
      <c r="B38" s="150"/>
      <c r="C38" s="150"/>
      <c r="D38" s="150"/>
      <c r="F38" s="150"/>
    </row>
    <row r="39" spans="2:6" ht="13.5">
      <c r="B39" s="150"/>
      <c r="C39" s="150"/>
      <c r="D39" s="150"/>
      <c r="F39" s="150"/>
    </row>
    <row r="40" spans="2:6" ht="13.5">
      <c r="B40" s="150"/>
      <c r="C40" s="150"/>
      <c r="D40" s="150"/>
      <c r="F40" s="150"/>
    </row>
    <row r="41" spans="2:6" ht="13.5">
      <c r="B41" s="150"/>
      <c r="C41" s="150"/>
      <c r="D41" s="150"/>
      <c r="F41" s="150"/>
    </row>
    <row r="42" spans="2:6" ht="13.5">
      <c r="B42" s="150"/>
      <c r="C42" s="150"/>
      <c r="D42" s="150"/>
      <c r="F42" s="150"/>
    </row>
    <row r="43" spans="2:6" ht="13.5">
      <c r="B43" s="150"/>
      <c r="C43" s="150"/>
      <c r="D43" s="150"/>
      <c r="F43" s="150"/>
    </row>
    <row r="44" spans="2:6" ht="13.5">
      <c r="B44" s="150"/>
      <c r="C44" s="150"/>
      <c r="D44" s="150"/>
      <c r="F44" s="150"/>
    </row>
    <row r="45" spans="2:6" ht="13.5">
      <c r="B45" s="150"/>
      <c r="C45" s="150"/>
      <c r="D45" s="150"/>
      <c r="F45" s="150"/>
    </row>
    <row r="46" spans="2:6" ht="13.5">
      <c r="B46" s="150"/>
      <c r="C46" s="150"/>
      <c r="D46" s="150"/>
      <c r="F46" s="150"/>
    </row>
    <row r="47" spans="2:6" ht="13.5">
      <c r="B47" s="150"/>
      <c r="C47" s="150"/>
      <c r="D47" s="150"/>
      <c r="F47" s="150"/>
    </row>
    <row r="48" spans="2:6" ht="13.5">
      <c r="B48" s="150"/>
      <c r="C48" s="150"/>
      <c r="D48" s="150"/>
      <c r="F48" s="150"/>
    </row>
    <row r="49" spans="2:6" ht="13.5">
      <c r="B49" s="150"/>
      <c r="C49" s="150"/>
      <c r="D49" s="150"/>
      <c r="F49" s="150"/>
    </row>
    <row r="50" spans="2:6" ht="13.5">
      <c r="B50" s="150"/>
      <c r="C50" s="150"/>
      <c r="D50" s="150"/>
      <c r="F50" s="150"/>
    </row>
    <row r="51" spans="2:6" ht="13.5">
      <c r="B51" s="150"/>
      <c r="C51" s="150"/>
      <c r="D51" s="150"/>
      <c r="F51" s="150"/>
    </row>
    <row r="52" spans="2:6" ht="13.5">
      <c r="B52" s="150"/>
      <c r="C52" s="150"/>
      <c r="D52" s="150"/>
      <c r="F52" s="150"/>
    </row>
    <row r="53" spans="2:6" ht="13.5">
      <c r="B53" s="150"/>
      <c r="C53" s="150"/>
      <c r="D53" s="150"/>
      <c r="F53" s="150"/>
    </row>
    <row r="57" ht="13.5">
      <c r="F57" s="150"/>
    </row>
    <row r="58" ht="13.5">
      <c r="F58" s="150"/>
    </row>
    <row r="59" ht="13.5">
      <c r="F59" s="150"/>
    </row>
    <row r="60" ht="13.5">
      <c r="F60" s="150"/>
    </row>
    <row r="61" ht="13.5">
      <c r="F61" s="150"/>
    </row>
    <row r="62" ht="13.5">
      <c r="F62" s="150"/>
    </row>
    <row r="63" ht="13.5">
      <c r="F63" s="150"/>
    </row>
    <row r="64" ht="13.5">
      <c r="F64" s="150"/>
    </row>
    <row r="65" ht="13.5">
      <c r="F65" s="150"/>
    </row>
    <row r="66" ht="13.5">
      <c r="F66" s="150"/>
    </row>
    <row r="67" ht="13.5">
      <c r="F67" s="150"/>
    </row>
    <row r="68" ht="13.5">
      <c r="F68" s="150"/>
    </row>
    <row r="69" ht="13.5">
      <c r="F69" s="150"/>
    </row>
    <row r="70" ht="13.5">
      <c r="F70" s="150"/>
    </row>
    <row r="71" ht="13.5">
      <c r="F71" s="150"/>
    </row>
    <row r="72" ht="13.5">
      <c r="F72" s="150"/>
    </row>
    <row r="73" ht="13.5">
      <c r="F73" s="150"/>
    </row>
    <row r="74" ht="13.5">
      <c r="F74" s="150"/>
    </row>
    <row r="75" ht="13.5">
      <c r="F75" s="150"/>
    </row>
    <row r="76" ht="13.5">
      <c r="F76" s="150"/>
    </row>
    <row r="77" ht="13.5">
      <c r="F77" s="150"/>
    </row>
    <row r="78" ht="13.5">
      <c r="F78" s="150"/>
    </row>
    <row r="79" ht="13.5">
      <c r="F79" s="150"/>
    </row>
    <row r="80" ht="13.5">
      <c r="F80" s="150"/>
    </row>
    <row r="81" ht="13.5">
      <c r="F81" s="150"/>
    </row>
    <row r="82" ht="13.5">
      <c r="F82" s="150"/>
    </row>
    <row r="83" ht="13.5">
      <c r="F83" s="150"/>
    </row>
    <row r="84" ht="13.5">
      <c r="F84" s="150"/>
    </row>
    <row r="85" ht="13.5">
      <c r="F85" s="150"/>
    </row>
    <row r="86" ht="13.5">
      <c r="F86" s="150"/>
    </row>
    <row r="87" ht="13.5">
      <c r="F87" s="150"/>
    </row>
    <row r="88" ht="13.5">
      <c r="F88" s="150"/>
    </row>
    <row r="89" ht="13.5">
      <c r="F89" s="150"/>
    </row>
    <row r="90" ht="13.5">
      <c r="F90" s="150"/>
    </row>
    <row r="91" ht="13.5">
      <c r="F91" s="150"/>
    </row>
    <row r="92" ht="13.5">
      <c r="F92" s="150"/>
    </row>
    <row r="93" ht="13.5">
      <c r="F93" s="150"/>
    </row>
    <row r="94" ht="13.5">
      <c r="F94" s="150"/>
    </row>
    <row r="95" ht="13.5">
      <c r="F95" s="150"/>
    </row>
    <row r="96" ht="13.5">
      <c r="F96" s="150"/>
    </row>
    <row r="97" ht="13.5">
      <c r="F97" s="150"/>
    </row>
    <row r="98" ht="13.5">
      <c r="F98" s="150"/>
    </row>
    <row r="99" ht="13.5">
      <c r="F99" s="150"/>
    </row>
    <row r="100" ht="13.5">
      <c r="F100" s="150"/>
    </row>
    <row r="101" ht="13.5">
      <c r="F101" s="150"/>
    </row>
    <row r="102" ht="13.5">
      <c r="F102" s="150"/>
    </row>
    <row r="103" ht="13.5">
      <c r="F103" s="150"/>
    </row>
    <row r="104" ht="13.5">
      <c r="F104" s="150"/>
    </row>
    <row r="105" ht="13.5">
      <c r="F105" s="150"/>
    </row>
    <row r="106" ht="13.5">
      <c r="F106" s="150"/>
    </row>
    <row r="107" ht="13.5">
      <c r="F107" s="150"/>
    </row>
    <row r="108" ht="13.5">
      <c r="F108" s="150"/>
    </row>
    <row r="109" ht="13.5">
      <c r="F109" s="150"/>
    </row>
    <row r="110" ht="13.5">
      <c r="F110" s="150"/>
    </row>
    <row r="111" ht="13.5">
      <c r="F111" s="150"/>
    </row>
    <row r="112" ht="13.5">
      <c r="F112" s="150"/>
    </row>
    <row r="113" ht="13.5">
      <c r="F113" s="150"/>
    </row>
    <row r="114" ht="13.5">
      <c r="F114" s="150"/>
    </row>
    <row r="115" ht="13.5">
      <c r="F115" s="150"/>
    </row>
    <row r="116" ht="13.5">
      <c r="F116" s="150"/>
    </row>
    <row r="117" ht="13.5">
      <c r="F117" s="150"/>
    </row>
    <row r="118" ht="13.5">
      <c r="F118" s="150"/>
    </row>
    <row r="119" ht="13.5">
      <c r="F119" s="150"/>
    </row>
    <row r="120" ht="13.5">
      <c r="F120" s="150"/>
    </row>
    <row r="121" ht="13.5">
      <c r="F121" s="150"/>
    </row>
    <row r="122" ht="13.5">
      <c r="F122" s="150"/>
    </row>
    <row r="123" ht="13.5">
      <c r="F123" s="150"/>
    </row>
    <row r="124" ht="13.5">
      <c r="F124" s="150"/>
    </row>
    <row r="125" ht="13.5">
      <c r="F125" s="150"/>
    </row>
    <row r="126" ht="13.5">
      <c r="F126" s="150"/>
    </row>
    <row r="127" ht="13.5">
      <c r="F127" s="150"/>
    </row>
    <row r="128" ht="13.5">
      <c r="F128" s="150"/>
    </row>
    <row r="129" ht="13.5">
      <c r="F129" s="150"/>
    </row>
  </sheetData>
  <sheetProtection/>
  <mergeCells count="6">
    <mergeCell ref="F4:K4"/>
    <mergeCell ref="D4:E5"/>
    <mergeCell ref="B4:B6"/>
    <mergeCell ref="F5:G5"/>
    <mergeCell ref="H5:I5"/>
    <mergeCell ref="J5:K5"/>
  </mergeCells>
  <printOptions horizontalCentered="1"/>
  <pageMargins left="0.7086614173228347" right="0.7086614173228347" top="0.7874015748031497" bottom="0.7874015748031497" header="0.3937007874015748" footer="0.1968503937007874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129"/>
  <sheetViews>
    <sheetView zoomScalePageLayoutView="0" workbookViewId="0" topLeftCell="A1">
      <selection activeCell="C5" sqref="C5:H22"/>
    </sheetView>
  </sheetViews>
  <sheetFormatPr defaultColWidth="9.00390625" defaultRowHeight="13.5"/>
  <cols>
    <col min="1" max="1" width="12.50390625" style="1" customWidth="1"/>
    <col min="2" max="2" width="6.625" style="1" customWidth="1"/>
    <col min="3" max="8" width="10.625" style="1" customWidth="1"/>
    <col min="9" max="16384" width="9.00390625" style="1" customWidth="1"/>
  </cols>
  <sheetData>
    <row r="1" ht="18.75" customHeight="1">
      <c r="A1" s="1" t="s">
        <v>287</v>
      </c>
    </row>
    <row r="2" ht="13.5">
      <c r="H2" s="16" t="str">
        <f>'1(1) 試験検査の実施件数'!P4</f>
        <v>平成30年度</v>
      </c>
    </row>
    <row r="3" spans="1:9" ht="24" customHeight="1">
      <c r="A3" s="396" t="s">
        <v>114</v>
      </c>
      <c r="B3" s="397"/>
      <c r="C3" s="354" t="s">
        <v>76</v>
      </c>
      <c r="D3" s="355"/>
      <c r="E3" s="354" t="s">
        <v>115</v>
      </c>
      <c r="F3" s="355"/>
      <c r="G3" s="400" t="s">
        <v>87</v>
      </c>
      <c r="H3" s="401"/>
      <c r="I3" s="15"/>
    </row>
    <row r="4" spans="1:9" ht="24" customHeight="1">
      <c r="A4" s="398"/>
      <c r="B4" s="399"/>
      <c r="C4" s="33" t="s">
        <v>161</v>
      </c>
      <c r="D4" s="33" t="s">
        <v>86</v>
      </c>
      <c r="E4" s="33" t="s">
        <v>161</v>
      </c>
      <c r="F4" s="33" t="s">
        <v>86</v>
      </c>
      <c r="G4" s="33" t="s">
        <v>161</v>
      </c>
      <c r="H4" s="34" t="s">
        <v>86</v>
      </c>
      <c r="I4" s="15"/>
    </row>
    <row r="5" spans="1:9" s="10" customFormat="1" ht="24" customHeight="1">
      <c r="A5" s="353" t="s">
        <v>76</v>
      </c>
      <c r="B5" s="36" t="s">
        <v>88</v>
      </c>
      <c r="C5" s="233">
        <f>SUM(C7,C9,C11,C13,C15,C17,C19,C21)</f>
        <v>151</v>
      </c>
      <c r="D5" s="233">
        <f>SUM(D7,D9,D11,D13,D15,D17,D19,D21)</f>
        <v>23558</v>
      </c>
      <c r="E5" s="233">
        <f>SUM(E7,E9,E11,E13,E15,E17,E19,E21)</f>
        <v>151</v>
      </c>
      <c r="F5" s="233">
        <f>SUM(F7,F9,F11,F13,F15,F17,F19,F21)</f>
        <v>23558</v>
      </c>
      <c r="G5" s="233">
        <f aca="true" t="shared" si="0" ref="D5:H6">SUM(G7,G9,G11,G13,G15,G17,G19,G21)</f>
        <v>0</v>
      </c>
      <c r="H5" s="234">
        <f t="shared" si="0"/>
        <v>0</v>
      </c>
      <c r="I5" s="99"/>
    </row>
    <row r="6" spans="1:9" s="11" customFormat="1" ht="24" customHeight="1">
      <c r="A6" s="402"/>
      <c r="B6" s="39" t="s">
        <v>89</v>
      </c>
      <c r="C6" s="235">
        <f>SUM(C8,C10,C12,C14,C16,C18,C20,C22)</f>
        <v>0</v>
      </c>
      <c r="D6" s="235">
        <f t="shared" si="0"/>
        <v>0</v>
      </c>
      <c r="E6" s="235">
        <f>SUM(E8,E10,E12,E14,E16,E18,E20,E22)</f>
        <v>0</v>
      </c>
      <c r="F6" s="235">
        <f t="shared" si="0"/>
        <v>0</v>
      </c>
      <c r="G6" s="235">
        <f t="shared" si="0"/>
        <v>0</v>
      </c>
      <c r="H6" s="236">
        <f t="shared" si="0"/>
        <v>0</v>
      </c>
      <c r="I6" s="137"/>
    </row>
    <row r="7" spans="1:9" s="10" customFormat="1" ht="24" customHeight="1">
      <c r="A7" s="353" t="s">
        <v>90</v>
      </c>
      <c r="B7" s="38" t="s">
        <v>91</v>
      </c>
      <c r="C7" s="237">
        <f aca="true" t="shared" si="1" ref="C7:D10">E7+G7</f>
        <v>42</v>
      </c>
      <c r="D7" s="237">
        <f t="shared" si="1"/>
        <v>7315</v>
      </c>
      <c r="E7" s="238">
        <v>42</v>
      </c>
      <c r="F7" s="238">
        <v>7315</v>
      </c>
      <c r="G7" s="239">
        <v>0</v>
      </c>
      <c r="H7" s="240">
        <v>0</v>
      </c>
      <c r="I7" s="99"/>
    </row>
    <row r="8" spans="1:9" s="11" customFormat="1" ht="24" customHeight="1">
      <c r="A8" s="348"/>
      <c r="B8" s="37" t="s">
        <v>92</v>
      </c>
      <c r="C8" s="241">
        <f t="shared" si="1"/>
        <v>0</v>
      </c>
      <c r="D8" s="241">
        <f t="shared" si="1"/>
        <v>0</v>
      </c>
      <c r="E8" s="242">
        <v>0</v>
      </c>
      <c r="F8" s="242">
        <v>0</v>
      </c>
      <c r="G8" s="242">
        <v>0</v>
      </c>
      <c r="H8" s="243">
        <v>0</v>
      </c>
      <c r="I8" s="137"/>
    </row>
    <row r="9" spans="1:9" s="10" customFormat="1" ht="24" customHeight="1">
      <c r="A9" s="348" t="s">
        <v>93</v>
      </c>
      <c r="B9" s="38" t="s">
        <v>91</v>
      </c>
      <c r="C9" s="237">
        <f t="shared" si="1"/>
        <v>90</v>
      </c>
      <c r="D9" s="237">
        <f t="shared" si="1"/>
        <v>13602</v>
      </c>
      <c r="E9" s="238">
        <v>90</v>
      </c>
      <c r="F9" s="238">
        <v>13602</v>
      </c>
      <c r="G9" s="238">
        <v>0</v>
      </c>
      <c r="H9" s="244">
        <v>0</v>
      </c>
      <c r="I9" s="99"/>
    </row>
    <row r="10" spans="1:9" s="11" customFormat="1" ht="24" customHeight="1">
      <c r="A10" s="348"/>
      <c r="B10" s="37" t="s">
        <v>92</v>
      </c>
      <c r="C10" s="241">
        <f t="shared" si="1"/>
        <v>0</v>
      </c>
      <c r="D10" s="241">
        <f t="shared" si="1"/>
        <v>0</v>
      </c>
      <c r="E10" s="242">
        <v>0</v>
      </c>
      <c r="F10" s="242">
        <v>0</v>
      </c>
      <c r="G10" s="245">
        <v>0</v>
      </c>
      <c r="H10" s="246">
        <v>0</v>
      </c>
      <c r="I10" s="137"/>
    </row>
    <row r="11" spans="1:9" s="10" customFormat="1" ht="24" customHeight="1">
      <c r="A11" s="348" t="s">
        <v>192</v>
      </c>
      <c r="B11" s="38" t="s">
        <v>91</v>
      </c>
      <c r="C11" s="247">
        <f aca="true" t="shared" si="2" ref="C11:C22">E11+G11</f>
        <v>0</v>
      </c>
      <c r="D11" s="237">
        <f aca="true" t="shared" si="3" ref="D11:D22">F11+H11</f>
        <v>0</v>
      </c>
      <c r="E11" s="239">
        <v>0</v>
      </c>
      <c r="F11" s="238">
        <v>0</v>
      </c>
      <c r="G11" s="239">
        <v>0</v>
      </c>
      <c r="H11" s="240">
        <v>0</v>
      </c>
      <c r="I11" s="99"/>
    </row>
    <row r="12" spans="1:9" s="11" customFormat="1" ht="24" customHeight="1">
      <c r="A12" s="348"/>
      <c r="B12" s="37" t="s">
        <v>92</v>
      </c>
      <c r="C12" s="241">
        <f t="shared" si="2"/>
        <v>0</v>
      </c>
      <c r="D12" s="241">
        <f t="shared" si="3"/>
        <v>0</v>
      </c>
      <c r="E12" s="242">
        <v>0</v>
      </c>
      <c r="F12" s="242">
        <v>0</v>
      </c>
      <c r="G12" s="245">
        <v>0</v>
      </c>
      <c r="H12" s="246">
        <v>0</v>
      </c>
      <c r="I12" s="137"/>
    </row>
    <row r="13" spans="1:9" s="10" customFormat="1" ht="24" customHeight="1">
      <c r="A13" s="348" t="s">
        <v>265</v>
      </c>
      <c r="B13" s="38" t="s">
        <v>91</v>
      </c>
      <c r="C13" s="237">
        <f t="shared" si="2"/>
        <v>7</v>
      </c>
      <c r="D13" s="237">
        <f t="shared" si="3"/>
        <v>938</v>
      </c>
      <c r="E13" s="238">
        <v>7</v>
      </c>
      <c r="F13" s="238">
        <v>938</v>
      </c>
      <c r="G13" s="239">
        <v>0</v>
      </c>
      <c r="H13" s="240">
        <v>0</v>
      </c>
      <c r="I13" s="99"/>
    </row>
    <row r="14" spans="1:9" s="11" customFormat="1" ht="24" customHeight="1">
      <c r="A14" s="348"/>
      <c r="B14" s="37" t="s">
        <v>92</v>
      </c>
      <c r="C14" s="241">
        <f t="shared" si="2"/>
        <v>0</v>
      </c>
      <c r="D14" s="241">
        <f t="shared" si="3"/>
        <v>0</v>
      </c>
      <c r="E14" s="242">
        <v>0</v>
      </c>
      <c r="F14" s="242">
        <v>0</v>
      </c>
      <c r="G14" s="245">
        <v>0</v>
      </c>
      <c r="H14" s="246">
        <v>0</v>
      </c>
      <c r="I14" s="137"/>
    </row>
    <row r="15" spans="1:9" s="10" customFormat="1" ht="25.5" customHeight="1">
      <c r="A15" s="348" t="s">
        <v>266</v>
      </c>
      <c r="B15" s="38" t="s">
        <v>91</v>
      </c>
      <c r="C15" s="237">
        <f t="shared" si="2"/>
        <v>3</v>
      </c>
      <c r="D15" s="237">
        <f t="shared" si="3"/>
        <v>402</v>
      </c>
      <c r="E15" s="238">
        <v>3</v>
      </c>
      <c r="F15" s="238">
        <v>402</v>
      </c>
      <c r="G15" s="239">
        <v>0</v>
      </c>
      <c r="H15" s="240">
        <v>0</v>
      </c>
      <c r="I15" s="99"/>
    </row>
    <row r="16" spans="1:9" s="11" customFormat="1" ht="24" customHeight="1">
      <c r="A16" s="348"/>
      <c r="B16" s="37" t="s">
        <v>92</v>
      </c>
      <c r="C16" s="241">
        <f t="shared" si="2"/>
        <v>0</v>
      </c>
      <c r="D16" s="241">
        <f t="shared" si="3"/>
        <v>0</v>
      </c>
      <c r="E16" s="242">
        <v>0</v>
      </c>
      <c r="F16" s="242">
        <v>0</v>
      </c>
      <c r="G16" s="245">
        <v>0</v>
      </c>
      <c r="H16" s="246">
        <v>0</v>
      </c>
      <c r="I16" s="137"/>
    </row>
    <row r="17" spans="1:9" s="10" customFormat="1" ht="24" customHeight="1">
      <c r="A17" s="348" t="s">
        <v>193</v>
      </c>
      <c r="B17" s="38" t="s">
        <v>91</v>
      </c>
      <c r="C17" s="237">
        <f t="shared" si="2"/>
        <v>8</v>
      </c>
      <c r="D17" s="237">
        <f t="shared" si="3"/>
        <v>1211</v>
      </c>
      <c r="E17" s="238">
        <v>8</v>
      </c>
      <c r="F17" s="238">
        <v>1211</v>
      </c>
      <c r="G17" s="239">
        <v>0</v>
      </c>
      <c r="H17" s="240">
        <v>0</v>
      </c>
      <c r="I17" s="99"/>
    </row>
    <row r="18" spans="1:9" s="11" customFormat="1" ht="24" customHeight="1">
      <c r="A18" s="348"/>
      <c r="B18" s="37" t="s">
        <v>92</v>
      </c>
      <c r="C18" s="241">
        <f t="shared" si="2"/>
        <v>0</v>
      </c>
      <c r="D18" s="241">
        <f t="shared" si="3"/>
        <v>0</v>
      </c>
      <c r="E18" s="242">
        <v>0</v>
      </c>
      <c r="F18" s="242">
        <v>0</v>
      </c>
      <c r="G18" s="242">
        <v>0</v>
      </c>
      <c r="H18" s="243">
        <v>0</v>
      </c>
      <c r="I18" s="137"/>
    </row>
    <row r="19" spans="1:9" s="10" customFormat="1" ht="24" customHeight="1">
      <c r="A19" s="348" t="s">
        <v>319</v>
      </c>
      <c r="B19" s="38" t="s">
        <v>91</v>
      </c>
      <c r="C19" s="237">
        <f t="shared" si="2"/>
        <v>0</v>
      </c>
      <c r="D19" s="237">
        <f t="shared" si="3"/>
        <v>0</v>
      </c>
      <c r="E19" s="238">
        <v>0</v>
      </c>
      <c r="F19" s="238">
        <v>0</v>
      </c>
      <c r="G19" s="238">
        <v>0</v>
      </c>
      <c r="H19" s="244">
        <v>0</v>
      </c>
      <c r="I19" s="99"/>
    </row>
    <row r="20" spans="1:9" s="11" customFormat="1" ht="24" customHeight="1">
      <c r="A20" s="348"/>
      <c r="B20" s="37" t="s">
        <v>92</v>
      </c>
      <c r="C20" s="241">
        <f t="shared" si="2"/>
        <v>0</v>
      </c>
      <c r="D20" s="241">
        <f t="shared" si="3"/>
        <v>0</v>
      </c>
      <c r="E20" s="242">
        <v>0</v>
      </c>
      <c r="F20" s="242">
        <v>0</v>
      </c>
      <c r="G20" s="242">
        <v>0</v>
      </c>
      <c r="H20" s="243">
        <v>0</v>
      </c>
      <c r="I20" s="137"/>
    </row>
    <row r="21" spans="1:9" s="10" customFormat="1" ht="24" customHeight="1">
      <c r="A21" s="348" t="s">
        <v>210</v>
      </c>
      <c r="B21" s="38" t="s">
        <v>91</v>
      </c>
      <c r="C21" s="237">
        <f t="shared" si="2"/>
        <v>1</v>
      </c>
      <c r="D21" s="237">
        <f t="shared" si="3"/>
        <v>90</v>
      </c>
      <c r="E21" s="238">
        <v>1</v>
      </c>
      <c r="F21" s="238">
        <v>90</v>
      </c>
      <c r="G21" s="239">
        <v>0</v>
      </c>
      <c r="H21" s="240">
        <v>0</v>
      </c>
      <c r="I21" s="99"/>
    </row>
    <row r="22" spans="1:9" s="11" customFormat="1" ht="24" customHeight="1">
      <c r="A22" s="349"/>
      <c r="B22" s="53" t="s">
        <v>92</v>
      </c>
      <c r="C22" s="248">
        <f t="shared" si="2"/>
        <v>0</v>
      </c>
      <c r="D22" s="248">
        <f t="shared" si="3"/>
        <v>0</v>
      </c>
      <c r="E22" s="249">
        <v>0</v>
      </c>
      <c r="F22" s="249">
        <v>0</v>
      </c>
      <c r="G22" s="250">
        <v>0</v>
      </c>
      <c r="H22" s="251">
        <v>0</v>
      </c>
      <c r="I22" s="137"/>
    </row>
    <row r="23" spans="2:8" ht="16.5" customHeight="1">
      <c r="B23" s="150"/>
      <c r="C23" s="150"/>
      <c r="D23" s="150"/>
      <c r="F23" s="150"/>
      <c r="H23" s="2" t="s">
        <v>255</v>
      </c>
    </row>
    <row r="24" spans="2:6" ht="13.5">
      <c r="B24" s="150"/>
      <c r="C24" s="150"/>
      <c r="D24" s="150"/>
      <c r="F24" s="150"/>
    </row>
    <row r="25" spans="2:6" ht="13.5">
      <c r="B25" s="150"/>
      <c r="C25" s="150"/>
      <c r="D25" s="150"/>
      <c r="F25" s="150"/>
    </row>
    <row r="26" spans="2:6" ht="13.5">
      <c r="B26" s="150"/>
      <c r="C26" s="150"/>
      <c r="D26" s="150"/>
      <c r="F26" s="150"/>
    </row>
    <row r="27" spans="2:6" ht="13.5">
      <c r="B27" s="150"/>
      <c r="C27" s="150"/>
      <c r="D27" s="150"/>
      <c r="F27" s="150"/>
    </row>
    <row r="28" spans="2:6" ht="13.5">
      <c r="B28" s="150"/>
      <c r="C28" s="150"/>
      <c r="D28" s="150"/>
      <c r="F28" s="150"/>
    </row>
    <row r="29" spans="2:6" ht="13.5">
      <c r="B29" s="150"/>
      <c r="C29" s="150"/>
      <c r="D29" s="150"/>
      <c r="F29" s="150"/>
    </row>
    <row r="30" spans="2:6" ht="13.5">
      <c r="B30" s="150"/>
      <c r="C30" s="150"/>
      <c r="D30" s="150"/>
      <c r="F30" s="150"/>
    </row>
    <row r="31" spans="2:6" ht="13.5">
      <c r="B31" s="150"/>
      <c r="C31" s="150"/>
      <c r="D31" s="150"/>
      <c r="F31" s="150"/>
    </row>
    <row r="32" spans="2:6" ht="13.5">
      <c r="B32" s="150"/>
      <c r="C32" s="150"/>
      <c r="D32" s="150"/>
      <c r="F32" s="150"/>
    </row>
    <row r="33" spans="2:6" ht="13.5">
      <c r="B33" s="150"/>
      <c r="C33" s="150"/>
      <c r="D33" s="150"/>
      <c r="F33" s="150"/>
    </row>
    <row r="34" spans="2:6" ht="13.5">
      <c r="B34" s="150"/>
      <c r="C34" s="150"/>
      <c r="D34" s="150"/>
      <c r="F34" s="150"/>
    </row>
    <row r="35" spans="2:6" ht="13.5">
      <c r="B35" s="150"/>
      <c r="C35" s="150"/>
      <c r="D35" s="150"/>
      <c r="F35" s="150"/>
    </row>
    <row r="36" spans="2:6" ht="13.5">
      <c r="B36" s="150"/>
      <c r="C36" s="150"/>
      <c r="D36" s="150"/>
      <c r="F36" s="150"/>
    </row>
    <row r="37" spans="2:6" ht="13.5">
      <c r="B37" s="150"/>
      <c r="C37" s="150"/>
      <c r="D37" s="150"/>
      <c r="F37" s="150"/>
    </row>
    <row r="38" spans="2:6" ht="13.5">
      <c r="B38" s="150"/>
      <c r="C38" s="150"/>
      <c r="D38" s="150"/>
      <c r="F38" s="150"/>
    </row>
    <row r="39" spans="2:6" ht="13.5">
      <c r="B39" s="150"/>
      <c r="C39" s="150"/>
      <c r="D39" s="150"/>
      <c r="F39" s="150"/>
    </row>
    <row r="40" spans="2:6" ht="13.5">
      <c r="B40" s="150"/>
      <c r="C40" s="150"/>
      <c r="D40" s="150"/>
      <c r="F40" s="150"/>
    </row>
    <row r="41" spans="2:6" ht="13.5">
      <c r="B41" s="150"/>
      <c r="C41" s="150"/>
      <c r="D41" s="150"/>
      <c r="F41" s="150"/>
    </row>
    <row r="42" spans="2:6" ht="13.5">
      <c r="B42" s="150"/>
      <c r="C42" s="150"/>
      <c r="D42" s="150"/>
      <c r="F42" s="150"/>
    </row>
    <row r="43" spans="2:6" ht="13.5">
      <c r="B43" s="150"/>
      <c r="C43" s="150"/>
      <c r="D43" s="150"/>
      <c r="F43" s="150"/>
    </row>
    <row r="44" spans="2:6" ht="13.5">
      <c r="B44" s="150"/>
      <c r="C44" s="150"/>
      <c r="D44" s="150"/>
      <c r="F44" s="150"/>
    </row>
    <row r="45" spans="2:6" ht="13.5">
      <c r="B45" s="150"/>
      <c r="C45" s="150"/>
      <c r="D45" s="150"/>
      <c r="F45" s="150"/>
    </row>
    <row r="46" spans="2:6" ht="13.5">
      <c r="B46" s="150"/>
      <c r="C46" s="150"/>
      <c r="D46" s="150"/>
      <c r="F46" s="150"/>
    </row>
    <row r="47" spans="2:6" ht="13.5">
      <c r="B47" s="150"/>
      <c r="C47" s="150"/>
      <c r="D47" s="150"/>
      <c r="F47" s="150"/>
    </row>
    <row r="48" spans="2:6" ht="13.5">
      <c r="B48" s="150"/>
      <c r="C48" s="150"/>
      <c r="D48" s="150"/>
      <c r="F48" s="150"/>
    </row>
    <row r="49" spans="2:6" ht="13.5">
      <c r="B49" s="150"/>
      <c r="C49" s="150"/>
      <c r="D49" s="150"/>
      <c r="F49" s="150"/>
    </row>
    <row r="50" spans="2:6" ht="13.5">
      <c r="B50" s="150"/>
      <c r="C50" s="150"/>
      <c r="D50" s="150"/>
      <c r="F50" s="150"/>
    </row>
    <row r="51" spans="2:6" ht="13.5">
      <c r="B51" s="150"/>
      <c r="C51" s="150"/>
      <c r="D51" s="150"/>
      <c r="F51" s="150"/>
    </row>
    <row r="52" spans="2:6" ht="13.5">
      <c r="B52" s="150"/>
      <c r="C52" s="150"/>
      <c r="D52" s="150"/>
      <c r="F52" s="150"/>
    </row>
    <row r="53" spans="2:6" ht="13.5">
      <c r="B53" s="150"/>
      <c r="C53" s="150"/>
      <c r="D53" s="150"/>
      <c r="F53" s="150"/>
    </row>
    <row r="57" ht="13.5">
      <c r="F57" s="150"/>
    </row>
    <row r="58" ht="13.5">
      <c r="F58" s="150"/>
    </row>
    <row r="59" ht="13.5">
      <c r="F59" s="150"/>
    </row>
    <row r="60" ht="13.5">
      <c r="F60" s="150"/>
    </row>
    <row r="61" ht="13.5">
      <c r="F61" s="150"/>
    </row>
    <row r="62" ht="13.5">
      <c r="F62" s="150"/>
    </row>
    <row r="63" ht="13.5">
      <c r="F63" s="150"/>
    </row>
    <row r="64" ht="13.5">
      <c r="F64" s="150"/>
    </row>
    <row r="65" ht="13.5">
      <c r="F65" s="150"/>
    </row>
    <row r="66" ht="13.5">
      <c r="F66" s="150"/>
    </row>
    <row r="67" ht="13.5">
      <c r="F67" s="150"/>
    </row>
    <row r="68" ht="13.5">
      <c r="F68" s="150"/>
    </row>
    <row r="69" ht="13.5">
      <c r="F69" s="150"/>
    </row>
    <row r="70" ht="13.5">
      <c r="F70" s="150"/>
    </row>
    <row r="71" ht="13.5">
      <c r="F71" s="150"/>
    </row>
    <row r="72" ht="13.5">
      <c r="F72" s="150"/>
    </row>
    <row r="73" ht="13.5">
      <c r="F73" s="150"/>
    </row>
    <row r="74" ht="13.5">
      <c r="F74" s="150"/>
    </row>
    <row r="75" ht="13.5">
      <c r="F75" s="150"/>
    </row>
    <row r="76" ht="13.5">
      <c r="F76" s="150"/>
    </row>
    <row r="77" ht="13.5">
      <c r="F77" s="150"/>
    </row>
    <row r="78" ht="13.5">
      <c r="F78" s="150"/>
    </row>
    <row r="79" ht="13.5">
      <c r="F79" s="150"/>
    </row>
    <row r="80" ht="13.5">
      <c r="F80" s="150"/>
    </row>
    <row r="81" ht="13.5">
      <c r="F81" s="150"/>
    </row>
    <row r="82" ht="13.5">
      <c r="F82" s="150"/>
    </row>
    <row r="83" ht="13.5">
      <c r="F83" s="150"/>
    </row>
    <row r="84" ht="13.5">
      <c r="F84" s="150"/>
    </row>
    <row r="85" ht="13.5">
      <c r="F85" s="150"/>
    </row>
    <row r="86" ht="13.5">
      <c r="F86" s="150"/>
    </row>
    <row r="87" ht="13.5">
      <c r="F87" s="150"/>
    </row>
    <row r="88" ht="13.5">
      <c r="F88" s="150"/>
    </row>
    <row r="89" ht="13.5">
      <c r="F89" s="150"/>
    </row>
    <row r="90" ht="13.5">
      <c r="F90" s="150"/>
    </row>
    <row r="91" ht="13.5">
      <c r="F91" s="150"/>
    </row>
    <row r="92" ht="13.5">
      <c r="F92" s="150"/>
    </row>
    <row r="93" ht="13.5">
      <c r="F93" s="150"/>
    </row>
    <row r="94" ht="13.5">
      <c r="F94" s="150"/>
    </row>
    <row r="95" ht="13.5">
      <c r="F95" s="150"/>
    </row>
    <row r="96" ht="13.5">
      <c r="F96" s="150"/>
    </row>
    <row r="97" ht="13.5">
      <c r="F97" s="150"/>
    </row>
    <row r="98" ht="13.5">
      <c r="F98" s="150"/>
    </row>
    <row r="99" ht="13.5">
      <c r="F99" s="150"/>
    </row>
    <row r="100" ht="13.5">
      <c r="F100" s="150"/>
    </row>
    <row r="101" ht="13.5">
      <c r="F101" s="150"/>
    </row>
    <row r="102" ht="13.5">
      <c r="F102" s="150"/>
    </row>
    <row r="103" ht="13.5">
      <c r="F103" s="150"/>
    </row>
    <row r="104" ht="13.5">
      <c r="F104" s="150"/>
    </row>
    <row r="105" ht="13.5">
      <c r="F105" s="150"/>
    </row>
    <row r="106" ht="13.5">
      <c r="F106" s="150"/>
    </row>
    <row r="107" ht="13.5">
      <c r="F107" s="150"/>
    </row>
    <row r="108" ht="13.5">
      <c r="F108" s="150"/>
    </row>
    <row r="109" ht="13.5">
      <c r="F109" s="150"/>
    </row>
    <row r="110" ht="13.5">
      <c r="F110" s="150"/>
    </row>
    <row r="111" ht="13.5">
      <c r="F111" s="150"/>
    </row>
    <row r="112" ht="13.5">
      <c r="F112" s="150"/>
    </row>
    <row r="113" ht="13.5">
      <c r="F113" s="150"/>
    </row>
    <row r="114" ht="13.5">
      <c r="F114" s="150"/>
    </row>
    <row r="115" ht="13.5">
      <c r="F115" s="150"/>
    </row>
    <row r="116" ht="13.5">
      <c r="F116" s="150"/>
    </row>
    <row r="117" ht="13.5">
      <c r="F117" s="150"/>
    </row>
    <row r="118" ht="13.5">
      <c r="F118" s="150"/>
    </row>
    <row r="119" ht="13.5">
      <c r="F119" s="150"/>
    </row>
    <row r="120" ht="13.5">
      <c r="F120" s="150"/>
    </row>
    <row r="121" ht="13.5">
      <c r="F121" s="150"/>
    </row>
    <row r="122" ht="13.5">
      <c r="F122" s="150"/>
    </row>
    <row r="123" ht="13.5">
      <c r="F123" s="150"/>
    </row>
    <row r="124" ht="13.5">
      <c r="F124" s="150"/>
    </row>
    <row r="125" ht="13.5">
      <c r="F125" s="150"/>
    </row>
    <row r="126" ht="13.5">
      <c r="F126" s="150"/>
    </row>
    <row r="127" ht="13.5">
      <c r="F127" s="150"/>
    </row>
    <row r="128" ht="13.5">
      <c r="F128" s="150"/>
    </row>
    <row r="129" ht="13.5">
      <c r="F129" s="150"/>
    </row>
  </sheetData>
  <sheetProtection/>
  <mergeCells count="13">
    <mergeCell ref="A21:A22"/>
    <mergeCell ref="A5:A6"/>
    <mergeCell ref="A7:A8"/>
    <mergeCell ref="A9:A10"/>
    <mergeCell ref="A11:A12"/>
    <mergeCell ref="A17:A18"/>
    <mergeCell ref="A19:A20"/>
    <mergeCell ref="A3:B4"/>
    <mergeCell ref="C3:D3"/>
    <mergeCell ref="E3:F3"/>
    <mergeCell ref="G3:H3"/>
    <mergeCell ref="A13:A14"/>
    <mergeCell ref="A15:A16"/>
  </mergeCells>
  <printOptions horizontalCentered="1"/>
  <pageMargins left="0.6299212598425197" right="0.6299212598425197" top="0.7874015748031497" bottom="0.7874015748031497" header="0.3937007874015748" footer="0.1968503937007874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T142"/>
  <sheetViews>
    <sheetView zoomScaleSheetLayoutView="100" zoomScalePageLayoutView="0" workbookViewId="0" topLeftCell="A44">
      <selection activeCell="K61" sqref="K61"/>
    </sheetView>
  </sheetViews>
  <sheetFormatPr defaultColWidth="9.00390625" defaultRowHeight="13.5"/>
  <cols>
    <col min="1" max="1" width="0.875" style="1" customWidth="1"/>
    <col min="2" max="3" width="1.875" style="1" customWidth="1"/>
    <col min="4" max="4" width="31.125" style="1" customWidth="1"/>
    <col min="5" max="5" width="0.875" style="1" customWidth="1"/>
    <col min="6" max="6" width="13.75390625" style="1" customWidth="1"/>
    <col min="7" max="7" width="13.375" style="1" customWidth="1"/>
    <col min="8" max="8" width="14.875" style="1" customWidth="1"/>
    <col min="9" max="9" width="12.875" style="1" customWidth="1"/>
    <col min="10" max="16384" width="9.00390625" style="1" customWidth="1"/>
  </cols>
  <sheetData>
    <row r="1" spans="1:9" ht="21.75" customHeight="1">
      <c r="A1" s="123" t="s">
        <v>288</v>
      </c>
      <c r="I1" s="15"/>
    </row>
    <row r="2" spans="1:20" ht="15.75" customHeight="1">
      <c r="A2" s="52"/>
      <c r="I2" s="179" t="str">
        <f>'1(1) 試験検査の実施件数'!P4</f>
        <v>平成30年度</v>
      </c>
      <c r="K2" s="15"/>
      <c r="L2" s="15"/>
      <c r="M2" s="15"/>
      <c r="N2" s="15"/>
      <c r="O2" s="15"/>
      <c r="P2" s="15"/>
      <c r="Q2" s="15"/>
      <c r="R2" s="15"/>
      <c r="S2" s="15"/>
      <c r="T2" s="15"/>
    </row>
    <row r="3" spans="2:20" ht="18" customHeight="1">
      <c r="B3" s="355" t="s">
        <v>94</v>
      </c>
      <c r="C3" s="411"/>
      <c r="D3" s="412"/>
      <c r="E3" s="172"/>
      <c r="F3" s="49" t="s">
        <v>95</v>
      </c>
      <c r="G3" s="49" t="s">
        <v>35</v>
      </c>
      <c r="H3" s="32" t="s">
        <v>36</v>
      </c>
      <c r="I3" s="50" t="s">
        <v>37</v>
      </c>
      <c r="K3" s="15"/>
      <c r="L3" s="15"/>
      <c r="M3" s="15"/>
      <c r="N3" s="15"/>
      <c r="O3" s="15"/>
      <c r="P3" s="15"/>
      <c r="Q3" s="15"/>
      <c r="R3" s="15"/>
      <c r="S3" s="15"/>
      <c r="T3" s="15"/>
    </row>
    <row r="4" spans="1:20" ht="15" customHeight="1">
      <c r="A4" s="97"/>
      <c r="B4" s="341" t="s">
        <v>176</v>
      </c>
      <c r="C4" s="345"/>
      <c r="D4" s="415"/>
      <c r="E4" s="184"/>
      <c r="F4" s="215">
        <f>F5+F13+F23+F39+F58+F100+F103+F105+F110+F112+F121+F133</f>
        <v>26290</v>
      </c>
      <c r="G4" s="215">
        <f>G5+G13+G23+G39+G58+G100+G103+G105+G110+G112+G121+G133</f>
        <v>26290</v>
      </c>
      <c r="H4" s="215">
        <f>H5+H13+H23+H39+H58+H100+H103+H105+H110+H112+H121+H133</f>
        <v>0</v>
      </c>
      <c r="I4" s="216">
        <f>I5+I13+I23+I39+I58+I100+I103+I105+I110+I112+I121+I133</f>
        <v>0</v>
      </c>
      <c r="K4" s="15"/>
      <c r="L4" s="15"/>
      <c r="M4" s="15"/>
      <c r="N4" s="15"/>
      <c r="O4" s="15"/>
      <c r="P4" s="15"/>
      <c r="Q4" s="15"/>
      <c r="R4" s="15"/>
      <c r="S4" s="15"/>
      <c r="T4" s="15"/>
    </row>
    <row r="5" spans="2:20" ht="15" customHeight="1">
      <c r="B5" s="348" t="s">
        <v>377</v>
      </c>
      <c r="C5" s="348"/>
      <c r="D5" s="409"/>
      <c r="E5" s="171"/>
      <c r="F5" s="226">
        <f>SUM(F6:F12)</f>
        <v>74</v>
      </c>
      <c r="G5" s="209">
        <f>SUM(G6:G12)</f>
        <v>74</v>
      </c>
      <c r="H5" s="209">
        <f>SUM(H6:H12)</f>
        <v>0</v>
      </c>
      <c r="I5" s="210">
        <f>SUM(I6:I12)</f>
        <v>0</v>
      </c>
      <c r="K5" s="15"/>
      <c r="L5" s="15"/>
      <c r="M5" s="15"/>
      <c r="N5" s="15"/>
      <c r="O5" s="15"/>
      <c r="P5" s="15"/>
      <c r="Q5" s="15"/>
      <c r="R5" s="15"/>
      <c r="S5" s="15"/>
      <c r="T5" s="15"/>
    </row>
    <row r="6" spans="2:20" ht="15" customHeight="1">
      <c r="B6" s="121"/>
      <c r="C6" s="348" t="s">
        <v>151</v>
      </c>
      <c r="D6" s="409"/>
      <c r="E6" s="171"/>
      <c r="F6" s="227">
        <v>12</v>
      </c>
      <c r="G6" s="211">
        <v>12</v>
      </c>
      <c r="H6" s="211">
        <v>0</v>
      </c>
      <c r="I6" s="212">
        <v>0</v>
      </c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</row>
    <row r="7" spans="2:20" ht="15" customHeight="1">
      <c r="B7" s="4" t="s">
        <v>407</v>
      </c>
      <c r="C7" s="348" t="s">
        <v>152</v>
      </c>
      <c r="D7" s="348"/>
      <c r="E7" s="4"/>
      <c r="F7" s="227">
        <v>14</v>
      </c>
      <c r="G7" s="211">
        <v>14</v>
      </c>
      <c r="H7" s="211">
        <v>0</v>
      </c>
      <c r="I7" s="212">
        <v>0</v>
      </c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</row>
    <row r="8" spans="2:20" ht="15" customHeight="1">
      <c r="B8" s="4" t="s">
        <v>408</v>
      </c>
      <c r="C8" s="348" t="s">
        <v>38</v>
      </c>
      <c r="D8" s="348"/>
      <c r="E8" s="4"/>
      <c r="F8" s="227">
        <v>20</v>
      </c>
      <c r="G8" s="211">
        <v>20</v>
      </c>
      <c r="H8" s="211">
        <v>0</v>
      </c>
      <c r="I8" s="212">
        <v>0</v>
      </c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</row>
    <row r="9" spans="2:20" ht="15" customHeight="1">
      <c r="B9" s="121"/>
      <c r="C9" s="348" t="s">
        <v>39</v>
      </c>
      <c r="D9" s="348"/>
      <c r="E9" s="4"/>
      <c r="F9" s="227">
        <v>4</v>
      </c>
      <c r="G9" s="211">
        <v>4</v>
      </c>
      <c r="H9" s="211">
        <v>0</v>
      </c>
      <c r="I9" s="212">
        <v>0</v>
      </c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2:20" ht="15" customHeight="1">
      <c r="B10" s="121"/>
      <c r="C10" s="348" t="s">
        <v>40</v>
      </c>
      <c r="D10" s="348"/>
      <c r="E10" s="4"/>
      <c r="F10" s="227">
        <v>22</v>
      </c>
      <c r="G10" s="211">
        <v>22</v>
      </c>
      <c r="H10" s="211">
        <v>0</v>
      </c>
      <c r="I10" s="212">
        <v>0</v>
      </c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</row>
    <row r="11" spans="2:20" ht="15" customHeight="1">
      <c r="B11" s="121"/>
      <c r="C11" s="348" t="s">
        <v>320</v>
      </c>
      <c r="D11" s="348"/>
      <c r="E11" s="4"/>
      <c r="F11" s="227">
        <v>0</v>
      </c>
      <c r="G11" s="211">
        <v>0</v>
      </c>
      <c r="H11" s="211">
        <v>0</v>
      </c>
      <c r="I11" s="212">
        <v>0</v>
      </c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</row>
    <row r="12" spans="2:20" ht="15" customHeight="1">
      <c r="B12" s="121"/>
      <c r="C12" s="348" t="s">
        <v>46</v>
      </c>
      <c r="D12" s="409"/>
      <c r="E12" s="4"/>
      <c r="F12" s="227">
        <v>2</v>
      </c>
      <c r="G12" s="211">
        <v>2</v>
      </c>
      <c r="H12" s="211">
        <v>0</v>
      </c>
      <c r="I12" s="212">
        <v>0</v>
      </c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</row>
    <row r="13" spans="2:20" ht="15" customHeight="1">
      <c r="B13" s="413" t="s">
        <v>378</v>
      </c>
      <c r="C13" s="350"/>
      <c r="D13" s="350"/>
      <c r="E13" s="5"/>
      <c r="F13" s="227">
        <f>F14+F17+F20</f>
        <v>98</v>
      </c>
      <c r="G13" s="227">
        <f>G14+G17+G20</f>
        <v>98</v>
      </c>
      <c r="H13" s="211">
        <f>H14+H17+H20</f>
        <v>0</v>
      </c>
      <c r="I13" s="212">
        <f>I14+I17+I20</f>
        <v>0</v>
      </c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</row>
    <row r="14" spans="2:20" ht="15" customHeight="1">
      <c r="B14" s="170"/>
      <c r="C14" s="348" t="s">
        <v>409</v>
      </c>
      <c r="D14" s="414"/>
      <c r="E14" s="5"/>
      <c r="F14" s="227">
        <f>SUM(F15:F16)</f>
        <v>21</v>
      </c>
      <c r="G14" s="227">
        <f>SUM(G15:G16)</f>
        <v>21</v>
      </c>
      <c r="H14" s="211">
        <f>H15+H16</f>
        <v>0</v>
      </c>
      <c r="I14" s="212">
        <f>I15+I16</f>
        <v>0</v>
      </c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</row>
    <row r="15" spans="2:20" ht="15" customHeight="1">
      <c r="B15" s="170"/>
      <c r="C15" s="5"/>
      <c r="D15" s="5" t="s">
        <v>410</v>
      </c>
      <c r="E15" s="5"/>
      <c r="F15" s="227">
        <v>20</v>
      </c>
      <c r="G15" s="211">
        <v>20</v>
      </c>
      <c r="H15" s="211">
        <v>0</v>
      </c>
      <c r="I15" s="212">
        <v>0</v>
      </c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</row>
    <row r="16" spans="2:20" ht="15" customHeight="1">
      <c r="B16" s="170"/>
      <c r="C16" s="5"/>
      <c r="D16" s="5" t="s">
        <v>411</v>
      </c>
      <c r="E16" s="5"/>
      <c r="F16" s="227">
        <v>1</v>
      </c>
      <c r="G16" s="211">
        <v>1</v>
      </c>
      <c r="H16" s="211">
        <v>0</v>
      </c>
      <c r="I16" s="212">
        <v>0</v>
      </c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</row>
    <row r="17" spans="2:20" ht="15" customHeight="1">
      <c r="B17" s="170"/>
      <c r="C17" s="348" t="s">
        <v>412</v>
      </c>
      <c r="D17" s="414"/>
      <c r="E17" s="5"/>
      <c r="F17" s="227">
        <f>SUM(F18:F19)</f>
        <v>39</v>
      </c>
      <c r="G17" s="227">
        <f>SUM(G18:G19)</f>
        <v>39</v>
      </c>
      <c r="H17" s="211">
        <f>H18+H19</f>
        <v>0</v>
      </c>
      <c r="I17" s="212">
        <f>I18+I19</f>
        <v>0</v>
      </c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</row>
    <row r="18" spans="2:20" ht="15" customHeight="1">
      <c r="B18" s="170"/>
      <c r="C18" s="5"/>
      <c r="D18" s="5" t="s">
        <v>51</v>
      </c>
      <c r="E18" s="5"/>
      <c r="F18" s="227">
        <v>30</v>
      </c>
      <c r="G18" s="211">
        <v>30</v>
      </c>
      <c r="H18" s="211">
        <v>0</v>
      </c>
      <c r="I18" s="212">
        <v>0</v>
      </c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</row>
    <row r="19" spans="2:20" ht="15" customHeight="1">
      <c r="B19" s="170"/>
      <c r="C19" s="5"/>
      <c r="D19" s="5" t="s">
        <v>413</v>
      </c>
      <c r="E19" s="5"/>
      <c r="F19" s="227">
        <v>9</v>
      </c>
      <c r="G19" s="211">
        <v>9</v>
      </c>
      <c r="H19" s="211">
        <v>0</v>
      </c>
      <c r="I19" s="212">
        <v>0</v>
      </c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</row>
    <row r="20" spans="2:20" ht="15" customHeight="1">
      <c r="B20" s="170"/>
      <c r="C20" s="416" t="s">
        <v>414</v>
      </c>
      <c r="D20" s="417"/>
      <c r="E20" s="5"/>
      <c r="F20" s="227">
        <f>SUM(F21:F22)</f>
        <v>38</v>
      </c>
      <c r="G20" s="227">
        <f>SUM(G21:G22)</f>
        <v>38</v>
      </c>
      <c r="H20" s="211">
        <f>H21+H22</f>
        <v>0</v>
      </c>
      <c r="I20" s="212">
        <f>I21+I22</f>
        <v>0</v>
      </c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</row>
    <row r="21" spans="2:20" ht="15" customHeight="1">
      <c r="B21" s="170"/>
      <c r="C21" s="5"/>
      <c r="D21" s="5" t="s">
        <v>415</v>
      </c>
      <c r="E21" s="5"/>
      <c r="F21" s="227">
        <v>34</v>
      </c>
      <c r="G21" s="211">
        <v>34</v>
      </c>
      <c r="H21" s="211">
        <v>0</v>
      </c>
      <c r="I21" s="212">
        <v>0</v>
      </c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</row>
    <row r="22" spans="2:20" ht="15" customHeight="1">
      <c r="B22" s="170"/>
      <c r="C22" s="5"/>
      <c r="D22" s="5" t="s">
        <v>416</v>
      </c>
      <c r="E22" s="5"/>
      <c r="F22" s="227">
        <v>4</v>
      </c>
      <c r="G22" s="211">
        <v>4</v>
      </c>
      <c r="H22" s="211">
        <v>0</v>
      </c>
      <c r="I22" s="212">
        <v>0</v>
      </c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</row>
    <row r="23" spans="2:20" ht="15" customHeight="1">
      <c r="B23" s="348" t="s">
        <v>33</v>
      </c>
      <c r="C23" s="348"/>
      <c r="D23" s="409"/>
      <c r="E23" s="171"/>
      <c r="F23" s="227">
        <f>SUM(F24:F38)</f>
        <v>1188</v>
      </c>
      <c r="G23" s="227">
        <f>SUM(G24:G38)</f>
        <v>1188</v>
      </c>
      <c r="H23" s="211">
        <f>SUM(H24:H38)</f>
        <v>0</v>
      </c>
      <c r="I23" s="212">
        <f>SUM(I24:I38)</f>
        <v>0</v>
      </c>
      <c r="K23" s="15"/>
      <c r="L23" s="15"/>
      <c r="M23" s="15"/>
      <c r="N23" s="15"/>
      <c r="O23" s="15"/>
      <c r="P23" s="15"/>
      <c r="Q23" s="15"/>
      <c r="R23" s="15"/>
      <c r="S23" s="15"/>
      <c r="T23" s="15"/>
    </row>
    <row r="24" spans="2:20" ht="15" customHeight="1">
      <c r="B24" s="121"/>
      <c r="C24" s="348" t="s">
        <v>41</v>
      </c>
      <c r="D24" s="409"/>
      <c r="E24" s="171"/>
      <c r="F24" s="227">
        <v>120</v>
      </c>
      <c r="G24" s="211">
        <v>120</v>
      </c>
      <c r="H24" s="211">
        <v>0</v>
      </c>
      <c r="I24" s="212">
        <v>0</v>
      </c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</row>
    <row r="25" spans="2:20" ht="15" customHeight="1">
      <c r="B25" s="121"/>
      <c r="C25" s="348" t="s">
        <v>42</v>
      </c>
      <c r="D25" s="348"/>
      <c r="E25" s="4"/>
      <c r="F25" s="227">
        <v>69</v>
      </c>
      <c r="G25" s="211">
        <v>69</v>
      </c>
      <c r="H25" s="211">
        <v>0</v>
      </c>
      <c r="I25" s="212">
        <v>0</v>
      </c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</row>
    <row r="26" spans="2:20" ht="15" customHeight="1">
      <c r="B26" s="121"/>
      <c r="C26" s="348" t="s">
        <v>43</v>
      </c>
      <c r="D26" s="348"/>
      <c r="E26" s="4"/>
      <c r="F26" s="227">
        <v>723</v>
      </c>
      <c r="G26" s="211">
        <v>723</v>
      </c>
      <c r="H26" s="211">
        <v>0</v>
      </c>
      <c r="I26" s="212">
        <v>0</v>
      </c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</row>
    <row r="27" spans="2:20" ht="15" customHeight="1">
      <c r="B27" s="121"/>
      <c r="C27" s="348" t="s">
        <v>44</v>
      </c>
      <c r="D27" s="348"/>
      <c r="E27" s="4"/>
      <c r="F27" s="227">
        <v>29</v>
      </c>
      <c r="G27" s="211">
        <v>29</v>
      </c>
      <c r="H27" s="211">
        <v>0</v>
      </c>
      <c r="I27" s="212">
        <v>0</v>
      </c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</row>
    <row r="28" spans="2:20" ht="15" customHeight="1">
      <c r="B28" s="121"/>
      <c r="C28" s="348" t="s">
        <v>45</v>
      </c>
      <c r="D28" s="348"/>
      <c r="E28" s="4"/>
      <c r="F28" s="227">
        <v>42</v>
      </c>
      <c r="G28" s="211">
        <v>42</v>
      </c>
      <c r="H28" s="211">
        <v>0</v>
      </c>
      <c r="I28" s="212">
        <v>0</v>
      </c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</row>
    <row r="29" spans="2:20" ht="15" customHeight="1">
      <c r="B29" s="121"/>
      <c r="C29" s="348" t="s">
        <v>417</v>
      </c>
      <c r="D29" s="348"/>
      <c r="E29" s="4"/>
      <c r="F29" s="227">
        <v>63</v>
      </c>
      <c r="G29" s="211">
        <v>63</v>
      </c>
      <c r="H29" s="211">
        <v>0</v>
      </c>
      <c r="I29" s="212">
        <v>0</v>
      </c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</row>
    <row r="30" spans="2:20" ht="15" customHeight="1">
      <c r="B30" s="121"/>
      <c r="C30" s="350" t="s">
        <v>418</v>
      </c>
      <c r="D30" s="350"/>
      <c r="E30" s="4"/>
      <c r="F30" s="227">
        <v>21</v>
      </c>
      <c r="G30" s="211">
        <v>21</v>
      </c>
      <c r="H30" s="211">
        <v>0</v>
      </c>
      <c r="I30" s="212">
        <v>0</v>
      </c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</row>
    <row r="31" spans="2:20" ht="15" customHeight="1">
      <c r="B31" s="121"/>
      <c r="C31" s="348" t="s">
        <v>267</v>
      </c>
      <c r="D31" s="348"/>
      <c r="E31" s="4"/>
      <c r="F31" s="227">
        <v>36</v>
      </c>
      <c r="G31" s="211">
        <v>36</v>
      </c>
      <c r="H31" s="211">
        <v>0</v>
      </c>
      <c r="I31" s="212">
        <v>0</v>
      </c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</row>
    <row r="32" spans="2:20" ht="15" customHeight="1">
      <c r="B32" s="121"/>
      <c r="C32" s="348" t="s">
        <v>419</v>
      </c>
      <c r="D32" s="348"/>
      <c r="E32" s="4"/>
      <c r="F32" s="227">
        <v>5</v>
      </c>
      <c r="G32" s="211">
        <v>5</v>
      </c>
      <c r="H32" s="211">
        <v>0</v>
      </c>
      <c r="I32" s="212">
        <v>0</v>
      </c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</row>
    <row r="33" spans="2:20" ht="15" customHeight="1">
      <c r="B33" s="121"/>
      <c r="C33" s="348" t="s">
        <v>420</v>
      </c>
      <c r="D33" s="348"/>
      <c r="E33" s="27"/>
      <c r="F33" s="227">
        <v>3</v>
      </c>
      <c r="G33" s="211">
        <v>3</v>
      </c>
      <c r="H33" s="211">
        <v>0</v>
      </c>
      <c r="I33" s="212">
        <v>0</v>
      </c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</row>
    <row r="34" spans="2:20" ht="15" customHeight="1">
      <c r="B34" s="121"/>
      <c r="C34" s="348" t="s">
        <v>421</v>
      </c>
      <c r="D34" s="348"/>
      <c r="E34" s="27"/>
      <c r="F34" s="227">
        <v>3</v>
      </c>
      <c r="G34" s="211">
        <v>3</v>
      </c>
      <c r="H34" s="211">
        <v>0</v>
      </c>
      <c r="I34" s="212">
        <v>0</v>
      </c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</row>
    <row r="35" spans="2:20" ht="15" customHeight="1">
      <c r="B35" s="121"/>
      <c r="C35" s="348" t="s">
        <v>422</v>
      </c>
      <c r="D35" s="348"/>
      <c r="E35" s="4"/>
      <c r="F35" s="227">
        <v>4</v>
      </c>
      <c r="G35" s="211">
        <v>4</v>
      </c>
      <c r="H35" s="211">
        <v>0</v>
      </c>
      <c r="I35" s="212">
        <v>0</v>
      </c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</row>
    <row r="36" spans="2:20" ht="15" customHeight="1">
      <c r="B36" s="121"/>
      <c r="C36" s="348" t="s">
        <v>423</v>
      </c>
      <c r="D36" s="348"/>
      <c r="E36" s="4"/>
      <c r="F36" s="227">
        <v>30</v>
      </c>
      <c r="G36" s="211">
        <v>30</v>
      </c>
      <c r="H36" s="211">
        <v>0</v>
      </c>
      <c r="I36" s="212">
        <v>0</v>
      </c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</row>
    <row r="37" spans="2:20" ht="15" customHeight="1">
      <c r="B37" s="121"/>
      <c r="C37" s="348" t="s">
        <v>424</v>
      </c>
      <c r="D37" s="348"/>
      <c r="E37" s="4"/>
      <c r="F37" s="227">
        <v>6</v>
      </c>
      <c r="G37" s="211">
        <v>6</v>
      </c>
      <c r="H37" s="211">
        <v>0</v>
      </c>
      <c r="I37" s="212">
        <v>0</v>
      </c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</row>
    <row r="38" spans="2:20" ht="15" customHeight="1">
      <c r="B38" s="121"/>
      <c r="C38" s="348" t="s">
        <v>425</v>
      </c>
      <c r="D38" s="348"/>
      <c r="E38" s="4"/>
      <c r="F38" s="227">
        <v>34</v>
      </c>
      <c r="G38" s="211">
        <v>34</v>
      </c>
      <c r="H38" s="211">
        <v>0</v>
      </c>
      <c r="I38" s="212">
        <v>0</v>
      </c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</row>
    <row r="39" spans="2:20" ht="15" customHeight="1">
      <c r="B39" s="348" t="s">
        <v>373</v>
      </c>
      <c r="C39" s="348"/>
      <c r="D39" s="348"/>
      <c r="E39" s="4"/>
      <c r="F39" s="227">
        <f>SUM(F40:F53)</f>
        <v>23558</v>
      </c>
      <c r="G39" s="227">
        <f>SUM(G40:G53)</f>
        <v>23558</v>
      </c>
      <c r="H39" s="211">
        <f>SUM(H40:H53)</f>
        <v>0</v>
      </c>
      <c r="I39" s="212">
        <f>SUM(I40:I53)</f>
        <v>0</v>
      </c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</row>
    <row r="40" spans="2:20" ht="15" customHeight="1">
      <c r="B40" s="4" t="s">
        <v>426</v>
      </c>
      <c r="C40" s="407" t="s">
        <v>297</v>
      </c>
      <c r="D40" s="407"/>
      <c r="E40" s="4"/>
      <c r="F40" s="227">
        <v>5985</v>
      </c>
      <c r="G40" s="211">
        <v>5985</v>
      </c>
      <c r="H40" s="211">
        <v>0</v>
      </c>
      <c r="I40" s="212">
        <v>0</v>
      </c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</row>
    <row r="41" spans="2:20" ht="15" customHeight="1">
      <c r="B41" s="4" t="s">
        <v>426</v>
      </c>
      <c r="C41" s="407" t="s">
        <v>52</v>
      </c>
      <c r="D41" s="407"/>
      <c r="E41" s="4"/>
      <c r="F41" s="227">
        <v>7013</v>
      </c>
      <c r="G41" s="211">
        <v>7013</v>
      </c>
      <c r="H41" s="211">
        <v>0</v>
      </c>
      <c r="I41" s="212">
        <v>0</v>
      </c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</row>
    <row r="42" spans="2:20" ht="15" customHeight="1">
      <c r="B42" s="4" t="s">
        <v>426</v>
      </c>
      <c r="C42" s="407" t="s">
        <v>55</v>
      </c>
      <c r="D42" s="407"/>
      <c r="E42" s="4"/>
      <c r="F42" s="227">
        <v>7677</v>
      </c>
      <c r="G42" s="211">
        <v>7677</v>
      </c>
      <c r="H42" s="211">
        <v>0</v>
      </c>
      <c r="I42" s="212">
        <v>0</v>
      </c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</row>
    <row r="43" spans="2:20" ht="15" customHeight="1">
      <c r="B43" s="4" t="s">
        <v>426</v>
      </c>
      <c r="C43" s="407" t="s">
        <v>53</v>
      </c>
      <c r="D43" s="407"/>
      <c r="E43" s="4"/>
      <c r="F43" s="227">
        <v>1526</v>
      </c>
      <c r="G43" s="211">
        <v>1526</v>
      </c>
      <c r="H43" s="211">
        <v>0</v>
      </c>
      <c r="I43" s="212">
        <v>0</v>
      </c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</row>
    <row r="44" spans="2:20" ht="15" customHeight="1">
      <c r="B44" s="4" t="s">
        <v>426</v>
      </c>
      <c r="C44" s="407" t="s">
        <v>298</v>
      </c>
      <c r="D44" s="407"/>
      <c r="E44" s="4"/>
      <c r="F44" s="227">
        <v>70</v>
      </c>
      <c r="G44" s="211">
        <v>70</v>
      </c>
      <c r="H44" s="211">
        <v>0</v>
      </c>
      <c r="I44" s="212">
        <v>0</v>
      </c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</row>
    <row r="45" spans="2:20" ht="15" customHeight="1">
      <c r="B45" s="4" t="s">
        <v>426</v>
      </c>
      <c r="C45" s="407" t="s">
        <v>54</v>
      </c>
      <c r="D45" s="407"/>
      <c r="E45" s="4"/>
      <c r="F45" s="227">
        <v>45</v>
      </c>
      <c r="G45" s="211">
        <v>45</v>
      </c>
      <c r="H45" s="211">
        <v>0</v>
      </c>
      <c r="I45" s="212">
        <v>0</v>
      </c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</row>
    <row r="46" spans="2:20" ht="15" customHeight="1">
      <c r="B46" s="4" t="s">
        <v>426</v>
      </c>
      <c r="C46" s="407" t="s">
        <v>427</v>
      </c>
      <c r="D46" s="407"/>
      <c r="E46" s="4"/>
      <c r="F46" s="227">
        <v>3</v>
      </c>
      <c r="G46" s="211">
        <v>3</v>
      </c>
      <c r="H46" s="211">
        <v>0</v>
      </c>
      <c r="I46" s="212">
        <v>0</v>
      </c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</row>
    <row r="47" spans="2:20" ht="15" customHeight="1">
      <c r="B47" s="4"/>
      <c r="C47" s="407" t="s">
        <v>300</v>
      </c>
      <c r="D47" s="407"/>
      <c r="E47" s="4"/>
      <c r="F47" s="227">
        <v>2</v>
      </c>
      <c r="G47" s="211">
        <v>2</v>
      </c>
      <c r="H47" s="211">
        <v>0</v>
      </c>
      <c r="I47" s="212">
        <v>0</v>
      </c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</row>
    <row r="48" spans="2:20" ht="15" customHeight="1">
      <c r="B48" s="4" t="s">
        <v>426</v>
      </c>
      <c r="C48" s="407" t="s">
        <v>299</v>
      </c>
      <c r="D48" s="407"/>
      <c r="E48" s="4"/>
      <c r="F48" s="227">
        <v>0</v>
      </c>
      <c r="G48" s="211">
        <v>0</v>
      </c>
      <c r="H48" s="211">
        <v>0</v>
      </c>
      <c r="I48" s="212">
        <v>0</v>
      </c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</row>
    <row r="49" spans="2:20" ht="15" customHeight="1">
      <c r="B49" s="4" t="s">
        <v>426</v>
      </c>
      <c r="C49" s="407" t="s">
        <v>268</v>
      </c>
      <c r="D49" s="407"/>
      <c r="E49" s="4"/>
      <c r="F49" s="227">
        <v>2</v>
      </c>
      <c r="G49" s="211">
        <v>2</v>
      </c>
      <c r="H49" s="211">
        <v>0</v>
      </c>
      <c r="I49" s="212">
        <v>0</v>
      </c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</row>
    <row r="50" spans="2:20" ht="15" customHeight="1">
      <c r="B50" s="4"/>
      <c r="C50" s="407" t="s">
        <v>428</v>
      </c>
      <c r="D50" s="407"/>
      <c r="E50" s="4"/>
      <c r="F50" s="227">
        <v>1</v>
      </c>
      <c r="G50" s="211">
        <v>1</v>
      </c>
      <c r="H50" s="211">
        <v>0</v>
      </c>
      <c r="I50" s="212">
        <v>0</v>
      </c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</row>
    <row r="51" spans="3:9" ht="13.5">
      <c r="C51" s="407" t="s">
        <v>429</v>
      </c>
      <c r="D51" s="407"/>
      <c r="F51" s="227">
        <v>2</v>
      </c>
      <c r="G51" s="211">
        <v>2</v>
      </c>
      <c r="H51" s="211">
        <v>0</v>
      </c>
      <c r="I51" s="212">
        <v>0</v>
      </c>
    </row>
    <row r="52" spans="2:20" ht="15" customHeight="1">
      <c r="B52" s="4" t="s">
        <v>426</v>
      </c>
      <c r="C52" s="407" t="s">
        <v>301</v>
      </c>
      <c r="D52" s="407"/>
      <c r="E52" s="4"/>
      <c r="F52" s="227">
        <v>0</v>
      </c>
      <c r="G52" s="211">
        <v>0</v>
      </c>
      <c r="H52" s="211">
        <v>0</v>
      </c>
      <c r="I52" s="212">
        <v>0</v>
      </c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</row>
    <row r="53" spans="1:20" ht="15" customHeight="1">
      <c r="A53" s="52"/>
      <c r="B53" s="48" t="s">
        <v>426</v>
      </c>
      <c r="C53" s="406" t="s">
        <v>233</v>
      </c>
      <c r="D53" s="406"/>
      <c r="E53" s="48"/>
      <c r="F53" s="232">
        <v>1232</v>
      </c>
      <c r="G53" s="213">
        <v>1232</v>
      </c>
      <c r="H53" s="213">
        <v>0</v>
      </c>
      <c r="I53" s="214">
        <v>0</v>
      </c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</row>
    <row r="54" spans="1:20" ht="21.75" customHeight="1">
      <c r="A54" s="15"/>
      <c r="B54" s="4"/>
      <c r="C54" s="4"/>
      <c r="D54" s="4"/>
      <c r="E54" s="4"/>
      <c r="F54" s="157"/>
      <c r="G54" s="157"/>
      <c r="H54" s="157"/>
      <c r="I54" s="157"/>
      <c r="K54" s="15"/>
      <c r="L54" s="15"/>
      <c r="M54" s="15"/>
      <c r="N54" s="15"/>
      <c r="O54" s="15"/>
      <c r="P54" s="15"/>
      <c r="Q54" s="15"/>
      <c r="R54" s="15"/>
      <c r="S54" s="15"/>
      <c r="T54" s="15"/>
    </row>
    <row r="55" spans="1:20" ht="9.75" customHeight="1">
      <c r="A55" s="15"/>
      <c r="B55" s="4"/>
      <c r="C55" s="4"/>
      <c r="D55" s="4"/>
      <c r="E55" s="4"/>
      <c r="F55" s="157"/>
      <c r="G55" s="157"/>
      <c r="H55" s="157"/>
      <c r="I55" s="157"/>
      <c r="K55" s="15"/>
      <c r="L55" s="15"/>
      <c r="M55" s="15"/>
      <c r="N55" s="15"/>
      <c r="O55" s="15"/>
      <c r="P55" s="15"/>
      <c r="Q55" s="15"/>
      <c r="R55" s="15"/>
      <c r="S55" s="15"/>
      <c r="T55" s="15"/>
    </row>
    <row r="56" spans="1:20" ht="15.75" customHeight="1">
      <c r="A56" s="15"/>
      <c r="B56" s="4"/>
      <c r="C56" s="4"/>
      <c r="D56" s="4"/>
      <c r="E56" s="4"/>
      <c r="F56" s="157"/>
      <c r="G56" s="157"/>
      <c r="H56" s="157"/>
      <c r="I56" s="157"/>
      <c r="K56" s="15"/>
      <c r="L56" s="15"/>
      <c r="M56" s="15"/>
      <c r="N56" s="15"/>
      <c r="O56" s="15"/>
      <c r="P56" s="15"/>
      <c r="Q56" s="15"/>
      <c r="R56" s="15"/>
      <c r="S56" s="15"/>
      <c r="T56" s="15"/>
    </row>
    <row r="57" spans="2:20" ht="18" customHeight="1">
      <c r="B57" s="355" t="s">
        <v>94</v>
      </c>
      <c r="C57" s="411"/>
      <c r="D57" s="412"/>
      <c r="E57" s="172"/>
      <c r="F57" s="49" t="s">
        <v>95</v>
      </c>
      <c r="G57" s="49" t="s">
        <v>35</v>
      </c>
      <c r="H57" s="32" t="s">
        <v>36</v>
      </c>
      <c r="I57" s="50" t="s">
        <v>37</v>
      </c>
      <c r="K57" s="15"/>
      <c r="L57" s="15"/>
      <c r="M57" s="15"/>
      <c r="N57" s="15"/>
      <c r="O57" s="15"/>
      <c r="P57" s="15"/>
      <c r="Q57" s="15"/>
      <c r="R57" s="15"/>
      <c r="S57" s="15"/>
      <c r="T57" s="15"/>
    </row>
    <row r="58" spans="2:20" ht="12" customHeight="1">
      <c r="B58" s="348" t="s">
        <v>374</v>
      </c>
      <c r="C58" s="348"/>
      <c r="D58" s="409"/>
      <c r="E58" s="171"/>
      <c r="F58" s="227">
        <f>F59+F84+F92+F95</f>
        <v>919</v>
      </c>
      <c r="G58" s="211">
        <f>G59+G84+G92+G95</f>
        <v>919</v>
      </c>
      <c r="H58" s="211">
        <f>H59+H84+H92+H95</f>
        <v>0</v>
      </c>
      <c r="I58" s="212">
        <f>I59+I84+I92+I95</f>
        <v>0</v>
      </c>
      <c r="K58" s="15"/>
      <c r="L58" s="15"/>
      <c r="M58" s="15"/>
      <c r="N58" s="15"/>
      <c r="O58" s="15"/>
      <c r="P58" s="15"/>
      <c r="Q58" s="15"/>
      <c r="R58" s="15"/>
      <c r="S58" s="15"/>
      <c r="T58" s="15"/>
    </row>
    <row r="59" spans="2:20" ht="12" customHeight="1">
      <c r="B59" s="4"/>
      <c r="C59" s="348" t="s">
        <v>56</v>
      </c>
      <c r="D59" s="409"/>
      <c r="E59" s="171"/>
      <c r="F59" s="227">
        <f>SUM(F60:F83)</f>
        <v>705</v>
      </c>
      <c r="G59" s="211">
        <f>SUM(G60:G83)</f>
        <v>705</v>
      </c>
      <c r="H59" s="211">
        <f>SUM(H60:H83)</f>
        <v>0</v>
      </c>
      <c r="I59" s="212">
        <f>SUM(I60:I83)</f>
        <v>0</v>
      </c>
      <c r="K59" s="15"/>
      <c r="L59" s="15"/>
      <c r="M59" s="15"/>
      <c r="N59" s="15"/>
      <c r="O59" s="15"/>
      <c r="P59" s="15"/>
      <c r="Q59" s="15"/>
      <c r="R59" s="15"/>
      <c r="S59" s="15"/>
      <c r="T59" s="15"/>
    </row>
    <row r="60" spans="2:20" ht="12" customHeight="1">
      <c r="B60" s="348" t="s">
        <v>426</v>
      </c>
      <c r="C60" s="158"/>
      <c r="D60" s="148" t="s">
        <v>498</v>
      </c>
      <c r="E60" s="4"/>
      <c r="F60" s="227">
        <v>34</v>
      </c>
      <c r="G60" s="211">
        <v>34</v>
      </c>
      <c r="H60" s="211">
        <v>0</v>
      </c>
      <c r="I60" s="212">
        <v>0</v>
      </c>
      <c r="L60" s="15"/>
      <c r="M60" s="15"/>
      <c r="N60" s="15"/>
      <c r="O60" s="15"/>
      <c r="P60" s="15"/>
      <c r="Q60" s="15"/>
      <c r="R60" s="15"/>
      <c r="S60" s="15"/>
      <c r="T60" s="15"/>
    </row>
    <row r="61" spans="2:20" ht="12" customHeight="1">
      <c r="B61" s="409"/>
      <c r="C61" s="158"/>
      <c r="D61" s="148" t="s">
        <v>499</v>
      </c>
      <c r="E61" s="4"/>
      <c r="F61" s="227">
        <v>3</v>
      </c>
      <c r="G61" s="211">
        <v>3</v>
      </c>
      <c r="H61" s="211">
        <v>0</v>
      </c>
      <c r="I61" s="212">
        <v>0</v>
      </c>
      <c r="L61" s="15"/>
      <c r="M61" s="15"/>
      <c r="N61" s="15"/>
      <c r="O61" s="15"/>
      <c r="P61" s="15"/>
      <c r="Q61" s="15"/>
      <c r="R61" s="15"/>
      <c r="S61" s="15"/>
      <c r="T61" s="15"/>
    </row>
    <row r="62" spans="2:20" ht="12" customHeight="1">
      <c r="B62" s="409"/>
      <c r="C62" s="158"/>
      <c r="D62" s="148" t="s">
        <v>350</v>
      </c>
      <c r="E62" s="4"/>
      <c r="F62" s="227">
        <v>37</v>
      </c>
      <c r="G62" s="211">
        <v>37</v>
      </c>
      <c r="H62" s="211">
        <v>0</v>
      </c>
      <c r="I62" s="212">
        <v>0</v>
      </c>
      <c r="L62" s="15"/>
      <c r="M62" s="15"/>
      <c r="N62" s="15"/>
      <c r="O62" s="15"/>
      <c r="P62" s="15"/>
      <c r="Q62" s="15"/>
      <c r="R62" s="15"/>
      <c r="S62" s="15"/>
      <c r="T62" s="15"/>
    </row>
    <row r="63" spans="2:20" ht="12" customHeight="1">
      <c r="B63" s="409"/>
      <c r="C63" s="158"/>
      <c r="D63" s="148" t="s">
        <v>302</v>
      </c>
      <c r="E63" s="4"/>
      <c r="F63" s="227">
        <v>34</v>
      </c>
      <c r="G63" s="211">
        <v>34</v>
      </c>
      <c r="H63" s="211">
        <v>0</v>
      </c>
      <c r="I63" s="212">
        <v>0</v>
      </c>
      <c r="L63" s="15"/>
      <c r="M63" s="15"/>
      <c r="N63" s="15"/>
      <c r="O63" s="15"/>
      <c r="P63" s="15"/>
      <c r="Q63" s="15"/>
      <c r="R63" s="15"/>
      <c r="S63" s="15"/>
      <c r="T63" s="15"/>
    </row>
    <row r="64" spans="2:20" ht="12" customHeight="1">
      <c r="B64" s="409"/>
      <c r="C64" s="158"/>
      <c r="D64" s="148" t="s">
        <v>303</v>
      </c>
      <c r="E64" s="4"/>
      <c r="F64" s="227">
        <v>34</v>
      </c>
      <c r="G64" s="211">
        <v>34</v>
      </c>
      <c r="H64" s="211">
        <v>0</v>
      </c>
      <c r="I64" s="212">
        <v>0</v>
      </c>
      <c r="L64" s="15"/>
      <c r="M64" s="15"/>
      <c r="N64" s="15"/>
      <c r="O64" s="15"/>
      <c r="P64" s="15"/>
      <c r="Q64" s="15"/>
      <c r="R64" s="15"/>
      <c r="S64" s="15"/>
      <c r="T64" s="15"/>
    </row>
    <row r="65" spans="2:20" ht="12" customHeight="1">
      <c r="B65" s="409"/>
      <c r="C65" s="158"/>
      <c r="D65" s="148" t="s">
        <v>500</v>
      </c>
      <c r="E65" s="4"/>
      <c r="F65" s="227">
        <v>7</v>
      </c>
      <c r="G65" s="211">
        <v>7</v>
      </c>
      <c r="H65" s="211">
        <v>0</v>
      </c>
      <c r="I65" s="212">
        <v>0</v>
      </c>
      <c r="M65" s="15"/>
      <c r="N65" s="15"/>
      <c r="O65" s="15"/>
      <c r="P65" s="15"/>
      <c r="Q65" s="15"/>
      <c r="R65" s="15"/>
      <c r="S65" s="15"/>
      <c r="T65" s="15"/>
    </row>
    <row r="66" spans="2:20" ht="12" customHeight="1">
      <c r="B66" s="409"/>
      <c r="C66" s="158"/>
      <c r="D66" s="148" t="s">
        <v>304</v>
      </c>
      <c r="E66" s="4"/>
      <c r="F66" s="227">
        <v>34</v>
      </c>
      <c r="G66" s="211">
        <v>34</v>
      </c>
      <c r="H66" s="211">
        <v>0</v>
      </c>
      <c r="I66" s="212">
        <v>0</v>
      </c>
      <c r="L66" s="15"/>
      <c r="M66" s="15"/>
      <c r="N66" s="15"/>
      <c r="O66" s="15"/>
      <c r="P66" s="15"/>
      <c r="Q66" s="15"/>
      <c r="R66" s="15"/>
      <c r="S66" s="15"/>
      <c r="T66" s="15"/>
    </row>
    <row r="67" spans="2:20" ht="12" customHeight="1">
      <c r="B67" s="409"/>
      <c r="C67" s="158"/>
      <c r="D67" s="148" t="s">
        <v>501</v>
      </c>
      <c r="E67" s="4"/>
      <c r="F67" s="227">
        <v>34</v>
      </c>
      <c r="G67" s="211">
        <v>34</v>
      </c>
      <c r="H67" s="211">
        <v>0</v>
      </c>
      <c r="I67" s="212">
        <v>0</v>
      </c>
      <c r="L67" s="15"/>
      <c r="M67" s="15"/>
      <c r="N67" s="15"/>
      <c r="O67" s="15"/>
      <c r="P67" s="15"/>
      <c r="Q67" s="15"/>
      <c r="R67" s="15"/>
      <c r="S67" s="15"/>
      <c r="T67" s="15"/>
    </row>
    <row r="68" spans="2:20" ht="12" customHeight="1">
      <c r="B68" s="409"/>
      <c r="C68" s="158"/>
      <c r="D68" s="148" t="s">
        <v>502</v>
      </c>
      <c r="E68" s="4"/>
      <c r="F68" s="227">
        <v>34</v>
      </c>
      <c r="G68" s="211">
        <v>34</v>
      </c>
      <c r="H68" s="211">
        <v>0</v>
      </c>
      <c r="I68" s="212">
        <v>0</v>
      </c>
      <c r="L68" s="15"/>
      <c r="M68" s="15"/>
      <c r="N68" s="15"/>
      <c r="O68" s="15"/>
      <c r="P68" s="15"/>
      <c r="Q68" s="15"/>
      <c r="R68" s="15"/>
      <c r="S68" s="15"/>
      <c r="T68" s="15"/>
    </row>
    <row r="69" spans="2:20" ht="12" customHeight="1">
      <c r="B69" s="409"/>
      <c r="C69" s="158"/>
      <c r="D69" s="148" t="s">
        <v>305</v>
      </c>
      <c r="E69" s="4"/>
      <c r="F69" s="227">
        <v>34</v>
      </c>
      <c r="G69" s="211">
        <v>34</v>
      </c>
      <c r="H69" s="211">
        <v>0</v>
      </c>
      <c r="I69" s="212">
        <v>0</v>
      </c>
      <c r="L69" s="15"/>
      <c r="M69" s="15"/>
      <c r="N69" s="15"/>
      <c r="O69" s="15"/>
      <c r="P69" s="15"/>
      <c r="Q69" s="15"/>
      <c r="R69" s="15"/>
      <c r="S69" s="15"/>
      <c r="T69" s="15"/>
    </row>
    <row r="70" spans="2:20" ht="12" customHeight="1">
      <c r="B70" s="409"/>
      <c r="C70" s="158"/>
      <c r="D70" s="148" t="s">
        <v>306</v>
      </c>
      <c r="E70" s="4"/>
      <c r="F70" s="227">
        <v>34</v>
      </c>
      <c r="G70" s="211">
        <v>34</v>
      </c>
      <c r="H70" s="211">
        <v>0</v>
      </c>
      <c r="I70" s="212">
        <v>0</v>
      </c>
      <c r="L70" s="15"/>
      <c r="M70" s="15"/>
      <c r="N70" s="15"/>
      <c r="O70" s="15"/>
      <c r="P70" s="15"/>
      <c r="Q70" s="15"/>
      <c r="R70" s="15"/>
      <c r="S70" s="15"/>
      <c r="T70" s="15"/>
    </row>
    <row r="71" spans="2:20" ht="12" customHeight="1">
      <c r="B71" s="409"/>
      <c r="C71" s="158"/>
      <c r="D71" s="148" t="s">
        <v>503</v>
      </c>
      <c r="E71" s="4"/>
      <c r="F71" s="227">
        <v>34</v>
      </c>
      <c r="G71" s="211">
        <v>34</v>
      </c>
      <c r="H71" s="211">
        <v>0</v>
      </c>
      <c r="I71" s="212">
        <v>0</v>
      </c>
      <c r="L71" s="15"/>
      <c r="M71" s="15"/>
      <c r="N71" s="15"/>
      <c r="O71" s="15"/>
      <c r="P71" s="15"/>
      <c r="Q71" s="15"/>
      <c r="R71" s="15"/>
      <c r="S71" s="15"/>
      <c r="T71" s="15"/>
    </row>
    <row r="72" spans="2:20" ht="12" customHeight="1">
      <c r="B72" s="409"/>
      <c r="C72" s="158"/>
      <c r="D72" s="148" t="s">
        <v>504</v>
      </c>
      <c r="E72" s="4"/>
      <c r="F72" s="227">
        <v>34</v>
      </c>
      <c r="G72" s="211">
        <v>34</v>
      </c>
      <c r="H72" s="211">
        <v>0</v>
      </c>
      <c r="I72" s="212">
        <v>0</v>
      </c>
      <c r="M72" s="15"/>
      <c r="N72" s="15"/>
      <c r="O72" s="15"/>
      <c r="P72" s="15"/>
      <c r="Q72" s="15"/>
      <c r="R72" s="15"/>
      <c r="S72" s="15"/>
      <c r="T72" s="15"/>
    </row>
    <row r="73" spans="2:20" ht="12" customHeight="1">
      <c r="B73" s="409"/>
      <c r="C73" s="158"/>
      <c r="D73" s="148" t="s">
        <v>505</v>
      </c>
      <c r="E73" s="4"/>
      <c r="F73" s="227">
        <v>34</v>
      </c>
      <c r="G73" s="211">
        <v>34</v>
      </c>
      <c r="H73" s="211">
        <v>0</v>
      </c>
      <c r="I73" s="212">
        <v>0</v>
      </c>
      <c r="L73" s="15"/>
      <c r="M73" s="15"/>
      <c r="N73" s="15"/>
      <c r="O73" s="15"/>
      <c r="P73" s="15"/>
      <c r="Q73" s="15"/>
      <c r="R73" s="15"/>
      <c r="S73" s="15"/>
      <c r="T73" s="15"/>
    </row>
    <row r="74" spans="2:20" ht="12" customHeight="1">
      <c r="B74" s="409"/>
      <c r="C74" s="158"/>
      <c r="D74" s="148" t="s">
        <v>506</v>
      </c>
      <c r="E74" s="4"/>
      <c r="F74" s="227">
        <v>34</v>
      </c>
      <c r="G74" s="211">
        <v>34</v>
      </c>
      <c r="H74" s="211">
        <v>0</v>
      </c>
      <c r="I74" s="212">
        <v>0</v>
      </c>
      <c r="L74" s="15"/>
      <c r="N74" s="15"/>
      <c r="O74" s="15"/>
      <c r="P74" s="15"/>
      <c r="Q74" s="15"/>
      <c r="R74" s="15"/>
      <c r="S74" s="15"/>
      <c r="T74" s="15"/>
    </row>
    <row r="75" spans="2:20" ht="12" customHeight="1">
      <c r="B75" s="409"/>
      <c r="C75" s="158"/>
      <c r="D75" s="148" t="s">
        <v>325</v>
      </c>
      <c r="E75" s="4"/>
      <c r="F75" s="227">
        <v>34</v>
      </c>
      <c r="G75" s="211">
        <v>34</v>
      </c>
      <c r="H75" s="211">
        <v>0</v>
      </c>
      <c r="I75" s="212">
        <v>0</v>
      </c>
      <c r="L75" s="15"/>
      <c r="N75" s="15"/>
      <c r="O75" s="15"/>
      <c r="P75" s="15"/>
      <c r="Q75" s="15"/>
      <c r="R75" s="15"/>
      <c r="S75" s="15"/>
      <c r="T75" s="15"/>
    </row>
    <row r="76" spans="2:20" ht="12" customHeight="1">
      <c r="B76" s="409"/>
      <c r="C76" s="158"/>
      <c r="D76" s="148" t="s">
        <v>507</v>
      </c>
      <c r="E76" s="4"/>
      <c r="F76" s="227">
        <v>34</v>
      </c>
      <c r="G76" s="211">
        <v>34</v>
      </c>
      <c r="H76" s="211">
        <v>0</v>
      </c>
      <c r="I76" s="212">
        <v>0</v>
      </c>
      <c r="L76" s="15"/>
      <c r="M76" s="15"/>
      <c r="N76" s="15"/>
      <c r="O76" s="15"/>
      <c r="P76" s="15"/>
      <c r="Q76" s="15"/>
      <c r="R76" s="15"/>
      <c r="S76" s="15"/>
      <c r="T76" s="15"/>
    </row>
    <row r="77" spans="2:20" ht="12" customHeight="1">
      <c r="B77" s="409"/>
      <c r="C77" s="158"/>
      <c r="D77" s="148" t="s">
        <v>307</v>
      </c>
      <c r="E77" s="4"/>
      <c r="F77" s="227">
        <v>34</v>
      </c>
      <c r="G77" s="211">
        <v>34</v>
      </c>
      <c r="H77" s="211">
        <v>0</v>
      </c>
      <c r="I77" s="212">
        <v>0</v>
      </c>
      <c r="L77" s="15"/>
      <c r="M77" s="15"/>
      <c r="N77" s="15"/>
      <c r="O77" s="15"/>
      <c r="P77" s="15"/>
      <c r="Q77" s="15"/>
      <c r="R77" s="15"/>
      <c r="S77" s="15"/>
      <c r="T77" s="15"/>
    </row>
    <row r="78" spans="2:20" ht="12" customHeight="1">
      <c r="B78" s="409"/>
      <c r="C78" s="158"/>
      <c r="D78" s="148" t="s">
        <v>308</v>
      </c>
      <c r="E78" s="4"/>
      <c r="F78" s="227">
        <v>34</v>
      </c>
      <c r="G78" s="211">
        <v>34</v>
      </c>
      <c r="H78" s="211">
        <v>0</v>
      </c>
      <c r="I78" s="212">
        <v>0</v>
      </c>
      <c r="L78" s="15"/>
      <c r="M78" s="15"/>
      <c r="N78" s="15"/>
      <c r="O78" s="15"/>
      <c r="P78" s="15"/>
      <c r="Q78" s="15"/>
      <c r="R78" s="15"/>
      <c r="S78" s="15"/>
      <c r="T78" s="15"/>
    </row>
    <row r="79" spans="2:20" ht="12" customHeight="1">
      <c r="B79" s="409"/>
      <c r="C79" s="158"/>
      <c r="D79" s="148" t="s">
        <v>508</v>
      </c>
      <c r="E79" s="4"/>
      <c r="F79" s="227">
        <v>34</v>
      </c>
      <c r="G79" s="211">
        <v>34</v>
      </c>
      <c r="H79" s="211">
        <v>0</v>
      </c>
      <c r="I79" s="212">
        <v>0</v>
      </c>
      <c r="L79" s="15"/>
      <c r="M79" s="15"/>
      <c r="N79" s="15"/>
      <c r="O79" s="15"/>
      <c r="P79" s="15"/>
      <c r="Q79" s="15"/>
      <c r="R79" s="15"/>
      <c r="S79" s="15"/>
      <c r="T79" s="15"/>
    </row>
    <row r="80" spans="2:20" ht="12" customHeight="1">
      <c r="B80" s="409"/>
      <c r="C80" s="158"/>
      <c r="D80" s="148" t="s">
        <v>309</v>
      </c>
      <c r="E80" s="4"/>
      <c r="F80" s="227">
        <v>34</v>
      </c>
      <c r="G80" s="211">
        <v>34</v>
      </c>
      <c r="H80" s="211">
        <v>0</v>
      </c>
      <c r="I80" s="212">
        <v>0</v>
      </c>
      <c r="L80" s="15"/>
      <c r="M80" s="15"/>
      <c r="N80" s="15"/>
      <c r="O80" s="15"/>
      <c r="P80" s="15"/>
      <c r="Q80" s="15"/>
      <c r="R80" s="15"/>
      <c r="S80" s="15"/>
      <c r="T80" s="15"/>
    </row>
    <row r="81" spans="2:20" ht="12" customHeight="1">
      <c r="B81" s="409"/>
      <c r="C81" s="158"/>
      <c r="D81" s="148" t="s">
        <v>310</v>
      </c>
      <c r="E81" s="4"/>
      <c r="F81" s="227">
        <v>21</v>
      </c>
      <c r="G81" s="211">
        <v>21</v>
      </c>
      <c r="H81" s="211">
        <v>0</v>
      </c>
      <c r="I81" s="212">
        <v>0</v>
      </c>
      <c r="L81" s="15"/>
      <c r="M81" s="15"/>
      <c r="N81" s="15"/>
      <c r="O81" s="15"/>
      <c r="P81" s="15"/>
      <c r="Q81" s="15"/>
      <c r="R81" s="15"/>
      <c r="S81" s="15"/>
      <c r="T81" s="15"/>
    </row>
    <row r="82" spans="2:20" ht="12" customHeight="1">
      <c r="B82" s="409"/>
      <c r="C82" s="158"/>
      <c r="D82" s="148" t="s">
        <v>321</v>
      </c>
      <c r="E82" s="4"/>
      <c r="F82" s="227">
        <v>16</v>
      </c>
      <c r="G82" s="211">
        <v>16</v>
      </c>
      <c r="H82" s="211">
        <v>0</v>
      </c>
      <c r="I82" s="212">
        <v>0</v>
      </c>
      <c r="L82" s="15"/>
      <c r="M82" s="15"/>
      <c r="N82" s="15"/>
      <c r="O82" s="15"/>
      <c r="P82" s="15"/>
      <c r="Q82" s="15"/>
      <c r="R82" s="15"/>
      <c r="S82" s="15"/>
      <c r="T82" s="15"/>
    </row>
    <row r="83" spans="2:20" ht="12" customHeight="1">
      <c r="B83" s="409"/>
      <c r="C83" s="158"/>
      <c r="D83" s="148" t="s">
        <v>326</v>
      </c>
      <c r="E83" s="4"/>
      <c r="F83" s="227">
        <v>9</v>
      </c>
      <c r="G83" s="211">
        <v>9</v>
      </c>
      <c r="H83" s="211">
        <v>0</v>
      </c>
      <c r="I83" s="212">
        <v>0</v>
      </c>
      <c r="L83" s="15"/>
      <c r="M83" s="15"/>
      <c r="N83" s="15"/>
      <c r="O83" s="15"/>
      <c r="P83" s="15"/>
      <c r="Q83" s="15"/>
      <c r="R83" s="15"/>
      <c r="S83" s="15"/>
      <c r="T83" s="15"/>
    </row>
    <row r="84" spans="2:20" ht="12" customHeight="1">
      <c r="B84" s="409"/>
      <c r="C84" s="350" t="s">
        <v>57</v>
      </c>
      <c r="D84" s="409"/>
      <c r="E84" s="171"/>
      <c r="F84" s="227">
        <f>SUM(F85:F91)</f>
        <v>131</v>
      </c>
      <c r="G84" s="227">
        <f>SUM(G85:G91)</f>
        <v>131</v>
      </c>
      <c r="H84" s="211">
        <f>SUM(H85:H91)</f>
        <v>0</v>
      </c>
      <c r="I84" s="212">
        <f>SUM(I85:I91)</f>
        <v>0</v>
      </c>
      <c r="K84" s="15"/>
      <c r="L84" s="15"/>
      <c r="M84" s="15"/>
      <c r="N84" s="15"/>
      <c r="O84" s="15"/>
      <c r="P84" s="15"/>
      <c r="Q84" s="15"/>
      <c r="R84" s="15"/>
      <c r="S84" s="15"/>
      <c r="T84" s="15"/>
    </row>
    <row r="85" spans="2:20" ht="12" customHeight="1">
      <c r="B85" s="409"/>
      <c r="C85" s="185"/>
      <c r="D85" s="148" t="s">
        <v>509</v>
      </c>
      <c r="E85" s="4"/>
      <c r="F85" s="227">
        <v>34</v>
      </c>
      <c r="G85" s="211">
        <v>34</v>
      </c>
      <c r="H85" s="211">
        <v>0</v>
      </c>
      <c r="I85" s="212">
        <v>0</v>
      </c>
      <c r="K85" s="15"/>
      <c r="L85" s="15"/>
      <c r="M85" s="15"/>
      <c r="N85" s="15"/>
      <c r="O85" s="15"/>
      <c r="P85" s="15"/>
      <c r="Q85" s="15"/>
      <c r="R85" s="15"/>
      <c r="S85" s="15"/>
      <c r="T85" s="15"/>
    </row>
    <row r="86" spans="2:20" ht="12" customHeight="1">
      <c r="B86" s="409"/>
      <c r="C86" s="185"/>
      <c r="D86" s="148" t="s">
        <v>311</v>
      </c>
      <c r="E86" s="4"/>
      <c r="F86" s="227">
        <v>1</v>
      </c>
      <c r="G86" s="211">
        <v>1</v>
      </c>
      <c r="H86" s="211">
        <v>0</v>
      </c>
      <c r="I86" s="212">
        <v>0</v>
      </c>
      <c r="K86" s="15"/>
      <c r="L86" s="15"/>
      <c r="M86" s="15"/>
      <c r="N86" s="15"/>
      <c r="O86" s="15"/>
      <c r="P86" s="15"/>
      <c r="Q86" s="15"/>
      <c r="R86" s="15"/>
      <c r="S86" s="15"/>
      <c r="T86" s="15"/>
    </row>
    <row r="87" spans="2:20" ht="12" customHeight="1">
      <c r="B87" s="409"/>
      <c r="C87" s="185"/>
      <c r="D87" s="148" t="s">
        <v>313</v>
      </c>
      <c r="E87" s="4"/>
      <c r="F87" s="227">
        <v>1</v>
      </c>
      <c r="G87" s="211">
        <v>1</v>
      </c>
      <c r="H87" s="211">
        <v>0</v>
      </c>
      <c r="I87" s="212">
        <v>0</v>
      </c>
      <c r="K87" s="15"/>
      <c r="L87" s="15"/>
      <c r="M87" s="15"/>
      <c r="N87" s="15"/>
      <c r="O87" s="15"/>
      <c r="P87" s="15"/>
      <c r="Q87" s="15"/>
      <c r="R87" s="15"/>
      <c r="S87" s="15"/>
      <c r="T87" s="15"/>
    </row>
    <row r="88" spans="2:20" ht="12" customHeight="1">
      <c r="B88" s="409"/>
      <c r="C88" s="185"/>
      <c r="D88" s="148" t="s">
        <v>510</v>
      </c>
      <c r="E88" s="4"/>
      <c r="F88" s="227">
        <v>34</v>
      </c>
      <c r="G88" s="211">
        <v>34</v>
      </c>
      <c r="H88" s="211">
        <v>0</v>
      </c>
      <c r="I88" s="212">
        <v>0</v>
      </c>
      <c r="K88" s="15"/>
      <c r="L88" s="15"/>
      <c r="M88" s="15"/>
      <c r="N88" s="15"/>
      <c r="O88" s="15"/>
      <c r="P88" s="15"/>
      <c r="Q88" s="15"/>
      <c r="R88" s="15"/>
      <c r="S88" s="15"/>
      <c r="T88" s="15"/>
    </row>
    <row r="89" spans="2:20" ht="12" customHeight="1">
      <c r="B89" s="409"/>
      <c r="C89" s="185"/>
      <c r="D89" s="148" t="s">
        <v>511</v>
      </c>
      <c r="E89" s="4"/>
      <c r="F89" s="227">
        <v>34</v>
      </c>
      <c r="G89" s="211">
        <v>34</v>
      </c>
      <c r="H89" s="211">
        <v>0</v>
      </c>
      <c r="I89" s="212">
        <v>0</v>
      </c>
      <c r="K89" s="15"/>
      <c r="L89" s="15"/>
      <c r="M89" s="15"/>
      <c r="N89" s="15"/>
      <c r="O89" s="15"/>
      <c r="P89" s="15"/>
      <c r="Q89" s="15"/>
      <c r="R89" s="15"/>
      <c r="S89" s="15"/>
      <c r="T89" s="15"/>
    </row>
    <row r="90" spans="2:20" ht="12" customHeight="1">
      <c r="B90" s="409"/>
      <c r="C90" s="185"/>
      <c r="D90" s="148" t="s">
        <v>264</v>
      </c>
      <c r="E90" s="4"/>
      <c r="F90" s="227">
        <v>1</v>
      </c>
      <c r="G90" s="211">
        <v>1</v>
      </c>
      <c r="H90" s="211">
        <v>0</v>
      </c>
      <c r="I90" s="212">
        <v>0</v>
      </c>
      <c r="K90" s="15"/>
      <c r="L90" s="15"/>
      <c r="M90" s="15"/>
      <c r="N90" s="15"/>
      <c r="O90" s="15"/>
      <c r="P90" s="15"/>
      <c r="Q90" s="15"/>
      <c r="R90" s="15"/>
      <c r="S90" s="15"/>
      <c r="T90" s="15"/>
    </row>
    <row r="91" spans="2:20" ht="12" customHeight="1">
      <c r="B91" s="409"/>
      <c r="C91" s="185"/>
      <c r="D91" s="148" t="s">
        <v>312</v>
      </c>
      <c r="E91" s="159"/>
      <c r="F91" s="227">
        <v>26</v>
      </c>
      <c r="G91" s="211">
        <v>26</v>
      </c>
      <c r="H91" s="211">
        <v>0</v>
      </c>
      <c r="I91" s="212">
        <v>0</v>
      </c>
      <c r="K91" s="15"/>
      <c r="L91" s="15"/>
      <c r="M91" s="15"/>
      <c r="N91" s="15"/>
      <c r="O91" s="15"/>
      <c r="P91" s="15"/>
      <c r="Q91" s="15"/>
      <c r="R91" s="15"/>
      <c r="S91" s="15"/>
      <c r="T91" s="15"/>
    </row>
    <row r="92" spans="2:20" ht="12" customHeight="1">
      <c r="B92" s="409"/>
      <c r="C92" s="348" t="s">
        <v>58</v>
      </c>
      <c r="D92" s="409"/>
      <c r="E92" s="171"/>
      <c r="F92" s="227">
        <f>SUM(F93:F94)</f>
        <v>12</v>
      </c>
      <c r="G92" s="227">
        <f>SUM(G93:G94)</f>
        <v>12</v>
      </c>
      <c r="H92" s="211">
        <f>SUM(H93:H94)</f>
        <v>0</v>
      </c>
      <c r="I92" s="212">
        <f>SUM(I93:I94)</f>
        <v>0</v>
      </c>
      <c r="K92" s="15"/>
      <c r="L92" s="15"/>
      <c r="M92" s="15"/>
      <c r="N92" s="15"/>
      <c r="O92" s="15"/>
      <c r="P92" s="15"/>
      <c r="Q92" s="15"/>
      <c r="R92" s="15"/>
      <c r="S92" s="15"/>
      <c r="T92" s="15"/>
    </row>
    <row r="93" spans="2:20" ht="12" customHeight="1">
      <c r="B93" s="409"/>
      <c r="C93" s="121"/>
      <c r="D93" s="4" t="s">
        <v>430</v>
      </c>
      <c r="E93" s="4"/>
      <c r="F93" s="227">
        <v>4</v>
      </c>
      <c r="G93" s="211">
        <v>4</v>
      </c>
      <c r="H93" s="211">
        <v>0</v>
      </c>
      <c r="I93" s="212">
        <v>0</v>
      </c>
      <c r="K93" s="15"/>
      <c r="L93" s="15"/>
      <c r="M93" s="15"/>
      <c r="N93" s="15"/>
      <c r="O93" s="15"/>
      <c r="P93" s="15"/>
      <c r="Q93" s="15"/>
      <c r="R93" s="15"/>
      <c r="S93" s="15"/>
      <c r="T93" s="15"/>
    </row>
    <row r="94" spans="2:20" ht="12" customHeight="1">
      <c r="B94" s="409"/>
      <c r="C94" s="121"/>
      <c r="D94" s="4" t="s">
        <v>431</v>
      </c>
      <c r="E94" s="4"/>
      <c r="F94" s="227">
        <v>8</v>
      </c>
      <c r="G94" s="211">
        <v>8</v>
      </c>
      <c r="H94" s="211">
        <v>0</v>
      </c>
      <c r="I94" s="212">
        <v>0</v>
      </c>
      <c r="K94" s="15"/>
      <c r="L94" s="15"/>
      <c r="M94" s="15"/>
      <c r="N94" s="15"/>
      <c r="O94" s="15"/>
      <c r="P94" s="15"/>
      <c r="Q94" s="15"/>
      <c r="R94" s="15"/>
      <c r="S94" s="15"/>
      <c r="T94" s="15"/>
    </row>
    <row r="95" spans="2:20" ht="12" customHeight="1">
      <c r="B95" s="409"/>
      <c r="C95" s="348" t="s">
        <v>59</v>
      </c>
      <c r="D95" s="409"/>
      <c r="E95" s="171"/>
      <c r="F95" s="227">
        <f>SUM(F96:F99)</f>
        <v>71</v>
      </c>
      <c r="G95" s="227">
        <f>SUM(G96:G99)</f>
        <v>71</v>
      </c>
      <c r="H95" s="211">
        <f>SUM(H96:H99)</f>
        <v>0</v>
      </c>
      <c r="I95" s="212">
        <f>SUM(I96:I99)</f>
        <v>0</v>
      </c>
      <c r="K95" s="15"/>
      <c r="L95" s="15"/>
      <c r="M95" s="15"/>
      <c r="N95" s="15"/>
      <c r="O95" s="15"/>
      <c r="P95" s="15"/>
      <c r="Q95" s="15"/>
      <c r="R95" s="15"/>
      <c r="S95" s="15"/>
      <c r="T95" s="15"/>
    </row>
    <row r="96" spans="2:20" ht="12" customHeight="1">
      <c r="B96" s="409"/>
      <c r="C96" s="4"/>
      <c r="D96" s="148" t="s">
        <v>432</v>
      </c>
      <c r="E96" s="4"/>
      <c r="F96" s="227">
        <v>11</v>
      </c>
      <c r="G96" s="211">
        <v>11</v>
      </c>
      <c r="H96" s="211">
        <v>0</v>
      </c>
      <c r="I96" s="212">
        <v>0</v>
      </c>
      <c r="K96" s="15"/>
      <c r="L96" s="15"/>
      <c r="M96" s="15"/>
      <c r="N96" s="15"/>
      <c r="O96" s="15"/>
      <c r="P96" s="15"/>
      <c r="Q96" s="15"/>
      <c r="R96" s="15"/>
      <c r="S96" s="15"/>
      <c r="T96" s="15"/>
    </row>
    <row r="97" spans="2:20" ht="12" customHeight="1">
      <c r="B97" s="409"/>
      <c r="C97" s="4"/>
      <c r="D97" s="148" t="s">
        <v>314</v>
      </c>
      <c r="E97" s="4"/>
      <c r="F97" s="227">
        <v>9</v>
      </c>
      <c r="G97" s="211">
        <v>9</v>
      </c>
      <c r="H97" s="211">
        <v>0</v>
      </c>
      <c r="I97" s="212">
        <v>0</v>
      </c>
      <c r="K97" s="15"/>
      <c r="L97" s="15"/>
      <c r="M97" s="15"/>
      <c r="N97" s="15"/>
      <c r="O97" s="15"/>
      <c r="P97" s="15"/>
      <c r="Q97" s="15"/>
      <c r="R97" s="15"/>
      <c r="S97" s="15"/>
      <c r="T97" s="15"/>
    </row>
    <row r="98" spans="2:20" ht="12" customHeight="1">
      <c r="B98" s="409"/>
      <c r="C98" s="4"/>
      <c r="D98" s="160" t="s">
        <v>433</v>
      </c>
      <c r="E98" s="4"/>
      <c r="F98" s="227">
        <v>17</v>
      </c>
      <c r="G98" s="211">
        <v>17</v>
      </c>
      <c r="H98" s="211">
        <v>0</v>
      </c>
      <c r="I98" s="212">
        <v>0</v>
      </c>
      <c r="K98" s="15"/>
      <c r="L98" s="15"/>
      <c r="M98" s="15"/>
      <c r="N98" s="15"/>
      <c r="O98" s="15"/>
      <c r="P98" s="15"/>
      <c r="Q98" s="15"/>
      <c r="R98" s="15"/>
      <c r="S98" s="15"/>
      <c r="T98" s="15"/>
    </row>
    <row r="99" spans="2:20" ht="12" customHeight="1">
      <c r="B99" s="409"/>
      <c r="C99" s="4"/>
      <c r="D99" s="148" t="s">
        <v>434</v>
      </c>
      <c r="E99" s="4"/>
      <c r="F99" s="227">
        <v>34</v>
      </c>
      <c r="G99" s="211">
        <v>34</v>
      </c>
      <c r="H99" s="211">
        <v>0</v>
      </c>
      <c r="I99" s="212">
        <v>0</v>
      </c>
      <c r="K99" s="15"/>
      <c r="L99" s="15"/>
      <c r="M99" s="15"/>
      <c r="N99" s="15"/>
      <c r="O99" s="15"/>
      <c r="P99" s="15"/>
      <c r="Q99" s="15"/>
      <c r="R99" s="15"/>
      <c r="S99" s="15"/>
      <c r="T99" s="15"/>
    </row>
    <row r="100" spans="2:20" ht="12" customHeight="1">
      <c r="B100" s="348" t="s">
        <v>271</v>
      </c>
      <c r="C100" s="348"/>
      <c r="D100" s="348"/>
      <c r="E100" s="4"/>
      <c r="F100" s="227">
        <f>SUM(F101:F102)</f>
        <v>40</v>
      </c>
      <c r="G100" s="227">
        <f>SUM(G101:G102)</f>
        <v>40</v>
      </c>
      <c r="H100" s="211">
        <f>SUM(H101:H102)</f>
        <v>0</v>
      </c>
      <c r="I100" s="212">
        <f>SUM(I101:I102)</f>
        <v>0</v>
      </c>
      <c r="K100" s="15"/>
      <c r="L100" s="15"/>
      <c r="M100" s="15"/>
      <c r="N100" s="15"/>
      <c r="O100" s="15"/>
      <c r="P100" s="15"/>
      <c r="Q100" s="15"/>
      <c r="R100" s="15"/>
      <c r="S100" s="15"/>
      <c r="T100" s="15"/>
    </row>
    <row r="101" spans="2:20" ht="12" customHeight="1">
      <c r="B101" s="4"/>
      <c r="C101" s="348" t="s">
        <v>269</v>
      </c>
      <c r="D101" s="348"/>
      <c r="E101" s="4"/>
      <c r="F101" s="227">
        <v>31</v>
      </c>
      <c r="G101" s="211">
        <v>31</v>
      </c>
      <c r="H101" s="211">
        <v>0</v>
      </c>
      <c r="I101" s="212">
        <v>0</v>
      </c>
      <c r="K101" s="15"/>
      <c r="L101" s="15"/>
      <c r="M101" s="15"/>
      <c r="N101" s="15"/>
      <c r="O101" s="15"/>
      <c r="P101" s="15"/>
      <c r="Q101" s="15"/>
      <c r="R101" s="15"/>
      <c r="S101" s="15"/>
      <c r="T101" s="15"/>
    </row>
    <row r="102" spans="2:20" ht="12" customHeight="1">
      <c r="B102" s="4"/>
      <c r="C102" s="348" t="s">
        <v>270</v>
      </c>
      <c r="D102" s="348"/>
      <c r="E102" s="4"/>
      <c r="F102" s="227">
        <v>9</v>
      </c>
      <c r="G102" s="211">
        <v>9</v>
      </c>
      <c r="H102" s="211">
        <v>0</v>
      </c>
      <c r="I102" s="212">
        <v>0</v>
      </c>
      <c r="K102" s="15"/>
      <c r="L102" s="15"/>
      <c r="M102" s="15"/>
      <c r="N102" s="15"/>
      <c r="O102" s="15"/>
      <c r="P102" s="15"/>
      <c r="Q102" s="15"/>
      <c r="R102" s="15"/>
      <c r="S102" s="15"/>
      <c r="T102" s="15"/>
    </row>
    <row r="103" spans="2:20" ht="12" customHeight="1">
      <c r="B103" s="348" t="s">
        <v>375</v>
      </c>
      <c r="C103" s="348"/>
      <c r="D103" s="348"/>
      <c r="E103" s="4"/>
      <c r="F103" s="227">
        <f>F104</f>
        <v>45</v>
      </c>
      <c r="G103" s="227">
        <f>G104</f>
        <v>45</v>
      </c>
      <c r="H103" s="211">
        <f>H104</f>
        <v>0</v>
      </c>
      <c r="I103" s="212">
        <f>I104</f>
        <v>0</v>
      </c>
      <c r="K103" s="15"/>
      <c r="L103" s="15"/>
      <c r="M103" s="15"/>
      <c r="N103" s="15"/>
      <c r="O103" s="15"/>
      <c r="P103" s="15"/>
      <c r="Q103" s="15"/>
      <c r="R103" s="15"/>
      <c r="S103" s="15"/>
      <c r="T103" s="15"/>
    </row>
    <row r="104" spans="2:20" ht="12" customHeight="1">
      <c r="B104" s="4"/>
      <c r="C104" s="407" t="s">
        <v>315</v>
      </c>
      <c r="D104" s="407"/>
      <c r="E104" s="4"/>
      <c r="F104" s="227">
        <v>45</v>
      </c>
      <c r="G104" s="211">
        <v>45</v>
      </c>
      <c r="H104" s="211">
        <v>0</v>
      </c>
      <c r="I104" s="212">
        <v>0</v>
      </c>
      <c r="K104" s="15"/>
      <c r="L104" s="15"/>
      <c r="M104" s="15"/>
      <c r="N104" s="15"/>
      <c r="O104" s="15"/>
      <c r="P104" s="15"/>
      <c r="Q104" s="15"/>
      <c r="R104" s="15"/>
      <c r="S104" s="15"/>
      <c r="T104" s="15"/>
    </row>
    <row r="105" spans="2:20" ht="12" customHeight="1">
      <c r="B105" s="348" t="s">
        <v>181</v>
      </c>
      <c r="C105" s="348"/>
      <c r="D105" s="409"/>
      <c r="E105" s="171"/>
      <c r="F105" s="227">
        <f>SUM(F106:F109)</f>
        <v>117</v>
      </c>
      <c r="G105" s="227">
        <f>SUM(G106:G109)</f>
        <v>117</v>
      </c>
      <c r="H105" s="211">
        <f>SUM(H106:H109)</f>
        <v>0</v>
      </c>
      <c r="I105" s="212">
        <f>SUM(I106:I109)</f>
        <v>0</v>
      </c>
      <c r="K105" s="15"/>
      <c r="L105" s="15"/>
      <c r="M105" s="15"/>
      <c r="N105" s="15"/>
      <c r="O105" s="15"/>
      <c r="P105" s="15"/>
      <c r="Q105" s="15"/>
      <c r="R105" s="15"/>
      <c r="S105" s="15"/>
      <c r="T105" s="15"/>
    </row>
    <row r="106" spans="2:20" ht="12" customHeight="1">
      <c r="B106" s="4"/>
      <c r="C106" s="348" t="s">
        <v>276</v>
      </c>
      <c r="D106" s="348"/>
      <c r="E106" s="4"/>
      <c r="F106" s="227">
        <v>39</v>
      </c>
      <c r="G106" s="211">
        <v>39</v>
      </c>
      <c r="H106" s="211">
        <v>0</v>
      </c>
      <c r="I106" s="212">
        <v>0</v>
      </c>
      <c r="K106" s="15"/>
      <c r="L106" s="15"/>
      <c r="M106" s="15"/>
      <c r="N106" s="15"/>
      <c r="O106" s="15"/>
      <c r="P106" s="15"/>
      <c r="Q106" s="15"/>
      <c r="R106" s="15"/>
      <c r="S106" s="15"/>
      <c r="T106" s="15"/>
    </row>
    <row r="107" spans="2:20" ht="12" customHeight="1">
      <c r="B107" s="4"/>
      <c r="C107" s="348" t="s">
        <v>435</v>
      </c>
      <c r="D107" s="348"/>
      <c r="E107" s="4"/>
      <c r="F107" s="227">
        <v>39</v>
      </c>
      <c r="G107" s="211">
        <v>39</v>
      </c>
      <c r="H107" s="211">
        <v>0</v>
      </c>
      <c r="I107" s="212">
        <v>0</v>
      </c>
      <c r="K107" s="15"/>
      <c r="L107" s="15"/>
      <c r="M107" s="15"/>
      <c r="N107" s="15"/>
      <c r="O107" s="15"/>
      <c r="P107" s="15"/>
      <c r="Q107" s="15"/>
      <c r="R107" s="15"/>
      <c r="S107" s="15"/>
      <c r="T107" s="15"/>
    </row>
    <row r="108" spans="2:20" ht="12" customHeight="1">
      <c r="B108" s="4"/>
      <c r="C108" s="348" t="s">
        <v>436</v>
      </c>
      <c r="D108" s="348"/>
      <c r="E108" s="4"/>
      <c r="F108" s="227">
        <v>39</v>
      </c>
      <c r="G108" s="211">
        <v>39</v>
      </c>
      <c r="H108" s="211">
        <v>0</v>
      </c>
      <c r="I108" s="212">
        <v>0</v>
      </c>
      <c r="K108" s="15"/>
      <c r="L108" s="15"/>
      <c r="M108" s="15"/>
      <c r="N108" s="15"/>
      <c r="O108" s="15"/>
      <c r="P108" s="15"/>
      <c r="Q108" s="15"/>
      <c r="R108" s="15"/>
      <c r="S108" s="15"/>
      <c r="T108" s="15"/>
    </row>
    <row r="109" spans="2:20" ht="12" customHeight="1">
      <c r="B109" s="4"/>
      <c r="C109" s="348" t="s">
        <v>327</v>
      </c>
      <c r="D109" s="348"/>
      <c r="E109" s="4"/>
      <c r="F109" s="227">
        <v>0</v>
      </c>
      <c r="G109" s="211">
        <v>0</v>
      </c>
      <c r="H109" s="211">
        <v>0</v>
      </c>
      <c r="I109" s="212">
        <v>0</v>
      </c>
      <c r="K109" s="15"/>
      <c r="L109" s="15"/>
      <c r="M109" s="15"/>
      <c r="N109" s="15"/>
      <c r="O109" s="15"/>
      <c r="P109" s="15"/>
      <c r="Q109" s="15"/>
      <c r="R109" s="15"/>
      <c r="S109" s="15"/>
      <c r="T109" s="15"/>
    </row>
    <row r="110" spans="2:20" ht="12" customHeight="1">
      <c r="B110" s="350" t="s">
        <v>51</v>
      </c>
      <c r="C110" s="409"/>
      <c r="D110" s="409"/>
      <c r="E110" s="171"/>
      <c r="F110" s="227">
        <f>F111</f>
        <v>2</v>
      </c>
      <c r="G110" s="227">
        <f>G111</f>
        <v>2</v>
      </c>
      <c r="H110" s="211">
        <f>H111</f>
        <v>0</v>
      </c>
      <c r="I110" s="212">
        <f>I111</f>
        <v>0</v>
      </c>
      <c r="K110" s="15"/>
      <c r="L110" s="15"/>
      <c r="M110" s="15"/>
      <c r="N110" s="15"/>
      <c r="O110" s="15"/>
      <c r="P110" s="15"/>
      <c r="Q110" s="15"/>
      <c r="R110" s="15"/>
      <c r="S110" s="15"/>
      <c r="T110" s="15"/>
    </row>
    <row r="111" spans="1:20" ht="12" customHeight="1">
      <c r="A111" s="15"/>
      <c r="B111" s="5"/>
      <c r="C111" s="348" t="s">
        <v>275</v>
      </c>
      <c r="D111" s="348"/>
      <c r="E111" s="4"/>
      <c r="F111" s="227">
        <v>2</v>
      </c>
      <c r="G111" s="211">
        <v>2</v>
      </c>
      <c r="H111" s="211">
        <v>0</v>
      </c>
      <c r="I111" s="212">
        <v>0</v>
      </c>
      <c r="K111" s="15"/>
      <c r="L111" s="15"/>
      <c r="M111" s="15"/>
      <c r="N111" s="15"/>
      <c r="O111" s="15"/>
      <c r="P111" s="15"/>
      <c r="Q111" s="15"/>
      <c r="R111" s="15"/>
      <c r="S111" s="15"/>
      <c r="T111" s="15"/>
    </row>
    <row r="112" spans="2:20" ht="12" customHeight="1">
      <c r="B112" s="348" t="s">
        <v>34</v>
      </c>
      <c r="C112" s="348"/>
      <c r="D112" s="348"/>
      <c r="E112" s="171"/>
      <c r="F112" s="227">
        <f>F113+F115</f>
        <v>39</v>
      </c>
      <c r="G112" s="227">
        <f>G113+G115</f>
        <v>39</v>
      </c>
      <c r="H112" s="211">
        <f>H113+H115+H120</f>
        <v>0</v>
      </c>
      <c r="I112" s="212">
        <f>I113+I115+I120</f>
        <v>0</v>
      </c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</row>
    <row r="113" spans="2:20" ht="12" customHeight="1">
      <c r="B113" s="4"/>
      <c r="C113" s="350" t="s">
        <v>47</v>
      </c>
      <c r="D113" s="350"/>
      <c r="E113" s="171"/>
      <c r="F113" s="227">
        <f>F114</f>
        <v>18</v>
      </c>
      <c r="G113" s="227">
        <f>G114</f>
        <v>18</v>
      </c>
      <c r="H113" s="211">
        <f>H114</f>
        <v>0</v>
      </c>
      <c r="I113" s="212">
        <f>I114</f>
        <v>0</v>
      </c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</row>
    <row r="114" spans="2:20" ht="12" customHeight="1">
      <c r="B114" s="4"/>
      <c r="C114" s="5"/>
      <c r="D114" s="4" t="s">
        <v>274</v>
      </c>
      <c r="E114" s="4"/>
      <c r="F114" s="227">
        <v>18</v>
      </c>
      <c r="G114" s="211">
        <v>18</v>
      </c>
      <c r="H114" s="211">
        <v>0</v>
      </c>
      <c r="I114" s="212">
        <v>0</v>
      </c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</row>
    <row r="115" spans="2:20" ht="12" customHeight="1">
      <c r="B115" s="4"/>
      <c r="C115" s="350" t="s">
        <v>48</v>
      </c>
      <c r="D115" s="350"/>
      <c r="E115" s="171"/>
      <c r="F115" s="211">
        <f>SUM(F116:F119)</f>
        <v>21</v>
      </c>
      <c r="G115" s="211">
        <f>SUM(G116:G119)</f>
        <v>21</v>
      </c>
      <c r="H115" s="211">
        <f>SUM(H116:H119)</f>
        <v>0</v>
      </c>
      <c r="I115" s="212">
        <f>SUM(I116:I119)</f>
        <v>0</v>
      </c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</row>
    <row r="116" spans="2:20" ht="12" customHeight="1">
      <c r="B116" s="4"/>
      <c r="C116" s="5"/>
      <c r="D116" s="4" t="s">
        <v>49</v>
      </c>
      <c r="E116" s="4"/>
      <c r="F116" s="227">
        <v>7</v>
      </c>
      <c r="G116" s="211">
        <v>7</v>
      </c>
      <c r="H116" s="211">
        <v>0</v>
      </c>
      <c r="I116" s="212">
        <v>0</v>
      </c>
      <c r="K116" s="15"/>
      <c r="L116" s="15"/>
      <c r="M116" s="15"/>
      <c r="N116" s="15"/>
      <c r="O116" s="15"/>
      <c r="P116" s="15"/>
      <c r="Q116" s="15"/>
      <c r="R116" s="15"/>
      <c r="S116" s="15"/>
      <c r="T116" s="15"/>
    </row>
    <row r="117" spans="2:20" ht="12" customHeight="1">
      <c r="B117" s="4"/>
      <c r="C117" s="171"/>
      <c r="D117" s="4" t="s">
        <v>50</v>
      </c>
      <c r="E117" s="4"/>
      <c r="F117" s="227">
        <v>7</v>
      </c>
      <c r="G117" s="211">
        <v>7</v>
      </c>
      <c r="H117" s="211">
        <v>0</v>
      </c>
      <c r="I117" s="212">
        <v>0</v>
      </c>
      <c r="K117" s="15"/>
      <c r="L117" s="15"/>
      <c r="M117" s="15"/>
      <c r="N117" s="15"/>
      <c r="O117" s="15"/>
      <c r="P117" s="15"/>
      <c r="Q117" s="15"/>
      <c r="R117" s="15"/>
      <c r="S117" s="15"/>
      <c r="T117" s="15"/>
    </row>
    <row r="118" spans="2:20" ht="12" customHeight="1">
      <c r="B118" s="4"/>
      <c r="C118" s="171"/>
      <c r="D118" s="4" t="s">
        <v>376</v>
      </c>
      <c r="E118" s="4"/>
      <c r="F118" s="227">
        <v>7</v>
      </c>
      <c r="G118" s="211">
        <v>7</v>
      </c>
      <c r="H118" s="211">
        <v>0</v>
      </c>
      <c r="I118" s="212">
        <v>0</v>
      </c>
      <c r="K118" s="15"/>
      <c r="L118" s="15"/>
      <c r="M118" s="15"/>
      <c r="N118" s="15"/>
      <c r="O118" s="15"/>
      <c r="P118" s="15"/>
      <c r="Q118" s="15"/>
      <c r="R118" s="15"/>
      <c r="S118" s="15"/>
      <c r="T118" s="15"/>
    </row>
    <row r="119" spans="2:20" ht="12" customHeight="1">
      <c r="B119" s="4"/>
      <c r="C119" s="171"/>
      <c r="D119" s="350" t="s">
        <v>272</v>
      </c>
      <c r="E119" s="409"/>
      <c r="F119" s="227">
        <v>0</v>
      </c>
      <c r="G119" s="211">
        <v>0</v>
      </c>
      <c r="H119" s="211">
        <v>0</v>
      </c>
      <c r="I119" s="212">
        <v>0</v>
      </c>
      <c r="K119" s="15"/>
      <c r="L119" s="15"/>
      <c r="M119" s="15"/>
      <c r="N119" s="15"/>
      <c r="O119" s="15"/>
      <c r="P119" s="15"/>
      <c r="Q119" s="15"/>
      <c r="R119" s="15"/>
      <c r="S119" s="15"/>
      <c r="T119" s="15"/>
    </row>
    <row r="120" spans="2:20" ht="12" customHeight="1">
      <c r="B120" s="4"/>
      <c r="C120" s="348" t="s">
        <v>437</v>
      </c>
      <c r="D120" s="410"/>
      <c r="E120" s="171"/>
      <c r="F120" s="227">
        <v>0</v>
      </c>
      <c r="G120" s="211">
        <v>0</v>
      </c>
      <c r="H120" s="211">
        <v>0</v>
      </c>
      <c r="I120" s="212">
        <v>0</v>
      </c>
      <c r="K120" s="15"/>
      <c r="L120" s="15"/>
      <c r="M120" s="15"/>
      <c r="N120" s="15"/>
      <c r="O120" s="15"/>
      <c r="P120" s="15"/>
      <c r="Q120" s="15"/>
      <c r="R120" s="15"/>
      <c r="S120" s="15"/>
      <c r="T120" s="15"/>
    </row>
    <row r="121" spans="2:20" ht="12" customHeight="1">
      <c r="B121" s="348" t="s">
        <v>438</v>
      </c>
      <c r="C121" s="348"/>
      <c r="D121" s="409"/>
      <c r="E121" s="171"/>
      <c r="F121" s="227">
        <f>SUM(F122:F132)</f>
        <v>8</v>
      </c>
      <c r="G121" s="227">
        <f>SUM(G122:G132)</f>
        <v>8</v>
      </c>
      <c r="H121" s="211">
        <f>SUM(H122:H132)</f>
        <v>0</v>
      </c>
      <c r="I121" s="212">
        <f>SUM(I122:I132)</f>
        <v>0</v>
      </c>
      <c r="K121" s="15"/>
      <c r="L121" s="15"/>
      <c r="M121" s="15"/>
      <c r="N121" s="15"/>
      <c r="O121" s="15"/>
      <c r="P121" s="15"/>
      <c r="Q121" s="15"/>
      <c r="R121" s="15"/>
      <c r="S121" s="15"/>
      <c r="T121" s="15"/>
    </row>
    <row r="122" spans="2:20" ht="12" customHeight="1">
      <c r="B122" s="4"/>
      <c r="C122" s="350" t="s">
        <v>323</v>
      </c>
      <c r="D122" s="409"/>
      <c r="E122" s="171"/>
      <c r="F122" s="227">
        <v>0</v>
      </c>
      <c r="G122" s="211">
        <v>0</v>
      </c>
      <c r="H122" s="211">
        <v>0</v>
      </c>
      <c r="I122" s="212">
        <v>0</v>
      </c>
      <c r="K122" s="15"/>
      <c r="L122" s="15"/>
      <c r="M122" s="15"/>
      <c r="N122" s="15"/>
      <c r="O122" s="15"/>
      <c r="P122" s="15"/>
      <c r="Q122" s="15"/>
      <c r="R122" s="15"/>
      <c r="S122" s="15"/>
      <c r="T122" s="15"/>
    </row>
    <row r="123" spans="2:20" ht="12" customHeight="1">
      <c r="B123" s="4"/>
      <c r="C123" s="350" t="s">
        <v>49</v>
      </c>
      <c r="D123" s="409"/>
      <c r="E123" s="171"/>
      <c r="F123" s="227">
        <v>0</v>
      </c>
      <c r="G123" s="211">
        <v>0</v>
      </c>
      <c r="H123" s="211">
        <v>0</v>
      </c>
      <c r="I123" s="212">
        <v>0</v>
      </c>
      <c r="K123" s="15"/>
      <c r="L123" s="15"/>
      <c r="M123" s="15"/>
      <c r="N123" s="15"/>
      <c r="O123" s="15"/>
      <c r="P123" s="15"/>
      <c r="Q123" s="15"/>
      <c r="R123" s="15"/>
      <c r="S123" s="15"/>
      <c r="T123" s="15"/>
    </row>
    <row r="124" spans="2:20" ht="12" customHeight="1">
      <c r="B124" s="4"/>
      <c r="C124" s="403" t="s">
        <v>272</v>
      </c>
      <c r="D124" s="403"/>
      <c r="E124" s="171"/>
      <c r="F124" s="227">
        <v>1</v>
      </c>
      <c r="G124" s="211">
        <v>1</v>
      </c>
      <c r="H124" s="211">
        <v>0</v>
      </c>
      <c r="I124" s="212">
        <v>0</v>
      </c>
      <c r="K124" s="15"/>
      <c r="L124" s="15"/>
      <c r="M124" s="15"/>
      <c r="N124" s="15"/>
      <c r="O124" s="15"/>
      <c r="P124" s="15"/>
      <c r="Q124" s="15"/>
      <c r="R124" s="15"/>
      <c r="S124" s="15"/>
      <c r="T124" s="15"/>
    </row>
    <row r="125" spans="2:20" ht="12" customHeight="1">
      <c r="B125" s="4"/>
      <c r="C125" s="403" t="s">
        <v>516</v>
      </c>
      <c r="D125" s="403"/>
      <c r="E125" s="171"/>
      <c r="F125" s="227">
        <v>1</v>
      </c>
      <c r="G125" s="211">
        <v>1</v>
      </c>
      <c r="H125" s="211">
        <v>0</v>
      </c>
      <c r="I125" s="212">
        <v>0</v>
      </c>
      <c r="K125" s="15"/>
      <c r="L125" s="15"/>
      <c r="M125" s="15"/>
      <c r="N125" s="15"/>
      <c r="O125" s="15"/>
      <c r="P125" s="15"/>
      <c r="Q125" s="15"/>
      <c r="R125" s="15"/>
      <c r="S125" s="15"/>
      <c r="T125" s="15"/>
    </row>
    <row r="126" spans="2:20" ht="12" customHeight="1">
      <c r="B126" s="4"/>
      <c r="C126" s="403" t="s">
        <v>517</v>
      </c>
      <c r="D126" s="403"/>
      <c r="E126" s="171"/>
      <c r="F126" s="227">
        <v>1</v>
      </c>
      <c r="G126" s="211">
        <v>1</v>
      </c>
      <c r="H126" s="211">
        <v>0</v>
      </c>
      <c r="I126" s="212">
        <v>0</v>
      </c>
      <c r="K126" s="15"/>
      <c r="L126" s="15"/>
      <c r="M126" s="15"/>
      <c r="N126" s="15"/>
      <c r="O126" s="15"/>
      <c r="P126" s="15"/>
      <c r="Q126" s="15"/>
      <c r="R126" s="15"/>
      <c r="S126" s="15"/>
      <c r="T126" s="15"/>
    </row>
    <row r="127" spans="2:20" ht="12" customHeight="1">
      <c r="B127" s="4"/>
      <c r="C127" s="403" t="s">
        <v>518</v>
      </c>
      <c r="D127" s="403"/>
      <c r="E127" s="171"/>
      <c r="F127" s="227">
        <v>1</v>
      </c>
      <c r="G127" s="211">
        <v>1</v>
      </c>
      <c r="H127" s="211">
        <v>0</v>
      </c>
      <c r="I127" s="212">
        <v>0</v>
      </c>
      <c r="K127" s="15"/>
      <c r="L127" s="15"/>
      <c r="M127" s="15"/>
      <c r="N127" s="15"/>
      <c r="O127" s="15"/>
      <c r="P127" s="15"/>
      <c r="Q127" s="15"/>
      <c r="R127" s="15"/>
      <c r="S127" s="15"/>
      <c r="T127" s="15"/>
    </row>
    <row r="128" spans="2:20" ht="12" customHeight="1">
      <c r="B128" s="4"/>
      <c r="C128" s="403" t="s">
        <v>519</v>
      </c>
      <c r="D128" s="403"/>
      <c r="E128" s="171"/>
      <c r="F128" s="227">
        <v>1</v>
      </c>
      <c r="G128" s="211">
        <v>1</v>
      </c>
      <c r="H128" s="211">
        <v>0</v>
      </c>
      <c r="I128" s="212">
        <v>0</v>
      </c>
      <c r="K128" s="15"/>
      <c r="L128" s="15"/>
      <c r="M128" s="15"/>
      <c r="N128" s="15"/>
      <c r="O128" s="15"/>
      <c r="P128" s="15"/>
      <c r="Q128" s="15"/>
      <c r="R128" s="15"/>
      <c r="S128" s="15"/>
      <c r="T128" s="15"/>
    </row>
    <row r="129" spans="2:20" ht="12" customHeight="1">
      <c r="B129" s="4"/>
      <c r="C129" s="403" t="s">
        <v>520</v>
      </c>
      <c r="D129" s="403"/>
      <c r="E129" s="171"/>
      <c r="F129" s="227">
        <v>1</v>
      </c>
      <c r="G129" s="211">
        <v>1</v>
      </c>
      <c r="H129" s="211">
        <v>0</v>
      </c>
      <c r="I129" s="212">
        <v>0</v>
      </c>
      <c r="K129" s="15"/>
      <c r="L129" s="15"/>
      <c r="M129" s="15"/>
      <c r="N129" s="15"/>
      <c r="O129" s="15"/>
      <c r="P129" s="15"/>
      <c r="Q129" s="15"/>
      <c r="R129" s="15"/>
      <c r="S129" s="15"/>
      <c r="T129" s="15"/>
    </row>
    <row r="130" spans="2:20" ht="12" customHeight="1">
      <c r="B130" s="4"/>
      <c r="C130" s="403" t="s">
        <v>521</v>
      </c>
      <c r="D130" s="403"/>
      <c r="E130" s="171"/>
      <c r="F130" s="227">
        <v>0</v>
      </c>
      <c r="G130" s="211">
        <v>0</v>
      </c>
      <c r="H130" s="211">
        <v>0</v>
      </c>
      <c r="I130" s="212">
        <v>0</v>
      </c>
      <c r="K130" s="15"/>
      <c r="L130" s="15"/>
      <c r="M130" s="15"/>
      <c r="N130" s="15"/>
      <c r="O130" s="15"/>
      <c r="P130" s="15"/>
      <c r="Q130" s="15"/>
      <c r="R130" s="15"/>
      <c r="S130" s="15"/>
      <c r="T130" s="15"/>
    </row>
    <row r="131" spans="2:20" ht="12" customHeight="1">
      <c r="B131" s="4"/>
      <c r="C131" s="403" t="s">
        <v>50</v>
      </c>
      <c r="D131" s="403"/>
      <c r="E131" s="171"/>
      <c r="F131" s="227">
        <v>0</v>
      </c>
      <c r="G131" s="211">
        <v>0</v>
      </c>
      <c r="H131" s="211">
        <v>0</v>
      </c>
      <c r="I131" s="212">
        <v>0</v>
      </c>
      <c r="K131" s="15"/>
      <c r="L131" s="15"/>
      <c r="M131" s="15"/>
      <c r="N131" s="15"/>
      <c r="O131" s="15"/>
      <c r="P131" s="15"/>
      <c r="Q131" s="15"/>
      <c r="R131" s="15"/>
      <c r="S131" s="15"/>
      <c r="T131" s="15"/>
    </row>
    <row r="132" spans="2:20" ht="12" customHeight="1">
      <c r="B132" s="4"/>
      <c r="C132" s="350" t="s">
        <v>324</v>
      </c>
      <c r="D132" s="409"/>
      <c r="E132" s="171"/>
      <c r="F132" s="227">
        <v>2</v>
      </c>
      <c r="G132" s="211">
        <v>2</v>
      </c>
      <c r="H132" s="211">
        <v>0</v>
      </c>
      <c r="I132" s="212">
        <v>0</v>
      </c>
      <c r="K132" s="15"/>
      <c r="L132" s="15"/>
      <c r="M132" s="15"/>
      <c r="N132" s="15"/>
      <c r="O132" s="15"/>
      <c r="P132" s="15"/>
      <c r="Q132" s="15"/>
      <c r="R132" s="15"/>
      <c r="S132" s="15"/>
      <c r="T132" s="15"/>
    </row>
    <row r="133" spans="2:20" ht="12" customHeight="1">
      <c r="B133" s="348" t="s">
        <v>233</v>
      </c>
      <c r="C133" s="348"/>
      <c r="D133" s="348"/>
      <c r="E133" s="4"/>
      <c r="F133" s="227">
        <f>SUM(F134:F141)</f>
        <v>202</v>
      </c>
      <c r="G133" s="227">
        <f>SUM(G134:G141)</f>
        <v>202</v>
      </c>
      <c r="H133" s="211">
        <f>SUM(H134:H141)</f>
        <v>0</v>
      </c>
      <c r="I133" s="212">
        <f>SUM(I134:I141)</f>
        <v>0</v>
      </c>
      <c r="K133" s="15"/>
      <c r="L133" s="15"/>
      <c r="M133" s="15"/>
      <c r="N133" s="15"/>
      <c r="O133" s="15"/>
      <c r="P133" s="15"/>
      <c r="Q133" s="15"/>
      <c r="R133" s="15"/>
      <c r="S133" s="15"/>
      <c r="T133" s="15"/>
    </row>
    <row r="134" spans="2:20" ht="12" customHeight="1">
      <c r="B134" s="171"/>
      <c r="C134" s="407" t="s">
        <v>328</v>
      </c>
      <c r="D134" s="407"/>
      <c r="E134" s="171"/>
      <c r="F134" s="227">
        <v>184</v>
      </c>
      <c r="G134" s="211">
        <v>184</v>
      </c>
      <c r="H134" s="217" t="s">
        <v>487</v>
      </c>
      <c r="I134" s="218" t="s">
        <v>488</v>
      </c>
      <c r="K134" s="15"/>
      <c r="L134" s="15"/>
      <c r="M134" s="15"/>
      <c r="N134" s="15"/>
      <c r="O134" s="15"/>
      <c r="P134" s="15"/>
      <c r="Q134" s="15"/>
      <c r="R134" s="15"/>
      <c r="S134" s="15"/>
      <c r="T134" s="15"/>
    </row>
    <row r="135" spans="2:20" ht="12" customHeight="1">
      <c r="B135" s="171"/>
      <c r="C135" s="407" t="s">
        <v>316</v>
      </c>
      <c r="D135" s="407"/>
      <c r="E135" s="171"/>
      <c r="F135" s="227">
        <v>0</v>
      </c>
      <c r="G135" s="211">
        <v>0</v>
      </c>
      <c r="H135" s="217" t="s">
        <v>486</v>
      </c>
      <c r="I135" s="218" t="s">
        <v>489</v>
      </c>
      <c r="K135" s="15"/>
      <c r="L135" s="15"/>
      <c r="M135" s="15"/>
      <c r="N135" s="15"/>
      <c r="O135" s="15"/>
      <c r="P135" s="15"/>
      <c r="Q135" s="15"/>
      <c r="R135" s="15"/>
      <c r="S135" s="15"/>
      <c r="T135" s="15"/>
    </row>
    <row r="136" spans="2:20" ht="12" customHeight="1">
      <c r="B136" s="171"/>
      <c r="C136" s="407" t="s">
        <v>60</v>
      </c>
      <c r="D136" s="407"/>
      <c r="E136" s="171"/>
      <c r="F136" s="227">
        <v>0</v>
      </c>
      <c r="G136" s="211">
        <v>0</v>
      </c>
      <c r="H136" s="217" t="s">
        <v>488</v>
      </c>
      <c r="I136" s="218" t="s">
        <v>490</v>
      </c>
      <c r="K136" s="15"/>
      <c r="L136" s="15"/>
      <c r="M136" s="15"/>
      <c r="N136" s="15"/>
      <c r="O136" s="15"/>
      <c r="P136" s="15"/>
      <c r="Q136" s="15"/>
      <c r="R136" s="15"/>
      <c r="S136" s="15"/>
      <c r="T136" s="15"/>
    </row>
    <row r="137" spans="2:20" ht="12" customHeight="1">
      <c r="B137" s="171"/>
      <c r="C137" s="407" t="s">
        <v>491</v>
      </c>
      <c r="D137" s="408"/>
      <c r="E137" s="171"/>
      <c r="F137" s="227">
        <v>3</v>
      </c>
      <c r="G137" s="211">
        <v>3</v>
      </c>
      <c r="H137" s="217" t="s">
        <v>487</v>
      </c>
      <c r="I137" s="218" t="s">
        <v>488</v>
      </c>
      <c r="K137" s="15"/>
      <c r="L137" s="15"/>
      <c r="M137" s="15"/>
      <c r="N137" s="15"/>
      <c r="O137" s="15"/>
      <c r="P137" s="15"/>
      <c r="Q137" s="15"/>
      <c r="R137" s="15"/>
      <c r="S137" s="15"/>
      <c r="T137" s="15"/>
    </row>
    <row r="138" spans="2:20" ht="12" customHeight="1">
      <c r="B138" s="171"/>
      <c r="C138" s="407" t="s">
        <v>492</v>
      </c>
      <c r="D138" s="408"/>
      <c r="E138" s="171"/>
      <c r="F138" s="227">
        <v>2</v>
      </c>
      <c r="G138" s="211">
        <v>2</v>
      </c>
      <c r="H138" s="217" t="s">
        <v>486</v>
      </c>
      <c r="I138" s="218" t="s">
        <v>490</v>
      </c>
      <c r="K138" s="15"/>
      <c r="L138" s="15"/>
      <c r="M138" s="15"/>
      <c r="N138" s="15"/>
      <c r="O138" s="15"/>
      <c r="P138" s="15"/>
      <c r="Q138" s="15"/>
      <c r="R138" s="15"/>
      <c r="S138" s="15"/>
      <c r="T138" s="15"/>
    </row>
    <row r="139" spans="2:20" ht="12" customHeight="1">
      <c r="B139" s="171"/>
      <c r="C139" s="407" t="s">
        <v>317</v>
      </c>
      <c r="D139" s="407"/>
      <c r="E139" s="171"/>
      <c r="F139" s="227">
        <v>7</v>
      </c>
      <c r="G139" s="211">
        <v>7</v>
      </c>
      <c r="H139" s="217" t="s">
        <v>486</v>
      </c>
      <c r="I139" s="218" t="s">
        <v>490</v>
      </c>
      <c r="K139" s="15"/>
      <c r="L139" s="15"/>
      <c r="M139" s="15"/>
      <c r="N139" s="15"/>
      <c r="O139" s="15"/>
      <c r="P139" s="15"/>
      <c r="Q139" s="15"/>
      <c r="R139" s="15"/>
      <c r="S139" s="15"/>
      <c r="T139" s="15"/>
    </row>
    <row r="140" spans="2:20" ht="12" customHeight="1">
      <c r="B140" s="171"/>
      <c r="C140" s="404" t="s">
        <v>493</v>
      </c>
      <c r="D140" s="405"/>
      <c r="E140" s="171"/>
      <c r="F140" s="227">
        <v>0</v>
      </c>
      <c r="G140" s="211">
        <v>0</v>
      </c>
      <c r="H140" s="217" t="s">
        <v>494</v>
      </c>
      <c r="I140" s="218" t="s">
        <v>490</v>
      </c>
      <c r="K140" s="15"/>
      <c r="L140" s="15"/>
      <c r="M140" s="15"/>
      <c r="N140" s="15"/>
      <c r="O140" s="15"/>
      <c r="P140" s="15"/>
      <c r="Q140" s="15"/>
      <c r="R140" s="15"/>
      <c r="S140" s="15"/>
      <c r="T140" s="15"/>
    </row>
    <row r="141" spans="1:20" ht="12" customHeight="1">
      <c r="A141" s="52"/>
      <c r="B141" s="169"/>
      <c r="C141" s="406" t="s">
        <v>439</v>
      </c>
      <c r="D141" s="406"/>
      <c r="E141" s="169"/>
      <c r="F141" s="232">
        <v>6</v>
      </c>
      <c r="G141" s="213">
        <v>6</v>
      </c>
      <c r="H141" s="219" t="s">
        <v>486</v>
      </c>
      <c r="I141" s="220" t="s">
        <v>486</v>
      </c>
      <c r="K141" s="15"/>
      <c r="L141" s="15"/>
      <c r="M141" s="15"/>
      <c r="N141" s="15"/>
      <c r="O141" s="15"/>
      <c r="P141" s="15"/>
      <c r="Q141" s="15"/>
      <c r="R141" s="15"/>
      <c r="S141" s="15"/>
      <c r="T141" s="15"/>
    </row>
    <row r="142" spans="6:20" ht="16.5" customHeight="1">
      <c r="F142" s="15"/>
      <c r="G142" s="15"/>
      <c r="I142" s="124" t="s">
        <v>61</v>
      </c>
      <c r="K142" s="15"/>
      <c r="L142" s="15"/>
      <c r="M142" s="15"/>
      <c r="N142" s="15"/>
      <c r="O142" s="15"/>
      <c r="P142" s="15"/>
      <c r="Q142" s="15"/>
      <c r="R142" s="15"/>
      <c r="S142" s="15"/>
      <c r="T142" s="15"/>
    </row>
  </sheetData>
  <sheetProtection/>
  <mergeCells count="90">
    <mergeCell ref="C25:D25"/>
    <mergeCell ref="C7:D7"/>
    <mergeCell ref="C8:D8"/>
    <mergeCell ref="C9:D9"/>
    <mergeCell ref="C11:D11"/>
    <mergeCell ref="C10:D10"/>
    <mergeCell ref="C24:D24"/>
    <mergeCell ref="C20:D20"/>
    <mergeCell ref="C17:D17"/>
    <mergeCell ref="B23:D23"/>
    <mergeCell ref="C31:D31"/>
    <mergeCell ref="C34:D34"/>
    <mergeCell ref="B13:D13"/>
    <mergeCell ref="C14:D14"/>
    <mergeCell ref="C30:D30"/>
    <mergeCell ref="B3:D3"/>
    <mergeCell ref="B4:D4"/>
    <mergeCell ref="B5:D5"/>
    <mergeCell ref="C6:D6"/>
    <mergeCell ref="C12:D12"/>
    <mergeCell ref="C48:D48"/>
    <mergeCell ref="C50:D50"/>
    <mergeCell ref="C26:D26"/>
    <mergeCell ref="C29:D29"/>
    <mergeCell ref="C51:D51"/>
    <mergeCell ref="C53:D53"/>
    <mergeCell ref="C40:D40"/>
    <mergeCell ref="C44:D44"/>
    <mergeCell ref="C27:D27"/>
    <mergeCell ref="C28:D28"/>
    <mergeCell ref="C45:D45"/>
    <mergeCell ref="C52:D52"/>
    <mergeCell ref="B133:D133"/>
    <mergeCell ref="C46:D46"/>
    <mergeCell ref="C122:D122"/>
    <mergeCell ref="C123:D123"/>
    <mergeCell ref="C132:D132"/>
    <mergeCell ref="C47:D47"/>
    <mergeCell ref="B57:D57"/>
    <mergeCell ref="B60:B99"/>
    <mergeCell ref="C41:D41"/>
    <mergeCell ref="B39:D39"/>
    <mergeCell ref="C35:D35"/>
    <mergeCell ref="C32:D32"/>
    <mergeCell ref="C33:D33"/>
    <mergeCell ref="C43:D43"/>
    <mergeCell ref="C38:D38"/>
    <mergeCell ref="C37:D37"/>
    <mergeCell ref="C36:D36"/>
    <mergeCell ref="C42:D42"/>
    <mergeCell ref="C84:D84"/>
    <mergeCell ref="C92:D92"/>
    <mergeCell ref="C95:D95"/>
    <mergeCell ref="B100:D100"/>
    <mergeCell ref="C101:D101"/>
    <mergeCell ref="C49:D49"/>
    <mergeCell ref="B58:D58"/>
    <mergeCell ref="C59:D59"/>
    <mergeCell ref="B103:D103"/>
    <mergeCell ref="C104:D104"/>
    <mergeCell ref="B105:D105"/>
    <mergeCell ref="C102:D102"/>
    <mergeCell ref="C106:D106"/>
    <mergeCell ref="C107:D107"/>
    <mergeCell ref="C108:D108"/>
    <mergeCell ref="C109:D109"/>
    <mergeCell ref="B121:D121"/>
    <mergeCell ref="B110:D110"/>
    <mergeCell ref="C111:D111"/>
    <mergeCell ref="B112:D112"/>
    <mergeCell ref="C115:D115"/>
    <mergeCell ref="D119:E119"/>
    <mergeCell ref="C120:D120"/>
    <mergeCell ref="C113:D113"/>
    <mergeCell ref="C140:D140"/>
    <mergeCell ref="C141:D141"/>
    <mergeCell ref="C134:D134"/>
    <mergeCell ref="C135:D135"/>
    <mergeCell ref="C136:D136"/>
    <mergeCell ref="C137:D137"/>
    <mergeCell ref="C138:D138"/>
    <mergeCell ref="C139:D139"/>
    <mergeCell ref="C130:D130"/>
    <mergeCell ref="C131:D131"/>
    <mergeCell ref="C124:D124"/>
    <mergeCell ref="C125:D125"/>
    <mergeCell ref="C126:D126"/>
    <mergeCell ref="C127:D127"/>
    <mergeCell ref="C128:D128"/>
    <mergeCell ref="C129:D129"/>
  </mergeCells>
  <printOptions horizontalCentered="1"/>
  <pageMargins left="0.7874015748031497" right="0.7874015748031497" top="0.7874015748031497" bottom="0.1968503937007874" header="0.3937007874015748" footer="0.1968503937007874"/>
  <pageSetup horizontalDpi="600" verticalDpi="600" orientation="portrait" paperSize="9" scale="84" r:id="rId1"/>
  <rowBreaks count="1" manualBreakCount="1">
    <brk id="54" max="8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N11"/>
  <sheetViews>
    <sheetView zoomScalePageLayoutView="0" workbookViewId="0" topLeftCell="A1">
      <selection activeCell="G5" sqref="G5:K11"/>
    </sheetView>
  </sheetViews>
  <sheetFormatPr defaultColWidth="9.00390625" defaultRowHeight="13.5"/>
  <cols>
    <col min="1" max="1" width="1.625" style="1" customWidth="1"/>
    <col min="2" max="5" width="8.875" style="1" customWidth="1"/>
    <col min="6" max="6" width="1.625" style="1" customWidth="1"/>
    <col min="7" max="8" width="10.625" style="1" customWidth="1"/>
    <col min="9" max="9" width="1.625" style="1" customWidth="1"/>
    <col min="10" max="11" width="10.625" style="1" customWidth="1"/>
    <col min="12" max="12" width="1.625" style="1" customWidth="1"/>
    <col min="13" max="16384" width="9.00390625" style="1" customWidth="1"/>
  </cols>
  <sheetData>
    <row r="1" ht="18.75" customHeight="1">
      <c r="B1" s="7" t="s">
        <v>62</v>
      </c>
    </row>
    <row r="2" ht="18.75" customHeight="1">
      <c r="B2" s="1" t="s">
        <v>353</v>
      </c>
    </row>
    <row r="3" spans="2:12" ht="13.5" customHeight="1">
      <c r="B3" s="15"/>
      <c r="C3" s="15"/>
      <c r="D3" s="15"/>
      <c r="E3" s="15"/>
      <c r="F3" s="15"/>
      <c r="G3" s="15"/>
      <c r="H3" s="15"/>
      <c r="I3" s="15"/>
      <c r="J3" s="15"/>
      <c r="K3" s="428" t="str">
        <f>'1(1) 試験検査の実施件数'!P4</f>
        <v>平成30年度</v>
      </c>
      <c r="L3" s="428"/>
    </row>
    <row r="4" spans="1:12" ht="27.75" customHeight="1">
      <c r="A4" s="103"/>
      <c r="B4" s="429" t="s">
        <v>354</v>
      </c>
      <c r="C4" s="429"/>
      <c r="D4" s="429"/>
      <c r="E4" s="429"/>
      <c r="F4" s="429"/>
      <c r="G4" s="412" t="s">
        <v>355</v>
      </c>
      <c r="H4" s="429"/>
      <c r="I4" s="430"/>
      <c r="J4" s="429" t="s">
        <v>356</v>
      </c>
      <c r="K4" s="429"/>
      <c r="L4" s="429"/>
    </row>
    <row r="5" spans="1:12" s="11" customFormat="1" ht="27.75" customHeight="1">
      <c r="A5" s="97"/>
      <c r="B5" s="431" t="s">
        <v>176</v>
      </c>
      <c r="C5" s="431"/>
      <c r="D5" s="431"/>
      <c r="E5" s="431"/>
      <c r="F5" s="97"/>
      <c r="G5" s="432">
        <f>SUM(G6:I11)</f>
        <v>422</v>
      </c>
      <c r="H5" s="433"/>
      <c r="I5" s="252"/>
      <c r="J5" s="434">
        <f>SUM(J6:L11)</f>
        <v>3768</v>
      </c>
      <c r="K5" s="435"/>
      <c r="L5" s="138"/>
    </row>
    <row r="6" spans="1:12" ht="25.5" customHeight="1">
      <c r="A6" s="11"/>
      <c r="B6" s="409" t="s">
        <v>357</v>
      </c>
      <c r="C6" s="409"/>
      <c r="D6" s="409"/>
      <c r="E6" s="409"/>
      <c r="F6" s="15"/>
      <c r="G6" s="422">
        <v>336</v>
      </c>
      <c r="H6" s="423"/>
      <c r="I6" s="253"/>
      <c r="J6" s="424">
        <v>1008</v>
      </c>
      <c r="K6" s="425"/>
      <c r="L6" s="139"/>
    </row>
    <row r="7" spans="1:12" s="11" customFormat="1" ht="25.5" customHeight="1">
      <c r="A7" s="1"/>
      <c r="B7" s="407" t="s">
        <v>351</v>
      </c>
      <c r="C7" s="407"/>
      <c r="D7" s="407"/>
      <c r="E7" s="407"/>
      <c r="F7" s="15"/>
      <c r="G7" s="422">
        <v>12</v>
      </c>
      <c r="H7" s="423"/>
      <c r="I7" s="253"/>
      <c r="J7" s="424">
        <v>120</v>
      </c>
      <c r="K7" s="425"/>
      <c r="L7" s="140"/>
    </row>
    <row r="8" spans="1:12" ht="25.5" customHeight="1">
      <c r="A8" s="11"/>
      <c r="B8" s="407" t="s">
        <v>358</v>
      </c>
      <c r="C8" s="407"/>
      <c r="D8" s="407"/>
      <c r="E8" s="407"/>
      <c r="F8" s="15"/>
      <c r="G8" s="422">
        <v>62</v>
      </c>
      <c r="H8" s="423"/>
      <c r="I8" s="253"/>
      <c r="J8" s="424">
        <v>2604</v>
      </c>
      <c r="K8" s="425"/>
      <c r="L8" s="140"/>
    </row>
    <row r="9" spans="1:12" s="11" customFormat="1" ht="25.5" customHeight="1">
      <c r="A9" s="1"/>
      <c r="B9" s="407" t="s">
        <v>352</v>
      </c>
      <c r="C9" s="407"/>
      <c r="D9" s="407"/>
      <c r="E9" s="407"/>
      <c r="F9" s="15"/>
      <c r="G9" s="422">
        <v>0</v>
      </c>
      <c r="H9" s="423"/>
      <c r="I9" s="253"/>
      <c r="J9" s="424">
        <v>0</v>
      </c>
      <c r="K9" s="425"/>
      <c r="L9" s="140"/>
    </row>
    <row r="10" spans="1:12" ht="25.5" customHeight="1">
      <c r="A10" s="11"/>
      <c r="B10" s="407" t="s">
        <v>359</v>
      </c>
      <c r="C10" s="407"/>
      <c r="D10" s="407"/>
      <c r="E10" s="407"/>
      <c r="F10" s="15"/>
      <c r="G10" s="426">
        <v>0</v>
      </c>
      <c r="H10" s="427"/>
      <c r="I10" s="254"/>
      <c r="J10" s="426">
        <v>0</v>
      </c>
      <c r="K10" s="427"/>
      <c r="L10" s="140"/>
    </row>
    <row r="11" spans="1:14" s="11" customFormat="1" ht="25.5" customHeight="1">
      <c r="A11" s="52"/>
      <c r="B11" s="406" t="s">
        <v>379</v>
      </c>
      <c r="C11" s="406"/>
      <c r="D11" s="406"/>
      <c r="E11" s="406"/>
      <c r="F11" s="52"/>
      <c r="G11" s="418">
        <v>12</v>
      </c>
      <c r="H11" s="419"/>
      <c r="I11" s="255"/>
      <c r="J11" s="420">
        <v>36</v>
      </c>
      <c r="K11" s="421"/>
      <c r="L11" s="141"/>
      <c r="N11" s="125"/>
    </row>
    <row r="12" ht="27" customHeight="1"/>
    <row r="13" s="11" customFormat="1" ht="27" customHeight="1"/>
    <row r="14" ht="27" customHeight="1"/>
    <row r="15" s="11" customFormat="1" ht="27" customHeight="1"/>
    <row r="16" ht="27" customHeight="1"/>
    <row r="17" s="11" customFormat="1" ht="27" customHeight="1"/>
    <row r="18" ht="27" customHeight="1"/>
    <row r="19" s="11" customFormat="1" ht="27" customHeight="1"/>
    <row r="20" ht="27" customHeight="1"/>
    <row r="21" s="11" customFormat="1" ht="27" customHeight="1"/>
    <row r="22" ht="27" customHeight="1"/>
    <row r="23" s="11" customFormat="1" ht="27" customHeight="1"/>
    <row r="24" s="10" customFormat="1" ht="16.5" customHeight="1"/>
  </sheetData>
  <sheetProtection/>
  <mergeCells count="25">
    <mergeCell ref="K3:L3"/>
    <mergeCell ref="B4:F4"/>
    <mergeCell ref="G4:I4"/>
    <mergeCell ref="J4:L4"/>
    <mergeCell ref="B5:E5"/>
    <mergeCell ref="G5:H5"/>
    <mergeCell ref="J5:K5"/>
    <mergeCell ref="G10:H10"/>
    <mergeCell ref="J10:K10"/>
    <mergeCell ref="B6:E6"/>
    <mergeCell ref="G6:H6"/>
    <mergeCell ref="J6:K6"/>
    <mergeCell ref="B7:E7"/>
    <mergeCell ref="G7:H7"/>
    <mergeCell ref="J7:K7"/>
    <mergeCell ref="B11:E11"/>
    <mergeCell ref="G11:H11"/>
    <mergeCell ref="J11:K11"/>
    <mergeCell ref="B9:E9"/>
    <mergeCell ref="B8:E8"/>
    <mergeCell ref="G8:H8"/>
    <mergeCell ref="J8:K8"/>
    <mergeCell ref="G9:H9"/>
    <mergeCell ref="J9:K9"/>
    <mergeCell ref="B10:E10"/>
  </mergeCells>
  <printOptions/>
  <pageMargins left="0.7874015748031497" right="0.7874015748031497" top="0.7874015748031497" bottom="0.7874015748031497" header="0.3937007874015748" footer="0.1968503937007874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510"/>
  <sheetViews>
    <sheetView zoomScaleSheetLayoutView="100" zoomScalePageLayoutView="0" workbookViewId="0" topLeftCell="A13">
      <selection activeCell="N13" sqref="N13"/>
    </sheetView>
  </sheetViews>
  <sheetFormatPr defaultColWidth="9.00390625" defaultRowHeight="13.5"/>
  <cols>
    <col min="1" max="1" width="0.74609375" style="1" customWidth="1"/>
    <col min="2" max="3" width="2.50390625" style="1" customWidth="1"/>
    <col min="4" max="4" width="25.625" style="1" customWidth="1"/>
    <col min="5" max="5" width="0.875" style="1" customWidth="1"/>
    <col min="6" max="6" width="12.125" style="1" customWidth="1"/>
    <col min="7" max="7" width="0.875" style="1" customWidth="1"/>
    <col min="8" max="8" width="2.375" style="1" customWidth="1"/>
    <col min="9" max="9" width="28.125" style="1" customWidth="1"/>
    <col min="10" max="10" width="0.875" style="1" customWidth="1"/>
    <col min="11" max="11" width="12.125" style="1" customWidth="1"/>
    <col min="12" max="16384" width="9.00390625" style="1" customWidth="1"/>
  </cols>
  <sheetData>
    <row r="1" spans="1:7" ht="18.75" customHeight="1">
      <c r="A1" s="1" t="s">
        <v>290</v>
      </c>
      <c r="B1" s="150"/>
      <c r="C1" s="150"/>
      <c r="D1" s="150"/>
      <c r="E1" s="150"/>
      <c r="G1" s="150"/>
    </row>
    <row r="2" spans="1:11" ht="13.5" customHeight="1">
      <c r="A2" s="15"/>
      <c r="B2" s="15"/>
      <c r="C2" s="144"/>
      <c r="D2" s="144"/>
      <c r="E2" s="144"/>
      <c r="F2" s="144"/>
      <c r="G2" s="144"/>
      <c r="H2" s="15"/>
      <c r="I2" s="15"/>
      <c r="J2" s="15"/>
      <c r="K2" s="127" t="str">
        <f>'1(1) 試験検査の実施件数'!P4</f>
        <v>平成30年度</v>
      </c>
    </row>
    <row r="3" spans="1:11" ht="27" customHeight="1">
      <c r="A3" s="103"/>
      <c r="B3" s="442" t="s">
        <v>116</v>
      </c>
      <c r="C3" s="443"/>
      <c r="D3" s="400"/>
      <c r="E3" s="131"/>
      <c r="F3" s="50" t="s">
        <v>74</v>
      </c>
      <c r="G3" s="132"/>
      <c r="H3" s="442" t="s">
        <v>116</v>
      </c>
      <c r="I3" s="400"/>
      <c r="J3" s="131"/>
      <c r="K3" s="50" t="s">
        <v>74</v>
      </c>
    </row>
    <row r="4" spans="1:11" ht="24" customHeight="1">
      <c r="A4" s="104"/>
      <c r="B4" s="444" t="s">
        <v>75</v>
      </c>
      <c r="C4" s="445"/>
      <c r="D4" s="446"/>
      <c r="E4" s="133"/>
      <c r="F4" s="447">
        <f>F6+K4+K9+K14+K18+K25</f>
        <v>3768</v>
      </c>
      <c r="G4" s="142"/>
      <c r="H4" s="441" t="s">
        <v>351</v>
      </c>
      <c r="I4" s="441"/>
      <c r="J4" s="4"/>
      <c r="K4" s="218">
        <f>SUM(K5:K8)</f>
        <v>120</v>
      </c>
    </row>
    <row r="5" spans="1:11" ht="24" customHeight="1">
      <c r="A5" s="96"/>
      <c r="B5" s="444"/>
      <c r="C5" s="445"/>
      <c r="D5" s="446"/>
      <c r="E5" s="134"/>
      <c r="F5" s="447"/>
      <c r="G5" s="142"/>
      <c r="H5" s="180"/>
      <c r="I5" s="4" t="s">
        <v>440</v>
      </c>
      <c r="J5" s="4"/>
      <c r="K5" s="218">
        <v>12</v>
      </c>
    </row>
    <row r="6" spans="1:11" ht="24" customHeight="1">
      <c r="A6" s="15"/>
      <c r="B6" s="448" t="s">
        <v>357</v>
      </c>
      <c r="C6" s="409"/>
      <c r="D6" s="409"/>
      <c r="E6" s="129"/>
      <c r="F6" s="212">
        <f>SUM(F7:F27)</f>
        <v>1008</v>
      </c>
      <c r="G6" s="57"/>
      <c r="H6" s="143"/>
      <c r="I6" s="4" t="s">
        <v>5</v>
      </c>
      <c r="J6" s="4"/>
      <c r="K6" s="218">
        <v>12</v>
      </c>
    </row>
    <row r="7" spans="2:13" ht="24" customHeight="1">
      <c r="B7" s="439"/>
      <c r="C7" s="348" t="s">
        <v>394</v>
      </c>
      <c r="D7" s="440"/>
      <c r="E7" s="129"/>
      <c r="F7" s="212">
        <v>48</v>
      </c>
      <c r="G7" s="57"/>
      <c r="H7" s="143"/>
      <c r="I7" s="4" t="s">
        <v>360</v>
      </c>
      <c r="J7" s="4"/>
      <c r="K7" s="218">
        <v>60</v>
      </c>
      <c r="M7" s="59"/>
    </row>
    <row r="8" spans="2:11" ht="24" customHeight="1">
      <c r="B8" s="439"/>
      <c r="C8" s="348" t="s">
        <v>441</v>
      </c>
      <c r="D8" s="348"/>
      <c r="E8" s="4"/>
      <c r="F8" s="218">
        <v>48</v>
      </c>
      <c r="G8" s="109"/>
      <c r="H8" s="143"/>
      <c r="I8" s="4" t="s">
        <v>362</v>
      </c>
      <c r="J8" s="4"/>
      <c r="K8" s="218">
        <v>36</v>
      </c>
    </row>
    <row r="9" spans="2:11" ht="24" customHeight="1">
      <c r="B9" s="439"/>
      <c r="C9" s="348" t="s">
        <v>361</v>
      </c>
      <c r="D9" s="348"/>
      <c r="E9" s="4"/>
      <c r="F9" s="218">
        <v>48</v>
      </c>
      <c r="G9" s="109"/>
      <c r="H9" s="441" t="s">
        <v>358</v>
      </c>
      <c r="I9" s="441"/>
      <c r="J9" s="4"/>
      <c r="K9" s="218">
        <f>SUM(K10:K13)</f>
        <v>2604</v>
      </c>
    </row>
    <row r="10" spans="2:11" ht="24" customHeight="1">
      <c r="B10" s="439"/>
      <c r="C10" s="348" t="s">
        <v>442</v>
      </c>
      <c r="D10" s="348"/>
      <c r="E10" s="129"/>
      <c r="F10" s="218">
        <v>48</v>
      </c>
      <c r="G10" s="109"/>
      <c r="H10" s="180"/>
      <c r="I10" s="4" t="s">
        <v>363</v>
      </c>
      <c r="J10" s="4"/>
      <c r="K10" s="218">
        <v>496</v>
      </c>
    </row>
    <row r="11" spans="2:11" ht="24" customHeight="1">
      <c r="B11" s="121"/>
      <c r="C11" s="348" t="s">
        <v>443</v>
      </c>
      <c r="D11" s="348"/>
      <c r="E11" s="129"/>
      <c r="F11" s="218">
        <v>48</v>
      </c>
      <c r="G11" s="109"/>
      <c r="H11" s="143"/>
      <c r="I11" s="4" t="s">
        <v>479</v>
      </c>
      <c r="J11" s="4"/>
      <c r="K11" s="218">
        <v>1860</v>
      </c>
    </row>
    <row r="12" spans="2:11" ht="24" customHeight="1">
      <c r="B12" s="438"/>
      <c r="C12" s="348" t="s">
        <v>444</v>
      </c>
      <c r="D12" s="348"/>
      <c r="E12" s="130"/>
      <c r="F12" s="218">
        <v>48</v>
      </c>
      <c r="G12" s="109"/>
      <c r="H12" s="143"/>
      <c r="I12" s="4" t="s">
        <v>364</v>
      </c>
      <c r="J12" s="4"/>
      <c r="K12" s="218">
        <v>186</v>
      </c>
    </row>
    <row r="13" spans="2:11" ht="24" customHeight="1">
      <c r="B13" s="438"/>
      <c r="C13" s="348" t="s">
        <v>445</v>
      </c>
      <c r="D13" s="348"/>
      <c r="E13" s="4"/>
      <c r="F13" s="218">
        <v>48</v>
      </c>
      <c r="G13" s="109"/>
      <c r="H13" s="143"/>
      <c r="I13" s="348" t="s">
        <v>446</v>
      </c>
      <c r="J13" s="348"/>
      <c r="K13" s="218">
        <v>62</v>
      </c>
    </row>
    <row r="14" spans="2:11" ht="24" customHeight="1">
      <c r="B14" s="438"/>
      <c r="C14" s="348" t="s">
        <v>447</v>
      </c>
      <c r="D14" s="348"/>
      <c r="E14" s="4"/>
      <c r="F14" s="218">
        <v>48</v>
      </c>
      <c r="G14" s="109"/>
      <c r="H14" s="409" t="s">
        <v>352</v>
      </c>
      <c r="I14" s="409"/>
      <c r="J14" s="4"/>
      <c r="K14" s="218">
        <f>SUM(K15:K17)</f>
        <v>0</v>
      </c>
    </row>
    <row r="15" spans="2:11" ht="24" customHeight="1">
      <c r="B15" s="438"/>
      <c r="C15" s="348" t="s">
        <v>448</v>
      </c>
      <c r="D15" s="348"/>
      <c r="E15" s="129"/>
      <c r="F15" s="218">
        <v>48</v>
      </c>
      <c r="G15" s="109"/>
      <c r="H15" s="15"/>
      <c r="I15" s="4" t="s">
        <v>449</v>
      </c>
      <c r="J15" s="4"/>
      <c r="K15" s="212">
        <v>0</v>
      </c>
    </row>
    <row r="16" spans="2:11" ht="24" customHeight="1">
      <c r="B16" s="438"/>
      <c r="C16" s="348" t="s">
        <v>450</v>
      </c>
      <c r="D16" s="348"/>
      <c r="E16" s="129"/>
      <c r="F16" s="218">
        <v>48</v>
      </c>
      <c r="G16" s="109"/>
      <c r="H16" s="143"/>
      <c r="I16" s="4" t="s">
        <v>451</v>
      </c>
      <c r="J16" s="4"/>
      <c r="K16" s="212">
        <v>0</v>
      </c>
    </row>
    <row r="17" spans="2:11" ht="24" customHeight="1">
      <c r="B17" s="438"/>
      <c r="C17" s="348" t="s">
        <v>3</v>
      </c>
      <c r="D17" s="348"/>
      <c r="E17" s="129"/>
      <c r="F17" s="218">
        <v>48</v>
      </c>
      <c r="G17" s="109"/>
      <c r="H17" s="143"/>
      <c r="I17" s="4" t="s">
        <v>452</v>
      </c>
      <c r="J17" s="15"/>
      <c r="K17" s="212">
        <v>0</v>
      </c>
    </row>
    <row r="18" spans="2:11" ht="24" customHeight="1">
      <c r="B18" s="438"/>
      <c r="C18" s="348" t="s">
        <v>453</v>
      </c>
      <c r="D18" s="348"/>
      <c r="E18" s="129"/>
      <c r="F18" s="218">
        <v>48</v>
      </c>
      <c r="G18" s="109"/>
      <c r="H18" s="409" t="s">
        <v>359</v>
      </c>
      <c r="I18" s="436"/>
      <c r="J18" s="15"/>
      <c r="K18" s="218">
        <f>SUM(K19:K24)</f>
        <v>0</v>
      </c>
    </row>
    <row r="19" spans="2:11" ht="24" customHeight="1">
      <c r="B19" s="438"/>
      <c r="C19" s="348" t="s">
        <v>454</v>
      </c>
      <c r="D19" s="348"/>
      <c r="E19" s="129"/>
      <c r="F19" s="218">
        <v>48</v>
      </c>
      <c r="G19" s="109"/>
      <c r="H19" s="15"/>
      <c r="I19" s="4" t="s">
        <v>394</v>
      </c>
      <c r="J19" s="4"/>
      <c r="K19" s="212">
        <v>0</v>
      </c>
    </row>
    <row r="20" spans="2:11" ht="24" customHeight="1">
      <c r="B20" s="438"/>
      <c r="C20" s="348" t="s">
        <v>455</v>
      </c>
      <c r="D20" s="348"/>
      <c r="E20" s="129"/>
      <c r="F20" s="218">
        <v>48</v>
      </c>
      <c r="G20" s="109"/>
      <c r="H20" s="144"/>
      <c r="I20" s="4" t="s">
        <v>454</v>
      </c>
      <c r="J20" s="4"/>
      <c r="K20" s="212">
        <v>0</v>
      </c>
    </row>
    <row r="21" spans="2:11" ht="24" customHeight="1">
      <c r="B21" s="438"/>
      <c r="C21" s="348" t="s">
        <v>127</v>
      </c>
      <c r="D21" s="348"/>
      <c r="E21" s="129"/>
      <c r="F21" s="218">
        <v>48</v>
      </c>
      <c r="G21" s="109"/>
      <c r="H21" s="144"/>
      <c r="I21" s="4" t="s">
        <v>456</v>
      </c>
      <c r="J21" s="145"/>
      <c r="K21" s="212">
        <v>0</v>
      </c>
    </row>
    <row r="22" spans="2:11" ht="24" customHeight="1">
      <c r="B22" s="126"/>
      <c r="C22" s="350" t="s">
        <v>457</v>
      </c>
      <c r="D22" s="350"/>
      <c r="E22" s="128"/>
      <c r="F22" s="218">
        <v>48</v>
      </c>
      <c r="G22" s="109"/>
      <c r="H22" s="126"/>
      <c r="I22" s="77" t="s">
        <v>458</v>
      </c>
      <c r="J22" s="4"/>
      <c r="K22" s="212">
        <v>0</v>
      </c>
    </row>
    <row r="23" spans="2:11" ht="24" customHeight="1">
      <c r="B23" s="348"/>
      <c r="C23" s="350" t="s">
        <v>459</v>
      </c>
      <c r="D23" s="350"/>
      <c r="E23" s="5"/>
      <c r="F23" s="218">
        <v>48</v>
      </c>
      <c r="G23" s="109"/>
      <c r="H23" s="145"/>
      <c r="I23" s="4" t="s">
        <v>460</v>
      </c>
      <c r="J23" s="4"/>
      <c r="K23" s="212">
        <v>0</v>
      </c>
    </row>
    <row r="24" spans="2:11" ht="24" customHeight="1">
      <c r="B24" s="437"/>
      <c r="C24" s="348" t="s">
        <v>461</v>
      </c>
      <c r="D24" s="348"/>
      <c r="E24" s="4"/>
      <c r="F24" s="218">
        <v>48</v>
      </c>
      <c r="G24" s="109"/>
      <c r="H24" s="145"/>
      <c r="I24" s="4" t="s">
        <v>462</v>
      </c>
      <c r="J24" s="4"/>
      <c r="K24" s="212">
        <v>0</v>
      </c>
    </row>
    <row r="25" spans="2:11" ht="24" customHeight="1">
      <c r="B25" s="437"/>
      <c r="C25" s="348" t="s">
        <v>365</v>
      </c>
      <c r="D25" s="348"/>
      <c r="E25" s="144"/>
      <c r="F25" s="218">
        <v>48</v>
      </c>
      <c r="G25" s="109"/>
      <c r="H25" s="409" t="s">
        <v>379</v>
      </c>
      <c r="I25" s="409"/>
      <c r="J25" s="4"/>
      <c r="K25" s="218">
        <f>SUM(K26:K27)</f>
        <v>36</v>
      </c>
    </row>
    <row r="26" spans="2:11" ht="24" customHeight="1">
      <c r="B26" s="173"/>
      <c r="C26" s="409" t="s">
        <v>463</v>
      </c>
      <c r="D26" s="409"/>
      <c r="E26" s="144"/>
      <c r="F26" s="218">
        <v>48</v>
      </c>
      <c r="G26" s="109"/>
      <c r="H26" s="186"/>
      <c r="I26" s="409" t="s">
        <v>464</v>
      </c>
      <c r="J26" s="409"/>
      <c r="K26" s="218">
        <v>18</v>
      </c>
    </row>
    <row r="27" spans="1:11" ht="24" customHeight="1">
      <c r="A27" s="52"/>
      <c r="B27" s="181"/>
      <c r="C27" s="406" t="s">
        <v>514</v>
      </c>
      <c r="D27" s="406"/>
      <c r="E27" s="182"/>
      <c r="F27" s="220">
        <v>48</v>
      </c>
      <c r="G27" s="136"/>
      <c r="H27" s="187"/>
      <c r="I27" s="406" t="s">
        <v>465</v>
      </c>
      <c r="J27" s="406"/>
      <c r="K27" s="220">
        <v>18</v>
      </c>
    </row>
    <row r="28" spans="1:11" s="10" customFormat="1" ht="21.75" customHeight="1">
      <c r="A28" s="99"/>
      <c r="B28" s="135"/>
      <c r="C28" s="98"/>
      <c r="D28" s="110"/>
      <c r="E28" s="110"/>
      <c r="F28" s="98"/>
      <c r="G28" s="98"/>
      <c r="H28" s="98"/>
      <c r="I28" s="98"/>
      <c r="J28" s="98"/>
      <c r="K28" s="127" t="s">
        <v>6</v>
      </c>
    </row>
    <row r="29" spans="2:11" ht="13.5">
      <c r="B29" s="3"/>
      <c r="C29" s="3"/>
      <c r="D29" s="14"/>
      <c r="E29" s="14"/>
      <c r="F29" s="3"/>
      <c r="G29" s="3"/>
      <c r="H29" s="3"/>
      <c r="I29" s="3"/>
      <c r="J29" s="3"/>
      <c r="K29" s="3"/>
    </row>
    <row r="30" spans="2:11" ht="13.5">
      <c r="B30" s="3"/>
      <c r="C30" s="3"/>
      <c r="D30" s="14"/>
      <c r="E30" s="14"/>
      <c r="F30" s="3"/>
      <c r="G30" s="3"/>
      <c r="H30" s="3"/>
      <c r="I30" s="3"/>
      <c r="J30" s="3"/>
      <c r="K30" s="3"/>
    </row>
    <row r="31" spans="2:11" ht="13.5">
      <c r="B31" s="3"/>
      <c r="C31" s="3"/>
      <c r="D31" s="14"/>
      <c r="E31" s="14"/>
      <c r="F31" s="3"/>
      <c r="G31" s="3"/>
      <c r="H31" s="3"/>
      <c r="I31" s="3"/>
      <c r="J31" s="3"/>
      <c r="K31" s="3"/>
    </row>
    <row r="32" spans="2:11" ht="14.25" customHeight="1">
      <c r="B32" s="3"/>
      <c r="C32" s="3"/>
      <c r="D32" s="14"/>
      <c r="E32" s="14"/>
      <c r="F32" s="3"/>
      <c r="G32" s="3"/>
      <c r="H32" s="3"/>
      <c r="I32" s="3"/>
      <c r="J32" s="3"/>
      <c r="K32" s="3"/>
    </row>
    <row r="33" spans="2:11" ht="13.5">
      <c r="B33" s="3"/>
      <c r="C33" s="3"/>
      <c r="D33" s="14"/>
      <c r="E33" s="14"/>
      <c r="F33" s="3"/>
      <c r="G33" s="3"/>
      <c r="H33" s="3"/>
      <c r="I33" s="3"/>
      <c r="J33" s="3"/>
      <c r="K33" s="3"/>
    </row>
    <row r="34" spans="2:11" ht="13.5">
      <c r="B34" s="3"/>
      <c r="C34" s="3"/>
      <c r="D34" s="14"/>
      <c r="E34" s="14"/>
      <c r="F34" s="3"/>
      <c r="G34" s="3"/>
      <c r="H34" s="3"/>
      <c r="I34" s="3"/>
      <c r="J34" s="3"/>
      <c r="K34" s="3"/>
    </row>
    <row r="35" spans="2:11" ht="13.5">
      <c r="B35" s="3"/>
      <c r="C35" s="3"/>
      <c r="D35" s="14"/>
      <c r="E35" s="14"/>
      <c r="F35" s="3"/>
      <c r="G35" s="3"/>
      <c r="H35" s="3"/>
      <c r="I35" s="3"/>
      <c r="J35" s="3"/>
      <c r="K35" s="3"/>
    </row>
    <row r="36" spans="2:11" ht="13.5">
      <c r="B36" s="3"/>
      <c r="C36" s="3"/>
      <c r="D36" s="14"/>
      <c r="E36" s="14"/>
      <c r="F36" s="3"/>
      <c r="G36" s="3"/>
      <c r="H36" s="3"/>
      <c r="I36" s="3"/>
      <c r="J36" s="3"/>
      <c r="K36" s="3"/>
    </row>
    <row r="37" spans="2:11" ht="13.5">
      <c r="B37" s="3"/>
      <c r="C37" s="3"/>
      <c r="D37" s="14"/>
      <c r="E37" s="14"/>
      <c r="F37" s="3"/>
      <c r="G37" s="3"/>
      <c r="H37" s="3"/>
      <c r="I37" s="3"/>
      <c r="J37" s="3"/>
      <c r="K37" s="3"/>
    </row>
    <row r="38" spans="2:11" ht="13.5">
      <c r="B38" s="3"/>
      <c r="C38" s="3"/>
      <c r="D38" s="14"/>
      <c r="E38" s="14"/>
      <c r="F38" s="3"/>
      <c r="G38" s="3"/>
      <c r="H38" s="3"/>
      <c r="I38" s="3"/>
      <c r="J38" s="3"/>
      <c r="K38" s="3"/>
    </row>
    <row r="39" spans="2:11" ht="13.5">
      <c r="B39" s="3"/>
      <c r="C39" s="3"/>
      <c r="D39" s="14"/>
      <c r="E39" s="14"/>
      <c r="F39" s="3"/>
      <c r="G39" s="3"/>
      <c r="H39" s="3"/>
      <c r="I39" s="3"/>
      <c r="J39" s="3"/>
      <c r="K39" s="3"/>
    </row>
    <row r="40" spans="2:11" ht="13.5">
      <c r="B40" s="3"/>
      <c r="C40" s="3"/>
      <c r="D40" s="14"/>
      <c r="E40" s="14"/>
      <c r="F40" s="3"/>
      <c r="G40" s="3"/>
      <c r="H40" s="3"/>
      <c r="I40" s="3"/>
      <c r="J40" s="3"/>
      <c r="K40" s="3"/>
    </row>
    <row r="41" spans="2:11" ht="13.5">
      <c r="B41" s="3"/>
      <c r="C41" s="3"/>
      <c r="D41" s="14"/>
      <c r="E41" s="14"/>
      <c r="F41" s="3"/>
      <c r="G41" s="3"/>
      <c r="H41" s="3"/>
      <c r="I41" s="3"/>
      <c r="J41" s="3"/>
      <c r="K41" s="3"/>
    </row>
    <row r="42" spans="2:11" ht="13.5">
      <c r="B42" s="3"/>
      <c r="C42" s="3"/>
      <c r="D42" s="14"/>
      <c r="E42" s="14"/>
      <c r="F42" s="3"/>
      <c r="G42" s="3"/>
      <c r="H42" s="3"/>
      <c r="I42" s="3"/>
      <c r="J42" s="3"/>
      <c r="K42" s="3"/>
    </row>
    <row r="43" spans="2:11" ht="13.5">
      <c r="B43" s="3"/>
      <c r="C43" s="3"/>
      <c r="D43" s="14"/>
      <c r="E43" s="14"/>
      <c r="F43" s="3"/>
      <c r="G43" s="3"/>
      <c r="H43" s="3"/>
      <c r="I43" s="3"/>
      <c r="J43" s="3"/>
      <c r="K43" s="3"/>
    </row>
    <row r="44" spans="2:11" ht="13.5">
      <c r="B44" s="3"/>
      <c r="C44" s="3"/>
      <c r="D44" s="14"/>
      <c r="E44" s="14"/>
      <c r="F44" s="3"/>
      <c r="G44" s="3"/>
      <c r="H44" s="3"/>
      <c r="I44" s="3"/>
      <c r="J44" s="3"/>
      <c r="K44" s="3"/>
    </row>
    <row r="45" spans="2:11" ht="13.5">
      <c r="B45" s="3"/>
      <c r="C45" s="3"/>
      <c r="D45" s="14"/>
      <c r="E45" s="14"/>
      <c r="F45" s="3"/>
      <c r="G45" s="3"/>
      <c r="H45" s="3"/>
      <c r="I45" s="3"/>
      <c r="J45" s="3"/>
      <c r="K45" s="3"/>
    </row>
    <row r="46" spans="2:11" ht="13.5">
      <c r="B46" s="3"/>
      <c r="C46" s="3"/>
      <c r="D46" s="14"/>
      <c r="E46" s="14"/>
      <c r="F46" s="3"/>
      <c r="G46" s="3"/>
      <c r="H46" s="3"/>
      <c r="I46" s="3"/>
      <c r="J46" s="3"/>
      <c r="K46" s="3"/>
    </row>
    <row r="47" spans="2:11" ht="13.5">
      <c r="B47" s="3"/>
      <c r="C47" s="3"/>
      <c r="D47" s="3"/>
      <c r="E47" s="3"/>
      <c r="F47" s="3"/>
      <c r="G47" s="3"/>
      <c r="H47" s="3"/>
      <c r="I47" s="3"/>
      <c r="J47" s="3"/>
      <c r="K47" s="3"/>
    </row>
    <row r="48" spans="2:11" ht="13.5">
      <c r="B48" s="3"/>
      <c r="C48" s="3"/>
      <c r="D48" s="3"/>
      <c r="E48" s="3"/>
      <c r="F48" s="3"/>
      <c r="G48" s="3"/>
      <c r="H48" s="3"/>
      <c r="I48" s="3"/>
      <c r="J48" s="3"/>
      <c r="K48" s="3"/>
    </row>
    <row r="49" spans="2:11" ht="13.5">
      <c r="B49" s="3"/>
      <c r="C49" s="3"/>
      <c r="D49" s="3"/>
      <c r="E49" s="3"/>
      <c r="F49" s="3"/>
      <c r="G49" s="3"/>
      <c r="H49" s="3"/>
      <c r="I49" s="3"/>
      <c r="J49" s="3"/>
      <c r="K49" s="3"/>
    </row>
    <row r="50" spans="2:11" ht="13.5">
      <c r="B50" s="3"/>
      <c r="C50" s="3"/>
      <c r="D50" s="3"/>
      <c r="E50" s="3"/>
      <c r="F50" s="3"/>
      <c r="G50" s="3"/>
      <c r="H50" s="3"/>
      <c r="I50" s="3"/>
      <c r="J50" s="3"/>
      <c r="K50" s="3"/>
    </row>
    <row r="51" spans="2:11" ht="13.5">
      <c r="B51" s="3"/>
      <c r="C51" s="3"/>
      <c r="D51" s="3"/>
      <c r="E51" s="3"/>
      <c r="F51" s="3"/>
      <c r="G51" s="3"/>
      <c r="H51" s="3"/>
      <c r="I51" s="3"/>
      <c r="J51" s="3"/>
      <c r="K51" s="3"/>
    </row>
    <row r="52" spans="2:11" ht="13.5">
      <c r="B52" s="3"/>
      <c r="C52" s="3"/>
      <c r="D52" s="3"/>
      <c r="E52" s="3"/>
      <c r="F52" s="3"/>
      <c r="G52" s="3"/>
      <c r="H52" s="3"/>
      <c r="I52" s="3"/>
      <c r="J52" s="3"/>
      <c r="K52" s="3"/>
    </row>
    <row r="53" spans="2:11" ht="13.5">
      <c r="B53" s="3"/>
      <c r="C53" s="3"/>
      <c r="D53" s="3"/>
      <c r="E53" s="3"/>
      <c r="F53" s="3"/>
      <c r="G53" s="3"/>
      <c r="H53" s="3"/>
      <c r="I53" s="3"/>
      <c r="J53" s="3"/>
      <c r="K53" s="3"/>
    </row>
    <row r="54" spans="2:11" ht="13.5">
      <c r="B54" s="3"/>
      <c r="C54" s="3"/>
      <c r="D54" s="3"/>
      <c r="E54" s="3"/>
      <c r="F54" s="3"/>
      <c r="G54" s="3"/>
      <c r="H54" s="3"/>
      <c r="I54" s="3"/>
      <c r="J54" s="3"/>
      <c r="K54" s="3"/>
    </row>
    <row r="55" spans="2:11" ht="13.5">
      <c r="B55" s="3"/>
      <c r="C55" s="3"/>
      <c r="D55" s="3"/>
      <c r="E55" s="3"/>
      <c r="F55" s="3"/>
      <c r="G55" s="3"/>
      <c r="H55" s="3"/>
      <c r="I55" s="3"/>
      <c r="J55" s="3"/>
      <c r="K55" s="3"/>
    </row>
    <row r="56" spans="2:11" ht="13.5">
      <c r="B56" s="3"/>
      <c r="C56" s="3"/>
      <c r="D56" s="3"/>
      <c r="E56" s="3"/>
      <c r="F56" s="3"/>
      <c r="G56" s="3"/>
      <c r="H56" s="3"/>
      <c r="I56" s="3"/>
      <c r="J56" s="3"/>
      <c r="K56" s="3"/>
    </row>
    <row r="57" spans="2:11" ht="13.5">
      <c r="B57" s="3"/>
      <c r="C57" s="3"/>
      <c r="D57" s="3"/>
      <c r="E57" s="3"/>
      <c r="F57" s="3"/>
      <c r="G57" s="3"/>
      <c r="H57" s="3"/>
      <c r="I57" s="3"/>
      <c r="J57" s="3"/>
      <c r="K57" s="3"/>
    </row>
    <row r="58" spans="2:11" ht="13.5"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2:11" ht="13.5"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2:11" ht="13.5">
      <c r="B60" s="3"/>
      <c r="C60" s="3"/>
      <c r="D60" s="3"/>
      <c r="E60" s="3"/>
      <c r="F60" s="3"/>
      <c r="G60" s="3"/>
      <c r="H60" s="3"/>
      <c r="I60" s="3"/>
      <c r="J60" s="3"/>
      <c r="K60" s="3"/>
    </row>
    <row r="61" spans="2:11" ht="13.5">
      <c r="B61" s="3"/>
      <c r="C61" s="3"/>
      <c r="D61" s="3"/>
      <c r="E61" s="3"/>
      <c r="F61" s="3"/>
      <c r="G61" s="3"/>
      <c r="H61" s="3"/>
      <c r="I61" s="3"/>
      <c r="J61" s="3"/>
      <c r="K61" s="3"/>
    </row>
    <row r="62" spans="2:11" ht="13.5">
      <c r="B62" s="3"/>
      <c r="C62" s="3"/>
      <c r="D62" s="3"/>
      <c r="E62" s="3"/>
      <c r="F62" s="3"/>
      <c r="G62" s="3"/>
      <c r="H62" s="3"/>
      <c r="I62" s="3"/>
      <c r="J62" s="3"/>
      <c r="K62" s="3"/>
    </row>
    <row r="63" spans="2:11" ht="13.5">
      <c r="B63" s="3"/>
      <c r="C63" s="3"/>
      <c r="D63" s="3"/>
      <c r="E63" s="3"/>
      <c r="F63" s="3"/>
      <c r="G63" s="3"/>
      <c r="H63" s="3"/>
      <c r="I63" s="3"/>
      <c r="J63" s="3"/>
      <c r="K63" s="3"/>
    </row>
    <row r="64" spans="2:11" ht="13.5">
      <c r="B64" s="3"/>
      <c r="C64" s="3"/>
      <c r="D64" s="3"/>
      <c r="E64" s="3"/>
      <c r="F64" s="3"/>
      <c r="G64" s="3"/>
      <c r="H64" s="3"/>
      <c r="I64" s="3"/>
      <c r="J64" s="3"/>
      <c r="K64" s="3"/>
    </row>
    <row r="65" spans="2:11" ht="13.5">
      <c r="B65" s="3"/>
      <c r="C65" s="3"/>
      <c r="D65" s="3"/>
      <c r="E65" s="3"/>
      <c r="F65" s="3"/>
      <c r="G65" s="3"/>
      <c r="H65" s="3"/>
      <c r="I65" s="3"/>
      <c r="J65" s="3"/>
      <c r="K65" s="3"/>
    </row>
    <row r="66" spans="2:11" ht="13.5">
      <c r="B66" s="3"/>
      <c r="C66" s="3"/>
      <c r="D66" s="3"/>
      <c r="E66" s="3"/>
      <c r="F66" s="3"/>
      <c r="G66" s="3"/>
      <c r="H66" s="3"/>
      <c r="I66" s="3"/>
      <c r="J66" s="3"/>
      <c r="K66" s="3"/>
    </row>
    <row r="67" spans="2:11" ht="13.5">
      <c r="B67" s="3"/>
      <c r="C67" s="3"/>
      <c r="D67" s="3"/>
      <c r="E67" s="3"/>
      <c r="F67" s="3"/>
      <c r="G67" s="3"/>
      <c r="H67" s="3"/>
      <c r="I67" s="3"/>
      <c r="J67" s="3"/>
      <c r="K67" s="3"/>
    </row>
    <row r="68" spans="2:11" ht="13.5">
      <c r="B68" s="3"/>
      <c r="C68" s="3"/>
      <c r="D68" s="3"/>
      <c r="E68" s="3"/>
      <c r="F68" s="3"/>
      <c r="G68" s="3"/>
      <c r="H68" s="3"/>
      <c r="I68" s="3"/>
      <c r="J68" s="3"/>
      <c r="K68" s="3"/>
    </row>
    <row r="69" spans="2:11" ht="13.5">
      <c r="B69" s="3"/>
      <c r="C69" s="3"/>
      <c r="D69" s="3"/>
      <c r="E69" s="3"/>
      <c r="F69" s="3"/>
      <c r="G69" s="3"/>
      <c r="H69" s="3"/>
      <c r="I69" s="3"/>
      <c r="J69" s="3"/>
      <c r="K69" s="3"/>
    </row>
    <row r="70" spans="2:11" ht="13.5">
      <c r="B70" s="3"/>
      <c r="C70" s="3"/>
      <c r="D70" s="3"/>
      <c r="E70" s="3"/>
      <c r="F70" s="3"/>
      <c r="G70" s="3"/>
      <c r="H70" s="3"/>
      <c r="I70" s="3"/>
      <c r="J70" s="3"/>
      <c r="K70" s="3"/>
    </row>
    <row r="71" spans="2:11" ht="13.5">
      <c r="B71" s="3"/>
      <c r="C71" s="3"/>
      <c r="D71" s="3"/>
      <c r="E71" s="3"/>
      <c r="F71" s="3"/>
      <c r="G71" s="3"/>
      <c r="H71" s="3"/>
      <c r="I71" s="3"/>
      <c r="J71" s="3"/>
      <c r="K71" s="3"/>
    </row>
    <row r="72" spans="2:11" ht="13.5">
      <c r="B72" s="3"/>
      <c r="C72" s="3"/>
      <c r="D72" s="3"/>
      <c r="E72" s="3"/>
      <c r="F72" s="3"/>
      <c r="G72" s="3"/>
      <c r="H72" s="3"/>
      <c r="I72" s="3"/>
      <c r="J72" s="3"/>
      <c r="K72" s="3"/>
    </row>
    <row r="73" spans="2:11" ht="13.5">
      <c r="B73" s="3"/>
      <c r="C73" s="3"/>
      <c r="D73" s="3"/>
      <c r="E73" s="3"/>
      <c r="F73" s="3"/>
      <c r="G73" s="3"/>
      <c r="H73" s="3"/>
      <c r="I73" s="3"/>
      <c r="J73" s="3"/>
      <c r="K73" s="3"/>
    </row>
    <row r="74" spans="2:11" ht="13.5">
      <c r="B74" s="3"/>
      <c r="C74" s="3"/>
      <c r="D74" s="3"/>
      <c r="E74" s="3"/>
      <c r="F74" s="3"/>
      <c r="G74" s="3"/>
      <c r="H74" s="3"/>
      <c r="I74" s="3"/>
      <c r="J74" s="3"/>
      <c r="K74" s="3"/>
    </row>
    <row r="75" spans="2:11" ht="13.5">
      <c r="B75" s="3"/>
      <c r="C75" s="3"/>
      <c r="D75" s="3"/>
      <c r="E75" s="3"/>
      <c r="F75" s="3"/>
      <c r="G75" s="3"/>
      <c r="H75" s="3"/>
      <c r="I75" s="3"/>
      <c r="J75" s="3"/>
      <c r="K75" s="3"/>
    </row>
    <row r="76" spans="2:11" ht="13.5">
      <c r="B76" s="3"/>
      <c r="C76" s="3"/>
      <c r="D76" s="3"/>
      <c r="E76" s="3"/>
      <c r="F76" s="3"/>
      <c r="G76" s="3"/>
      <c r="H76" s="3"/>
      <c r="I76" s="3"/>
      <c r="J76" s="3"/>
      <c r="K76" s="3"/>
    </row>
    <row r="77" spans="2:11" ht="13.5">
      <c r="B77" s="3"/>
      <c r="C77" s="3"/>
      <c r="D77" s="3"/>
      <c r="E77" s="3"/>
      <c r="F77" s="3"/>
      <c r="G77" s="3"/>
      <c r="H77" s="3"/>
      <c r="I77" s="3"/>
      <c r="J77" s="3"/>
      <c r="K77" s="3"/>
    </row>
    <row r="78" spans="2:11" ht="13.5">
      <c r="B78" s="3"/>
      <c r="C78" s="3"/>
      <c r="D78" s="3"/>
      <c r="E78" s="3"/>
      <c r="F78" s="3"/>
      <c r="G78" s="3"/>
      <c r="H78" s="3"/>
      <c r="I78" s="3"/>
      <c r="J78" s="3"/>
      <c r="K78" s="3"/>
    </row>
    <row r="79" spans="2:11" ht="13.5">
      <c r="B79" s="3"/>
      <c r="C79" s="3"/>
      <c r="D79" s="3"/>
      <c r="E79" s="3"/>
      <c r="F79" s="3"/>
      <c r="G79" s="3"/>
      <c r="H79" s="3"/>
      <c r="I79" s="3"/>
      <c r="J79" s="3"/>
      <c r="K79" s="3"/>
    </row>
    <row r="80" spans="2:11" ht="13.5">
      <c r="B80" s="3"/>
      <c r="C80" s="3"/>
      <c r="D80" s="3"/>
      <c r="E80" s="3"/>
      <c r="F80" s="3"/>
      <c r="G80" s="3"/>
      <c r="H80" s="3"/>
      <c r="I80" s="3"/>
      <c r="J80" s="3"/>
      <c r="K80" s="3"/>
    </row>
    <row r="81" spans="2:11" ht="13.5">
      <c r="B81" s="3"/>
      <c r="C81" s="3"/>
      <c r="D81" s="3"/>
      <c r="E81" s="3"/>
      <c r="F81" s="3"/>
      <c r="G81" s="3"/>
      <c r="H81" s="3"/>
      <c r="I81" s="3"/>
      <c r="J81" s="3"/>
      <c r="K81" s="3"/>
    </row>
    <row r="82" spans="2:11" ht="13.5">
      <c r="B82" s="3"/>
      <c r="C82" s="3"/>
      <c r="D82" s="3"/>
      <c r="E82" s="3"/>
      <c r="F82" s="3"/>
      <c r="G82" s="3"/>
      <c r="H82" s="3"/>
      <c r="I82" s="3"/>
      <c r="J82" s="3"/>
      <c r="K82" s="3"/>
    </row>
    <row r="83" spans="2:11" ht="13.5">
      <c r="B83" s="3"/>
      <c r="C83" s="3"/>
      <c r="D83" s="3"/>
      <c r="E83" s="3"/>
      <c r="F83" s="3"/>
      <c r="G83" s="3"/>
      <c r="H83" s="3"/>
      <c r="I83" s="3"/>
      <c r="J83" s="3"/>
      <c r="K83" s="3"/>
    </row>
    <row r="84" spans="2:11" ht="13.5">
      <c r="B84" s="3"/>
      <c r="C84" s="3"/>
      <c r="D84" s="3"/>
      <c r="E84" s="3"/>
      <c r="F84" s="3"/>
      <c r="G84" s="3"/>
      <c r="H84" s="3"/>
      <c r="I84" s="3"/>
      <c r="J84" s="3"/>
      <c r="K84" s="3"/>
    </row>
    <row r="85" spans="2:11" ht="13.5">
      <c r="B85" s="3"/>
      <c r="C85" s="3"/>
      <c r="D85" s="3"/>
      <c r="E85" s="3"/>
      <c r="F85" s="3"/>
      <c r="G85" s="3"/>
      <c r="H85" s="3"/>
      <c r="I85" s="3"/>
      <c r="J85" s="3"/>
      <c r="K85" s="3"/>
    </row>
    <row r="86" spans="2:11" ht="13.5">
      <c r="B86" s="3"/>
      <c r="C86" s="3"/>
      <c r="D86" s="3"/>
      <c r="E86" s="3"/>
      <c r="F86" s="3"/>
      <c r="G86" s="3"/>
      <c r="H86" s="3"/>
      <c r="I86" s="3"/>
      <c r="J86" s="3"/>
      <c r="K86" s="3"/>
    </row>
    <row r="87" spans="2:11" ht="13.5">
      <c r="B87" s="3"/>
      <c r="C87" s="3"/>
      <c r="D87" s="3"/>
      <c r="E87" s="3"/>
      <c r="F87" s="3"/>
      <c r="G87" s="3"/>
      <c r="H87" s="3"/>
      <c r="I87" s="3"/>
      <c r="J87" s="3"/>
      <c r="K87" s="3"/>
    </row>
    <row r="88" spans="2:11" ht="13.5">
      <c r="B88" s="3"/>
      <c r="C88" s="3"/>
      <c r="D88" s="3"/>
      <c r="E88" s="3"/>
      <c r="F88" s="3"/>
      <c r="G88" s="3"/>
      <c r="H88" s="3"/>
      <c r="I88" s="3"/>
      <c r="J88" s="3"/>
      <c r="K88" s="3"/>
    </row>
    <row r="89" spans="2:11" ht="13.5">
      <c r="B89" s="3"/>
      <c r="C89" s="3"/>
      <c r="D89" s="3"/>
      <c r="E89" s="3"/>
      <c r="F89" s="3"/>
      <c r="G89" s="3"/>
      <c r="H89" s="3"/>
      <c r="I89" s="3"/>
      <c r="J89" s="3"/>
      <c r="K89" s="3"/>
    </row>
    <row r="90" spans="2:11" ht="13.5">
      <c r="B90" s="3"/>
      <c r="C90" s="3"/>
      <c r="D90" s="3"/>
      <c r="E90" s="3"/>
      <c r="F90" s="3"/>
      <c r="G90" s="3"/>
      <c r="H90" s="3"/>
      <c r="I90" s="3"/>
      <c r="J90" s="3"/>
      <c r="K90" s="3"/>
    </row>
    <row r="91" spans="2:11" ht="13.5">
      <c r="B91" s="3"/>
      <c r="C91" s="3"/>
      <c r="D91" s="3"/>
      <c r="E91" s="3"/>
      <c r="F91" s="3"/>
      <c r="G91" s="3"/>
      <c r="H91" s="3"/>
      <c r="I91" s="3"/>
      <c r="J91" s="3"/>
      <c r="K91" s="3"/>
    </row>
    <row r="92" spans="2:11" ht="13.5">
      <c r="B92" s="3"/>
      <c r="C92" s="3"/>
      <c r="D92" s="3"/>
      <c r="E92" s="3"/>
      <c r="F92" s="3"/>
      <c r="G92" s="3"/>
      <c r="H92" s="3"/>
      <c r="I92" s="3"/>
      <c r="J92" s="3"/>
      <c r="K92" s="3"/>
    </row>
    <row r="93" spans="2:11" ht="13.5">
      <c r="B93" s="3"/>
      <c r="C93" s="3"/>
      <c r="D93" s="3"/>
      <c r="E93" s="3"/>
      <c r="F93" s="3"/>
      <c r="G93" s="3"/>
      <c r="H93" s="3"/>
      <c r="I93" s="3"/>
      <c r="J93" s="3"/>
      <c r="K93" s="3"/>
    </row>
    <row r="94" spans="2:11" ht="13.5">
      <c r="B94" s="3"/>
      <c r="C94" s="3"/>
      <c r="D94" s="3"/>
      <c r="E94" s="3"/>
      <c r="F94" s="3"/>
      <c r="G94" s="3"/>
      <c r="H94" s="3"/>
      <c r="I94" s="3"/>
      <c r="J94" s="3"/>
      <c r="K94" s="3"/>
    </row>
    <row r="95" spans="2:11" ht="13.5">
      <c r="B95" s="3"/>
      <c r="C95" s="3"/>
      <c r="D95" s="3"/>
      <c r="E95" s="3"/>
      <c r="F95" s="3"/>
      <c r="G95" s="3"/>
      <c r="H95" s="3"/>
      <c r="I95" s="3"/>
      <c r="J95" s="3"/>
      <c r="K95" s="3"/>
    </row>
    <row r="96" spans="2:11" ht="13.5">
      <c r="B96" s="3"/>
      <c r="C96" s="3"/>
      <c r="D96" s="3"/>
      <c r="E96" s="3"/>
      <c r="F96" s="3"/>
      <c r="G96" s="3"/>
      <c r="H96" s="3"/>
      <c r="I96" s="3"/>
      <c r="J96" s="3"/>
      <c r="K96" s="3"/>
    </row>
    <row r="97" spans="2:11" ht="13.5">
      <c r="B97" s="3"/>
      <c r="C97" s="3"/>
      <c r="D97" s="3"/>
      <c r="E97" s="3"/>
      <c r="F97" s="3"/>
      <c r="G97" s="3"/>
      <c r="H97" s="3"/>
      <c r="I97" s="3"/>
      <c r="J97" s="3"/>
      <c r="K97" s="3"/>
    </row>
    <row r="98" spans="2:11" ht="13.5">
      <c r="B98" s="3"/>
      <c r="C98" s="3"/>
      <c r="D98" s="3"/>
      <c r="E98" s="3"/>
      <c r="F98" s="3"/>
      <c r="G98" s="3"/>
      <c r="H98" s="3"/>
      <c r="I98" s="3"/>
      <c r="J98" s="3"/>
      <c r="K98" s="3"/>
    </row>
    <row r="99" spans="2:11" ht="13.5">
      <c r="B99" s="3"/>
      <c r="C99" s="3"/>
      <c r="D99" s="3"/>
      <c r="E99" s="3"/>
      <c r="F99" s="3"/>
      <c r="G99" s="3"/>
      <c r="H99" s="3"/>
      <c r="I99" s="3"/>
      <c r="J99" s="3"/>
      <c r="K99" s="3"/>
    </row>
    <row r="100" spans="2:11" ht="13.5">
      <c r="B100" s="3"/>
      <c r="C100" s="3"/>
      <c r="D100" s="3"/>
      <c r="E100" s="3"/>
      <c r="F100" s="3"/>
      <c r="G100" s="3"/>
      <c r="H100" s="3"/>
      <c r="I100" s="3"/>
      <c r="J100" s="3"/>
      <c r="K100" s="3"/>
    </row>
    <row r="101" spans="2:11" ht="13.5">
      <c r="B101" s="3"/>
      <c r="C101" s="3"/>
      <c r="D101" s="3"/>
      <c r="E101" s="3"/>
      <c r="F101" s="3"/>
      <c r="G101" s="3"/>
      <c r="H101" s="3"/>
      <c r="I101" s="3"/>
      <c r="J101" s="3"/>
      <c r="K101" s="3"/>
    </row>
    <row r="102" spans="2:11" ht="13.5">
      <c r="B102" s="3"/>
      <c r="C102" s="3"/>
      <c r="D102" s="3"/>
      <c r="E102" s="3"/>
      <c r="F102" s="3"/>
      <c r="G102" s="3"/>
      <c r="H102" s="3"/>
      <c r="I102" s="3"/>
      <c r="J102" s="3"/>
      <c r="K102" s="3"/>
    </row>
    <row r="103" spans="2:11" ht="13.5">
      <c r="B103" s="3"/>
      <c r="C103" s="3"/>
      <c r="D103" s="3"/>
      <c r="E103" s="3"/>
      <c r="F103" s="3"/>
      <c r="G103" s="3"/>
      <c r="H103" s="3"/>
      <c r="I103" s="3"/>
      <c r="J103" s="3"/>
      <c r="K103" s="3"/>
    </row>
    <row r="104" spans="2:11" ht="13.5">
      <c r="B104" s="3"/>
      <c r="C104" s="3"/>
      <c r="D104" s="3"/>
      <c r="E104" s="3"/>
      <c r="F104" s="3"/>
      <c r="G104" s="3"/>
      <c r="H104" s="3"/>
      <c r="I104" s="3"/>
      <c r="J104" s="3"/>
      <c r="K104" s="3"/>
    </row>
    <row r="105" spans="2:11" ht="13.5">
      <c r="B105" s="3"/>
      <c r="C105" s="3"/>
      <c r="D105" s="3"/>
      <c r="E105" s="3"/>
      <c r="F105" s="3"/>
      <c r="G105" s="3"/>
      <c r="H105" s="3"/>
      <c r="I105" s="3"/>
      <c r="J105" s="3"/>
      <c r="K105" s="3"/>
    </row>
    <row r="106" spans="2:11" ht="13.5">
      <c r="B106" s="3"/>
      <c r="C106" s="3"/>
      <c r="D106" s="3"/>
      <c r="E106" s="3"/>
      <c r="F106" s="3"/>
      <c r="G106" s="3"/>
      <c r="H106" s="3"/>
      <c r="I106" s="3"/>
      <c r="J106" s="3"/>
      <c r="K106" s="3"/>
    </row>
    <row r="107" spans="2:11" ht="13.5">
      <c r="B107" s="3"/>
      <c r="C107" s="3"/>
      <c r="D107" s="3"/>
      <c r="E107" s="3"/>
      <c r="F107" s="3"/>
      <c r="G107" s="3"/>
      <c r="H107" s="3"/>
      <c r="I107" s="3"/>
      <c r="J107" s="3"/>
      <c r="K107" s="3"/>
    </row>
    <row r="108" spans="2:11" ht="13.5">
      <c r="B108" s="3"/>
      <c r="C108" s="3"/>
      <c r="D108" s="3"/>
      <c r="E108" s="3"/>
      <c r="F108" s="3"/>
      <c r="G108" s="3"/>
      <c r="H108" s="3"/>
      <c r="I108" s="3"/>
      <c r="J108" s="3"/>
      <c r="K108" s="3"/>
    </row>
    <row r="109" spans="2:11" ht="13.5">
      <c r="B109" s="3"/>
      <c r="C109" s="3"/>
      <c r="D109" s="3"/>
      <c r="E109" s="3"/>
      <c r="F109" s="3"/>
      <c r="G109" s="3"/>
      <c r="H109" s="3"/>
      <c r="I109" s="3"/>
      <c r="J109" s="3"/>
      <c r="K109" s="3"/>
    </row>
    <row r="110" spans="2:11" ht="13.5">
      <c r="B110" s="3"/>
      <c r="C110" s="3"/>
      <c r="D110" s="3"/>
      <c r="E110" s="3"/>
      <c r="F110" s="3"/>
      <c r="G110" s="3"/>
      <c r="H110" s="3"/>
      <c r="I110" s="3"/>
      <c r="J110" s="3"/>
      <c r="K110" s="3"/>
    </row>
    <row r="111" spans="2:11" ht="13.5">
      <c r="B111" s="3"/>
      <c r="C111" s="3"/>
      <c r="D111" s="3"/>
      <c r="E111" s="3"/>
      <c r="F111" s="3"/>
      <c r="G111" s="3"/>
      <c r="H111" s="3"/>
      <c r="I111" s="3"/>
      <c r="J111" s="3"/>
      <c r="K111" s="3"/>
    </row>
    <row r="112" spans="2:11" ht="13.5">
      <c r="B112" s="3"/>
      <c r="C112" s="3"/>
      <c r="D112" s="3"/>
      <c r="E112" s="3"/>
      <c r="F112" s="3"/>
      <c r="G112" s="3"/>
      <c r="H112" s="3"/>
      <c r="I112" s="3"/>
      <c r="J112" s="3"/>
      <c r="K112" s="3"/>
    </row>
    <row r="113" spans="2:11" ht="13.5">
      <c r="B113" s="3"/>
      <c r="C113" s="3"/>
      <c r="D113" s="3"/>
      <c r="E113" s="3"/>
      <c r="F113" s="3"/>
      <c r="G113" s="3"/>
      <c r="H113" s="3"/>
      <c r="I113" s="3"/>
      <c r="J113" s="3"/>
      <c r="K113" s="3"/>
    </row>
    <row r="114" spans="2:11" ht="13.5">
      <c r="B114" s="3"/>
      <c r="C114" s="3"/>
      <c r="D114" s="3"/>
      <c r="E114" s="3"/>
      <c r="F114" s="3"/>
      <c r="G114" s="3"/>
      <c r="H114" s="3"/>
      <c r="I114" s="3"/>
      <c r="J114" s="3"/>
      <c r="K114" s="3"/>
    </row>
    <row r="115" spans="2:11" ht="13.5">
      <c r="B115" s="3"/>
      <c r="C115" s="3"/>
      <c r="D115" s="3"/>
      <c r="E115" s="3"/>
      <c r="F115" s="3"/>
      <c r="G115" s="3"/>
      <c r="H115" s="3"/>
      <c r="I115" s="3"/>
      <c r="J115" s="3"/>
      <c r="K115" s="3"/>
    </row>
    <row r="116" spans="2:11" ht="13.5">
      <c r="B116" s="3"/>
      <c r="C116" s="3"/>
      <c r="D116" s="3"/>
      <c r="E116" s="3"/>
      <c r="F116" s="3"/>
      <c r="G116" s="3"/>
      <c r="H116" s="3"/>
      <c r="I116" s="3"/>
      <c r="J116" s="3"/>
      <c r="K116" s="3"/>
    </row>
    <row r="117" spans="2:11" ht="13.5">
      <c r="B117" s="3"/>
      <c r="C117" s="3"/>
      <c r="D117" s="3"/>
      <c r="E117" s="3"/>
      <c r="F117" s="3"/>
      <c r="G117" s="3"/>
      <c r="H117" s="3"/>
      <c r="I117" s="3"/>
      <c r="J117" s="3"/>
      <c r="K117" s="3"/>
    </row>
    <row r="118" spans="2:11" ht="13.5">
      <c r="B118" s="3"/>
      <c r="C118" s="3"/>
      <c r="D118" s="3"/>
      <c r="E118" s="3"/>
      <c r="F118" s="3"/>
      <c r="G118" s="3"/>
      <c r="H118" s="3"/>
      <c r="I118" s="3"/>
      <c r="J118" s="3"/>
      <c r="K118" s="3"/>
    </row>
    <row r="119" spans="2:11" ht="13.5">
      <c r="B119" s="3"/>
      <c r="C119" s="3"/>
      <c r="D119" s="3"/>
      <c r="E119" s="3"/>
      <c r="F119" s="3"/>
      <c r="G119" s="3"/>
      <c r="H119" s="3"/>
      <c r="I119" s="3"/>
      <c r="J119" s="3"/>
      <c r="K119" s="3"/>
    </row>
    <row r="120" spans="2:11" ht="13.5">
      <c r="B120" s="3"/>
      <c r="C120" s="3"/>
      <c r="D120" s="3"/>
      <c r="E120" s="3"/>
      <c r="F120" s="3"/>
      <c r="G120" s="3"/>
      <c r="H120" s="3"/>
      <c r="I120" s="3"/>
      <c r="J120" s="3"/>
      <c r="K120" s="3"/>
    </row>
    <row r="121" spans="2:11" ht="13.5">
      <c r="B121" s="3"/>
      <c r="C121" s="3"/>
      <c r="D121" s="3"/>
      <c r="E121" s="3"/>
      <c r="F121" s="3"/>
      <c r="G121" s="3"/>
      <c r="H121" s="3"/>
      <c r="I121" s="3"/>
      <c r="J121" s="3"/>
      <c r="K121" s="3"/>
    </row>
    <row r="122" spans="2:11" ht="13.5">
      <c r="B122" s="3"/>
      <c r="C122" s="3"/>
      <c r="D122" s="3"/>
      <c r="E122" s="3"/>
      <c r="F122" s="3"/>
      <c r="G122" s="3"/>
      <c r="H122" s="3"/>
      <c r="I122" s="3"/>
      <c r="J122" s="3"/>
      <c r="K122" s="3"/>
    </row>
    <row r="123" spans="2:11" ht="13.5">
      <c r="B123" s="3"/>
      <c r="C123" s="3"/>
      <c r="D123" s="3"/>
      <c r="E123" s="3"/>
      <c r="F123" s="3"/>
      <c r="G123" s="3"/>
      <c r="H123" s="3"/>
      <c r="I123" s="3"/>
      <c r="J123" s="3"/>
      <c r="K123" s="3"/>
    </row>
    <row r="124" spans="2:11" ht="13.5">
      <c r="B124" s="3"/>
      <c r="C124" s="3"/>
      <c r="D124" s="3"/>
      <c r="E124" s="3"/>
      <c r="F124" s="3"/>
      <c r="G124" s="3"/>
      <c r="H124" s="3"/>
      <c r="I124" s="3"/>
      <c r="J124" s="3"/>
      <c r="K124" s="3"/>
    </row>
    <row r="125" spans="2:11" ht="13.5">
      <c r="B125" s="3"/>
      <c r="C125" s="3"/>
      <c r="D125" s="3"/>
      <c r="E125" s="3"/>
      <c r="F125" s="3"/>
      <c r="G125" s="3"/>
      <c r="H125" s="3"/>
      <c r="I125" s="3"/>
      <c r="J125" s="3"/>
      <c r="K125" s="3"/>
    </row>
    <row r="126" spans="2:11" ht="13.5">
      <c r="B126" s="3"/>
      <c r="C126" s="3"/>
      <c r="D126" s="3"/>
      <c r="E126" s="3"/>
      <c r="F126" s="3"/>
      <c r="G126" s="3"/>
      <c r="H126" s="3"/>
      <c r="I126" s="3"/>
      <c r="J126" s="3"/>
      <c r="K126" s="3"/>
    </row>
    <row r="127" spans="2:11" ht="13.5">
      <c r="B127" s="3"/>
      <c r="C127" s="3"/>
      <c r="D127" s="3"/>
      <c r="E127" s="3"/>
      <c r="F127" s="3"/>
      <c r="G127" s="3"/>
      <c r="H127" s="3"/>
      <c r="I127" s="3"/>
      <c r="J127" s="3"/>
      <c r="K127" s="3"/>
    </row>
    <row r="128" spans="2:11" ht="13.5">
      <c r="B128" s="3"/>
      <c r="C128" s="3"/>
      <c r="D128" s="3"/>
      <c r="E128" s="3"/>
      <c r="F128" s="3"/>
      <c r="G128" s="3"/>
      <c r="H128" s="3"/>
      <c r="I128" s="3"/>
      <c r="J128" s="3"/>
      <c r="K128" s="3"/>
    </row>
    <row r="129" spans="2:11" ht="13.5">
      <c r="B129" s="3"/>
      <c r="C129" s="3"/>
      <c r="D129" s="3"/>
      <c r="E129" s="3"/>
      <c r="F129" s="3"/>
      <c r="G129" s="3"/>
      <c r="H129" s="3"/>
      <c r="I129" s="3"/>
      <c r="J129" s="3"/>
      <c r="K129" s="3"/>
    </row>
    <row r="130" spans="2:11" ht="13.5">
      <c r="B130" s="3"/>
      <c r="C130" s="3"/>
      <c r="D130" s="3"/>
      <c r="E130" s="3"/>
      <c r="F130" s="3"/>
      <c r="G130" s="3"/>
      <c r="H130" s="3"/>
      <c r="I130" s="3"/>
      <c r="J130" s="3"/>
      <c r="K130" s="3"/>
    </row>
    <row r="131" spans="2:11" ht="13.5">
      <c r="B131" s="3"/>
      <c r="C131" s="3"/>
      <c r="D131" s="3"/>
      <c r="E131" s="3"/>
      <c r="F131" s="3"/>
      <c r="G131" s="3"/>
      <c r="H131" s="3"/>
      <c r="I131" s="3"/>
      <c r="J131" s="3"/>
      <c r="K131" s="3"/>
    </row>
    <row r="132" spans="2:11" ht="13.5">
      <c r="B132" s="3"/>
      <c r="C132" s="3"/>
      <c r="D132" s="3"/>
      <c r="E132" s="3"/>
      <c r="F132" s="3"/>
      <c r="G132" s="3"/>
      <c r="H132" s="3"/>
      <c r="I132" s="3"/>
      <c r="J132" s="3"/>
      <c r="K132" s="3"/>
    </row>
    <row r="133" spans="2:11" ht="13.5">
      <c r="B133" s="3"/>
      <c r="C133" s="3"/>
      <c r="D133" s="3"/>
      <c r="E133" s="3"/>
      <c r="F133" s="3"/>
      <c r="G133" s="3"/>
      <c r="H133" s="3"/>
      <c r="I133" s="3"/>
      <c r="J133" s="3"/>
      <c r="K133" s="3"/>
    </row>
    <row r="134" spans="2:11" ht="13.5">
      <c r="B134" s="3"/>
      <c r="C134" s="3"/>
      <c r="D134" s="3"/>
      <c r="E134" s="3"/>
      <c r="F134" s="3"/>
      <c r="G134" s="3"/>
      <c r="H134" s="3"/>
      <c r="I134" s="3"/>
      <c r="J134" s="3"/>
      <c r="K134" s="3"/>
    </row>
    <row r="135" spans="2:11" ht="13.5">
      <c r="B135" s="3"/>
      <c r="C135" s="3"/>
      <c r="D135" s="3"/>
      <c r="E135" s="3"/>
      <c r="F135" s="3"/>
      <c r="G135" s="3"/>
      <c r="H135" s="3"/>
      <c r="I135" s="3"/>
      <c r="J135" s="3"/>
      <c r="K135" s="3"/>
    </row>
    <row r="136" spans="2:11" ht="13.5">
      <c r="B136" s="3"/>
      <c r="C136" s="3"/>
      <c r="D136" s="3"/>
      <c r="E136" s="3"/>
      <c r="F136" s="3"/>
      <c r="G136" s="3"/>
      <c r="H136" s="3"/>
      <c r="I136" s="3"/>
      <c r="J136" s="3"/>
      <c r="K136" s="3"/>
    </row>
    <row r="137" spans="2:11" ht="13.5">
      <c r="B137" s="3"/>
      <c r="C137" s="3"/>
      <c r="D137" s="3"/>
      <c r="E137" s="3"/>
      <c r="F137" s="3"/>
      <c r="G137" s="3"/>
      <c r="H137" s="3"/>
      <c r="I137" s="3"/>
      <c r="J137" s="3"/>
      <c r="K137" s="3"/>
    </row>
    <row r="138" spans="2:11" ht="13.5">
      <c r="B138" s="3"/>
      <c r="C138" s="3"/>
      <c r="D138" s="3"/>
      <c r="E138" s="3"/>
      <c r="F138" s="3"/>
      <c r="G138" s="3"/>
      <c r="H138" s="3"/>
      <c r="I138" s="3"/>
      <c r="J138" s="3"/>
      <c r="K138" s="3"/>
    </row>
    <row r="139" spans="2:11" ht="13.5">
      <c r="B139" s="3"/>
      <c r="C139" s="3"/>
      <c r="D139" s="3"/>
      <c r="E139" s="3"/>
      <c r="F139" s="3"/>
      <c r="G139" s="3"/>
      <c r="H139" s="3"/>
      <c r="I139" s="3"/>
      <c r="J139" s="3"/>
      <c r="K139" s="3"/>
    </row>
    <row r="140" spans="2:11" ht="13.5">
      <c r="B140" s="3"/>
      <c r="C140" s="3"/>
      <c r="D140" s="3"/>
      <c r="E140" s="3"/>
      <c r="F140" s="3"/>
      <c r="G140" s="3"/>
      <c r="H140" s="3"/>
      <c r="I140" s="3"/>
      <c r="J140" s="3"/>
      <c r="K140" s="3"/>
    </row>
    <row r="141" spans="2:11" ht="13.5">
      <c r="B141" s="3"/>
      <c r="C141" s="3"/>
      <c r="D141" s="3"/>
      <c r="E141" s="3"/>
      <c r="F141" s="3"/>
      <c r="G141" s="3"/>
      <c r="H141" s="3"/>
      <c r="I141" s="3"/>
      <c r="J141" s="3"/>
      <c r="K141" s="3"/>
    </row>
    <row r="142" spans="2:11" ht="13.5">
      <c r="B142" s="3"/>
      <c r="C142" s="3"/>
      <c r="D142" s="3"/>
      <c r="E142" s="3"/>
      <c r="F142" s="3"/>
      <c r="G142" s="3"/>
      <c r="H142" s="3"/>
      <c r="I142" s="3"/>
      <c r="J142" s="3"/>
      <c r="K142" s="3"/>
    </row>
    <row r="143" spans="2:11" ht="13.5">
      <c r="B143" s="3"/>
      <c r="C143" s="3"/>
      <c r="D143" s="3"/>
      <c r="E143" s="3"/>
      <c r="F143" s="3"/>
      <c r="G143" s="3"/>
      <c r="H143" s="3"/>
      <c r="I143" s="3"/>
      <c r="J143" s="3"/>
      <c r="K143" s="3"/>
    </row>
    <row r="144" spans="2:11" ht="13.5">
      <c r="B144" s="3"/>
      <c r="C144" s="3"/>
      <c r="D144" s="3"/>
      <c r="E144" s="3"/>
      <c r="F144" s="3"/>
      <c r="G144" s="3"/>
      <c r="H144" s="3"/>
      <c r="I144" s="3"/>
      <c r="J144" s="3"/>
      <c r="K144" s="3"/>
    </row>
    <row r="145" spans="2:11" ht="13.5">
      <c r="B145" s="3"/>
      <c r="C145" s="3"/>
      <c r="D145" s="3"/>
      <c r="E145" s="3"/>
      <c r="F145" s="3"/>
      <c r="G145" s="3"/>
      <c r="H145" s="3"/>
      <c r="I145" s="3"/>
      <c r="J145" s="3"/>
      <c r="K145" s="3"/>
    </row>
    <row r="146" spans="2:11" ht="13.5">
      <c r="B146" s="3"/>
      <c r="C146" s="3"/>
      <c r="D146" s="3"/>
      <c r="E146" s="3"/>
      <c r="F146" s="3"/>
      <c r="G146" s="3"/>
      <c r="H146" s="3"/>
      <c r="I146" s="3"/>
      <c r="J146" s="3"/>
      <c r="K146" s="3"/>
    </row>
    <row r="147" spans="2:11" ht="13.5">
      <c r="B147" s="3"/>
      <c r="C147" s="3"/>
      <c r="D147" s="3"/>
      <c r="E147" s="3"/>
      <c r="F147" s="3"/>
      <c r="G147" s="3"/>
      <c r="H147" s="3"/>
      <c r="I147" s="3"/>
      <c r="J147" s="3"/>
      <c r="K147" s="3"/>
    </row>
    <row r="148" spans="2:11" ht="13.5">
      <c r="B148" s="3"/>
      <c r="C148" s="3"/>
      <c r="D148" s="3"/>
      <c r="E148" s="3"/>
      <c r="F148" s="3"/>
      <c r="G148" s="3"/>
      <c r="H148" s="3"/>
      <c r="I148" s="3"/>
      <c r="J148" s="3"/>
      <c r="K148" s="3"/>
    </row>
    <row r="149" spans="2:11" ht="13.5">
      <c r="B149" s="3"/>
      <c r="C149" s="3"/>
      <c r="D149" s="3"/>
      <c r="E149" s="3"/>
      <c r="F149" s="3"/>
      <c r="G149" s="3"/>
      <c r="H149" s="3"/>
      <c r="I149" s="3"/>
      <c r="J149" s="3"/>
      <c r="K149" s="3"/>
    </row>
    <row r="150" spans="2:11" ht="13.5">
      <c r="B150" s="3"/>
      <c r="C150" s="3"/>
      <c r="D150" s="3"/>
      <c r="E150" s="3"/>
      <c r="F150" s="3"/>
      <c r="G150" s="3"/>
      <c r="H150" s="3"/>
      <c r="I150" s="3"/>
      <c r="J150" s="3"/>
      <c r="K150" s="3"/>
    </row>
    <row r="151" spans="2:11" ht="13.5">
      <c r="B151" s="3"/>
      <c r="C151" s="3"/>
      <c r="D151" s="3"/>
      <c r="E151" s="3"/>
      <c r="F151" s="3"/>
      <c r="G151" s="3"/>
      <c r="H151" s="3"/>
      <c r="I151" s="3"/>
      <c r="J151" s="3"/>
      <c r="K151" s="3"/>
    </row>
    <row r="152" spans="2:11" ht="13.5">
      <c r="B152" s="3"/>
      <c r="C152" s="3"/>
      <c r="D152" s="3"/>
      <c r="E152" s="3"/>
      <c r="F152" s="3"/>
      <c r="G152" s="3"/>
      <c r="H152" s="3"/>
      <c r="I152" s="3"/>
      <c r="J152" s="3"/>
      <c r="K152" s="3"/>
    </row>
    <row r="153" spans="2:11" ht="13.5">
      <c r="B153" s="3"/>
      <c r="C153" s="3"/>
      <c r="D153" s="3"/>
      <c r="E153" s="3"/>
      <c r="F153" s="3"/>
      <c r="G153" s="3"/>
      <c r="H153" s="3"/>
      <c r="I153" s="3"/>
      <c r="J153" s="3"/>
      <c r="K153" s="3"/>
    </row>
    <row r="154" spans="2:11" ht="13.5">
      <c r="B154" s="3"/>
      <c r="C154" s="3"/>
      <c r="D154" s="3"/>
      <c r="E154" s="3"/>
      <c r="F154" s="3"/>
      <c r="G154" s="3"/>
      <c r="H154" s="3"/>
      <c r="I154" s="3"/>
      <c r="J154" s="3"/>
      <c r="K154" s="3"/>
    </row>
    <row r="155" spans="2:11" ht="13.5">
      <c r="B155" s="3"/>
      <c r="C155" s="3"/>
      <c r="D155" s="3"/>
      <c r="E155" s="3"/>
      <c r="F155" s="3"/>
      <c r="G155" s="3"/>
      <c r="H155" s="3"/>
      <c r="I155" s="3"/>
      <c r="J155" s="3"/>
      <c r="K155" s="3"/>
    </row>
    <row r="156" spans="2:11" ht="13.5">
      <c r="B156" s="3"/>
      <c r="C156" s="3"/>
      <c r="D156" s="3"/>
      <c r="E156" s="3"/>
      <c r="F156" s="3"/>
      <c r="G156" s="3"/>
      <c r="H156" s="3"/>
      <c r="I156" s="3"/>
      <c r="J156" s="3"/>
      <c r="K156" s="3"/>
    </row>
    <row r="157" spans="2:11" ht="13.5">
      <c r="B157" s="3"/>
      <c r="C157" s="3"/>
      <c r="D157" s="3"/>
      <c r="E157" s="3"/>
      <c r="F157" s="3"/>
      <c r="G157" s="3"/>
      <c r="H157" s="3"/>
      <c r="I157" s="3"/>
      <c r="J157" s="3"/>
      <c r="K157" s="3"/>
    </row>
    <row r="158" spans="2:11" ht="13.5">
      <c r="B158" s="3"/>
      <c r="C158" s="3"/>
      <c r="D158" s="3"/>
      <c r="E158" s="3"/>
      <c r="F158" s="3"/>
      <c r="G158" s="3"/>
      <c r="H158" s="3"/>
      <c r="I158" s="3"/>
      <c r="J158" s="3"/>
      <c r="K158" s="3"/>
    </row>
    <row r="159" spans="2:11" ht="13.5">
      <c r="B159" s="3"/>
      <c r="C159" s="3"/>
      <c r="D159" s="3"/>
      <c r="E159" s="3"/>
      <c r="F159" s="3"/>
      <c r="G159" s="3"/>
      <c r="H159" s="3"/>
      <c r="I159" s="3"/>
      <c r="J159" s="3"/>
      <c r="K159" s="3"/>
    </row>
    <row r="160" spans="2:11" ht="13.5">
      <c r="B160" s="3"/>
      <c r="C160" s="3"/>
      <c r="D160" s="3"/>
      <c r="E160" s="3"/>
      <c r="F160" s="3"/>
      <c r="G160" s="3"/>
      <c r="H160" s="3"/>
      <c r="I160" s="3"/>
      <c r="J160" s="3"/>
      <c r="K160" s="3"/>
    </row>
    <row r="161" spans="2:11" ht="13.5">
      <c r="B161" s="3"/>
      <c r="C161" s="3"/>
      <c r="D161" s="3"/>
      <c r="E161" s="3"/>
      <c r="F161" s="3"/>
      <c r="G161" s="3"/>
      <c r="H161" s="3"/>
      <c r="I161" s="3"/>
      <c r="J161" s="3"/>
      <c r="K161" s="3"/>
    </row>
    <row r="162" spans="2:11" ht="13.5">
      <c r="B162" s="3"/>
      <c r="C162" s="3"/>
      <c r="D162" s="3"/>
      <c r="E162" s="3"/>
      <c r="F162" s="3"/>
      <c r="G162" s="3"/>
      <c r="H162" s="3"/>
      <c r="I162" s="3"/>
      <c r="J162" s="3"/>
      <c r="K162" s="3"/>
    </row>
    <row r="163" spans="2:11" ht="13.5">
      <c r="B163" s="3"/>
      <c r="C163" s="3"/>
      <c r="D163" s="3"/>
      <c r="E163" s="3"/>
      <c r="F163" s="3"/>
      <c r="G163" s="3"/>
      <c r="H163" s="3"/>
      <c r="I163" s="3"/>
      <c r="J163" s="3"/>
      <c r="K163" s="3"/>
    </row>
    <row r="164" spans="2:11" ht="13.5">
      <c r="B164" s="3"/>
      <c r="C164" s="3"/>
      <c r="D164" s="3"/>
      <c r="E164" s="3"/>
      <c r="F164" s="3"/>
      <c r="G164" s="3"/>
      <c r="H164" s="3"/>
      <c r="I164" s="3"/>
      <c r="J164" s="3"/>
      <c r="K164" s="3"/>
    </row>
    <row r="165" spans="2:11" ht="13.5">
      <c r="B165" s="3"/>
      <c r="C165" s="3"/>
      <c r="D165" s="3"/>
      <c r="E165" s="3"/>
      <c r="F165" s="3"/>
      <c r="G165" s="3"/>
      <c r="H165" s="3"/>
      <c r="I165" s="3"/>
      <c r="J165" s="3"/>
      <c r="K165" s="3"/>
    </row>
    <row r="166" spans="2:11" ht="13.5">
      <c r="B166" s="3"/>
      <c r="C166" s="3"/>
      <c r="D166" s="3"/>
      <c r="E166" s="3"/>
      <c r="F166" s="3"/>
      <c r="G166" s="3"/>
      <c r="H166" s="3"/>
      <c r="I166" s="3"/>
      <c r="J166" s="3"/>
      <c r="K166" s="3"/>
    </row>
    <row r="167" spans="2:11" ht="13.5">
      <c r="B167" s="3"/>
      <c r="C167" s="3"/>
      <c r="D167" s="3"/>
      <c r="E167" s="3"/>
      <c r="F167" s="3"/>
      <c r="G167" s="3"/>
      <c r="H167" s="3"/>
      <c r="I167" s="3"/>
      <c r="J167" s="3"/>
      <c r="K167" s="3"/>
    </row>
    <row r="168" spans="2:11" ht="13.5">
      <c r="B168" s="3"/>
      <c r="C168" s="3"/>
      <c r="D168" s="3"/>
      <c r="E168" s="3"/>
      <c r="F168" s="3"/>
      <c r="G168" s="3"/>
      <c r="H168" s="3"/>
      <c r="I168" s="3"/>
      <c r="J168" s="3"/>
      <c r="K168" s="3"/>
    </row>
    <row r="169" spans="2:11" ht="13.5">
      <c r="B169" s="3"/>
      <c r="C169" s="3"/>
      <c r="D169" s="3"/>
      <c r="E169" s="3"/>
      <c r="F169" s="3"/>
      <c r="G169" s="3"/>
      <c r="H169" s="3"/>
      <c r="I169" s="3"/>
      <c r="J169" s="3"/>
      <c r="K169" s="3"/>
    </row>
    <row r="170" spans="2:11" ht="13.5">
      <c r="B170" s="3"/>
      <c r="C170" s="3"/>
      <c r="D170" s="3"/>
      <c r="E170" s="3"/>
      <c r="F170" s="3"/>
      <c r="G170" s="3"/>
      <c r="H170" s="3"/>
      <c r="I170" s="3"/>
      <c r="J170" s="3"/>
      <c r="K170" s="3"/>
    </row>
    <row r="171" spans="2:11" ht="13.5">
      <c r="B171" s="3"/>
      <c r="C171" s="3"/>
      <c r="D171" s="3"/>
      <c r="E171" s="3"/>
      <c r="F171" s="3"/>
      <c r="G171" s="3"/>
      <c r="H171" s="3"/>
      <c r="I171" s="3"/>
      <c r="J171" s="3"/>
      <c r="K171" s="3"/>
    </row>
    <row r="172" spans="2:11" ht="13.5">
      <c r="B172" s="3"/>
      <c r="C172" s="3"/>
      <c r="D172" s="3"/>
      <c r="E172" s="3"/>
      <c r="F172" s="3"/>
      <c r="G172" s="3"/>
      <c r="H172" s="3"/>
      <c r="I172" s="3"/>
      <c r="J172" s="3"/>
      <c r="K172" s="3"/>
    </row>
    <row r="173" spans="2:11" ht="13.5">
      <c r="B173" s="3"/>
      <c r="C173" s="3"/>
      <c r="D173" s="3"/>
      <c r="E173" s="3"/>
      <c r="F173" s="3"/>
      <c r="G173" s="3"/>
      <c r="H173" s="3"/>
      <c r="I173" s="3"/>
      <c r="J173" s="3"/>
      <c r="K173" s="3"/>
    </row>
    <row r="174" spans="2:11" ht="13.5">
      <c r="B174" s="3"/>
      <c r="C174" s="3"/>
      <c r="D174" s="3"/>
      <c r="E174" s="3"/>
      <c r="F174" s="3"/>
      <c r="G174" s="3"/>
      <c r="H174" s="3"/>
      <c r="I174" s="3"/>
      <c r="J174" s="3"/>
      <c r="K174" s="3"/>
    </row>
    <row r="175" spans="2:11" ht="13.5">
      <c r="B175" s="3"/>
      <c r="C175" s="3"/>
      <c r="D175" s="3"/>
      <c r="E175" s="3"/>
      <c r="F175" s="3"/>
      <c r="G175" s="3"/>
      <c r="H175" s="3"/>
      <c r="I175" s="3"/>
      <c r="J175" s="3"/>
      <c r="K175" s="3"/>
    </row>
    <row r="176" spans="2:11" ht="13.5">
      <c r="B176" s="3"/>
      <c r="C176" s="3"/>
      <c r="D176" s="3"/>
      <c r="E176" s="3"/>
      <c r="F176" s="3"/>
      <c r="G176" s="3"/>
      <c r="H176" s="3"/>
      <c r="I176" s="3"/>
      <c r="J176" s="3"/>
      <c r="K176" s="3"/>
    </row>
    <row r="177" spans="2:11" ht="13.5">
      <c r="B177" s="3"/>
      <c r="C177" s="3"/>
      <c r="D177" s="3"/>
      <c r="E177" s="3"/>
      <c r="F177" s="3"/>
      <c r="G177" s="3"/>
      <c r="H177" s="3"/>
      <c r="I177" s="3"/>
      <c r="J177" s="3"/>
      <c r="K177" s="3"/>
    </row>
    <row r="178" spans="2:11" ht="13.5">
      <c r="B178" s="3"/>
      <c r="C178" s="3"/>
      <c r="D178" s="3"/>
      <c r="E178" s="3"/>
      <c r="F178" s="3"/>
      <c r="G178" s="3"/>
      <c r="H178" s="3"/>
      <c r="I178" s="3"/>
      <c r="J178" s="3"/>
      <c r="K178" s="3"/>
    </row>
    <row r="179" spans="2:11" ht="13.5">
      <c r="B179" s="3"/>
      <c r="C179" s="3"/>
      <c r="D179" s="3"/>
      <c r="E179" s="3"/>
      <c r="F179" s="3"/>
      <c r="G179" s="3"/>
      <c r="H179" s="3"/>
      <c r="I179" s="3"/>
      <c r="J179" s="3"/>
      <c r="K179" s="3"/>
    </row>
    <row r="180" spans="2:11" ht="13.5">
      <c r="B180" s="3"/>
      <c r="C180" s="3"/>
      <c r="D180" s="3"/>
      <c r="E180" s="3"/>
      <c r="F180" s="3"/>
      <c r="G180" s="3"/>
      <c r="H180" s="3"/>
      <c r="I180" s="3"/>
      <c r="J180" s="3"/>
      <c r="K180" s="3"/>
    </row>
    <row r="181" spans="2:11" ht="13.5">
      <c r="B181" s="3"/>
      <c r="C181" s="3"/>
      <c r="D181" s="3"/>
      <c r="E181" s="3"/>
      <c r="F181" s="3"/>
      <c r="G181" s="3"/>
      <c r="H181" s="3"/>
      <c r="I181" s="3"/>
      <c r="J181" s="3"/>
      <c r="K181" s="3"/>
    </row>
    <row r="182" spans="2:11" ht="13.5">
      <c r="B182" s="3"/>
      <c r="C182" s="3"/>
      <c r="D182" s="3"/>
      <c r="E182" s="3"/>
      <c r="F182" s="3"/>
      <c r="G182" s="3"/>
      <c r="H182" s="3"/>
      <c r="I182" s="3"/>
      <c r="J182" s="3"/>
      <c r="K182" s="3"/>
    </row>
    <row r="183" spans="2:11" ht="13.5">
      <c r="B183" s="3"/>
      <c r="C183" s="3"/>
      <c r="D183" s="3"/>
      <c r="E183" s="3"/>
      <c r="F183" s="3"/>
      <c r="G183" s="3"/>
      <c r="H183" s="3"/>
      <c r="I183" s="3"/>
      <c r="J183" s="3"/>
      <c r="K183" s="3"/>
    </row>
    <row r="184" spans="2:11" ht="13.5">
      <c r="B184" s="3"/>
      <c r="C184" s="3"/>
      <c r="D184" s="3"/>
      <c r="E184" s="3"/>
      <c r="F184" s="3"/>
      <c r="G184" s="3"/>
      <c r="H184" s="3"/>
      <c r="I184" s="3"/>
      <c r="J184" s="3"/>
      <c r="K184" s="3"/>
    </row>
    <row r="185" spans="2:11" ht="13.5">
      <c r="B185" s="3"/>
      <c r="C185" s="3"/>
      <c r="D185" s="3"/>
      <c r="E185" s="3"/>
      <c r="F185" s="3"/>
      <c r="G185" s="3"/>
      <c r="H185" s="3"/>
      <c r="I185" s="3"/>
      <c r="J185" s="3"/>
      <c r="K185" s="3"/>
    </row>
    <row r="186" spans="2:11" ht="13.5">
      <c r="B186" s="3"/>
      <c r="C186" s="3"/>
      <c r="D186" s="3"/>
      <c r="E186" s="3"/>
      <c r="F186" s="3"/>
      <c r="G186" s="3"/>
      <c r="H186" s="3"/>
      <c r="I186" s="3"/>
      <c r="J186" s="3"/>
      <c r="K186" s="3"/>
    </row>
    <row r="187" spans="2:11" ht="13.5">
      <c r="B187" s="3"/>
      <c r="C187" s="3"/>
      <c r="D187" s="3"/>
      <c r="E187" s="3"/>
      <c r="F187" s="3"/>
      <c r="G187" s="3"/>
      <c r="H187" s="3"/>
      <c r="I187" s="3"/>
      <c r="J187" s="3"/>
      <c r="K187" s="3"/>
    </row>
    <row r="188" spans="2:11" ht="13.5">
      <c r="B188" s="3"/>
      <c r="C188" s="3"/>
      <c r="D188" s="3"/>
      <c r="E188" s="3"/>
      <c r="F188" s="3"/>
      <c r="G188" s="3"/>
      <c r="H188" s="3"/>
      <c r="I188" s="3"/>
      <c r="J188" s="3"/>
      <c r="K188" s="3"/>
    </row>
    <row r="189" spans="2:11" ht="13.5">
      <c r="B189" s="3"/>
      <c r="C189" s="3"/>
      <c r="D189" s="3"/>
      <c r="E189" s="3"/>
      <c r="F189" s="3"/>
      <c r="G189" s="3"/>
      <c r="H189" s="3"/>
      <c r="I189" s="3"/>
      <c r="J189" s="3"/>
      <c r="K189" s="3"/>
    </row>
    <row r="190" spans="2:11" ht="13.5">
      <c r="B190" s="3"/>
      <c r="C190" s="3"/>
      <c r="D190" s="3"/>
      <c r="E190" s="3"/>
      <c r="F190" s="3"/>
      <c r="G190" s="3"/>
      <c r="H190" s="3"/>
      <c r="I190" s="3"/>
      <c r="J190" s="3"/>
      <c r="K190" s="3"/>
    </row>
    <row r="191" spans="2:11" ht="13.5">
      <c r="B191" s="3"/>
      <c r="C191" s="3"/>
      <c r="D191" s="3"/>
      <c r="E191" s="3"/>
      <c r="F191" s="3"/>
      <c r="G191" s="3"/>
      <c r="H191" s="3"/>
      <c r="I191" s="3"/>
      <c r="J191" s="3"/>
      <c r="K191" s="3"/>
    </row>
    <row r="192" spans="2:11" ht="13.5">
      <c r="B192" s="3"/>
      <c r="C192" s="3"/>
      <c r="D192" s="3"/>
      <c r="E192" s="3"/>
      <c r="F192" s="3"/>
      <c r="G192" s="3"/>
      <c r="H192" s="3"/>
      <c r="I192" s="3"/>
      <c r="J192" s="3"/>
      <c r="K192" s="3"/>
    </row>
    <row r="193" spans="2:11" ht="13.5">
      <c r="B193" s="3"/>
      <c r="C193" s="3"/>
      <c r="D193" s="3"/>
      <c r="E193" s="3"/>
      <c r="F193" s="3"/>
      <c r="G193" s="3"/>
      <c r="H193" s="3"/>
      <c r="I193" s="3"/>
      <c r="J193" s="3"/>
      <c r="K193" s="3"/>
    </row>
    <row r="194" spans="2:11" ht="13.5">
      <c r="B194" s="3"/>
      <c r="C194" s="3"/>
      <c r="D194" s="3"/>
      <c r="E194" s="3"/>
      <c r="F194" s="3"/>
      <c r="G194" s="3"/>
      <c r="H194" s="3"/>
      <c r="I194" s="3"/>
      <c r="J194" s="3"/>
      <c r="K194" s="3"/>
    </row>
    <row r="195" spans="2:11" ht="13.5">
      <c r="B195" s="3"/>
      <c r="C195" s="3"/>
      <c r="D195" s="3"/>
      <c r="E195" s="3"/>
      <c r="F195" s="3"/>
      <c r="G195" s="3"/>
      <c r="H195" s="3"/>
      <c r="I195" s="3"/>
      <c r="J195" s="3"/>
      <c r="K195" s="3"/>
    </row>
    <row r="196" spans="2:11" ht="13.5">
      <c r="B196" s="3"/>
      <c r="C196" s="3"/>
      <c r="D196" s="3"/>
      <c r="E196" s="3"/>
      <c r="F196" s="3"/>
      <c r="G196" s="3"/>
      <c r="H196" s="3"/>
      <c r="I196" s="3"/>
      <c r="J196" s="3"/>
      <c r="K196" s="3"/>
    </row>
    <row r="197" spans="2:11" ht="13.5">
      <c r="B197" s="3"/>
      <c r="C197" s="3"/>
      <c r="D197" s="3"/>
      <c r="E197" s="3"/>
      <c r="F197" s="3"/>
      <c r="G197" s="3"/>
      <c r="H197" s="3"/>
      <c r="I197" s="3"/>
      <c r="J197" s="3"/>
      <c r="K197" s="3"/>
    </row>
    <row r="198" spans="2:11" ht="13.5">
      <c r="B198" s="3"/>
      <c r="C198" s="3"/>
      <c r="D198" s="3"/>
      <c r="E198" s="3"/>
      <c r="F198" s="3"/>
      <c r="G198" s="3"/>
      <c r="H198" s="3"/>
      <c r="I198" s="3"/>
      <c r="J198" s="3"/>
      <c r="K198" s="3"/>
    </row>
    <row r="199" spans="2:11" ht="13.5">
      <c r="B199" s="3"/>
      <c r="C199" s="3"/>
      <c r="D199" s="3"/>
      <c r="E199" s="3"/>
      <c r="F199" s="3"/>
      <c r="G199" s="3"/>
      <c r="H199" s="3"/>
      <c r="I199" s="3"/>
      <c r="J199" s="3"/>
      <c r="K199" s="3"/>
    </row>
    <row r="200" spans="2:11" ht="13.5">
      <c r="B200" s="3"/>
      <c r="C200" s="3"/>
      <c r="D200" s="3"/>
      <c r="E200" s="3"/>
      <c r="F200" s="3"/>
      <c r="G200" s="3"/>
      <c r="H200" s="3"/>
      <c r="I200" s="3"/>
      <c r="J200" s="3"/>
      <c r="K200" s="3"/>
    </row>
    <row r="201" spans="2:11" ht="13.5">
      <c r="B201" s="3"/>
      <c r="C201" s="3"/>
      <c r="D201" s="3"/>
      <c r="E201" s="3"/>
      <c r="F201" s="3"/>
      <c r="G201" s="3"/>
      <c r="H201" s="3"/>
      <c r="I201" s="3"/>
      <c r="J201" s="3"/>
      <c r="K201" s="3"/>
    </row>
    <row r="202" spans="2:11" ht="13.5">
      <c r="B202" s="3"/>
      <c r="C202" s="3"/>
      <c r="D202" s="3"/>
      <c r="E202" s="3"/>
      <c r="F202" s="3"/>
      <c r="G202" s="3"/>
      <c r="H202" s="3"/>
      <c r="I202" s="3"/>
      <c r="J202" s="3"/>
      <c r="K202" s="3"/>
    </row>
    <row r="203" spans="2:11" ht="13.5">
      <c r="B203" s="3"/>
      <c r="C203" s="3"/>
      <c r="D203" s="3"/>
      <c r="E203" s="3"/>
      <c r="F203" s="3"/>
      <c r="G203" s="3"/>
      <c r="H203" s="3"/>
      <c r="I203" s="3"/>
      <c r="J203" s="3"/>
      <c r="K203" s="3"/>
    </row>
    <row r="204" spans="2:11" ht="13.5">
      <c r="B204" s="3"/>
      <c r="C204" s="3"/>
      <c r="D204" s="3"/>
      <c r="E204" s="3"/>
      <c r="F204" s="3"/>
      <c r="G204" s="3"/>
      <c r="H204" s="3"/>
      <c r="I204" s="3"/>
      <c r="J204" s="3"/>
      <c r="K204" s="3"/>
    </row>
    <row r="205" spans="2:11" ht="13.5">
      <c r="B205" s="3"/>
      <c r="C205" s="3"/>
      <c r="D205" s="3"/>
      <c r="E205" s="3"/>
      <c r="F205" s="3"/>
      <c r="G205" s="3"/>
      <c r="H205" s="3"/>
      <c r="I205" s="3"/>
      <c r="J205" s="3"/>
      <c r="K205" s="3"/>
    </row>
    <row r="206" spans="2:11" ht="13.5">
      <c r="B206" s="3"/>
      <c r="C206" s="3"/>
      <c r="D206" s="3"/>
      <c r="E206" s="3"/>
      <c r="F206" s="3"/>
      <c r="G206" s="3"/>
      <c r="H206" s="3"/>
      <c r="I206" s="3"/>
      <c r="J206" s="3"/>
      <c r="K206" s="3"/>
    </row>
    <row r="207" spans="2:11" ht="13.5">
      <c r="B207" s="3"/>
      <c r="C207" s="3"/>
      <c r="D207" s="3"/>
      <c r="E207" s="3"/>
      <c r="F207" s="3"/>
      <c r="G207" s="3"/>
      <c r="H207" s="3"/>
      <c r="I207" s="3"/>
      <c r="J207" s="3"/>
      <c r="K207" s="3"/>
    </row>
    <row r="208" spans="2:11" ht="13.5">
      <c r="B208" s="3"/>
      <c r="C208" s="3"/>
      <c r="D208" s="3"/>
      <c r="E208" s="3"/>
      <c r="F208" s="3"/>
      <c r="G208" s="3"/>
      <c r="H208" s="3"/>
      <c r="I208" s="3"/>
      <c r="J208" s="3"/>
      <c r="K208" s="3"/>
    </row>
    <row r="209" spans="2:11" ht="13.5">
      <c r="B209" s="3"/>
      <c r="C209" s="3"/>
      <c r="D209" s="3"/>
      <c r="E209" s="3"/>
      <c r="F209" s="3"/>
      <c r="G209" s="3"/>
      <c r="H209" s="3"/>
      <c r="I209" s="3"/>
      <c r="J209" s="3"/>
      <c r="K209" s="3"/>
    </row>
    <row r="210" spans="2:11" ht="13.5">
      <c r="B210" s="3"/>
      <c r="C210" s="3"/>
      <c r="D210" s="3"/>
      <c r="E210" s="3"/>
      <c r="F210" s="3"/>
      <c r="G210" s="3"/>
      <c r="H210" s="3"/>
      <c r="I210" s="3"/>
      <c r="J210" s="3"/>
      <c r="K210" s="3"/>
    </row>
    <row r="211" spans="2:11" ht="13.5">
      <c r="B211" s="3"/>
      <c r="C211" s="3"/>
      <c r="D211" s="3"/>
      <c r="E211" s="3"/>
      <c r="F211" s="3"/>
      <c r="G211" s="3"/>
      <c r="H211" s="3"/>
      <c r="I211" s="3"/>
      <c r="J211" s="3"/>
      <c r="K211" s="3"/>
    </row>
    <row r="212" spans="2:11" ht="13.5">
      <c r="B212" s="3"/>
      <c r="C212" s="3"/>
      <c r="D212" s="3"/>
      <c r="E212" s="3"/>
      <c r="F212" s="3"/>
      <c r="G212" s="3"/>
      <c r="H212" s="3"/>
      <c r="I212" s="3"/>
      <c r="J212" s="3"/>
      <c r="K212" s="3"/>
    </row>
    <row r="213" spans="2:11" ht="13.5">
      <c r="B213" s="3"/>
      <c r="C213" s="3"/>
      <c r="D213" s="3"/>
      <c r="E213" s="3"/>
      <c r="F213" s="3"/>
      <c r="G213" s="3"/>
      <c r="H213" s="3"/>
      <c r="I213" s="3"/>
      <c r="J213" s="3"/>
      <c r="K213" s="3"/>
    </row>
    <row r="214" spans="2:11" ht="13.5">
      <c r="B214" s="3"/>
      <c r="C214" s="3"/>
      <c r="D214" s="3"/>
      <c r="E214" s="3"/>
      <c r="F214" s="3"/>
      <c r="G214" s="3"/>
      <c r="H214" s="3"/>
      <c r="I214" s="3"/>
      <c r="J214" s="3"/>
      <c r="K214" s="3"/>
    </row>
    <row r="215" spans="2:11" ht="13.5">
      <c r="B215" s="3"/>
      <c r="C215" s="3"/>
      <c r="D215" s="3"/>
      <c r="E215" s="3"/>
      <c r="F215" s="3"/>
      <c r="G215" s="3"/>
      <c r="H215" s="3"/>
      <c r="I215" s="3"/>
      <c r="J215" s="3"/>
      <c r="K215" s="3"/>
    </row>
    <row r="216" spans="2:11" ht="13.5">
      <c r="B216" s="3"/>
      <c r="C216" s="3"/>
      <c r="D216" s="3"/>
      <c r="E216" s="3"/>
      <c r="F216" s="3"/>
      <c r="G216" s="3"/>
      <c r="H216" s="3"/>
      <c r="I216" s="3"/>
      <c r="J216" s="3"/>
      <c r="K216" s="3"/>
    </row>
    <row r="217" spans="2:11" ht="13.5">
      <c r="B217" s="3"/>
      <c r="C217" s="3"/>
      <c r="D217" s="3"/>
      <c r="E217" s="3"/>
      <c r="F217" s="3"/>
      <c r="G217" s="3"/>
      <c r="H217" s="3"/>
      <c r="I217" s="3"/>
      <c r="J217" s="3"/>
      <c r="K217" s="3"/>
    </row>
    <row r="218" spans="2:11" ht="13.5">
      <c r="B218" s="3"/>
      <c r="C218" s="3"/>
      <c r="D218" s="3"/>
      <c r="E218" s="3"/>
      <c r="F218" s="3"/>
      <c r="G218" s="3"/>
      <c r="H218" s="3"/>
      <c r="I218" s="3"/>
      <c r="J218" s="3"/>
      <c r="K218" s="3"/>
    </row>
    <row r="219" spans="2:11" ht="13.5">
      <c r="B219" s="3"/>
      <c r="C219" s="3"/>
      <c r="D219" s="3"/>
      <c r="E219" s="3"/>
      <c r="F219" s="3"/>
      <c r="G219" s="3"/>
      <c r="H219" s="3"/>
      <c r="I219" s="3"/>
      <c r="J219" s="3"/>
      <c r="K219" s="3"/>
    </row>
    <row r="220" spans="2:11" ht="13.5">
      <c r="B220" s="3"/>
      <c r="C220" s="3"/>
      <c r="D220" s="3"/>
      <c r="E220" s="3"/>
      <c r="F220" s="3"/>
      <c r="G220" s="3"/>
      <c r="H220" s="3"/>
      <c r="I220" s="3"/>
      <c r="J220" s="3"/>
      <c r="K220" s="3"/>
    </row>
    <row r="221" spans="2:11" ht="13.5">
      <c r="B221" s="3"/>
      <c r="C221" s="3"/>
      <c r="D221" s="3"/>
      <c r="E221" s="3"/>
      <c r="F221" s="3"/>
      <c r="G221" s="3"/>
      <c r="H221" s="3"/>
      <c r="I221" s="3"/>
      <c r="J221" s="3"/>
      <c r="K221" s="3"/>
    </row>
    <row r="222" spans="2:11" ht="13.5">
      <c r="B222" s="3"/>
      <c r="C222" s="3"/>
      <c r="D222" s="3"/>
      <c r="E222" s="3"/>
      <c r="F222" s="3"/>
      <c r="G222" s="3"/>
      <c r="H222" s="3"/>
      <c r="I222" s="3"/>
      <c r="J222" s="3"/>
      <c r="K222" s="3"/>
    </row>
    <row r="223" spans="2:11" ht="13.5">
      <c r="B223" s="3"/>
      <c r="C223" s="3"/>
      <c r="D223" s="3"/>
      <c r="E223" s="3"/>
      <c r="F223" s="3"/>
      <c r="G223" s="3"/>
      <c r="H223" s="3"/>
      <c r="I223" s="3"/>
      <c r="J223" s="3"/>
      <c r="K223" s="3"/>
    </row>
    <row r="224" spans="2:11" ht="13.5">
      <c r="B224" s="3"/>
      <c r="C224" s="3"/>
      <c r="D224" s="3"/>
      <c r="E224" s="3"/>
      <c r="F224" s="3"/>
      <c r="G224" s="3"/>
      <c r="H224" s="3"/>
      <c r="I224" s="3"/>
      <c r="J224" s="3"/>
      <c r="K224" s="3"/>
    </row>
    <row r="225" spans="2:11" ht="13.5">
      <c r="B225" s="3"/>
      <c r="C225" s="3"/>
      <c r="D225" s="3"/>
      <c r="E225" s="3"/>
      <c r="F225" s="3"/>
      <c r="G225" s="3"/>
      <c r="H225" s="3"/>
      <c r="I225" s="3"/>
      <c r="J225" s="3"/>
      <c r="K225" s="3"/>
    </row>
    <row r="226" spans="2:11" ht="13.5">
      <c r="B226" s="3"/>
      <c r="C226" s="3"/>
      <c r="D226" s="3"/>
      <c r="E226" s="3"/>
      <c r="F226" s="3"/>
      <c r="G226" s="3"/>
      <c r="H226" s="3"/>
      <c r="I226" s="3"/>
      <c r="J226" s="3"/>
      <c r="K226" s="3"/>
    </row>
    <row r="227" spans="2:11" ht="13.5">
      <c r="B227" s="3"/>
      <c r="C227" s="3"/>
      <c r="D227" s="3"/>
      <c r="E227" s="3"/>
      <c r="F227" s="3"/>
      <c r="G227" s="3"/>
      <c r="H227" s="3"/>
      <c r="I227" s="3"/>
      <c r="J227" s="3"/>
      <c r="K227" s="3"/>
    </row>
    <row r="228" spans="2:11" ht="13.5">
      <c r="B228" s="3"/>
      <c r="C228" s="3"/>
      <c r="D228" s="3"/>
      <c r="E228" s="3"/>
      <c r="F228" s="3"/>
      <c r="G228" s="3"/>
      <c r="H228" s="3"/>
      <c r="I228" s="3"/>
      <c r="J228" s="3"/>
      <c r="K228" s="3"/>
    </row>
    <row r="229" spans="2:11" ht="13.5">
      <c r="B229" s="3"/>
      <c r="C229" s="3"/>
      <c r="D229" s="3"/>
      <c r="E229" s="3"/>
      <c r="F229" s="3"/>
      <c r="G229" s="3"/>
      <c r="H229" s="3"/>
      <c r="I229" s="3"/>
      <c r="J229" s="3"/>
      <c r="K229" s="3"/>
    </row>
    <row r="230" spans="2:11" ht="13.5">
      <c r="B230" s="3"/>
      <c r="C230" s="3"/>
      <c r="D230" s="3"/>
      <c r="E230" s="3"/>
      <c r="F230" s="3"/>
      <c r="G230" s="3"/>
      <c r="H230" s="3"/>
      <c r="I230" s="3"/>
      <c r="J230" s="3"/>
      <c r="K230" s="3"/>
    </row>
    <row r="231" spans="2:11" ht="13.5">
      <c r="B231" s="3"/>
      <c r="C231" s="3"/>
      <c r="D231" s="3"/>
      <c r="E231" s="3"/>
      <c r="F231" s="3"/>
      <c r="G231" s="3"/>
      <c r="H231" s="3"/>
      <c r="I231" s="3"/>
      <c r="J231" s="3"/>
      <c r="K231" s="3"/>
    </row>
    <row r="232" spans="2:11" ht="13.5">
      <c r="B232" s="3"/>
      <c r="C232" s="3"/>
      <c r="D232" s="3"/>
      <c r="E232" s="3"/>
      <c r="F232" s="3"/>
      <c r="G232" s="3"/>
      <c r="H232" s="3"/>
      <c r="I232" s="3"/>
      <c r="J232" s="3"/>
      <c r="K232" s="3"/>
    </row>
    <row r="233" spans="2:11" ht="13.5">
      <c r="B233" s="3"/>
      <c r="C233" s="3"/>
      <c r="D233" s="3"/>
      <c r="E233" s="3"/>
      <c r="F233" s="3"/>
      <c r="G233" s="3"/>
      <c r="H233" s="3"/>
      <c r="I233" s="3"/>
      <c r="J233" s="3"/>
      <c r="K233" s="3"/>
    </row>
    <row r="234" spans="2:11" ht="13.5">
      <c r="B234" s="3"/>
      <c r="C234" s="3"/>
      <c r="D234" s="3"/>
      <c r="E234" s="3"/>
      <c r="F234" s="3"/>
      <c r="G234" s="3"/>
      <c r="H234" s="3"/>
      <c r="I234" s="3"/>
      <c r="J234" s="3"/>
      <c r="K234" s="3"/>
    </row>
    <row r="235" spans="2:11" ht="13.5">
      <c r="B235" s="3"/>
      <c r="C235" s="3"/>
      <c r="D235" s="3"/>
      <c r="E235" s="3"/>
      <c r="F235" s="3"/>
      <c r="G235" s="3"/>
      <c r="H235" s="3"/>
      <c r="I235" s="3"/>
      <c r="J235" s="3"/>
      <c r="K235" s="3"/>
    </row>
    <row r="236" spans="2:11" ht="13.5">
      <c r="B236" s="3"/>
      <c r="C236" s="3"/>
      <c r="D236" s="3"/>
      <c r="E236" s="3"/>
      <c r="F236" s="3"/>
      <c r="G236" s="3"/>
      <c r="H236" s="3"/>
      <c r="I236" s="3"/>
      <c r="J236" s="3"/>
      <c r="K236" s="3"/>
    </row>
    <row r="237" spans="2:11" ht="13.5">
      <c r="B237" s="3"/>
      <c r="C237" s="3"/>
      <c r="D237" s="3"/>
      <c r="E237" s="3"/>
      <c r="F237" s="3"/>
      <c r="G237" s="3"/>
      <c r="H237" s="3"/>
      <c r="I237" s="3"/>
      <c r="J237" s="3"/>
      <c r="K237" s="3"/>
    </row>
    <row r="238" spans="2:11" ht="13.5">
      <c r="B238" s="3"/>
      <c r="C238" s="3"/>
      <c r="D238" s="3"/>
      <c r="E238" s="3"/>
      <c r="F238" s="3"/>
      <c r="G238" s="3"/>
      <c r="H238" s="3"/>
      <c r="I238" s="3"/>
      <c r="J238" s="3"/>
      <c r="K238" s="3"/>
    </row>
    <row r="239" spans="2:11" ht="13.5">
      <c r="B239" s="3"/>
      <c r="C239" s="3"/>
      <c r="D239" s="3"/>
      <c r="E239" s="3"/>
      <c r="F239" s="3"/>
      <c r="G239" s="3"/>
      <c r="H239" s="3"/>
      <c r="I239" s="3"/>
      <c r="J239" s="3"/>
      <c r="K239" s="3"/>
    </row>
    <row r="240" spans="2:11" ht="13.5">
      <c r="B240" s="3"/>
      <c r="C240" s="3"/>
      <c r="D240" s="3"/>
      <c r="E240" s="3"/>
      <c r="F240" s="3"/>
      <c r="G240" s="3"/>
      <c r="H240" s="3"/>
      <c r="I240" s="3"/>
      <c r="J240" s="3"/>
      <c r="K240" s="3"/>
    </row>
    <row r="241" spans="2:11" ht="13.5">
      <c r="B241" s="3"/>
      <c r="C241" s="3"/>
      <c r="D241" s="3"/>
      <c r="E241" s="3"/>
      <c r="F241" s="3"/>
      <c r="G241" s="3"/>
      <c r="H241" s="3"/>
      <c r="I241" s="3"/>
      <c r="J241" s="3"/>
      <c r="K241" s="3"/>
    </row>
    <row r="242" spans="2:11" ht="13.5">
      <c r="B242" s="3"/>
      <c r="C242" s="3"/>
      <c r="D242" s="3"/>
      <c r="E242" s="3"/>
      <c r="F242" s="3"/>
      <c r="G242" s="3"/>
      <c r="H242" s="3"/>
      <c r="I242" s="3"/>
      <c r="J242" s="3"/>
      <c r="K242" s="3"/>
    </row>
    <row r="243" spans="2:11" ht="13.5">
      <c r="B243" s="3"/>
      <c r="C243" s="3"/>
      <c r="D243" s="3"/>
      <c r="E243" s="3"/>
      <c r="F243" s="3"/>
      <c r="G243" s="3"/>
      <c r="H243" s="3"/>
      <c r="I243" s="3"/>
      <c r="J243" s="3"/>
      <c r="K243" s="3"/>
    </row>
    <row r="244" spans="2:11" ht="13.5">
      <c r="B244" s="3"/>
      <c r="C244" s="3"/>
      <c r="D244" s="3"/>
      <c r="E244" s="3"/>
      <c r="F244" s="3"/>
      <c r="G244" s="3"/>
      <c r="H244" s="3"/>
      <c r="I244" s="3"/>
      <c r="J244" s="3"/>
      <c r="K244" s="3"/>
    </row>
    <row r="245" spans="2:11" ht="13.5">
      <c r="B245" s="3"/>
      <c r="C245" s="3"/>
      <c r="D245" s="3"/>
      <c r="E245" s="3"/>
      <c r="F245" s="3"/>
      <c r="G245" s="3"/>
      <c r="H245" s="3"/>
      <c r="I245" s="3"/>
      <c r="J245" s="3"/>
      <c r="K245" s="3"/>
    </row>
    <row r="246" spans="2:11" ht="13.5">
      <c r="B246" s="3"/>
      <c r="C246" s="3"/>
      <c r="D246" s="3"/>
      <c r="E246" s="3"/>
      <c r="F246" s="3"/>
      <c r="G246" s="3"/>
      <c r="H246" s="3"/>
      <c r="I246" s="3"/>
      <c r="J246" s="3"/>
      <c r="K246" s="3"/>
    </row>
    <row r="247" spans="2:11" ht="13.5">
      <c r="B247" s="3"/>
      <c r="C247" s="3"/>
      <c r="D247" s="3"/>
      <c r="E247" s="3"/>
      <c r="F247" s="3"/>
      <c r="G247" s="3"/>
      <c r="H247" s="3"/>
      <c r="I247" s="3"/>
      <c r="J247" s="3"/>
      <c r="K247" s="3"/>
    </row>
    <row r="248" spans="2:11" ht="13.5">
      <c r="B248" s="3"/>
      <c r="C248" s="3"/>
      <c r="D248" s="3"/>
      <c r="E248" s="3"/>
      <c r="F248" s="3"/>
      <c r="G248" s="3"/>
      <c r="H248" s="3"/>
      <c r="I248" s="3"/>
      <c r="J248" s="3"/>
      <c r="K248" s="3"/>
    </row>
    <row r="249" spans="2:11" ht="13.5">
      <c r="B249" s="3"/>
      <c r="C249" s="3"/>
      <c r="D249" s="3"/>
      <c r="E249" s="3"/>
      <c r="F249" s="3"/>
      <c r="G249" s="3"/>
      <c r="H249" s="3"/>
      <c r="I249" s="3"/>
      <c r="J249" s="3"/>
      <c r="K249" s="3"/>
    </row>
    <row r="250" spans="2:11" ht="13.5">
      <c r="B250" s="3"/>
      <c r="C250" s="3"/>
      <c r="D250" s="3"/>
      <c r="E250" s="3"/>
      <c r="F250" s="3"/>
      <c r="G250" s="3"/>
      <c r="H250" s="3"/>
      <c r="I250" s="3"/>
      <c r="J250" s="3"/>
      <c r="K250" s="3"/>
    </row>
    <row r="251" spans="2:11" ht="13.5">
      <c r="B251" s="3"/>
      <c r="C251" s="3"/>
      <c r="D251" s="3"/>
      <c r="E251" s="3"/>
      <c r="F251" s="3"/>
      <c r="G251" s="3"/>
      <c r="H251" s="3"/>
      <c r="I251" s="3"/>
      <c r="J251" s="3"/>
      <c r="K251" s="3"/>
    </row>
    <row r="252" spans="2:11" ht="13.5">
      <c r="B252" s="3"/>
      <c r="C252" s="3"/>
      <c r="D252" s="3"/>
      <c r="E252" s="3"/>
      <c r="F252" s="3"/>
      <c r="G252" s="3"/>
      <c r="H252" s="3"/>
      <c r="I252" s="3"/>
      <c r="J252" s="3"/>
      <c r="K252" s="3"/>
    </row>
    <row r="253" spans="2:11" ht="13.5">
      <c r="B253" s="3"/>
      <c r="C253" s="3"/>
      <c r="D253" s="3"/>
      <c r="E253" s="3"/>
      <c r="F253" s="3"/>
      <c r="G253" s="3"/>
      <c r="H253" s="3"/>
      <c r="I253" s="3"/>
      <c r="J253" s="3"/>
      <c r="K253" s="3"/>
    </row>
    <row r="254" spans="2:11" ht="13.5">
      <c r="B254" s="3"/>
      <c r="C254" s="3"/>
      <c r="D254" s="3"/>
      <c r="E254" s="3"/>
      <c r="F254" s="3"/>
      <c r="G254" s="3"/>
      <c r="H254" s="3"/>
      <c r="I254" s="3"/>
      <c r="J254" s="3"/>
      <c r="K254" s="3"/>
    </row>
    <row r="255" spans="2:11" ht="13.5">
      <c r="B255" s="3"/>
      <c r="C255" s="3"/>
      <c r="D255" s="3"/>
      <c r="E255" s="3"/>
      <c r="F255" s="3"/>
      <c r="G255" s="3"/>
      <c r="H255" s="3"/>
      <c r="I255" s="3"/>
      <c r="J255" s="3"/>
      <c r="K255" s="3"/>
    </row>
    <row r="256" spans="2:11" ht="13.5">
      <c r="B256" s="3"/>
      <c r="C256" s="3"/>
      <c r="D256" s="3"/>
      <c r="E256" s="3"/>
      <c r="F256" s="3"/>
      <c r="G256" s="3"/>
      <c r="H256" s="3"/>
      <c r="I256" s="3"/>
      <c r="J256" s="3"/>
      <c r="K256" s="3"/>
    </row>
    <row r="257" spans="2:11" ht="13.5">
      <c r="B257" s="3"/>
      <c r="C257" s="3"/>
      <c r="D257" s="3"/>
      <c r="E257" s="3"/>
      <c r="F257" s="3"/>
      <c r="G257" s="3"/>
      <c r="H257" s="3"/>
      <c r="I257" s="3"/>
      <c r="J257" s="3"/>
      <c r="K257" s="3"/>
    </row>
    <row r="258" spans="2:11" ht="13.5">
      <c r="B258" s="3"/>
      <c r="C258" s="3"/>
      <c r="D258" s="3"/>
      <c r="E258" s="3"/>
      <c r="F258" s="3"/>
      <c r="G258" s="3"/>
      <c r="H258" s="3"/>
      <c r="I258" s="3"/>
      <c r="J258" s="3"/>
      <c r="K258" s="3"/>
    </row>
    <row r="259" spans="2:11" ht="13.5">
      <c r="B259" s="3"/>
      <c r="C259" s="3"/>
      <c r="D259" s="3"/>
      <c r="E259" s="3"/>
      <c r="F259" s="3"/>
      <c r="G259" s="3"/>
      <c r="H259" s="3"/>
      <c r="I259" s="3"/>
      <c r="J259" s="3"/>
      <c r="K259" s="3"/>
    </row>
    <row r="260" spans="2:11" ht="13.5">
      <c r="B260" s="3"/>
      <c r="C260" s="3"/>
      <c r="D260" s="3"/>
      <c r="E260" s="3"/>
      <c r="F260" s="3"/>
      <c r="G260" s="3"/>
      <c r="H260" s="3"/>
      <c r="I260" s="3"/>
      <c r="J260" s="3"/>
      <c r="K260" s="3"/>
    </row>
    <row r="261" spans="2:11" ht="13.5">
      <c r="B261" s="3"/>
      <c r="C261" s="3"/>
      <c r="D261" s="3"/>
      <c r="E261" s="3"/>
      <c r="F261" s="3"/>
      <c r="G261" s="3"/>
      <c r="H261" s="3"/>
      <c r="I261" s="3"/>
      <c r="J261" s="3"/>
      <c r="K261" s="3"/>
    </row>
    <row r="262" spans="2:11" ht="13.5">
      <c r="B262" s="3"/>
      <c r="C262" s="3"/>
      <c r="D262" s="3"/>
      <c r="E262" s="3"/>
      <c r="F262" s="3"/>
      <c r="G262" s="3"/>
      <c r="H262" s="3"/>
      <c r="I262" s="3"/>
      <c r="J262" s="3"/>
      <c r="K262" s="3"/>
    </row>
    <row r="263" spans="2:11" ht="13.5">
      <c r="B263" s="3"/>
      <c r="C263" s="3"/>
      <c r="D263" s="3"/>
      <c r="E263" s="3"/>
      <c r="F263" s="3"/>
      <c r="G263" s="3"/>
      <c r="H263" s="3"/>
      <c r="I263" s="3"/>
      <c r="J263" s="3"/>
      <c r="K263" s="3"/>
    </row>
    <row r="264" spans="2:11" ht="13.5">
      <c r="B264" s="3"/>
      <c r="C264" s="3"/>
      <c r="D264" s="3"/>
      <c r="E264" s="3"/>
      <c r="F264" s="3"/>
      <c r="G264" s="3"/>
      <c r="H264" s="3"/>
      <c r="I264" s="3"/>
      <c r="J264" s="3"/>
      <c r="K264" s="3"/>
    </row>
    <row r="265" spans="2:11" ht="13.5">
      <c r="B265" s="3"/>
      <c r="C265" s="3"/>
      <c r="D265" s="3"/>
      <c r="E265" s="3"/>
      <c r="F265" s="3"/>
      <c r="G265" s="3"/>
      <c r="H265" s="3"/>
      <c r="I265" s="3"/>
      <c r="J265" s="3"/>
      <c r="K265" s="3"/>
    </row>
    <row r="266" spans="2:11" ht="13.5">
      <c r="B266" s="3"/>
      <c r="C266" s="3"/>
      <c r="D266" s="3"/>
      <c r="E266" s="3"/>
      <c r="F266" s="3"/>
      <c r="G266" s="3"/>
      <c r="H266" s="3"/>
      <c r="I266" s="3"/>
      <c r="J266" s="3"/>
      <c r="K266" s="3"/>
    </row>
    <row r="267" spans="2:11" ht="13.5">
      <c r="B267" s="3"/>
      <c r="C267" s="3"/>
      <c r="D267" s="3"/>
      <c r="E267" s="3"/>
      <c r="F267" s="3"/>
      <c r="G267" s="3"/>
      <c r="H267" s="3"/>
      <c r="I267" s="3"/>
      <c r="J267" s="3"/>
      <c r="K267" s="3"/>
    </row>
    <row r="268" spans="2:11" ht="13.5">
      <c r="B268" s="3"/>
      <c r="C268" s="3"/>
      <c r="D268" s="3"/>
      <c r="E268" s="3"/>
      <c r="F268" s="3"/>
      <c r="G268" s="3"/>
      <c r="H268" s="3"/>
      <c r="I268" s="3"/>
      <c r="J268" s="3"/>
      <c r="K268" s="3"/>
    </row>
    <row r="269" spans="2:11" ht="13.5">
      <c r="B269" s="3"/>
      <c r="C269" s="3"/>
      <c r="D269" s="3"/>
      <c r="E269" s="3"/>
      <c r="F269" s="3"/>
      <c r="G269" s="3"/>
      <c r="H269" s="3"/>
      <c r="I269" s="3"/>
      <c r="J269" s="3"/>
      <c r="K269" s="3"/>
    </row>
    <row r="270" spans="2:11" ht="13.5">
      <c r="B270" s="3"/>
      <c r="C270" s="3"/>
      <c r="D270" s="3"/>
      <c r="E270" s="3"/>
      <c r="F270" s="3"/>
      <c r="G270" s="3"/>
      <c r="H270" s="3"/>
      <c r="I270" s="3"/>
      <c r="J270" s="3"/>
      <c r="K270" s="3"/>
    </row>
    <row r="271" spans="2:11" ht="13.5">
      <c r="B271" s="3"/>
      <c r="C271" s="3"/>
      <c r="D271" s="3"/>
      <c r="E271" s="3"/>
      <c r="F271" s="3"/>
      <c r="G271" s="3"/>
      <c r="H271" s="3"/>
      <c r="I271" s="3"/>
      <c r="J271" s="3"/>
      <c r="K271" s="3"/>
    </row>
    <row r="272" spans="2:11" ht="13.5">
      <c r="B272" s="3"/>
      <c r="C272" s="3"/>
      <c r="D272" s="3"/>
      <c r="E272" s="3"/>
      <c r="F272" s="3"/>
      <c r="G272" s="3"/>
      <c r="H272" s="3"/>
      <c r="I272" s="3"/>
      <c r="J272" s="3"/>
      <c r="K272" s="3"/>
    </row>
    <row r="273" spans="2:11" ht="13.5">
      <c r="B273" s="3"/>
      <c r="C273" s="3"/>
      <c r="D273" s="3"/>
      <c r="E273" s="3"/>
      <c r="F273" s="3"/>
      <c r="G273" s="3"/>
      <c r="H273" s="3"/>
      <c r="I273" s="3"/>
      <c r="J273" s="3"/>
      <c r="K273" s="3"/>
    </row>
    <row r="274" spans="2:11" ht="13.5">
      <c r="B274" s="3"/>
      <c r="C274" s="3"/>
      <c r="D274" s="3"/>
      <c r="E274" s="3"/>
      <c r="F274" s="3"/>
      <c r="G274" s="3"/>
      <c r="H274" s="3"/>
      <c r="I274" s="3"/>
      <c r="J274" s="3"/>
      <c r="K274" s="3"/>
    </row>
    <row r="275" spans="2:11" ht="13.5">
      <c r="B275" s="3"/>
      <c r="C275" s="3"/>
      <c r="D275" s="3"/>
      <c r="E275" s="3"/>
      <c r="F275" s="3"/>
      <c r="G275" s="3"/>
      <c r="H275" s="3"/>
      <c r="I275" s="3"/>
      <c r="J275" s="3"/>
      <c r="K275" s="3"/>
    </row>
    <row r="276" spans="2:11" ht="13.5">
      <c r="B276" s="3"/>
      <c r="C276" s="3"/>
      <c r="D276" s="3"/>
      <c r="E276" s="3"/>
      <c r="F276" s="3"/>
      <c r="G276" s="3"/>
      <c r="H276" s="3"/>
      <c r="I276" s="3"/>
      <c r="J276" s="3"/>
      <c r="K276" s="3"/>
    </row>
    <row r="277" spans="2:11" ht="13.5">
      <c r="B277" s="3"/>
      <c r="C277" s="3"/>
      <c r="D277" s="3"/>
      <c r="E277" s="3"/>
      <c r="F277" s="3"/>
      <c r="G277" s="3"/>
      <c r="H277" s="3"/>
      <c r="I277" s="3"/>
      <c r="J277" s="3"/>
      <c r="K277" s="3"/>
    </row>
    <row r="278" spans="2:11" ht="13.5">
      <c r="B278" s="3"/>
      <c r="C278" s="3"/>
      <c r="D278" s="3"/>
      <c r="E278" s="3"/>
      <c r="F278" s="3"/>
      <c r="G278" s="3"/>
      <c r="H278" s="3"/>
      <c r="I278" s="3"/>
      <c r="J278" s="3"/>
      <c r="K278" s="3"/>
    </row>
    <row r="279" spans="2:11" ht="13.5">
      <c r="B279" s="3"/>
      <c r="C279" s="3"/>
      <c r="D279" s="3"/>
      <c r="E279" s="3"/>
      <c r="F279" s="3"/>
      <c r="G279" s="3"/>
      <c r="H279" s="3"/>
      <c r="I279" s="3"/>
      <c r="J279" s="3"/>
      <c r="K279" s="3"/>
    </row>
    <row r="280" spans="2:11" ht="13.5">
      <c r="B280" s="3"/>
      <c r="C280" s="3"/>
      <c r="D280" s="3"/>
      <c r="E280" s="3"/>
      <c r="F280" s="3"/>
      <c r="G280" s="3"/>
      <c r="H280" s="3"/>
      <c r="I280" s="3"/>
      <c r="J280" s="3"/>
      <c r="K280" s="3"/>
    </row>
    <row r="281" spans="2:11" ht="13.5">
      <c r="B281" s="3"/>
      <c r="C281" s="3"/>
      <c r="D281" s="3"/>
      <c r="E281" s="3"/>
      <c r="F281" s="3"/>
      <c r="G281" s="3"/>
      <c r="H281" s="3"/>
      <c r="I281" s="3"/>
      <c r="J281" s="3"/>
      <c r="K281" s="3"/>
    </row>
    <row r="282" spans="2:11" ht="13.5">
      <c r="B282" s="3"/>
      <c r="C282" s="3"/>
      <c r="D282" s="3"/>
      <c r="E282" s="3"/>
      <c r="F282" s="3"/>
      <c r="G282" s="3"/>
      <c r="H282" s="3"/>
      <c r="I282" s="3"/>
      <c r="J282" s="3"/>
      <c r="K282" s="3"/>
    </row>
    <row r="283" spans="2:11" ht="13.5">
      <c r="B283" s="3"/>
      <c r="C283" s="3"/>
      <c r="D283" s="3"/>
      <c r="E283" s="3"/>
      <c r="F283" s="3"/>
      <c r="G283" s="3"/>
      <c r="H283" s="3"/>
      <c r="I283" s="3"/>
      <c r="J283" s="3"/>
      <c r="K283" s="3"/>
    </row>
    <row r="284" spans="2:11" ht="13.5">
      <c r="B284" s="3"/>
      <c r="C284" s="3"/>
      <c r="D284" s="3"/>
      <c r="E284" s="3"/>
      <c r="F284" s="3"/>
      <c r="G284" s="3"/>
      <c r="H284" s="3"/>
      <c r="I284" s="3"/>
      <c r="J284" s="3"/>
      <c r="K284" s="3"/>
    </row>
    <row r="285" spans="2:11" ht="13.5">
      <c r="B285" s="3"/>
      <c r="C285" s="3"/>
      <c r="D285" s="3"/>
      <c r="E285" s="3"/>
      <c r="F285" s="3"/>
      <c r="G285" s="3"/>
      <c r="H285" s="3"/>
      <c r="I285" s="3"/>
      <c r="J285" s="3"/>
      <c r="K285" s="3"/>
    </row>
    <row r="286" spans="2:11" ht="13.5">
      <c r="B286" s="3"/>
      <c r="C286" s="3"/>
      <c r="D286" s="3"/>
      <c r="E286" s="3"/>
      <c r="F286" s="3"/>
      <c r="G286" s="3"/>
      <c r="H286" s="3"/>
      <c r="I286" s="3"/>
      <c r="J286" s="3"/>
      <c r="K286" s="3"/>
    </row>
    <row r="287" spans="2:11" ht="13.5">
      <c r="B287" s="3"/>
      <c r="C287" s="3"/>
      <c r="D287" s="3"/>
      <c r="E287" s="3"/>
      <c r="F287" s="3"/>
      <c r="G287" s="3"/>
      <c r="H287" s="3"/>
      <c r="I287" s="3"/>
      <c r="J287" s="3"/>
      <c r="K287" s="3"/>
    </row>
    <row r="288" spans="2:11" ht="13.5">
      <c r="B288" s="3"/>
      <c r="C288" s="3"/>
      <c r="D288" s="3"/>
      <c r="E288" s="3"/>
      <c r="F288" s="3"/>
      <c r="G288" s="3"/>
      <c r="H288" s="3"/>
      <c r="I288" s="3"/>
      <c r="J288" s="3"/>
      <c r="K288" s="3"/>
    </row>
    <row r="289" spans="2:11" ht="13.5">
      <c r="B289" s="3"/>
      <c r="C289" s="3"/>
      <c r="D289" s="3"/>
      <c r="E289" s="3"/>
      <c r="F289" s="3"/>
      <c r="G289" s="3"/>
      <c r="H289" s="3"/>
      <c r="I289" s="3"/>
      <c r="J289" s="3"/>
      <c r="K289" s="3"/>
    </row>
    <row r="290" spans="2:11" ht="13.5">
      <c r="B290" s="3"/>
      <c r="C290" s="3"/>
      <c r="D290" s="3"/>
      <c r="E290" s="3"/>
      <c r="F290" s="3"/>
      <c r="G290" s="3"/>
      <c r="H290" s="3"/>
      <c r="I290" s="3"/>
      <c r="J290" s="3"/>
      <c r="K290" s="3"/>
    </row>
    <row r="291" spans="2:11" ht="13.5">
      <c r="B291" s="3"/>
      <c r="C291" s="3"/>
      <c r="D291" s="3"/>
      <c r="E291" s="3"/>
      <c r="F291" s="3"/>
      <c r="G291" s="3"/>
      <c r="H291" s="3"/>
      <c r="I291" s="3"/>
      <c r="J291" s="3"/>
      <c r="K291" s="3"/>
    </row>
    <row r="292" spans="2:11" ht="13.5">
      <c r="B292" s="3"/>
      <c r="C292" s="3"/>
      <c r="D292" s="3"/>
      <c r="E292" s="3"/>
      <c r="F292" s="3"/>
      <c r="G292" s="3"/>
      <c r="H292" s="3"/>
      <c r="I292" s="3"/>
      <c r="J292" s="3"/>
      <c r="K292" s="3"/>
    </row>
    <row r="293" spans="2:11" ht="13.5">
      <c r="B293" s="3"/>
      <c r="C293" s="3"/>
      <c r="D293" s="3"/>
      <c r="E293" s="3"/>
      <c r="F293" s="3"/>
      <c r="G293" s="3"/>
      <c r="H293" s="3"/>
      <c r="I293" s="3"/>
      <c r="J293" s="3"/>
      <c r="K293" s="3"/>
    </row>
    <row r="294" spans="2:11" ht="13.5">
      <c r="B294" s="3"/>
      <c r="C294" s="3"/>
      <c r="D294" s="3"/>
      <c r="E294" s="3"/>
      <c r="F294" s="3"/>
      <c r="G294" s="3"/>
      <c r="H294" s="3"/>
      <c r="I294" s="3"/>
      <c r="J294" s="3"/>
      <c r="K294" s="3"/>
    </row>
    <row r="295" spans="2:11" ht="13.5">
      <c r="B295" s="3"/>
      <c r="C295" s="3"/>
      <c r="D295" s="3"/>
      <c r="E295" s="3"/>
      <c r="F295" s="3"/>
      <c r="G295" s="3"/>
      <c r="H295" s="3"/>
      <c r="I295" s="3"/>
      <c r="J295" s="3"/>
      <c r="K295" s="3"/>
    </row>
    <row r="296" spans="2:11" ht="13.5">
      <c r="B296" s="3"/>
      <c r="C296" s="3"/>
      <c r="D296" s="3"/>
      <c r="E296" s="3"/>
      <c r="F296" s="3"/>
      <c r="G296" s="3"/>
      <c r="H296" s="3"/>
      <c r="I296" s="3"/>
      <c r="J296" s="3"/>
      <c r="K296" s="3"/>
    </row>
    <row r="297" spans="2:11" ht="13.5">
      <c r="B297" s="3"/>
      <c r="C297" s="3"/>
      <c r="D297" s="3"/>
      <c r="E297" s="3"/>
      <c r="F297" s="3"/>
      <c r="G297" s="3"/>
      <c r="H297" s="3"/>
      <c r="I297" s="3"/>
      <c r="J297" s="3"/>
      <c r="K297" s="3"/>
    </row>
    <row r="298" spans="2:11" ht="13.5">
      <c r="B298" s="3"/>
      <c r="C298" s="3"/>
      <c r="D298" s="3"/>
      <c r="E298" s="3"/>
      <c r="F298" s="3"/>
      <c r="G298" s="3"/>
      <c r="H298" s="3"/>
      <c r="I298" s="3"/>
      <c r="J298" s="3"/>
      <c r="K298" s="3"/>
    </row>
    <row r="299" spans="2:11" ht="13.5">
      <c r="B299" s="3"/>
      <c r="C299" s="3"/>
      <c r="D299" s="3"/>
      <c r="E299" s="3"/>
      <c r="F299" s="3"/>
      <c r="G299" s="3"/>
      <c r="H299" s="3"/>
      <c r="I299" s="3"/>
      <c r="J299" s="3"/>
      <c r="K299" s="3"/>
    </row>
    <row r="300" spans="2:11" ht="13.5">
      <c r="B300" s="3"/>
      <c r="C300" s="3"/>
      <c r="D300" s="3"/>
      <c r="E300" s="3"/>
      <c r="F300" s="3"/>
      <c r="G300" s="3"/>
      <c r="H300" s="3"/>
      <c r="I300" s="3"/>
      <c r="J300" s="3"/>
      <c r="K300" s="3"/>
    </row>
    <row r="301" spans="2:11" ht="13.5">
      <c r="B301" s="3"/>
      <c r="C301" s="3"/>
      <c r="D301" s="3"/>
      <c r="E301" s="3"/>
      <c r="F301" s="3"/>
      <c r="G301" s="3"/>
      <c r="H301" s="3"/>
      <c r="I301" s="3"/>
      <c r="J301" s="3"/>
      <c r="K301" s="3"/>
    </row>
    <row r="302" spans="2:11" ht="13.5">
      <c r="B302" s="3"/>
      <c r="C302" s="3"/>
      <c r="D302" s="3"/>
      <c r="E302" s="3"/>
      <c r="F302" s="3"/>
      <c r="G302" s="3"/>
      <c r="H302" s="3"/>
      <c r="I302" s="3"/>
      <c r="J302" s="3"/>
      <c r="K302" s="3"/>
    </row>
    <row r="303" spans="2:11" ht="13.5">
      <c r="B303" s="3"/>
      <c r="C303" s="3"/>
      <c r="D303" s="3"/>
      <c r="E303" s="3"/>
      <c r="F303" s="3"/>
      <c r="G303" s="3"/>
      <c r="H303" s="3"/>
      <c r="I303" s="3"/>
      <c r="J303" s="3"/>
      <c r="K303" s="3"/>
    </row>
    <row r="304" spans="2:11" ht="13.5">
      <c r="B304" s="3"/>
      <c r="C304" s="3"/>
      <c r="D304" s="3"/>
      <c r="E304" s="3"/>
      <c r="F304" s="3"/>
      <c r="G304" s="3"/>
      <c r="H304" s="3"/>
      <c r="I304" s="3"/>
      <c r="J304" s="3"/>
      <c r="K304" s="3"/>
    </row>
    <row r="305" spans="2:11" ht="13.5">
      <c r="B305" s="3"/>
      <c r="C305" s="3"/>
      <c r="D305" s="3"/>
      <c r="E305" s="3"/>
      <c r="F305" s="3"/>
      <c r="G305" s="3"/>
      <c r="H305" s="3"/>
      <c r="I305" s="3"/>
      <c r="J305" s="3"/>
      <c r="K305" s="3"/>
    </row>
    <row r="306" spans="2:11" ht="13.5">
      <c r="B306" s="3"/>
      <c r="C306" s="3"/>
      <c r="D306" s="3"/>
      <c r="E306" s="3"/>
      <c r="F306" s="3"/>
      <c r="G306" s="3"/>
      <c r="H306" s="3"/>
      <c r="I306" s="3"/>
      <c r="J306" s="3"/>
      <c r="K306" s="3"/>
    </row>
    <row r="307" spans="2:11" ht="13.5">
      <c r="B307" s="3"/>
      <c r="C307" s="3"/>
      <c r="D307" s="3"/>
      <c r="E307" s="3"/>
      <c r="F307" s="3"/>
      <c r="G307" s="3"/>
      <c r="H307" s="3"/>
      <c r="I307" s="3"/>
      <c r="J307" s="3"/>
      <c r="K307" s="3"/>
    </row>
    <row r="308" spans="2:11" ht="13.5">
      <c r="B308" s="3"/>
      <c r="C308" s="3"/>
      <c r="D308" s="3"/>
      <c r="E308" s="3"/>
      <c r="F308" s="3"/>
      <c r="G308" s="3"/>
      <c r="H308" s="3"/>
      <c r="I308" s="3"/>
      <c r="J308" s="3"/>
      <c r="K308" s="3"/>
    </row>
    <row r="309" spans="2:11" ht="13.5">
      <c r="B309" s="3"/>
      <c r="C309" s="3"/>
      <c r="D309" s="3"/>
      <c r="E309" s="3"/>
      <c r="F309" s="3"/>
      <c r="G309" s="3"/>
      <c r="H309" s="3"/>
      <c r="I309" s="3"/>
      <c r="J309" s="3"/>
      <c r="K309" s="3"/>
    </row>
    <row r="310" spans="2:11" ht="13.5">
      <c r="B310" s="3"/>
      <c r="C310" s="3"/>
      <c r="D310" s="3"/>
      <c r="E310" s="3"/>
      <c r="F310" s="3"/>
      <c r="G310" s="3"/>
      <c r="H310" s="3"/>
      <c r="I310" s="3"/>
      <c r="J310" s="3"/>
      <c r="K310" s="3"/>
    </row>
    <row r="311" spans="2:11" ht="13.5">
      <c r="B311" s="3"/>
      <c r="C311" s="3"/>
      <c r="D311" s="3"/>
      <c r="E311" s="3"/>
      <c r="F311" s="3"/>
      <c r="G311" s="3"/>
      <c r="H311" s="3"/>
      <c r="I311" s="3"/>
      <c r="J311" s="3"/>
      <c r="K311" s="3"/>
    </row>
    <row r="312" spans="2:11" ht="13.5">
      <c r="B312" s="3"/>
      <c r="C312" s="3"/>
      <c r="D312" s="3"/>
      <c r="E312" s="3"/>
      <c r="F312" s="3"/>
      <c r="G312" s="3"/>
      <c r="H312" s="3"/>
      <c r="I312" s="3"/>
      <c r="J312" s="3"/>
      <c r="K312" s="3"/>
    </row>
    <row r="313" spans="2:11" ht="13.5">
      <c r="B313" s="3"/>
      <c r="C313" s="3"/>
      <c r="D313" s="3"/>
      <c r="E313" s="3"/>
      <c r="F313" s="3"/>
      <c r="G313" s="3"/>
      <c r="H313" s="3"/>
      <c r="I313" s="3"/>
      <c r="J313" s="3"/>
      <c r="K313" s="3"/>
    </row>
    <row r="314" spans="2:11" ht="13.5">
      <c r="B314" s="3"/>
      <c r="C314" s="3"/>
      <c r="D314" s="3"/>
      <c r="E314" s="3"/>
      <c r="F314" s="3"/>
      <c r="G314" s="3"/>
      <c r="H314" s="3"/>
      <c r="I314" s="3"/>
      <c r="J314" s="3"/>
      <c r="K314" s="3"/>
    </row>
    <row r="315" spans="2:11" ht="13.5">
      <c r="B315" s="3"/>
      <c r="C315" s="3"/>
      <c r="D315" s="3"/>
      <c r="E315" s="3"/>
      <c r="F315" s="3"/>
      <c r="G315" s="3"/>
      <c r="H315" s="3"/>
      <c r="I315" s="3"/>
      <c r="J315" s="3"/>
      <c r="K315" s="3"/>
    </row>
    <row r="316" spans="2:11" ht="13.5">
      <c r="B316" s="3"/>
      <c r="C316" s="3"/>
      <c r="D316" s="3"/>
      <c r="E316" s="3"/>
      <c r="F316" s="3"/>
      <c r="G316" s="3"/>
      <c r="H316" s="3"/>
      <c r="I316" s="3"/>
      <c r="J316" s="3"/>
      <c r="K316" s="3"/>
    </row>
    <row r="317" spans="2:11" ht="13.5">
      <c r="B317" s="3"/>
      <c r="C317" s="3"/>
      <c r="D317" s="3"/>
      <c r="E317" s="3"/>
      <c r="F317" s="3"/>
      <c r="G317" s="3"/>
      <c r="H317" s="3"/>
      <c r="I317" s="3"/>
      <c r="J317" s="3"/>
      <c r="K317" s="3"/>
    </row>
    <row r="318" spans="2:11" ht="13.5">
      <c r="B318" s="3"/>
      <c r="C318" s="3"/>
      <c r="D318" s="3"/>
      <c r="E318" s="3"/>
      <c r="F318" s="3"/>
      <c r="G318" s="3"/>
      <c r="H318" s="3"/>
      <c r="I318" s="3"/>
      <c r="J318" s="3"/>
      <c r="K318" s="3"/>
    </row>
    <row r="319" spans="2:11" ht="13.5">
      <c r="B319" s="3"/>
      <c r="C319" s="3"/>
      <c r="D319" s="3"/>
      <c r="E319" s="3"/>
      <c r="F319" s="3"/>
      <c r="G319" s="3"/>
      <c r="H319" s="3"/>
      <c r="I319" s="3"/>
      <c r="J319" s="3"/>
      <c r="K319" s="3"/>
    </row>
    <row r="320" spans="2:11" ht="13.5">
      <c r="B320" s="3"/>
      <c r="C320" s="3"/>
      <c r="D320" s="3"/>
      <c r="E320" s="3"/>
      <c r="F320" s="3"/>
      <c r="G320" s="3"/>
      <c r="H320" s="3"/>
      <c r="I320" s="3"/>
      <c r="J320" s="3"/>
      <c r="K320" s="3"/>
    </row>
    <row r="321" spans="2:11" ht="13.5">
      <c r="B321" s="3"/>
      <c r="C321" s="3"/>
      <c r="D321" s="3"/>
      <c r="E321" s="3"/>
      <c r="F321" s="3"/>
      <c r="G321" s="3"/>
      <c r="H321" s="3"/>
      <c r="I321" s="3"/>
      <c r="J321" s="3"/>
      <c r="K321" s="3"/>
    </row>
    <row r="322" spans="2:11" ht="13.5">
      <c r="B322" s="3"/>
      <c r="C322" s="3"/>
      <c r="D322" s="3"/>
      <c r="E322" s="3"/>
      <c r="F322" s="3"/>
      <c r="G322" s="3"/>
      <c r="H322" s="3"/>
      <c r="I322" s="3"/>
      <c r="J322" s="3"/>
      <c r="K322" s="3"/>
    </row>
    <row r="323" spans="2:11" ht="13.5">
      <c r="B323" s="3"/>
      <c r="C323" s="3"/>
      <c r="D323" s="3"/>
      <c r="E323" s="3"/>
      <c r="F323" s="3"/>
      <c r="G323" s="3"/>
      <c r="H323" s="3"/>
      <c r="I323" s="3"/>
      <c r="J323" s="3"/>
      <c r="K323" s="3"/>
    </row>
    <row r="324" spans="2:11" ht="13.5">
      <c r="B324" s="3"/>
      <c r="C324" s="3"/>
      <c r="D324" s="3"/>
      <c r="E324" s="3"/>
      <c r="F324" s="3"/>
      <c r="G324" s="3"/>
      <c r="H324" s="3"/>
      <c r="I324" s="3"/>
      <c r="J324" s="3"/>
      <c r="K324" s="3"/>
    </row>
    <row r="325" spans="2:11" ht="13.5">
      <c r="B325" s="3"/>
      <c r="C325" s="3"/>
      <c r="D325" s="3"/>
      <c r="E325" s="3"/>
      <c r="F325" s="3"/>
      <c r="G325" s="3"/>
      <c r="H325" s="3"/>
      <c r="I325" s="3"/>
      <c r="J325" s="3"/>
      <c r="K325" s="3"/>
    </row>
    <row r="326" spans="2:11" ht="13.5">
      <c r="B326" s="3"/>
      <c r="C326" s="3"/>
      <c r="D326" s="3"/>
      <c r="E326" s="3"/>
      <c r="F326" s="3"/>
      <c r="G326" s="3"/>
      <c r="H326" s="3"/>
      <c r="I326" s="3"/>
      <c r="J326" s="3"/>
      <c r="K326" s="3"/>
    </row>
    <row r="327" spans="2:11" ht="13.5">
      <c r="B327" s="3"/>
      <c r="C327" s="3"/>
      <c r="D327" s="3"/>
      <c r="E327" s="3"/>
      <c r="F327" s="3"/>
      <c r="G327" s="3"/>
      <c r="H327" s="3"/>
      <c r="I327" s="3"/>
      <c r="J327" s="3"/>
      <c r="K327" s="3"/>
    </row>
    <row r="328" spans="2:11" ht="13.5">
      <c r="B328" s="3"/>
      <c r="C328" s="3"/>
      <c r="D328" s="3"/>
      <c r="E328" s="3"/>
      <c r="F328" s="3"/>
      <c r="G328" s="3"/>
      <c r="H328" s="3"/>
      <c r="I328" s="3"/>
      <c r="J328" s="3"/>
      <c r="K328" s="3"/>
    </row>
    <row r="329" spans="2:11" ht="13.5">
      <c r="B329" s="3"/>
      <c r="C329" s="3"/>
      <c r="D329" s="3"/>
      <c r="E329" s="3"/>
      <c r="F329" s="3"/>
      <c r="G329" s="3"/>
      <c r="H329" s="3"/>
      <c r="I329" s="3"/>
      <c r="J329" s="3"/>
      <c r="K329" s="3"/>
    </row>
    <row r="330" spans="2:11" ht="13.5">
      <c r="B330" s="3"/>
      <c r="C330" s="3"/>
      <c r="D330" s="3"/>
      <c r="E330" s="3"/>
      <c r="F330" s="3"/>
      <c r="G330" s="3"/>
      <c r="H330" s="3"/>
      <c r="I330" s="3"/>
      <c r="J330" s="3"/>
      <c r="K330" s="3"/>
    </row>
    <row r="331" spans="2:11" ht="13.5">
      <c r="B331" s="3"/>
      <c r="C331" s="3"/>
      <c r="D331" s="3"/>
      <c r="E331" s="3"/>
      <c r="F331" s="3"/>
      <c r="G331" s="3"/>
      <c r="H331" s="3"/>
      <c r="I331" s="3"/>
      <c r="J331" s="3"/>
      <c r="K331" s="3"/>
    </row>
    <row r="332" spans="2:11" ht="13.5">
      <c r="B332" s="3"/>
      <c r="C332" s="3"/>
      <c r="D332" s="3"/>
      <c r="E332" s="3"/>
      <c r="F332" s="3"/>
      <c r="G332" s="3"/>
      <c r="H332" s="3"/>
      <c r="I332" s="3"/>
      <c r="J332" s="3"/>
      <c r="K332" s="3"/>
    </row>
    <row r="333" spans="2:11" ht="13.5">
      <c r="B333" s="3"/>
      <c r="C333" s="3"/>
      <c r="D333" s="3"/>
      <c r="E333" s="3"/>
      <c r="F333" s="3"/>
      <c r="G333" s="3"/>
      <c r="H333" s="3"/>
      <c r="I333" s="3"/>
      <c r="J333" s="3"/>
      <c r="K333" s="3"/>
    </row>
    <row r="334" spans="2:11" ht="13.5">
      <c r="B334" s="3"/>
      <c r="C334" s="3"/>
      <c r="D334" s="3"/>
      <c r="E334" s="3"/>
      <c r="F334" s="3"/>
      <c r="G334" s="3"/>
      <c r="H334" s="3"/>
      <c r="I334" s="3"/>
      <c r="J334" s="3"/>
      <c r="K334" s="3"/>
    </row>
    <row r="335" spans="2:11" ht="13.5">
      <c r="B335" s="3"/>
      <c r="C335" s="3"/>
      <c r="D335" s="3"/>
      <c r="E335" s="3"/>
      <c r="F335" s="3"/>
      <c r="G335" s="3"/>
      <c r="H335" s="3"/>
      <c r="I335" s="3"/>
      <c r="J335" s="3"/>
      <c r="K335" s="3"/>
    </row>
    <row r="336" spans="2:11" ht="13.5">
      <c r="B336" s="3"/>
      <c r="C336" s="3"/>
      <c r="D336" s="3"/>
      <c r="E336" s="3"/>
      <c r="F336" s="3"/>
      <c r="G336" s="3"/>
      <c r="H336" s="3"/>
      <c r="I336" s="3"/>
      <c r="J336" s="3"/>
      <c r="K336" s="3"/>
    </row>
    <row r="337" spans="2:11" ht="13.5">
      <c r="B337" s="3"/>
      <c r="C337" s="3"/>
      <c r="D337" s="3"/>
      <c r="E337" s="3"/>
      <c r="F337" s="3"/>
      <c r="G337" s="3"/>
      <c r="H337" s="3"/>
      <c r="I337" s="3"/>
      <c r="J337" s="3"/>
      <c r="K337" s="3"/>
    </row>
    <row r="338" spans="2:11" ht="13.5">
      <c r="B338" s="3"/>
      <c r="C338" s="3"/>
      <c r="D338" s="3"/>
      <c r="E338" s="3"/>
      <c r="F338" s="3"/>
      <c r="G338" s="3"/>
      <c r="H338" s="3"/>
      <c r="I338" s="3"/>
      <c r="J338" s="3"/>
      <c r="K338" s="3"/>
    </row>
    <row r="339" spans="2:11" ht="13.5">
      <c r="B339" s="3"/>
      <c r="C339" s="3"/>
      <c r="D339" s="3"/>
      <c r="E339" s="3"/>
      <c r="F339" s="3"/>
      <c r="G339" s="3"/>
      <c r="H339" s="3"/>
      <c r="I339" s="3"/>
      <c r="J339" s="3"/>
      <c r="K339" s="3"/>
    </row>
    <row r="340" spans="2:11" ht="13.5">
      <c r="B340" s="3"/>
      <c r="C340" s="3"/>
      <c r="D340" s="3"/>
      <c r="E340" s="3"/>
      <c r="F340" s="3"/>
      <c r="G340" s="3"/>
      <c r="H340" s="3"/>
      <c r="I340" s="3"/>
      <c r="J340" s="3"/>
      <c r="K340" s="3"/>
    </row>
    <row r="341" spans="2:11" ht="13.5">
      <c r="B341" s="3"/>
      <c r="C341" s="3"/>
      <c r="D341" s="3"/>
      <c r="E341" s="3"/>
      <c r="F341" s="3"/>
      <c r="G341" s="3"/>
      <c r="H341" s="3"/>
      <c r="I341" s="3"/>
      <c r="J341" s="3"/>
      <c r="K341" s="3"/>
    </row>
    <row r="342" spans="2:11" ht="13.5">
      <c r="B342" s="3"/>
      <c r="C342" s="3"/>
      <c r="D342" s="3"/>
      <c r="E342" s="3"/>
      <c r="F342" s="3"/>
      <c r="G342" s="3"/>
      <c r="H342" s="3"/>
      <c r="I342" s="3"/>
      <c r="J342" s="3"/>
      <c r="K342" s="3"/>
    </row>
    <row r="343" spans="2:11" ht="13.5">
      <c r="B343" s="3"/>
      <c r="C343" s="3"/>
      <c r="D343" s="3"/>
      <c r="E343" s="3"/>
      <c r="F343" s="3"/>
      <c r="G343" s="3"/>
      <c r="H343" s="3"/>
      <c r="I343" s="3"/>
      <c r="J343" s="3"/>
      <c r="K343" s="3"/>
    </row>
    <row r="344" spans="2:11" ht="13.5">
      <c r="B344" s="3"/>
      <c r="C344" s="3"/>
      <c r="D344" s="3"/>
      <c r="E344" s="3"/>
      <c r="F344" s="3"/>
      <c r="G344" s="3"/>
      <c r="H344" s="3"/>
      <c r="I344" s="3"/>
      <c r="J344" s="3"/>
      <c r="K344" s="3"/>
    </row>
    <row r="345" spans="2:11" ht="13.5">
      <c r="B345" s="3"/>
      <c r="C345" s="3"/>
      <c r="D345" s="3"/>
      <c r="E345" s="3"/>
      <c r="F345" s="3"/>
      <c r="G345" s="3"/>
      <c r="H345" s="3"/>
      <c r="I345" s="3"/>
      <c r="J345" s="3"/>
      <c r="K345" s="3"/>
    </row>
    <row r="346" spans="2:11" ht="13.5">
      <c r="B346" s="3"/>
      <c r="C346" s="3"/>
      <c r="D346" s="3"/>
      <c r="E346" s="3"/>
      <c r="F346" s="3"/>
      <c r="G346" s="3"/>
      <c r="H346" s="3"/>
      <c r="I346" s="3"/>
      <c r="J346" s="3"/>
      <c r="K346" s="3"/>
    </row>
    <row r="347" spans="2:11" ht="13.5">
      <c r="B347" s="3"/>
      <c r="C347" s="3"/>
      <c r="D347" s="3"/>
      <c r="E347" s="3"/>
      <c r="F347" s="3"/>
      <c r="G347" s="3"/>
      <c r="H347" s="3"/>
      <c r="I347" s="3"/>
      <c r="J347" s="3"/>
      <c r="K347" s="3"/>
    </row>
    <row r="348" spans="2:11" ht="13.5">
      <c r="B348" s="3"/>
      <c r="C348" s="3"/>
      <c r="D348" s="3"/>
      <c r="E348" s="3"/>
      <c r="F348" s="3"/>
      <c r="G348" s="3"/>
      <c r="H348" s="3"/>
      <c r="I348" s="3"/>
      <c r="J348" s="3"/>
      <c r="K348" s="3"/>
    </row>
    <row r="349" spans="2:11" ht="13.5">
      <c r="B349" s="3"/>
      <c r="C349" s="3"/>
      <c r="D349" s="3"/>
      <c r="E349" s="3"/>
      <c r="F349" s="3"/>
      <c r="G349" s="3"/>
      <c r="H349" s="3"/>
      <c r="I349" s="3"/>
      <c r="J349" s="3"/>
      <c r="K349" s="3"/>
    </row>
    <row r="350" spans="2:11" ht="13.5">
      <c r="B350" s="3"/>
      <c r="C350" s="3"/>
      <c r="D350" s="3"/>
      <c r="E350" s="3"/>
      <c r="F350" s="3"/>
      <c r="G350" s="3"/>
      <c r="H350" s="3"/>
      <c r="I350" s="3"/>
      <c r="J350" s="3"/>
      <c r="K350" s="3"/>
    </row>
    <row r="351" spans="2:11" ht="13.5">
      <c r="B351" s="3"/>
      <c r="C351" s="3"/>
      <c r="D351" s="3"/>
      <c r="E351" s="3"/>
      <c r="F351" s="3"/>
      <c r="G351" s="3"/>
      <c r="H351" s="3"/>
      <c r="I351" s="3"/>
      <c r="J351" s="3"/>
      <c r="K351" s="3"/>
    </row>
    <row r="352" spans="2:11" ht="13.5">
      <c r="B352" s="3"/>
      <c r="C352" s="3"/>
      <c r="D352" s="3"/>
      <c r="E352" s="3"/>
      <c r="F352" s="3"/>
      <c r="G352" s="3"/>
      <c r="H352" s="3"/>
      <c r="I352" s="3"/>
      <c r="J352" s="3"/>
      <c r="K352" s="3"/>
    </row>
    <row r="353" spans="2:11" ht="13.5">
      <c r="B353" s="3"/>
      <c r="C353" s="3"/>
      <c r="D353" s="3"/>
      <c r="E353" s="3"/>
      <c r="F353" s="3"/>
      <c r="G353" s="3"/>
      <c r="H353" s="3"/>
      <c r="I353" s="3"/>
      <c r="J353" s="3"/>
      <c r="K353" s="3"/>
    </row>
    <row r="354" spans="2:11" ht="13.5">
      <c r="B354" s="3"/>
      <c r="C354" s="3"/>
      <c r="D354" s="3"/>
      <c r="E354" s="3"/>
      <c r="F354" s="3"/>
      <c r="G354" s="3"/>
      <c r="H354" s="3"/>
      <c r="I354" s="3"/>
      <c r="J354" s="3"/>
      <c r="K354" s="3"/>
    </row>
    <row r="355" spans="2:11" ht="13.5">
      <c r="B355" s="3"/>
      <c r="C355" s="3"/>
      <c r="D355" s="3"/>
      <c r="E355" s="3"/>
      <c r="F355" s="3"/>
      <c r="G355" s="3"/>
      <c r="H355" s="3"/>
      <c r="I355" s="3"/>
      <c r="J355" s="3"/>
      <c r="K355" s="3"/>
    </row>
    <row r="356" spans="2:11" ht="13.5">
      <c r="B356" s="3"/>
      <c r="C356" s="3"/>
      <c r="D356" s="3"/>
      <c r="E356" s="3"/>
      <c r="F356" s="3"/>
      <c r="G356" s="3"/>
      <c r="H356" s="3"/>
      <c r="I356" s="3"/>
      <c r="J356" s="3"/>
      <c r="K356" s="3"/>
    </row>
    <row r="357" spans="2:11" ht="13.5">
      <c r="B357" s="3"/>
      <c r="C357" s="3"/>
      <c r="D357" s="3"/>
      <c r="E357" s="3"/>
      <c r="F357" s="3"/>
      <c r="G357" s="3"/>
      <c r="H357" s="3"/>
      <c r="I357" s="3"/>
      <c r="J357" s="3"/>
      <c r="K357" s="3"/>
    </row>
    <row r="358" spans="2:11" ht="13.5">
      <c r="B358" s="3"/>
      <c r="C358" s="3"/>
      <c r="D358" s="3"/>
      <c r="E358" s="3"/>
      <c r="F358" s="3"/>
      <c r="G358" s="3"/>
      <c r="H358" s="3"/>
      <c r="I358" s="3"/>
      <c r="J358" s="3"/>
      <c r="K358" s="3"/>
    </row>
    <row r="359" spans="2:11" ht="13.5">
      <c r="B359" s="3"/>
      <c r="C359" s="3"/>
      <c r="D359" s="3"/>
      <c r="E359" s="3"/>
      <c r="F359" s="3"/>
      <c r="G359" s="3"/>
      <c r="H359" s="3"/>
      <c r="I359" s="3"/>
      <c r="J359" s="3"/>
      <c r="K359" s="3"/>
    </row>
    <row r="360" spans="2:11" ht="13.5">
      <c r="B360" s="3"/>
      <c r="C360" s="3"/>
      <c r="D360" s="3"/>
      <c r="E360" s="3"/>
      <c r="F360" s="3"/>
      <c r="G360" s="3"/>
      <c r="H360" s="3"/>
      <c r="I360" s="3"/>
      <c r="J360" s="3"/>
      <c r="K360" s="3"/>
    </row>
    <row r="361" spans="2:11" ht="13.5">
      <c r="B361" s="3"/>
      <c r="C361" s="3"/>
      <c r="D361" s="3"/>
      <c r="E361" s="3"/>
      <c r="F361" s="3"/>
      <c r="G361" s="3"/>
      <c r="H361" s="3"/>
      <c r="I361" s="3"/>
      <c r="J361" s="3"/>
      <c r="K361" s="3"/>
    </row>
    <row r="362" spans="2:11" ht="13.5">
      <c r="B362" s="3"/>
      <c r="C362" s="3"/>
      <c r="D362" s="3"/>
      <c r="E362" s="3"/>
      <c r="F362" s="3"/>
      <c r="G362" s="3"/>
      <c r="H362" s="3"/>
      <c r="I362" s="3"/>
      <c r="J362" s="3"/>
      <c r="K362" s="3"/>
    </row>
    <row r="363" spans="2:11" ht="13.5">
      <c r="B363" s="3"/>
      <c r="C363" s="3"/>
      <c r="D363" s="3"/>
      <c r="E363" s="3"/>
      <c r="F363" s="3"/>
      <c r="G363" s="3"/>
      <c r="H363" s="3"/>
      <c r="I363" s="3"/>
      <c r="J363" s="3"/>
      <c r="K363" s="3"/>
    </row>
    <row r="364" spans="2:11" ht="13.5">
      <c r="B364" s="3"/>
      <c r="C364" s="3"/>
      <c r="D364" s="3"/>
      <c r="E364" s="3"/>
      <c r="F364" s="3"/>
      <c r="G364" s="3"/>
      <c r="H364" s="3"/>
      <c r="I364" s="3"/>
      <c r="J364" s="3"/>
      <c r="K364" s="3"/>
    </row>
    <row r="365" spans="2:11" ht="13.5">
      <c r="B365" s="3"/>
      <c r="C365" s="3"/>
      <c r="D365" s="3"/>
      <c r="E365" s="3"/>
      <c r="F365" s="3"/>
      <c r="G365" s="3"/>
      <c r="H365" s="3"/>
      <c r="I365" s="3"/>
      <c r="J365" s="3"/>
      <c r="K365" s="3"/>
    </row>
    <row r="366" spans="2:11" ht="13.5">
      <c r="B366" s="3"/>
      <c r="C366" s="3"/>
      <c r="D366" s="3"/>
      <c r="E366" s="3"/>
      <c r="F366" s="3"/>
      <c r="G366" s="3"/>
      <c r="H366" s="3"/>
      <c r="I366" s="3"/>
      <c r="J366" s="3"/>
      <c r="K366" s="3"/>
    </row>
    <row r="367" spans="2:11" ht="13.5">
      <c r="B367" s="3"/>
      <c r="C367" s="3"/>
      <c r="D367" s="3"/>
      <c r="E367" s="3"/>
      <c r="F367" s="3"/>
      <c r="G367" s="3"/>
      <c r="H367" s="3"/>
      <c r="I367" s="3"/>
      <c r="J367" s="3"/>
      <c r="K367" s="3"/>
    </row>
    <row r="368" spans="2:11" ht="13.5">
      <c r="B368" s="3"/>
      <c r="C368" s="3"/>
      <c r="D368" s="3"/>
      <c r="E368" s="3"/>
      <c r="F368" s="3"/>
      <c r="G368" s="3"/>
      <c r="H368" s="3"/>
      <c r="I368" s="3"/>
      <c r="J368" s="3"/>
      <c r="K368" s="3"/>
    </row>
    <row r="369" spans="2:11" ht="13.5">
      <c r="B369" s="3"/>
      <c r="C369" s="3"/>
      <c r="D369" s="3"/>
      <c r="E369" s="3"/>
      <c r="F369" s="3"/>
      <c r="G369" s="3"/>
      <c r="H369" s="3"/>
      <c r="I369" s="3"/>
      <c r="J369" s="3"/>
      <c r="K369" s="3"/>
    </row>
    <row r="370" spans="2:11" ht="13.5">
      <c r="B370" s="3"/>
      <c r="C370" s="3"/>
      <c r="D370" s="3"/>
      <c r="E370" s="3"/>
      <c r="F370" s="3"/>
      <c r="G370" s="3"/>
      <c r="H370" s="3"/>
      <c r="I370" s="3"/>
      <c r="J370" s="3"/>
      <c r="K370" s="3"/>
    </row>
    <row r="371" spans="2:11" ht="13.5">
      <c r="B371" s="3"/>
      <c r="C371" s="3"/>
      <c r="D371" s="3"/>
      <c r="E371" s="3"/>
      <c r="F371" s="3"/>
      <c r="G371" s="3"/>
      <c r="H371" s="3"/>
      <c r="I371" s="3"/>
      <c r="J371" s="3"/>
      <c r="K371" s="3"/>
    </row>
    <row r="372" spans="2:11" ht="13.5">
      <c r="B372" s="3"/>
      <c r="C372" s="3"/>
      <c r="D372" s="3"/>
      <c r="E372" s="3"/>
      <c r="F372" s="3"/>
      <c r="G372" s="3"/>
      <c r="H372" s="3"/>
      <c r="I372" s="3"/>
      <c r="J372" s="3"/>
      <c r="K372" s="3"/>
    </row>
    <row r="373" spans="2:11" ht="13.5">
      <c r="B373" s="3"/>
      <c r="C373" s="3"/>
      <c r="D373" s="3"/>
      <c r="E373" s="3"/>
      <c r="F373" s="3"/>
      <c r="G373" s="3"/>
      <c r="H373" s="3"/>
      <c r="I373" s="3"/>
      <c r="J373" s="3"/>
      <c r="K373" s="3"/>
    </row>
    <row r="374" spans="2:11" ht="13.5">
      <c r="B374" s="3"/>
      <c r="C374" s="3"/>
      <c r="D374" s="3"/>
      <c r="E374" s="3"/>
      <c r="F374" s="3"/>
      <c r="G374" s="3"/>
      <c r="H374" s="3"/>
      <c r="I374" s="3"/>
      <c r="J374" s="3"/>
      <c r="K374" s="3"/>
    </row>
    <row r="375" spans="2:11" ht="13.5">
      <c r="B375" s="3"/>
      <c r="C375" s="3"/>
      <c r="D375" s="3"/>
      <c r="E375" s="3"/>
      <c r="F375" s="3"/>
      <c r="G375" s="3"/>
      <c r="H375" s="3"/>
      <c r="I375" s="3"/>
      <c r="J375" s="3"/>
      <c r="K375" s="3"/>
    </row>
    <row r="376" spans="2:11" ht="13.5">
      <c r="B376" s="3"/>
      <c r="C376" s="3"/>
      <c r="D376" s="3"/>
      <c r="E376" s="3"/>
      <c r="F376" s="3"/>
      <c r="G376" s="3"/>
      <c r="H376" s="3"/>
      <c r="I376" s="3"/>
      <c r="J376" s="3"/>
      <c r="K376" s="3"/>
    </row>
    <row r="377" spans="2:11" ht="13.5">
      <c r="B377" s="3"/>
      <c r="C377" s="3"/>
      <c r="D377" s="3"/>
      <c r="E377" s="3"/>
      <c r="F377" s="3"/>
      <c r="G377" s="3"/>
      <c r="H377" s="3"/>
      <c r="I377" s="3"/>
      <c r="J377" s="3"/>
      <c r="K377" s="3"/>
    </row>
    <row r="378" spans="2:11" ht="13.5">
      <c r="B378" s="3"/>
      <c r="C378" s="3"/>
      <c r="D378" s="3"/>
      <c r="E378" s="3"/>
      <c r="F378" s="3"/>
      <c r="G378" s="3"/>
      <c r="H378" s="3"/>
      <c r="I378" s="3"/>
      <c r="J378" s="3"/>
      <c r="K378" s="3"/>
    </row>
    <row r="379" spans="2:11" ht="13.5">
      <c r="B379" s="3"/>
      <c r="C379" s="3"/>
      <c r="D379" s="3"/>
      <c r="E379" s="3"/>
      <c r="F379" s="3"/>
      <c r="G379" s="3"/>
      <c r="H379" s="3"/>
      <c r="I379" s="3"/>
      <c r="J379" s="3"/>
      <c r="K379" s="3"/>
    </row>
    <row r="380" spans="2:11" ht="13.5">
      <c r="B380" s="3"/>
      <c r="C380" s="3"/>
      <c r="D380" s="3"/>
      <c r="E380" s="3"/>
      <c r="F380" s="3"/>
      <c r="G380" s="3"/>
      <c r="H380" s="3"/>
      <c r="I380" s="3"/>
      <c r="J380" s="3"/>
      <c r="K380" s="3"/>
    </row>
    <row r="381" spans="2:11" ht="13.5">
      <c r="B381" s="3"/>
      <c r="C381" s="3"/>
      <c r="D381" s="3"/>
      <c r="E381" s="3"/>
      <c r="F381" s="3"/>
      <c r="G381" s="3"/>
      <c r="H381" s="3"/>
      <c r="I381" s="3"/>
      <c r="J381" s="3"/>
      <c r="K381" s="3"/>
    </row>
    <row r="382" spans="2:11" ht="13.5">
      <c r="B382" s="3"/>
      <c r="C382" s="3"/>
      <c r="D382" s="3"/>
      <c r="E382" s="3"/>
      <c r="F382" s="3"/>
      <c r="G382" s="3"/>
      <c r="H382" s="3"/>
      <c r="I382" s="3"/>
      <c r="J382" s="3"/>
      <c r="K382" s="3"/>
    </row>
    <row r="383" spans="2:11" ht="13.5">
      <c r="B383" s="3"/>
      <c r="C383" s="3"/>
      <c r="D383" s="3"/>
      <c r="E383" s="3"/>
      <c r="F383" s="3"/>
      <c r="G383" s="3"/>
      <c r="H383" s="3"/>
      <c r="I383" s="3"/>
      <c r="J383" s="3"/>
      <c r="K383" s="3"/>
    </row>
    <row r="384" spans="2:11" ht="13.5">
      <c r="B384" s="3"/>
      <c r="C384" s="3"/>
      <c r="D384" s="3"/>
      <c r="E384" s="3"/>
      <c r="F384" s="3"/>
      <c r="G384" s="3"/>
      <c r="H384" s="3"/>
      <c r="I384" s="3"/>
      <c r="J384" s="3"/>
      <c r="K384" s="3"/>
    </row>
    <row r="385" spans="2:11" ht="13.5">
      <c r="B385" s="3"/>
      <c r="C385" s="3"/>
      <c r="D385" s="3"/>
      <c r="E385" s="3"/>
      <c r="F385" s="3"/>
      <c r="G385" s="3"/>
      <c r="H385" s="3"/>
      <c r="I385" s="3"/>
      <c r="J385" s="3"/>
      <c r="K385" s="3"/>
    </row>
    <row r="386" spans="2:11" ht="13.5">
      <c r="B386" s="3"/>
      <c r="C386" s="3"/>
      <c r="D386" s="3"/>
      <c r="E386" s="3"/>
      <c r="F386" s="3"/>
      <c r="G386" s="3"/>
      <c r="H386" s="3"/>
      <c r="I386" s="3"/>
      <c r="J386" s="3"/>
      <c r="K386" s="3"/>
    </row>
    <row r="387" spans="2:11" ht="13.5">
      <c r="B387" s="3"/>
      <c r="C387" s="3"/>
      <c r="D387" s="3"/>
      <c r="E387" s="3"/>
      <c r="F387" s="3"/>
      <c r="G387" s="3"/>
      <c r="H387" s="3"/>
      <c r="I387" s="3"/>
      <c r="J387" s="3"/>
      <c r="K387" s="3"/>
    </row>
    <row r="388" spans="2:11" ht="13.5">
      <c r="B388" s="3"/>
      <c r="C388" s="3"/>
      <c r="D388" s="3"/>
      <c r="E388" s="3"/>
      <c r="F388" s="3"/>
      <c r="G388" s="3"/>
      <c r="H388" s="3"/>
      <c r="I388" s="3"/>
      <c r="J388" s="3"/>
      <c r="K388" s="3"/>
    </row>
    <row r="389" spans="2:11" ht="13.5">
      <c r="B389" s="3"/>
      <c r="C389" s="3"/>
      <c r="D389" s="3"/>
      <c r="E389" s="3"/>
      <c r="F389" s="3"/>
      <c r="G389" s="3"/>
      <c r="H389" s="3"/>
      <c r="I389" s="3"/>
      <c r="J389" s="3"/>
      <c r="K389" s="3"/>
    </row>
    <row r="390" spans="2:11" ht="13.5">
      <c r="B390" s="3"/>
      <c r="C390" s="3"/>
      <c r="D390" s="3"/>
      <c r="E390" s="3"/>
      <c r="F390" s="3"/>
      <c r="G390" s="3"/>
      <c r="H390" s="3"/>
      <c r="I390" s="3"/>
      <c r="J390" s="3"/>
      <c r="K390" s="3"/>
    </row>
    <row r="391" spans="2:11" ht="13.5">
      <c r="B391" s="3"/>
      <c r="C391" s="3"/>
      <c r="D391" s="3"/>
      <c r="E391" s="3"/>
      <c r="F391" s="3"/>
      <c r="G391" s="3"/>
      <c r="H391" s="3"/>
      <c r="I391" s="3"/>
      <c r="J391" s="3"/>
      <c r="K391" s="3"/>
    </row>
    <row r="392" spans="2:11" ht="13.5">
      <c r="B392" s="3"/>
      <c r="C392" s="3"/>
      <c r="D392" s="3"/>
      <c r="E392" s="3"/>
      <c r="F392" s="3"/>
      <c r="G392" s="3"/>
      <c r="H392" s="3"/>
      <c r="I392" s="3"/>
      <c r="J392" s="3"/>
      <c r="K392" s="3"/>
    </row>
    <row r="393" spans="2:11" ht="13.5">
      <c r="B393" s="3"/>
      <c r="C393" s="3"/>
      <c r="D393" s="3"/>
      <c r="E393" s="3"/>
      <c r="F393" s="3"/>
      <c r="G393" s="3"/>
      <c r="H393" s="3"/>
      <c r="I393" s="3"/>
      <c r="J393" s="3"/>
      <c r="K393" s="3"/>
    </row>
    <row r="394" spans="2:11" ht="13.5">
      <c r="B394" s="3"/>
      <c r="C394" s="3"/>
      <c r="D394" s="3"/>
      <c r="E394" s="3"/>
      <c r="F394" s="3"/>
      <c r="G394" s="3"/>
      <c r="H394" s="3"/>
      <c r="I394" s="3"/>
      <c r="J394" s="3"/>
      <c r="K394" s="3"/>
    </row>
    <row r="395" spans="2:11" ht="13.5">
      <c r="B395" s="3"/>
      <c r="C395" s="3"/>
      <c r="D395" s="3"/>
      <c r="E395" s="3"/>
      <c r="F395" s="3"/>
      <c r="G395" s="3"/>
      <c r="H395" s="3"/>
      <c r="I395" s="3"/>
      <c r="J395" s="3"/>
      <c r="K395" s="3"/>
    </row>
    <row r="396" spans="2:11" ht="13.5">
      <c r="B396" s="3"/>
      <c r="C396" s="3"/>
      <c r="D396" s="3"/>
      <c r="E396" s="3"/>
      <c r="F396" s="3"/>
      <c r="G396" s="3"/>
      <c r="H396" s="3"/>
      <c r="I396" s="3"/>
      <c r="J396" s="3"/>
      <c r="K396" s="3"/>
    </row>
    <row r="397" spans="2:11" ht="13.5">
      <c r="B397" s="3"/>
      <c r="C397" s="3"/>
      <c r="D397" s="3"/>
      <c r="E397" s="3"/>
      <c r="F397" s="3"/>
      <c r="G397" s="3"/>
      <c r="H397" s="3"/>
      <c r="I397" s="3"/>
      <c r="J397" s="3"/>
      <c r="K397" s="3"/>
    </row>
    <row r="398" spans="2:11" ht="13.5">
      <c r="B398" s="3"/>
      <c r="C398" s="3"/>
      <c r="D398" s="3"/>
      <c r="E398" s="3"/>
      <c r="F398" s="3"/>
      <c r="G398" s="3"/>
      <c r="H398" s="3"/>
      <c r="I398" s="3"/>
      <c r="J398" s="3"/>
      <c r="K398" s="3"/>
    </row>
    <row r="399" spans="2:11" ht="13.5">
      <c r="B399" s="3"/>
      <c r="C399" s="3"/>
      <c r="D399" s="3"/>
      <c r="E399" s="3"/>
      <c r="F399" s="3"/>
      <c r="G399" s="3"/>
      <c r="H399" s="3"/>
      <c r="I399" s="3"/>
      <c r="J399" s="3"/>
      <c r="K399" s="3"/>
    </row>
    <row r="400" spans="2:11" ht="13.5">
      <c r="B400" s="3"/>
      <c r="C400" s="3"/>
      <c r="D400" s="3"/>
      <c r="E400" s="3"/>
      <c r="F400" s="3"/>
      <c r="G400" s="3"/>
      <c r="H400" s="3"/>
      <c r="I400" s="3"/>
      <c r="J400" s="3"/>
      <c r="K400" s="3"/>
    </row>
    <row r="401" spans="2:11" ht="13.5">
      <c r="B401" s="3"/>
      <c r="C401" s="3"/>
      <c r="D401" s="3"/>
      <c r="E401" s="3"/>
      <c r="F401" s="3"/>
      <c r="G401" s="3"/>
      <c r="H401" s="3"/>
      <c r="I401" s="3"/>
      <c r="J401" s="3"/>
      <c r="K401" s="3"/>
    </row>
    <row r="402" spans="2:11" ht="13.5">
      <c r="B402" s="3"/>
      <c r="C402" s="3"/>
      <c r="D402" s="3"/>
      <c r="E402" s="3"/>
      <c r="F402" s="3"/>
      <c r="G402" s="3"/>
      <c r="H402" s="3"/>
      <c r="I402" s="3"/>
      <c r="J402" s="3"/>
      <c r="K402" s="3"/>
    </row>
    <row r="403" spans="2:11" ht="13.5">
      <c r="B403" s="3"/>
      <c r="C403" s="3"/>
      <c r="D403" s="3"/>
      <c r="E403" s="3"/>
      <c r="F403" s="3"/>
      <c r="G403" s="3"/>
      <c r="H403" s="3"/>
      <c r="I403" s="3"/>
      <c r="J403" s="3"/>
      <c r="K403" s="3"/>
    </row>
    <row r="404" spans="2:11" ht="13.5">
      <c r="B404" s="3"/>
      <c r="C404" s="3"/>
      <c r="D404" s="3"/>
      <c r="E404" s="3"/>
      <c r="F404" s="3"/>
      <c r="G404" s="3"/>
      <c r="H404" s="3"/>
      <c r="I404" s="3"/>
      <c r="J404" s="3"/>
      <c r="K404" s="3"/>
    </row>
    <row r="405" spans="2:11" ht="13.5">
      <c r="B405" s="3"/>
      <c r="C405" s="3"/>
      <c r="D405" s="3"/>
      <c r="E405" s="3"/>
      <c r="F405" s="3"/>
      <c r="G405" s="3"/>
      <c r="H405" s="3"/>
      <c r="I405" s="3"/>
      <c r="J405" s="3"/>
      <c r="K405" s="3"/>
    </row>
    <row r="406" spans="2:11" ht="13.5">
      <c r="B406" s="3"/>
      <c r="C406" s="3"/>
      <c r="D406" s="3"/>
      <c r="E406" s="3"/>
      <c r="F406" s="3"/>
      <c r="G406" s="3"/>
      <c r="H406" s="3"/>
      <c r="I406" s="3"/>
      <c r="J406" s="3"/>
      <c r="K406" s="3"/>
    </row>
    <row r="407" spans="2:11" ht="13.5">
      <c r="B407" s="3"/>
      <c r="C407" s="3"/>
      <c r="D407" s="3"/>
      <c r="E407" s="3"/>
      <c r="F407" s="3"/>
      <c r="G407" s="3"/>
      <c r="H407" s="3"/>
      <c r="I407" s="3"/>
      <c r="J407" s="3"/>
      <c r="K407" s="3"/>
    </row>
    <row r="408" spans="2:11" ht="13.5">
      <c r="B408" s="3"/>
      <c r="C408" s="3"/>
      <c r="D408" s="3"/>
      <c r="E408" s="3"/>
      <c r="F408" s="3"/>
      <c r="G408" s="3"/>
      <c r="H408" s="3"/>
      <c r="I408" s="3"/>
      <c r="J408" s="3"/>
      <c r="K408" s="3"/>
    </row>
    <row r="409" spans="2:11" ht="13.5">
      <c r="B409" s="3"/>
      <c r="C409" s="3"/>
      <c r="D409" s="3"/>
      <c r="E409" s="3"/>
      <c r="F409" s="3"/>
      <c r="G409" s="3"/>
      <c r="H409" s="3"/>
      <c r="I409" s="3"/>
      <c r="J409" s="3"/>
      <c r="K409" s="3"/>
    </row>
    <row r="410" spans="2:11" ht="13.5">
      <c r="B410" s="3"/>
      <c r="C410" s="3"/>
      <c r="D410" s="3"/>
      <c r="E410" s="3"/>
      <c r="F410" s="3"/>
      <c r="G410" s="3"/>
      <c r="H410" s="3"/>
      <c r="I410" s="3"/>
      <c r="J410" s="3"/>
      <c r="K410" s="3"/>
    </row>
    <row r="411" spans="2:11" ht="13.5">
      <c r="B411" s="3"/>
      <c r="C411" s="3"/>
      <c r="D411" s="3"/>
      <c r="E411" s="3"/>
      <c r="F411" s="3"/>
      <c r="G411" s="3"/>
      <c r="H411" s="3"/>
      <c r="I411" s="3"/>
      <c r="J411" s="3"/>
      <c r="K411" s="3"/>
    </row>
    <row r="412" spans="2:11" ht="13.5">
      <c r="B412" s="3"/>
      <c r="C412" s="3"/>
      <c r="D412" s="3"/>
      <c r="E412" s="3"/>
      <c r="F412" s="3"/>
      <c r="G412" s="3"/>
      <c r="H412" s="3"/>
      <c r="I412" s="3"/>
      <c r="J412" s="3"/>
      <c r="K412" s="3"/>
    </row>
    <row r="413" spans="2:11" ht="13.5">
      <c r="B413" s="3"/>
      <c r="C413" s="3"/>
      <c r="D413" s="3"/>
      <c r="E413" s="3"/>
      <c r="F413" s="3"/>
      <c r="G413" s="3"/>
      <c r="H413" s="3"/>
      <c r="I413" s="3"/>
      <c r="J413" s="3"/>
      <c r="K413" s="3"/>
    </row>
    <row r="414" spans="2:11" ht="13.5">
      <c r="B414" s="3"/>
      <c r="C414" s="3"/>
      <c r="D414" s="3"/>
      <c r="E414" s="3"/>
      <c r="F414" s="3"/>
      <c r="G414" s="3"/>
      <c r="H414" s="3"/>
      <c r="I414" s="3"/>
      <c r="J414" s="3"/>
      <c r="K414" s="3"/>
    </row>
    <row r="415" spans="2:11" ht="13.5">
      <c r="B415" s="3"/>
      <c r="C415" s="3"/>
      <c r="D415" s="3"/>
      <c r="E415" s="3"/>
      <c r="F415" s="3"/>
      <c r="G415" s="3"/>
      <c r="H415" s="3"/>
      <c r="I415" s="3"/>
      <c r="J415" s="3"/>
      <c r="K415" s="3"/>
    </row>
    <row r="416" spans="2:11" ht="13.5">
      <c r="B416" s="3"/>
      <c r="C416" s="3"/>
      <c r="D416" s="3"/>
      <c r="E416" s="3"/>
      <c r="F416" s="3"/>
      <c r="G416" s="3"/>
      <c r="H416" s="3"/>
      <c r="I416" s="3"/>
      <c r="J416" s="3"/>
      <c r="K416" s="3"/>
    </row>
    <row r="417" spans="2:11" ht="13.5">
      <c r="B417" s="3"/>
      <c r="C417" s="3"/>
      <c r="D417" s="3"/>
      <c r="E417" s="3"/>
      <c r="F417" s="3"/>
      <c r="G417" s="3"/>
      <c r="H417" s="3"/>
      <c r="I417" s="3"/>
      <c r="J417" s="3"/>
      <c r="K417" s="3"/>
    </row>
    <row r="418" spans="2:11" ht="13.5">
      <c r="B418" s="3"/>
      <c r="C418" s="3"/>
      <c r="D418" s="3"/>
      <c r="E418" s="3"/>
      <c r="F418" s="3"/>
      <c r="G418" s="3"/>
      <c r="H418" s="3"/>
      <c r="I418" s="3"/>
      <c r="J418" s="3"/>
      <c r="K418" s="3"/>
    </row>
    <row r="419" spans="2:11" ht="13.5">
      <c r="B419" s="3"/>
      <c r="C419" s="3"/>
      <c r="D419" s="3"/>
      <c r="E419" s="3"/>
      <c r="F419" s="3"/>
      <c r="G419" s="3"/>
      <c r="H419" s="3"/>
      <c r="I419" s="3"/>
      <c r="J419" s="3"/>
      <c r="K419" s="3"/>
    </row>
    <row r="420" spans="2:11" ht="13.5">
      <c r="B420" s="3"/>
      <c r="C420" s="3"/>
      <c r="D420" s="3"/>
      <c r="E420" s="3"/>
      <c r="F420" s="3"/>
      <c r="G420" s="3"/>
      <c r="H420" s="3"/>
      <c r="I420" s="3"/>
      <c r="J420" s="3"/>
      <c r="K420" s="3"/>
    </row>
    <row r="421" spans="2:11" ht="13.5">
      <c r="B421" s="3"/>
      <c r="C421" s="3"/>
      <c r="D421" s="3"/>
      <c r="E421" s="3"/>
      <c r="F421" s="3"/>
      <c r="G421" s="3"/>
      <c r="H421" s="3"/>
      <c r="I421" s="3"/>
      <c r="J421" s="3"/>
      <c r="K421" s="3"/>
    </row>
    <row r="422" spans="2:11" ht="13.5">
      <c r="B422" s="3"/>
      <c r="C422" s="3"/>
      <c r="D422" s="3"/>
      <c r="E422" s="3"/>
      <c r="F422" s="3"/>
      <c r="G422" s="3"/>
      <c r="H422" s="3"/>
      <c r="I422" s="3"/>
      <c r="J422" s="3"/>
      <c r="K422" s="3"/>
    </row>
    <row r="423" spans="2:11" ht="13.5">
      <c r="B423" s="3"/>
      <c r="C423" s="3"/>
      <c r="D423" s="3"/>
      <c r="E423" s="3"/>
      <c r="F423" s="3"/>
      <c r="G423" s="3"/>
      <c r="H423" s="3"/>
      <c r="I423" s="3"/>
      <c r="J423" s="3"/>
      <c r="K423" s="3"/>
    </row>
    <row r="424" spans="2:11" ht="13.5">
      <c r="B424" s="3"/>
      <c r="C424" s="3"/>
      <c r="D424" s="3"/>
      <c r="E424" s="3"/>
      <c r="F424" s="3"/>
      <c r="G424" s="3"/>
      <c r="H424" s="3"/>
      <c r="I424" s="3"/>
      <c r="J424" s="3"/>
      <c r="K424" s="3"/>
    </row>
    <row r="425" spans="2:11" ht="13.5">
      <c r="B425" s="3"/>
      <c r="C425" s="3"/>
      <c r="D425" s="3"/>
      <c r="E425" s="3"/>
      <c r="F425" s="3"/>
      <c r="G425" s="3"/>
      <c r="H425" s="3"/>
      <c r="I425" s="3"/>
      <c r="J425" s="3"/>
      <c r="K425" s="3"/>
    </row>
    <row r="426" spans="2:11" ht="13.5">
      <c r="B426" s="3"/>
      <c r="C426" s="3"/>
      <c r="D426" s="3"/>
      <c r="E426" s="3"/>
      <c r="F426" s="3"/>
      <c r="G426" s="3"/>
      <c r="H426" s="3"/>
      <c r="I426" s="3"/>
      <c r="J426" s="3"/>
      <c r="K426" s="3"/>
    </row>
    <row r="427" spans="2:11" ht="13.5">
      <c r="B427" s="3"/>
      <c r="C427" s="3"/>
      <c r="D427" s="3"/>
      <c r="E427" s="3"/>
      <c r="F427" s="3"/>
      <c r="G427" s="3"/>
      <c r="H427" s="3"/>
      <c r="I427" s="3"/>
      <c r="J427" s="3"/>
      <c r="K427" s="3"/>
    </row>
    <row r="428" spans="2:11" ht="13.5">
      <c r="B428" s="3"/>
      <c r="C428" s="3"/>
      <c r="D428" s="3"/>
      <c r="E428" s="3"/>
      <c r="F428" s="3"/>
      <c r="G428" s="3"/>
      <c r="H428" s="3"/>
      <c r="I428" s="3"/>
      <c r="J428" s="3"/>
      <c r="K428" s="3"/>
    </row>
    <row r="429" spans="2:11" ht="13.5">
      <c r="B429" s="3"/>
      <c r="C429" s="3"/>
      <c r="D429" s="3"/>
      <c r="E429" s="3"/>
      <c r="F429" s="3"/>
      <c r="G429" s="3"/>
      <c r="H429" s="3"/>
      <c r="I429" s="3"/>
      <c r="J429" s="3"/>
      <c r="K429" s="3"/>
    </row>
    <row r="430" spans="2:11" ht="13.5">
      <c r="B430" s="3"/>
      <c r="C430" s="3"/>
      <c r="D430" s="3"/>
      <c r="E430" s="3"/>
      <c r="F430" s="3"/>
      <c r="G430" s="3"/>
      <c r="H430" s="3"/>
      <c r="I430" s="3"/>
      <c r="J430" s="3"/>
      <c r="K430" s="3"/>
    </row>
    <row r="431" spans="2:11" ht="13.5">
      <c r="B431" s="3"/>
      <c r="C431" s="3"/>
      <c r="D431" s="3"/>
      <c r="E431" s="3"/>
      <c r="F431" s="3"/>
      <c r="G431" s="3"/>
      <c r="H431" s="3"/>
      <c r="I431" s="3"/>
      <c r="J431" s="3"/>
      <c r="K431" s="3"/>
    </row>
    <row r="432" spans="2:11" ht="13.5">
      <c r="B432" s="3"/>
      <c r="C432" s="3"/>
      <c r="D432" s="3"/>
      <c r="E432" s="3"/>
      <c r="F432" s="3"/>
      <c r="G432" s="3"/>
      <c r="H432" s="3"/>
      <c r="I432" s="3"/>
      <c r="J432" s="3"/>
      <c r="K432" s="3"/>
    </row>
    <row r="433" spans="2:11" ht="13.5">
      <c r="B433" s="3"/>
      <c r="C433" s="3"/>
      <c r="D433" s="3"/>
      <c r="E433" s="3"/>
      <c r="F433" s="3"/>
      <c r="G433" s="3"/>
      <c r="H433" s="3"/>
      <c r="I433" s="3"/>
      <c r="J433" s="3"/>
      <c r="K433" s="3"/>
    </row>
    <row r="434" spans="2:11" ht="13.5">
      <c r="B434" s="3"/>
      <c r="C434" s="3"/>
      <c r="D434" s="3"/>
      <c r="E434" s="3"/>
      <c r="F434" s="3"/>
      <c r="G434" s="3"/>
      <c r="H434" s="3"/>
      <c r="I434" s="3"/>
      <c r="J434" s="3"/>
      <c r="K434" s="3"/>
    </row>
    <row r="435" spans="2:11" ht="13.5">
      <c r="B435" s="3"/>
      <c r="C435" s="3"/>
      <c r="D435" s="3"/>
      <c r="E435" s="3"/>
      <c r="F435" s="3"/>
      <c r="G435" s="3"/>
      <c r="H435" s="3"/>
      <c r="I435" s="3"/>
      <c r="J435" s="3"/>
      <c r="K435" s="3"/>
    </row>
    <row r="436" spans="2:11" ht="13.5">
      <c r="B436" s="3"/>
      <c r="C436" s="3"/>
      <c r="D436" s="3"/>
      <c r="E436" s="3"/>
      <c r="F436" s="3"/>
      <c r="G436" s="3"/>
      <c r="H436" s="3"/>
      <c r="I436" s="3"/>
      <c r="J436" s="3"/>
      <c r="K436" s="3"/>
    </row>
    <row r="437" spans="2:11" ht="13.5">
      <c r="B437" s="3"/>
      <c r="C437" s="3"/>
      <c r="D437" s="3"/>
      <c r="E437" s="3"/>
      <c r="F437" s="3"/>
      <c r="G437" s="3"/>
      <c r="H437" s="3"/>
      <c r="I437" s="3"/>
      <c r="J437" s="3"/>
      <c r="K437" s="3"/>
    </row>
    <row r="438" spans="2:11" ht="13.5">
      <c r="B438" s="3"/>
      <c r="C438" s="3"/>
      <c r="D438" s="3"/>
      <c r="E438" s="3"/>
      <c r="F438" s="3"/>
      <c r="G438" s="3"/>
      <c r="H438" s="3"/>
      <c r="I438" s="3"/>
      <c r="J438" s="3"/>
      <c r="K438" s="3"/>
    </row>
    <row r="439" spans="2:11" ht="13.5">
      <c r="B439" s="3"/>
      <c r="C439" s="3"/>
      <c r="D439" s="3"/>
      <c r="E439" s="3"/>
      <c r="F439" s="3"/>
      <c r="G439" s="3"/>
      <c r="H439" s="3"/>
      <c r="I439" s="3"/>
      <c r="J439" s="3"/>
      <c r="K439" s="3"/>
    </row>
    <row r="440" spans="2:11" ht="13.5">
      <c r="B440" s="3"/>
      <c r="C440" s="3"/>
      <c r="D440" s="3"/>
      <c r="E440" s="3"/>
      <c r="F440" s="3"/>
      <c r="G440" s="3"/>
      <c r="H440" s="3"/>
      <c r="I440" s="3"/>
      <c r="J440" s="3"/>
      <c r="K440" s="3"/>
    </row>
    <row r="441" spans="2:11" ht="13.5">
      <c r="B441" s="3"/>
      <c r="C441" s="3"/>
      <c r="D441" s="3"/>
      <c r="E441" s="3"/>
      <c r="F441" s="3"/>
      <c r="G441" s="3"/>
      <c r="H441" s="3"/>
      <c r="I441" s="3"/>
      <c r="J441" s="3"/>
      <c r="K441" s="3"/>
    </row>
    <row r="442" spans="2:11" ht="13.5">
      <c r="B442" s="3"/>
      <c r="C442" s="3"/>
      <c r="D442" s="3"/>
      <c r="E442" s="3"/>
      <c r="F442" s="3"/>
      <c r="G442" s="3"/>
      <c r="H442" s="3"/>
      <c r="I442" s="3"/>
      <c r="J442" s="3"/>
      <c r="K442" s="3"/>
    </row>
    <row r="443" spans="2:11" ht="13.5">
      <c r="B443" s="3"/>
      <c r="C443" s="3"/>
      <c r="D443" s="3"/>
      <c r="E443" s="3"/>
      <c r="F443" s="3"/>
      <c r="G443" s="3"/>
      <c r="H443" s="3"/>
      <c r="I443" s="3"/>
      <c r="J443" s="3"/>
      <c r="K443" s="3"/>
    </row>
    <row r="444" spans="2:11" ht="13.5">
      <c r="B444" s="3"/>
      <c r="C444" s="3"/>
      <c r="D444" s="3"/>
      <c r="E444" s="3"/>
      <c r="F444" s="3"/>
      <c r="G444" s="3"/>
      <c r="H444" s="3"/>
      <c r="I444" s="3"/>
      <c r="J444" s="3"/>
      <c r="K444" s="3"/>
    </row>
    <row r="445" spans="2:11" ht="13.5">
      <c r="B445" s="3"/>
      <c r="C445" s="3"/>
      <c r="D445" s="3"/>
      <c r="E445" s="3"/>
      <c r="F445" s="3"/>
      <c r="G445" s="3"/>
      <c r="H445" s="3"/>
      <c r="I445" s="3"/>
      <c r="J445" s="3"/>
      <c r="K445" s="3"/>
    </row>
    <row r="446" spans="2:11" ht="13.5">
      <c r="B446" s="3"/>
      <c r="C446" s="3"/>
      <c r="D446" s="3"/>
      <c r="E446" s="3"/>
      <c r="F446" s="3"/>
      <c r="G446" s="3"/>
      <c r="H446" s="3"/>
      <c r="I446" s="3"/>
      <c r="J446" s="3"/>
      <c r="K446" s="3"/>
    </row>
    <row r="447" spans="2:11" ht="13.5">
      <c r="B447" s="3"/>
      <c r="C447" s="3"/>
      <c r="D447" s="3"/>
      <c r="E447" s="3"/>
      <c r="F447" s="3"/>
      <c r="G447" s="3"/>
      <c r="H447" s="3"/>
      <c r="I447" s="3"/>
      <c r="J447" s="3"/>
      <c r="K447" s="3"/>
    </row>
    <row r="448" spans="2:11" ht="13.5">
      <c r="B448" s="3"/>
      <c r="C448" s="3"/>
      <c r="D448" s="3"/>
      <c r="E448" s="3"/>
      <c r="F448" s="3"/>
      <c r="G448" s="3"/>
      <c r="H448" s="3"/>
      <c r="I448" s="3"/>
      <c r="J448" s="3"/>
      <c r="K448" s="3"/>
    </row>
    <row r="449" spans="2:11" ht="13.5">
      <c r="B449" s="3"/>
      <c r="C449" s="3"/>
      <c r="D449" s="3"/>
      <c r="E449" s="3"/>
      <c r="F449" s="3"/>
      <c r="G449" s="3"/>
      <c r="H449" s="3"/>
      <c r="I449" s="3"/>
      <c r="J449" s="3"/>
      <c r="K449" s="3"/>
    </row>
    <row r="450" spans="2:11" ht="13.5">
      <c r="B450" s="3"/>
      <c r="C450" s="3"/>
      <c r="D450" s="3"/>
      <c r="E450" s="3"/>
      <c r="F450" s="3"/>
      <c r="G450" s="3"/>
      <c r="H450" s="3"/>
      <c r="I450" s="3"/>
      <c r="J450" s="3"/>
      <c r="K450" s="3"/>
    </row>
    <row r="451" spans="2:11" ht="13.5">
      <c r="B451" s="3"/>
      <c r="C451" s="3"/>
      <c r="D451" s="3"/>
      <c r="E451" s="3"/>
      <c r="F451" s="3"/>
      <c r="G451" s="3"/>
      <c r="H451" s="3"/>
      <c r="I451" s="3"/>
      <c r="J451" s="3"/>
      <c r="K451" s="3"/>
    </row>
    <row r="452" spans="2:11" ht="13.5">
      <c r="B452" s="3"/>
      <c r="C452" s="3"/>
      <c r="D452" s="3"/>
      <c r="E452" s="3"/>
      <c r="F452" s="3"/>
      <c r="G452" s="3"/>
      <c r="H452" s="3"/>
      <c r="I452" s="3"/>
      <c r="J452" s="3"/>
      <c r="K452" s="3"/>
    </row>
    <row r="453" spans="2:11" ht="13.5">
      <c r="B453" s="3"/>
      <c r="C453" s="3"/>
      <c r="D453" s="3"/>
      <c r="E453" s="3"/>
      <c r="F453" s="3"/>
      <c r="G453" s="3"/>
      <c r="H453" s="3"/>
      <c r="I453" s="3"/>
      <c r="J453" s="3"/>
      <c r="K453" s="3"/>
    </row>
    <row r="454" spans="2:11" ht="13.5">
      <c r="B454" s="3"/>
      <c r="C454" s="3"/>
      <c r="D454" s="3"/>
      <c r="E454" s="3"/>
      <c r="F454" s="3"/>
      <c r="G454" s="3"/>
      <c r="H454" s="3"/>
      <c r="I454" s="3"/>
      <c r="J454" s="3"/>
      <c r="K454" s="3"/>
    </row>
    <row r="455" spans="2:11" ht="13.5">
      <c r="B455" s="3"/>
      <c r="C455" s="3"/>
      <c r="D455" s="3"/>
      <c r="E455" s="3"/>
      <c r="F455" s="3"/>
      <c r="G455" s="3"/>
      <c r="H455" s="3"/>
      <c r="I455" s="3"/>
      <c r="J455" s="3"/>
      <c r="K455" s="3"/>
    </row>
    <row r="456" spans="2:11" ht="13.5">
      <c r="B456" s="3"/>
      <c r="C456" s="3"/>
      <c r="D456" s="3"/>
      <c r="E456" s="3"/>
      <c r="F456" s="3"/>
      <c r="G456" s="3"/>
      <c r="H456" s="3"/>
      <c r="I456" s="3"/>
      <c r="J456" s="3"/>
      <c r="K456" s="3"/>
    </row>
    <row r="457" spans="2:11" ht="13.5">
      <c r="B457" s="3"/>
      <c r="C457" s="3"/>
      <c r="D457" s="3"/>
      <c r="E457" s="3"/>
      <c r="F457" s="3"/>
      <c r="G457" s="3"/>
      <c r="H457" s="3"/>
      <c r="I457" s="3"/>
      <c r="J457" s="3"/>
      <c r="K457" s="3"/>
    </row>
    <row r="458" spans="2:11" ht="13.5">
      <c r="B458" s="3"/>
      <c r="C458" s="3"/>
      <c r="D458" s="3"/>
      <c r="E458" s="3"/>
      <c r="F458" s="3"/>
      <c r="G458" s="3"/>
      <c r="H458" s="3"/>
      <c r="I458" s="3"/>
      <c r="J458" s="3"/>
      <c r="K458" s="3"/>
    </row>
    <row r="459" spans="2:11" ht="13.5">
      <c r="B459" s="3"/>
      <c r="C459" s="3"/>
      <c r="D459" s="3"/>
      <c r="E459" s="3"/>
      <c r="F459" s="3"/>
      <c r="G459" s="3"/>
      <c r="H459" s="3"/>
      <c r="I459" s="3"/>
      <c r="J459" s="3"/>
      <c r="K459" s="3"/>
    </row>
    <row r="460" spans="2:11" ht="13.5">
      <c r="B460" s="3"/>
      <c r="C460" s="3"/>
      <c r="D460" s="3"/>
      <c r="E460" s="3"/>
      <c r="F460" s="3"/>
      <c r="G460" s="3"/>
      <c r="H460" s="3"/>
      <c r="I460" s="3"/>
      <c r="J460" s="3"/>
      <c r="K460" s="3"/>
    </row>
    <row r="461" spans="2:11" ht="13.5">
      <c r="B461" s="3"/>
      <c r="C461" s="3"/>
      <c r="D461" s="3"/>
      <c r="E461" s="3"/>
      <c r="F461" s="3"/>
      <c r="G461" s="3"/>
      <c r="H461" s="3"/>
      <c r="I461" s="3"/>
      <c r="J461" s="3"/>
      <c r="K461" s="3"/>
    </row>
    <row r="462" spans="2:11" ht="13.5">
      <c r="B462" s="3"/>
      <c r="C462" s="3"/>
      <c r="D462" s="3"/>
      <c r="E462" s="3"/>
      <c r="F462" s="3"/>
      <c r="G462" s="3"/>
      <c r="H462" s="3"/>
      <c r="I462" s="3"/>
      <c r="J462" s="3"/>
      <c r="K462" s="3"/>
    </row>
    <row r="463" spans="2:11" ht="13.5">
      <c r="B463" s="3"/>
      <c r="C463" s="3"/>
      <c r="D463" s="3"/>
      <c r="E463" s="3"/>
      <c r="F463" s="3"/>
      <c r="G463" s="3"/>
      <c r="H463" s="3"/>
      <c r="I463" s="3"/>
      <c r="J463" s="3"/>
      <c r="K463" s="3"/>
    </row>
    <row r="464" spans="2:11" ht="13.5">
      <c r="B464" s="3"/>
      <c r="C464" s="3"/>
      <c r="D464" s="3"/>
      <c r="E464" s="3"/>
      <c r="F464" s="3"/>
      <c r="G464" s="3"/>
      <c r="H464" s="3"/>
      <c r="I464" s="3"/>
      <c r="J464" s="3"/>
      <c r="K464" s="3"/>
    </row>
    <row r="465" spans="2:11" ht="13.5">
      <c r="B465" s="3"/>
      <c r="C465" s="3"/>
      <c r="D465" s="3"/>
      <c r="E465" s="3"/>
      <c r="F465" s="3"/>
      <c r="G465" s="3"/>
      <c r="H465" s="3"/>
      <c r="I465" s="3"/>
      <c r="J465" s="3"/>
      <c r="K465" s="3"/>
    </row>
    <row r="466" spans="2:11" ht="13.5">
      <c r="B466" s="3"/>
      <c r="C466" s="3"/>
      <c r="D466" s="3"/>
      <c r="E466" s="3"/>
      <c r="F466" s="3"/>
      <c r="G466" s="3"/>
      <c r="H466" s="3"/>
      <c r="I466" s="3"/>
      <c r="J466" s="3"/>
      <c r="K466" s="3"/>
    </row>
    <row r="467" spans="2:11" ht="13.5">
      <c r="B467" s="3"/>
      <c r="C467" s="3"/>
      <c r="D467" s="3"/>
      <c r="E467" s="3"/>
      <c r="F467" s="3"/>
      <c r="G467" s="3"/>
      <c r="H467" s="3"/>
      <c r="I467" s="3"/>
      <c r="J467" s="3"/>
      <c r="K467" s="3"/>
    </row>
    <row r="468" spans="2:11" ht="13.5">
      <c r="B468" s="3"/>
      <c r="C468" s="3"/>
      <c r="D468" s="3"/>
      <c r="E468" s="3"/>
      <c r="F468" s="3"/>
      <c r="G468" s="3"/>
      <c r="H468" s="3"/>
      <c r="I468" s="3"/>
      <c r="J468" s="3"/>
      <c r="K468" s="3"/>
    </row>
    <row r="469" spans="2:11" ht="13.5">
      <c r="B469" s="3"/>
      <c r="C469" s="3"/>
      <c r="D469" s="3"/>
      <c r="E469" s="3"/>
      <c r="F469" s="3"/>
      <c r="G469" s="3"/>
      <c r="H469" s="3"/>
      <c r="I469" s="3"/>
      <c r="J469" s="3"/>
      <c r="K469" s="3"/>
    </row>
    <row r="470" spans="2:11" ht="13.5">
      <c r="B470" s="3"/>
      <c r="C470" s="3"/>
      <c r="D470" s="3"/>
      <c r="E470" s="3"/>
      <c r="F470" s="3"/>
      <c r="G470" s="3"/>
      <c r="H470" s="3"/>
      <c r="I470" s="3"/>
      <c r="J470" s="3"/>
      <c r="K470" s="3"/>
    </row>
    <row r="471" spans="2:11" ht="13.5">
      <c r="B471" s="3"/>
      <c r="C471" s="3"/>
      <c r="D471" s="3"/>
      <c r="E471" s="3"/>
      <c r="F471" s="3"/>
      <c r="G471" s="3"/>
      <c r="H471" s="3"/>
      <c r="I471" s="3"/>
      <c r="J471" s="3"/>
      <c r="K471" s="3"/>
    </row>
    <row r="472" spans="2:11" ht="13.5">
      <c r="B472" s="3"/>
      <c r="C472" s="3"/>
      <c r="D472" s="3"/>
      <c r="E472" s="3"/>
      <c r="F472" s="3"/>
      <c r="G472" s="3"/>
      <c r="H472" s="3"/>
      <c r="I472" s="3"/>
      <c r="J472" s="3"/>
      <c r="K472" s="3"/>
    </row>
    <row r="473" spans="2:11" ht="13.5">
      <c r="B473" s="3"/>
      <c r="C473" s="3"/>
      <c r="D473" s="3"/>
      <c r="E473" s="3"/>
      <c r="F473" s="3"/>
      <c r="G473" s="3"/>
      <c r="H473" s="3"/>
      <c r="I473" s="3"/>
      <c r="J473" s="3"/>
      <c r="K473" s="3"/>
    </row>
    <row r="474" spans="2:11" ht="13.5">
      <c r="B474" s="3"/>
      <c r="C474" s="3"/>
      <c r="D474" s="3"/>
      <c r="E474" s="3"/>
      <c r="F474" s="3"/>
      <c r="G474" s="3"/>
      <c r="H474" s="3"/>
      <c r="I474" s="3"/>
      <c r="J474" s="3"/>
      <c r="K474" s="3"/>
    </row>
    <row r="475" spans="2:11" ht="13.5">
      <c r="B475" s="3"/>
      <c r="C475" s="3"/>
      <c r="D475" s="3"/>
      <c r="E475" s="3"/>
      <c r="F475" s="3"/>
      <c r="G475" s="3"/>
      <c r="H475" s="3"/>
      <c r="I475" s="3"/>
      <c r="J475" s="3"/>
      <c r="K475" s="3"/>
    </row>
    <row r="476" spans="2:11" ht="13.5">
      <c r="B476" s="3"/>
      <c r="C476" s="3"/>
      <c r="D476" s="3"/>
      <c r="E476" s="3"/>
      <c r="F476" s="3"/>
      <c r="G476" s="3"/>
      <c r="H476" s="3"/>
      <c r="I476" s="3"/>
      <c r="J476" s="3"/>
      <c r="K476" s="3"/>
    </row>
    <row r="477" spans="2:11" ht="13.5">
      <c r="B477" s="3"/>
      <c r="C477" s="3"/>
      <c r="D477" s="3"/>
      <c r="E477" s="3"/>
      <c r="F477" s="3"/>
      <c r="G477" s="3"/>
      <c r="H477" s="3"/>
      <c r="I477" s="3"/>
      <c r="J477" s="3"/>
      <c r="K477" s="3"/>
    </row>
    <row r="478" spans="2:11" ht="13.5">
      <c r="B478" s="3"/>
      <c r="C478" s="3"/>
      <c r="D478" s="3"/>
      <c r="E478" s="3"/>
      <c r="F478" s="3"/>
      <c r="G478" s="3"/>
      <c r="H478" s="3"/>
      <c r="I478" s="3"/>
      <c r="J478" s="3"/>
      <c r="K478" s="3"/>
    </row>
    <row r="479" spans="2:11" ht="13.5">
      <c r="B479" s="3"/>
      <c r="C479" s="3"/>
      <c r="D479" s="3"/>
      <c r="E479" s="3"/>
      <c r="F479" s="3"/>
      <c r="G479" s="3"/>
      <c r="H479" s="3"/>
      <c r="I479" s="3"/>
      <c r="J479" s="3"/>
      <c r="K479" s="3"/>
    </row>
    <row r="480" spans="2:11" ht="13.5">
      <c r="B480" s="3"/>
      <c r="C480" s="3"/>
      <c r="D480" s="3"/>
      <c r="E480" s="3"/>
      <c r="F480" s="3"/>
      <c r="G480" s="3"/>
      <c r="H480" s="3"/>
      <c r="I480" s="3"/>
      <c r="J480" s="3"/>
      <c r="K480" s="3"/>
    </row>
    <row r="481" spans="2:11" ht="13.5">
      <c r="B481" s="3"/>
      <c r="C481" s="3"/>
      <c r="D481" s="3"/>
      <c r="E481" s="3"/>
      <c r="F481" s="3"/>
      <c r="G481" s="3"/>
      <c r="H481" s="3"/>
      <c r="I481" s="3"/>
      <c r="J481" s="3"/>
      <c r="K481" s="3"/>
    </row>
    <row r="482" spans="2:11" ht="13.5">
      <c r="B482" s="3"/>
      <c r="C482" s="3"/>
      <c r="D482" s="3"/>
      <c r="E482" s="3"/>
      <c r="F482" s="3"/>
      <c r="G482" s="3"/>
      <c r="H482" s="3"/>
      <c r="I482" s="3"/>
      <c r="J482" s="3"/>
      <c r="K482" s="3"/>
    </row>
    <row r="483" spans="2:11" ht="13.5">
      <c r="B483" s="3"/>
      <c r="C483" s="3"/>
      <c r="D483" s="3"/>
      <c r="E483" s="3"/>
      <c r="F483" s="3"/>
      <c r="G483" s="3"/>
      <c r="H483" s="3"/>
      <c r="I483" s="3"/>
      <c r="J483" s="3"/>
      <c r="K483" s="3"/>
    </row>
    <row r="484" spans="2:11" ht="13.5">
      <c r="B484" s="3"/>
      <c r="C484" s="3"/>
      <c r="D484" s="3"/>
      <c r="E484" s="3"/>
      <c r="F484" s="3"/>
      <c r="G484" s="3"/>
      <c r="H484" s="3"/>
      <c r="I484" s="3"/>
      <c r="J484" s="3"/>
      <c r="K484" s="3"/>
    </row>
    <row r="485" spans="2:11" ht="13.5">
      <c r="B485" s="3"/>
      <c r="C485" s="3"/>
      <c r="D485" s="3"/>
      <c r="E485" s="3"/>
      <c r="F485" s="3"/>
      <c r="G485" s="3"/>
      <c r="H485" s="3"/>
      <c r="I485" s="3"/>
      <c r="J485" s="3"/>
      <c r="K485" s="3"/>
    </row>
    <row r="486" spans="2:11" ht="13.5">
      <c r="B486" s="3"/>
      <c r="C486" s="3"/>
      <c r="D486" s="3"/>
      <c r="E486" s="3"/>
      <c r="F486" s="3"/>
      <c r="G486" s="3"/>
      <c r="H486" s="3"/>
      <c r="I486" s="3"/>
      <c r="J486" s="3"/>
      <c r="K486" s="3"/>
    </row>
    <row r="487" spans="2:11" ht="13.5">
      <c r="B487" s="3"/>
      <c r="C487" s="3"/>
      <c r="D487" s="3"/>
      <c r="E487" s="3"/>
      <c r="F487" s="3"/>
      <c r="G487" s="3"/>
      <c r="H487" s="3"/>
      <c r="I487" s="3"/>
      <c r="J487" s="3"/>
      <c r="K487" s="3"/>
    </row>
    <row r="488" spans="2:11" ht="13.5">
      <c r="B488" s="3"/>
      <c r="C488" s="3"/>
      <c r="D488" s="3"/>
      <c r="E488" s="3"/>
      <c r="F488" s="3"/>
      <c r="G488" s="3"/>
      <c r="H488" s="3"/>
      <c r="I488" s="3"/>
      <c r="J488" s="3"/>
      <c r="K488" s="3"/>
    </row>
    <row r="489" spans="2:11" ht="13.5">
      <c r="B489" s="3"/>
      <c r="C489" s="3"/>
      <c r="D489" s="3"/>
      <c r="E489" s="3"/>
      <c r="F489" s="3"/>
      <c r="G489" s="3"/>
      <c r="H489" s="3"/>
      <c r="I489" s="3"/>
      <c r="J489" s="3"/>
      <c r="K489" s="3"/>
    </row>
    <row r="490" spans="2:11" ht="13.5">
      <c r="B490" s="3"/>
      <c r="C490" s="3"/>
      <c r="D490" s="3"/>
      <c r="E490" s="3"/>
      <c r="F490" s="3"/>
      <c r="G490" s="3"/>
      <c r="H490" s="3"/>
      <c r="I490" s="3"/>
      <c r="J490" s="3"/>
      <c r="K490" s="3"/>
    </row>
    <row r="491" spans="2:11" ht="13.5">
      <c r="B491" s="3"/>
      <c r="C491" s="3"/>
      <c r="D491" s="3"/>
      <c r="E491" s="3"/>
      <c r="F491" s="3"/>
      <c r="G491" s="3"/>
      <c r="H491" s="3"/>
      <c r="I491" s="3"/>
      <c r="J491" s="3"/>
      <c r="K491" s="3"/>
    </row>
    <row r="492" spans="2:11" ht="13.5">
      <c r="B492" s="3"/>
      <c r="C492" s="3"/>
      <c r="D492" s="3"/>
      <c r="E492" s="3"/>
      <c r="F492" s="3"/>
      <c r="G492" s="3"/>
      <c r="H492" s="3"/>
      <c r="I492" s="3"/>
      <c r="J492" s="3"/>
      <c r="K492" s="3"/>
    </row>
    <row r="493" spans="2:11" ht="13.5">
      <c r="B493" s="3"/>
      <c r="C493" s="3"/>
      <c r="D493" s="3"/>
      <c r="E493" s="3"/>
      <c r="F493" s="3"/>
      <c r="G493" s="3"/>
      <c r="H493" s="3"/>
      <c r="I493" s="3"/>
      <c r="J493" s="3"/>
      <c r="K493" s="3"/>
    </row>
    <row r="494" spans="2:11" ht="13.5">
      <c r="B494" s="3"/>
      <c r="C494" s="3"/>
      <c r="D494" s="3"/>
      <c r="E494" s="3"/>
      <c r="F494" s="3"/>
      <c r="G494" s="3"/>
      <c r="H494" s="3"/>
      <c r="I494" s="3"/>
      <c r="J494" s="3"/>
      <c r="K494" s="3"/>
    </row>
    <row r="495" spans="2:11" ht="13.5">
      <c r="B495" s="3"/>
      <c r="C495" s="3"/>
      <c r="D495" s="3"/>
      <c r="E495" s="3"/>
      <c r="F495" s="3"/>
      <c r="G495" s="3"/>
      <c r="H495" s="3"/>
      <c r="I495" s="3"/>
      <c r="J495" s="3"/>
      <c r="K495" s="3"/>
    </row>
    <row r="496" spans="2:11" ht="13.5">
      <c r="B496" s="3"/>
      <c r="C496" s="3"/>
      <c r="D496" s="3"/>
      <c r="E496" s="3"/>
      <c r="F496" s="3"/>
      <c r="G496" s="3"/>
      <c r="H496" s="3"/>
      <c r="I496" s="3"/>
      <c r="J496" s="3"/>
      <c r="K496" s="3"/>
    </row>
    <row r="497" spans="2:11" ht="13.5">
      <c r="B497" s="3"/>
      <c r="C497" s="3"/>
      <c r="D497" s="3"/>
      <c r="E497" s="3"/>
      <c r="F497" s="3"/>
      <c r="G497" s="3"/>
      <c r="H497" s="3"/>
      <c r="I497" s="3"/>
      <c r="J497" s="3"/>
      <c r="K497" s="3"/>
    </row>
    <row r="498" spans="2:11" ht="13.5">
      <c r="B498" s="3"/>
      <c r="C498" s="3"/>
      <c r="D498" s="3"/>
      <c r="E498" s="3"/>
      <c r="F498" s="3"/>
      <c r="G498" s="3"/>
      <c r="H498" s="3"/>
      <c r="I498" s="3"/>
      <c r="J498" s="3"/>
      <c r="K498" s="3"/>
    </row>
    <row r="499" spans="2:11" ht="13.5">
      <c r="B499" s="3"/>
      <c r="C499" s="3"/>
      <c r="D499" s="3"/>
      <c r="E499" s="3"/>
      <c r="F499" s="3"/>
      <c r="G499" s="3"/>
      <c r="H499" s="3"/>
      <c r="I499" s="3"/>
      <c r="J499" s="3"/>
      <c r="K499" s="3"/>
    </row>
    <row r="500" spans="2:11" ht="13.5">
      <c r="B500" s="3"/>
      <c r="C500" s="3"/>
      <c r="D500" s="3"/>
      <c r="E500" s="3"/>
      <c r="F500" s="3"/>
      <c r="G500" s="3"/>
      <c r="H500" s="3"/>
      <c r="I500" s="3"/>
      <c r="J500" s="3"/>
      <c r="K500" s="3"/>
    </row>
    <row r="501" spans="2:11" ht="13.5">
      <c r="B501" s="3"/>
      <c r="C501" s="3"/>
      <c r="D501" s="3"/>
      <c r="E501" s="3"/>
      <c r="F501" s="3"/>
      <c r="G501" s="3"/>
      <c r="H501" s="3"/>
      <c r="I501" s="3"/>
      <c r="J501" s="3"/>
      <c r="K501" s="3"/>
    </row>
    <row r="502" spans="2:11" ht="13.5">
      <c r="B502" s="3"/>
      <c r="C502" s="3"/>
      <c r="D502" s="3"/>
      <c r="E502" s="3"/>
      <c r="F502" s="3"/>
      <c r="G502" s="3"/>
      <c r="H502" s="3"/>
      <c r="I502" s="3"/>
      <c r="J502" s="3"/>
      <c r="K502" s="3"/>
    </row>
    <row r="503" spans="2:11" ht="13.5">
      <c r="B503" s="3"/>
      <c r="C503" s="3"/>
      <c r="D503" s="3"/>
      <c r="E503" s="3"/>
      <c r="F503" s="3"/>
      <c r="G503" s="3"/>
      <c r="H503" s="3"/>
      <c r="I503" s="3"/>
      <c r="J503" s="3"/>
      <c r="K503" s="3"/>
    </row>
    <row r="504" spans="2:11" ht="13.5">
      <c r="B504" s="3"/>
      <c r="C504" s="3"/>
      <c r="D504" s="3"/>
      <c r="E504" s="3"/>
      <c r="F504" s="3"/>
      <c r="G504" s="3"/>
      <c r="H504" s="3"/>
      <c r="I504" s="3"/>
      <c r="J504" s="3"/>
      <c r="K504" s="3"/>
    </row>
    <row r="505" spans="2:11" ht="13.5">
      <c r="B505" s="3"/>
      <c r="C505" s="3"/>
      <c r="D505" s="3"/>
      <c r="E505" s="3"/>
      <c r="F505" s="3"/>
      <c r="G505" s="3"/>
      <c r="H505" s="3"/>
      <c r="I505" s="3"/>
      <c r="J505" s="3"/>
      <c r="K505" s="3"/>
    </row>
    <row r="506" spans="2:11" ht="13.5">
      <c r="B506" s="3"/>
      <c r="C506" s="3"/>
      <c r="D506" s="3"/>
      <c r="E506" s="3"/>
      <c r="F506" s="3"/>
      <c r="G506" s="3"/>
      <c r="H506" s="3"/>
      <c r="I506" s="3"/>
      <c r="J506" s="3"/>
      <c r="K506" s="3"/>
    </row>
    <row r="507" spans="2:11" ht="13.5">
      <c r="B507" s="3"/>
      <c r="C507" s="3"/>
      <c r="D507" s="3"/>
      <c r="E507" s="3"/>
      <c r="F507" s="3"/>
      <c r="G507" s="3"/>
      <c r="H507" s="3"/>
      <c r="I507" s="3"/>
      <c r="J507" s="3"/>
      <c r="K507" s="3"/>
    </row>
    <row r="508" spans="2:11" ht="13.5">
      <c r="B508" s="3"/>
      <c r="C508" s="3"/>
      <c r="D508" s="3"/>
      <c r="E508" s="3"/>
      <c r="F508" s="3"/>
      <c r="G508" s="3"/>
      <c r="H508" s="3"/>
      <c r="I508" s="3"/>
      <c r="J508" s="3"/>
      <c r="K508" s="3"/>
    </row>
    <row r="509" spans="2:11" ht="13.5">
      <c r="B509" s="3"/>
      <c r="C509" s="3"/>
      <c r="D509" s="3"/>
      <c r="E509" s="3"/>
      <c r="F509" s="3"/>
      <c r="G509" s="3"/>
      <c r="H509" s="3"/>
      <c r="I509" s="3"/>
      <c r="J509" s="3"/>
      <c r="K509" s="3"/>
    </row>
    <row r="510" spans="2:7" ht="13.5">
      <c r="B510" s="3"/>
      <c r="C510" s="3"/>
      <c r="D510" s="3"/>
      <c r="E510" s="3"/>
      <c r="F510" s="3"/>
      <c r="G510" s="3"/>
    </row>
  </sheetData>
  <sheetProtection/>
  <mergeCells count="37">
    <mergeCell ref="H9:I9"/>
    <mergeCell ref="B3:D3"/>
    <mergeCell ref="H3:I3"/>
    <mergeCell ref="B4:D5"/>
    <mergeCell ref="F4:F5"/>
    <mergeCell ref="B6:D6"/>
    <mergeCell ref="H4:I4"/>
    <mergeCell ref="H14:I14"/>
    <mergeCell ref="C15:D15"/>
    <mergeCell ref="C16:D16"/>
    <mergeCell ref="C17:D17"/>
    <mergeCell ref="C18:D18"/>
    <mergeCell ref="B7:B10"/>
    <mergeCell ref="C7:D7"/>
    <mergeCell ref="C8:D8"/>
    <mergeCell ref="C9:D9"/>
    <mergeCell ref="C10:D10"/>
    <mergeCell ref="B23:B25"/>
    <mergeCell ref="C23:D23"/>
    <mergeCell ref="C24:D24"/>
    <mergeCell ref="C25:D25"/>
    <mergeCell ref="H25:I25"/>
    <mergeCell ref="C11:D11"/>
    <mergeCell ref="B12:B21"/>
    <mergeCell ref="C12:D12"/>
    <mergeCell ref="C13:D13"/>
    <mergeCell ref="C14:D14"/>
    <mergeCell ref="I13:J13"/>
    <mergeCell ref="I26:J26"/>
    <mergeCell ref="C27:D27"/>
    <mergeCell ref="I27:J27"/>
    <mergeCell ref="C26:D26"/>
    <mergeCell ref="H18:I18"/>
    <mergeCell ref="C19:D19"/>
    <mergeCell ref="C20:D20"/>
    <mergeCell ref="C21:D21"/>
    <mergeCell ref="C22:D22"/>
  </mergeCells>
  <printOptions horizontalCentered="1"/>
  <pageMargins left="0.7086614173228347" right="0.7086614173228347" top="0.7874015748031497" bottom="0.7874015748031497" header="0.3937007874015748" footer="0.1968503937007874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18"/>
  <sheetViews>
    <sheetView zoomScalePageLayoutView="0" workbookViewId="0" topLeftCell="A1">
      <selection activeCell="C5" sqref="C5:O16"/>
    </sheetView>
  </sheetViews>
  <sheetFormatPr defaultColWidth="9.00390625" defaultRowHeight="13.5"/>
  <cols>
    <col min="1" max="1" width="11.875" style="1" customWidth="1"/>
    <col min="2" max="2" width="6.50390625" style="9" customWidth="1"/>
    <col min="3" max="3" width="6.125" style="1" customWidth="1"/>
    <col min="4" max="15" width="4.75390625" style="1" customWidth="1"/>
    <col min="16" max="16384" width="9.00390625" style="1" customWidth="1"/>
  </cols>
  <sheetData>
    <row r="1" spans="1:2" ht="18.75" customHeight="1">
      <c r="A1" s="7" t="s">
        <v>7</v>
      </c>
      <c r="B1" s="8"/>
    </row>
    <row r="2" ht="18.75" customHeight="1">
      <c r="A2" s="1" t="s">
        <v>289</v>
      </c>
    </row>
    <row r="3" ht="13.5" customHeight="1">
      <c r="O3" s="16" t="s">
        <v>515</v>
      </c>
    </row>
    <row r="4" spans="1:15" ht="37.5" customHeight="1">
      <c r="A4" s="355" t="s">
        <v>8</v>
      </c>
      <c r="B4" s="449"/>
      <c r="C4" s="49" t="s">
        <v>63</v>
      </c>
      <c r="D4" s="51" t="s">
        <v>480</v>
      </c>
      <c r="E4" s="51" t="s">
        <v>64</v>
      </c>
      <c r="F4" s="51" t="s">
        <v>65</v>
      </c>
      <c r="G4" s="51" t="s">
        <v>66</v>
      </c>
      <c r="H4" s="51" t="s">
        <v>67</v>
      </c>
      <c r="I4" s="51" t="s">
        <v>68</v>
      </c>
      <c r="J4" s="51" t="s">
        <v>69</v>
      </c>
      <c r="K4" s="51" t="s">
        <v>70</v>
      </c>
      <c r="L4" s="51" t="s">
        <v>71</v>
      </c>
      <c r="M4" s="51" t="s">
        <v>481</v>
      </c>
      <c r="N4" s="51" t="s">
        <v>72</v>
      </c>
      <c r="O4" s="54" t="s">
        <v>73</v>
      </c>
    </row>
    <row r="5" spans="1:15" s="10" customFormat="1" ht="34.5" customHeight="1">
      <c r="A5" s="353" t="s">
        <v>76</v>
      </c>
      <c r="B5" s="40" t="s">
        <v>161</v>
      </c>
      <c r="C5" s="256">
        <f>SUM(D5:O5)</f>
        <v>224</v>
      </c>
      <c r="D5" s="256">
        <f>SUM(D7,D9,D11,D13,D15)</f>
        <v>13</v>
      </c>
      <c r="E5" s="256">
        <f>SUM(E7,E9,E11,E13,E15)</f>
        <v>26</v>
      </c>
      <c r="F5" s="256">
        <f aca="true" t="shared" si="0" ref="D5:O6">SUM(F7,F9,F11,F13,F15)</f>
        <v>14</v>
      </c>
      <c r="G5" s="256">
        <f t="shared" si="0"/>
        <v>28</v>
      </c>
      <c r="H5" s="256">
        <f t="shared" si="0"/>
        <v>14</v>
      </c>
      <c r="I5" s="256">
        <f t="shared" si="0"/>
        <v>19</v>
      </c>
      <c r="J5" s="256">
        <f t="shared" si="0"/>
        <v>18</v>
      </c>
      <c r="K5" s="256">
        <f t="shared" si="0"/>
        <v>41</v>
      </c>
      <c r="L5" s="256">
        <f t="shared" si="0"/>
        <v>13</v>
      </c>
      <c r="M5" s="256">
        <f>SUM(M7,M9,M11,M13,M15)</f>
        <v>11</v>
      </c>
      <c r="N5" s="256">
        <f t="shared" si="0"/>
        <v>17</v>
      </c>
      <c r="O5" s="257">
        <f t="shared" si="0"/>
        <v>10</v>
      </c>
    </row>
    <row r="6" spans="1:15" s="11" customFormat="1" ht="34.5" customHeight="1">
      <c r="A6" s="402"/>
      <c r="B6" s="42" t="s">
        <v>86</v>
      </c>
      <c r="C6" s="258">
        <f>SUM(D6:O6)</f>
        <v>1789</v>
      </c>
      <c r="D6" s="258">
        <f t="shared" si="0"/>
        <v>78</v>
      </c>
      <c r="E6" s="258">
        <f>SUM(E8,E10,E12,E14,E16)</f>
        <v>224</v>
      </c>
      <c r="F6" s="258">
        <f t="shared" si="0"/>
        <v>221</v>
      </c>
      <c r="G6" s="258">
        <f t="shared" si="0"/>
        <v>158</v>
      </c>
      <c r="H6" s="258">
        <f t="shared" si="0"/>
        <v>201</v>
      </c>
      <c r="I6" s="258">
        <f t="shared" si="0"/>
        <v>126</v>
      </c>
      <c r="J6" s="258">
        <f>SUM(J8,J10,J12,J14,J16)</f>
        <v>285</v>
      </c>
      <c r="K6" s="258">
        <f>SUM(K8,K10,K12,K14,K16)</f>
        <v>189</v>
      </c>
      <c r="L6" s="258">
        <f>SUM(L8,L10,L12,L14,L16)</f>
        <v>47</v>
      </c>
      <c r="M6" s="258">
        <f t="shared" si="0"/>
        <v>95</v>
      </c>
      <c r="N6" s="258">
        <f t="shared" si="0"/>
        <v>96</v>
      </c>
      <c r="O6" s="259">
        <f t="shared" si="0"/>
        <v>69</v>
      </c>
    </row>
    <row r="7" spans="1:16" s="10" customFormat="1" ht="34.5" customHeight="1">
      <c r="A7" s="353" t="s">
        <v>117</v>
      </c>
      <c r="B7" s="40" t="s">
        <v>161</v>
      </c>
      <c r="C7" s="260">
        <f>SUM(D7:O7)</f>
        <v>72</v>
      </c>
      <c r="D7" s="261">
        <v>5</v>
      </c>
      <c r="E7" s="261">
        <v>7</v>
      </c>
      <c r="F7" s="261">
        <v>1</v>
      </c>
      <c r="G7" s="261">
        <v>3</v>
      </c>
      <c r="H7" s="261">
        <v>6</v>
      </c>
      <c r="I7" s="261">
        <v>4</v>
      </c>
      <c r="J7" s="261">
        <v>1</v>
      </c>
      <c r="K7" s="261">
        <v>23</v>
      </c>
      <c r="L7" s="261">
        <v>8</v>
      </c>
      <c r="M7" s="262">
        <v>2</v>
      </c>
      <c r="N7" s="261">
        <v>10</v>
      </c>
      <c r="O7" s="263">
        <v>2</v>
      </c>
      <c r="P7" s="58"/>
    </row>
    <row r="8" spans="1:16" s="11" customFormat="1" ht="34.5" customHeight="1">
      <c r="A8" s="348"/>
      <c r="B8" s="41" t="s">
        <v>86</v>
      </c>
      <c r="C8" s="264">
        <f aca="true" t="shared" si="1" ref="C8:C16">SUM(D8:O8)</f>
        <v>454</v>
      </c>
      <c r="D8" s="265">
        <v>37</v>
      </c>
      <c r="E8" s="265">
        <v>65</v>
      </c>
      <c r="F8" s="265">
        <v>9</v>
      </c>
      <c r="G8" s="265">
        <v>19</v>
      </c>
      <c r="H8" s="265">
        <v>54</v>
      </c>
      <c r="I8" s="265">
        <v>38</v>
      </c>
      <c r="J8" s="265">
        <v>9</v>
      </c>
      <c r="K8" s="265">
        <v>96</v>
      </c>
      <c r="L8" s="265">
        <v>25</v>
      </c>
      <c r="M8" s="266">
        <v>20</v>
      </c>
      <c r="N8" s="265">
        <v>64</v>
      </c>
      <c r="O8" s="267">
        <v>18</v>
      </c>
      <c r="P8" s="58"/>
    </row>
    <row r="9" spans="1:16" s="10" customFormat="1" ht="34.5" customHeight="1">
      <c r="A9" s="350" t="s">
        <v>9</v>
      </c>
      <c r="B9" s="40" t="s">
        <v>161</v>
      </c>
      <c r="C9" s="260">
        <f t="shared" si="1"/>
        <v>24</v>
      </c>
      <c r="D9" s="261">
        <v>1</v>
      </c>
      <c r="E9" s="261">
        <v>3</v>
      </c>
      <c r="F9" s="262">
        <v>1</v>
      </c>
      <c r="G9" s="261">
        <v>3</v>
      </c>
      <c r="H9" s="261">
        <v>1</v>
      </c>
      <c r="I9" s="262">
        <v>3</v>
      </c>
      <c r="J9" s="261">
        <v>1</v>
      </c>
      <c r="K9" s="261">
        <v>3</v>
      </c>
      <c r="L9" s="261">
        <v>1</v>
      </c>
      <c r="M9" s="262">
        <v>3</v>
      </c>
      <c r="N9" s="261">
        <v>1</v>
      </c>
      <c r="O9" s="263">
        <v>3</v>
      </c>
      <c r="P9" s="58"/>
    </row>
    <row r="10" spans="1:16" s="11" customFormat="1" ht="34.5" customHeight="1">
      <c r="A10" s="350"/>
      <c r="B10" s="41" t="s">
        <v>86</v>
      </c>
      <c r="C10" s="264">
        <f t="shared" si="1"/>
        <v>261</v>
      </c>
      <c r="D10" s="265">
        <v>9</v>
      </c>
      <c r="E10" s="265">
        <v>35</v>
      </c>
      <c r="F10" s="266">
        <v>9</v>
      </c>
      <c r="G10" s="265">
        <v>34</v>
      </c>
      <c r="H10" s="265">
        <v>9</v>
      </c>
      <c r="I10" s="266">
        <v>35</v>
      </c>
      <c r="J10" s="265">
        <v>9</v>
      </c>
      <c r="K10" s="265">
        <v>34</v>
      </c>
      <c r="L10" s="265">
        <v>9</v>
      </c>
      <c r="M10" s="266">
        <v>35</v>
      </c>
      <c r="N10" s="265">
        <v>9</v>
      </c>
      <c r="O10" s="267">
        <v>34</v>
      </c>
      <c r="P10" s="58"/>
    </row>
    <row r="11" spans="1:16" s="10" customFormat="1" ht="34.5" customHeight="1">
      <c r="A11" s="6" t="s">
        <v>119</v>
      </c>
      <c r="B11" s="40" t="s">
        <v>161</v>
      </c>
      <c r="C11" s="260">
        <f t="shared" si="1"/>
        <v>102</v>
      </c>
      <c r="D11" s="261">
        <v>1</v>
      </c>
      <c r="E11" s="261">
        <v>16</v>
      </c>
      <c r="F11" s="261">
        <v>12</v>
      </c>
      <c r="G11" s="261">
        <v>19</v>
      </c>
      <c r="H11" s="261">
        <v>7</v>
      </c>
      <c r="I11" s="261">
        <v>8</v>
      </c>
      <c r="J11" s="261">
        <v>16</v>
      </c>
      <c r="K11" s="261">
        <v>9</v>
      </c>
      <c r="L11" s="262">
        <v>3</v>
      </c>
      <c r="M11" s="261">
        <v>6</v>
      </c>
      <c r="N11" s="261">
        <v>4</v>
      </c>
      <c r="O11" s="268">
        <v>1</v>
      </c>
      <c r="P11" s="58"/>
    </row>
    <row r="12" spans="1:16" s="11" customFormat="1" ht="34.5" customHeight="1">
      <c r="A12" s="12" t="s">
        <v>10</v>
      </c>
      <c r="B12" s="41" t="s">
        <v>86</v>
      </c>
      <c r="C12" s="264">
        <f t="shared" si="1"/>
        <v>1012</v>
      </c>
      <c r="D12" s="265">
        <v>20</v>
      </c>
      <c r="E12" s="265">
        <v>124</v>
      </c>
      <c r="F12" s="265">
        <v>203</v>
      </c>
      <c r="G12" s="265">
        <v>93</v>
      </c>
      <c r="H12" s="265">
        <v>138</v>
      </c>
      <c r="I12" s="265">
        <v>45</v>
      </c>
      <c r="J12" s="265">
        <v>267</v>
      </c>
      <c r="K12" s="265">
        <v>47</v>
      </c>
      <c r="L12" s="266">
        <v>11</v>
      </c>
      <c r="M12" s="265">
        <v>40</v>
      </c>
      <c r="N12" s="265">
        <v>19</v>
      </c>
      <c r="O12" s="269">
        <v>5</v>
      </c>
      <c r="P12" s="58"/>
    </row>
    <row r="13" spans="1:16" s="10" customFormat="1" ht="34.5" customHeight="1">
      <c r="A13" s="348" t="s">
        <v>120</v>
      </c>
      <c r="B13" s="40" t="s">
        <v>161</v>
      </c>
      <c r="C13" s="260">
        <f t="shared" si="1"/>
        <v>7</v>
      </c>
      <c r="D13" s="262">
        <v>0</v>
      </c>
      <c r="E13" s="262">
        <v>0</v>
      </c>
      <c r="F13" s="262">
        <v>0</v>
      </c>
      <c r="G13" s="262">
        <v>3</v>
      </c>
      <c r="H13" s="262">
        <v>0</v>
      </c>
      <c r="I13" s="262">
        <v>0</v>
      </c>
      <c r="J13" s="262">
        <v>0</v>
      </c>
      <c r="K13" s="262">
        <v>0</v>
      </c>
      <c r="L13" s="262">
        <v>0</v>
      </c>
      <c r="M13" s="262">
        <v>0</v>
      </c>
      <c r="N13" s="262">
        <v>0</v>
      </c>
      <c r="O13" s="270">
        <v>4</v>
      </c>
      <c r="P13" s="58"/>
    </row>
    <row r="14" spans="1:16" s="11" customFormat="1" ht="34.5" customHeight="1">
      <c r="A14" s="348"/>
      <c r="B14" s="41" t="s">
        <v>86</v>
      </c>
      <c r="C14" s="264">
        <f t="shared" si="1"/>
        <v>24</v>
      </c>
      <c r="D14" s="266">
        <v>0</v>
      </c>
      <c r="E14" s="266">
        <v>0</v>
      </c>
      <c r="F14" s="266">
        <v>0</v>
      </c>
      <c r="G14" s="266">
        <v>12</v>
      </c>
      <c r="H14" s="266">
        <v>0</v>
      </c>
      <c r="I14" s="266">
        <v>0</v>
      </c>
      <c r="J14" s="266">
        <v>0</v>
      </c>
      <c r="K14" s="266">
        <v>0</v>
      </c>
      <c r="L14" s="266">
        <v>0</v>
      </c>
      <c r="M14" s="266">
        <v>0</v>
      </c>
      <c r="N14" s="266">
        <v>0</v>
      </c>
      <c r="O14" s="269">
        <v>12</v>
      </c>
      <c r="P14" s="58"/>
    </row>
    <row r="15" spans="1:16" s="10" customFormat="1" ht="34.5" customHeight="1">
      <c r="A15" s="348" t="s">
        <v>233</v>
      </c>
      <c r="B15" s="40" t="s">
        <v>161</v>
      </c>
      <c r="C15" s="260">
        <f t="shared" si="1"/>
        <v>19</v>
      </c>
      <c r="D15" s="262">
        <v>6</v>
      </c>
      <c r="E15" s="262">
        <v>0</v>
      </c>
      <c r="F15" s="262">
        <v>0</v>
      </c>
      <c r="G15" s="261">
        <v>0</v>
      </c>
      <c r="H15" s="261">
        <v>0</v>
      </c>
      <c r="I15" s="261">
        <v>4</v>
      </c>
      <c r="J15" s="261">
        <v>0</v>
      </c>
      <c r="K15" s="262">
        <v>6</v>
      </c>
      <c r="L15" s="262">
        <v>1</v>
      </c>
      <c r="M15" s="262">
        <v>0</v>
      </c>
      <c r="N15" s="262">
        <v>2</v>
      </c>
      <c r="O15" s="268">
        <v>0</v>
      </c>
      <c r="P15" s="58"/>
    </row>
    <row r="16" spans="1:16" s="11" customFormat="1" ht="34.5" customHeight="1">
      <c r="A16" s="349"/>
      <c r="B16" s="55" t="s">
        <v>86</v>
      </c>
      <c r="C16" s="271">
        <f t="shared" si="1"/>
        <v>38</v>
      </c>
      <c r="D16" s="272">
        <v>12</v>
      </c>
      <c r="E16" s="272">
        <v>0</v>
      </c>
      <c r="F16" s="272">
        <v>0</v>
      </c>
      <c r="G16" s="273">
        <v>0</v>
      </c>
      <c r="H16" s="273">
        <v>0</v>
      </c>
      <c r="I16" s="273">
        <v>8</v>
      </c>
      <c r="J16" s="273">
        <v>0</v>
      </c>
      <c r="K16" s="272">
        <v>12</v>
      </c>
      <c r="L16" s="272">
        <v>2</v>
      </c>
      <c r="M16" s="272">
        <v>0</v>
      </c>
      <c r="N16" s="272">
        <v>4</v>
      </c>
      <c r="O16" s="274">
        <v>0</v>
      </c>
      <c r="P16" s="58"/>
    </row>
    <row r="17" ht="19.5" customHeight="1">
      <c r="O17" s="108" t="s">
        <v>6</v>
      </c>
    </row>
    <row r="18" spans="1:2" ht="13.5">
      <c r="A18" s="3"/>
      <c r="B18" s="13"/>
    </row>
  </sheetData>
  <sheetProtection/>
  <mergeCells count="6">
    <mergeCell ref="A4:B4"/>
    <mergeCell ref="A5:A6"/>
    <mergeCell ref="A7:A8"/>
    <mergeCell ref="A9:A10"/>
    <mergeCell ref="A13:A14"/>
    <mergeCell ref="A15:A16"/>
  </mergeCells>
  <printOptions/>
  <pageMargins left="0.7874015748031497" right="0.7874015748031497" top="0.7874015748031497" bottom="0.7874015748031497" header="0.3937007874015748" footer="0.1968503937007874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56"/>
  <sheetViews>
    <sheetView zoomScalePageLayoutView="0" workbookViewId="0" topLeftCell="A22">
      <selection activeCell="L14" sqref="L14"/>
    </sheetView>
  </sheetViews>
  <sheetFormatPr defaultColWidth="9.00390625" defaultRowHeight="13.5"/>
  <cols>
    <col min="1" max="1" width="0.875" style="1" customWidth="1"/>
    <col min="2" max="2" width="13.375" style="1" customWidth="1"/>
    <col min="3" max="3" width="11.625" style="1" customWidth="1"/>
    <col min="4" max="4" width="0.875" style="1" customWidth="1"/>
    <col min="5" max="10" width="8.875" style="1" customWidth="1"/>
    <col min="11" max="16384" width="9.00390625" style="1" customWidth="1"/>
  </cols>
  <sheetData>
    <row r="1" ht="18.75" customHeight="1">
      <c r="A1" s="1" t="s">
        <v>291</v>
      </c>
    </row>
    <row r="2" ht="13.5" customHeight="1">
      <c r="J2" s="111" t="str">
        <f>'7(1) 河川水等水質検査の概要、月別検体数及び項目数'!O3</f>
        <v>平成30年度</v>
      </c>
    </row>
    <row r="3" spans="1:11" ht="32.25" customHeight="1">
      <c r="A3" s="95"/>
      <c r="B3" s="401" t="s">
        <v>116</v>
      </c>
      <c r="C3" s="401"/>
      <c r="D3" s="161"/>
      <c r="E3" s="56" t="s">
        <v>176</v>
      </c>
      <c r="F3" s="56" t="s">
        <v>117</v>
      </c>
      <c r="G3" s="32" t="s">
        <v>118</v>
      </c>
      <c r="H3" s="56" t="s">
        <v>119</v>
      </c>
      <c r="I3" s="56" t="s">
        <v>120</v>
      </c>
      <c r="J3" s="44" t="s">
        <v>233</v>
      </c>
      <c r="K3" s="15"/>
    </row>
    <row r="4" spans="1:11" ht="24" customHeight="1">
      <c r="A4" s="104"/>
      <c r="B4" s="352" t="s">
        <v>176</v>
      </c>
      <c r="C4" s="352"/>
      <c r="D4" s="20"/>
      <c r="E4" s="215">
        <f aca="true" t="shared" si="0" ref="E4:J4">SUM(E5:E46)</f>
        <v>1789</v>
      </c>
      <c r="F4" s="215">
        <f t="shared" si="0"/>
        <v>454</v>
      </c>
      <c r="G4" s="215">
        <f t="shared" si="0"/>
        <v>261</v>
      </c>
      <c r="H4" s="215">
        <f t="shared" si="0"/>
        <v>1012</v>
      </c>
      <c r="I4" s="215">
        <f t="shared" si="0"/>
        <v>24</v>
      </c>
      <c r="J4" s="216">
        <f t="shared" si="0"/>
        <v>38</v>
      </c>
      <c r="K4" s="15"/>
    </row>
    <row r="5" spans="1:11" ht="17.25" customHeight="1">
      <c r="A5" s="104"/>
      <c r="B5" s="450" t="s">
        <v>466</v>
      </c>
      <c r="C5" s="450"/>
      <c r="D5" s="22"/>
      <c r="E5" s="226">
        <f>SUM(F5:J5)</f>
        <v>170</v>
      </c>
      <c r="F5" s="209">
        <v>44</v>
      </c>
      <c r="G5" s="275">
        <v>24</v>
      </c>
      <c r="H5" s="209">
        <v>95</v>
      </c>
      <c r="I5" s="209">
        <v>7</v>
      </c>
      <c r="J5" s="224">
        <v>0</v>
      </c>
      <c r="K5" s="15"/>
    </row>
    <row r="6" spans="2:11" ht="17.25" customHeight="1">
      <c r="B6" s="348" t="s">
        <v>467</v>
      </c>
      <c r="C6" s="348"/>
      <c r="D6" s="4"/>
      <c r="E6" s="227">
        <f aca="true" t="shared" si="1" ref="E6:E46">SUM(F6:J6)</f>
        <v>0</v>
      </c>
      <c r="F6" s="217">
        <v>0</v>
      </c>
      <c r="G6" s="217">
        <v>0</v>
      </c>
      <c r="H6" s="217">
        <v>0</v>
      </c>
      <c r="I6" s="217">
        <v>0</v>
      </c>
      <c r="J6" s="218">
        <v>0</v>
      </c>
      <c r="K6" s="15"/>
    </row>
    <row r="7" spans="2:11" ht="17.25" customHeight="1">
      <c r="B7" s="348" t="s">
        <v>468</v>
      </c>
      <c r="C7" s="348"/>
      <c r="D7" s="4"/>
      <c r="E7" s="227">
        <f t="shared" si="1"/>
        <v>83</v>
      </c>
      <c r="F7" s="217">
        <v>0</v>
      </c>
      <c r="G7" s="217">
        <v>0</v>
      </c>
      <c r="H7" s="217">
        <v>83</v>
      </c>
      <c r="I7" s="217">
        <v>0</v>
      </c>
      <c r="J7" s="218">
        <v>0</v>
      </c>
      <c r="K7" s="15"/>
    </row>
    <row r="8" spans="2:11" ht="17.25" customHeight="1">
      <c r="B8" s="348" t="s">
        <v>469</v>
      </c>
      <c r="C8" s="348"/>
      <c r="D8" s="4"/>
      <c r="E8" s="227">
        <f t="shared" si="1"/>
        <v>1</v>
      </c>
      <c r="F8" s="217">
        <v>0</v>
      </c>
      <c r="G8" s="217">
        <v>0</v>
      </c>
      <c r="H8" s="217">
        <v>1</v>
      </c>
      <c r="I8" s="217">
        <v>0</v>
      </c>
      <c r="J8" s="218">
        <v>0</v>
      </c>
      <c r="K8" s="15"/>
    </row>
    <row r="9" spans="2:11" ht="17.25" customHeight="1">
      <c r="B9" s="348" t="s">
        <v>121</v>
      </c>
      <c r="C9" s="348"/>
      <c r="D9" s="4"/>
      <c r="E9" s="227">
        <f t="shared" si="1"/>
        <v>87</v>
      </c>
      <c r="F9" s="217">
        <v>4</v>
      </c>
      <c r="G9" s="217">
        <v>0</v>
      </c>
      <c r="H9" s="217">
        <v>83</v>
      </c>
      <c r="I9" s="217">
        <v>0</v>
      </c>
      <c r="J9" s="218">
        <v>0</v>
      </c>
      <c r="K9" s="15"/>
    </row>
    <row r="10" spans="2:11" ht="17.25" customHeight="1">
      <c r="B10" s="386" t="s">
        <v>470</v>
      </c>
      <c r="C10" s="4" t="s">
        <v>122</v>
      </c>
      <c r="D10" s="4"/>
      <c r="E10" s="227">
        <f t="shared" si="1"/>
        <v>0</v>
      </c>
      <c r="F10" s="217">
        <v>0</v>
      </c>
      <c r="G10" s="217">
        <v>0</v>
      </c>
      <c r="H10" s="217">
        <v>0</v>
      </c>
      <c r="I10" s="217">
        <v>0</v>
      </c>
      <c r="J10" s="218">
        <v>0</v>
      </c>
      <c r="K10" s="15"/>
    </row>
    <row r="11" spans="2:11" ht="17.25" customHeight="1">
      <c r="B11" s="386"/>
      <c r="C11" s="4" t="s">
        <v>123</v>
      </c>
      <c r="D11" s="4"/>
      <c r="E11" s="227">
        <f t="shared" si="1"/>
        <v>91</v>
      </c>
      <c r="F11" s="217">
        <v>4</v>
      </c>
      <c r="G11" s="217">
        <v>0</v>
      </c>
      <c r="H11" s="217">
        <v>87</v>
      </c>
      <c r="I11" s="217">
        <v>0</v>
      </c>
      <c r="J11" s="218">
        <v>0</v>
      </c>
      <c r="K11" s="15"/>
    </row>
    <row r="12" spans="2:11" ht="17.25" customHeight="1">
      <c r="B12" s="386"/>
      <c r="C12" s="4" t="s">
        <v>471</v>
      </c>
      <c r="D12" s="4"/>
      <c r="E12" s="227">
        <f t="shared" si="1"/>
        <v>6</v>
      </c>
      <c r="F12" s="217">
        <v>6</v>
      </c>
      <c r="G12" s="217">
        <v>0</v>
      </c>
      <c r="H12" s="217">
        <v>0</v>
      </c>
      <c r="I12" s="217">
        <v>0</v>
      </c>
      <c r="J12" s="218">
        <v>0</v>
      </c>
      <c r="K12" s="15"/>
    </row>
    <row r="13" spans="2:11" ht="17.25" customHeight="1">
      <c r="B13" s="348" t="s">
        <v>124</v>
      </c>
      <c r="C13" s="348"/>
      <c r="D13" s="4"/>
      <c r="E13" s="227">
        <f t="shared" si="1"/>
        <v>45</v>
      </c>
      <c r="F13" s="217">
        <v>0</v>
      </c>
      <c r="G13" s="217">
        <v>0</v>
      </c>
      <c r="H13" s="217">
        <v>45</v>
      </c>
      <c r="I13" s="217">
        <v>0</v>
      </c>
      <c r="J13" s="218">
        <v>0</v>
      </c>
      <c r="K13" s="15"/>
    </row>
    <row r="14" spans="2:11" ht="17.25" customHeight="1">
      <c r="B14" s="348" t="s">
        <v>472</v>
      </c>
      <c r="C14" s="348"/>
      <c r="D14" s="4"/>
      <c r="E14" s="227">
        <f t="shared" si="1"/>
        <v>79</v>
      </c>
      <c r="F14" s="217">
        <v>40</v>
      </c>
      <c r="G14" s="217">
        <v>24</v>
      </c>
      <c r="H14" s="217">
        <v>15</v>
      </c>
      <c r="I14" s="217">
        <v>0</v>
      </c>
      <c r="J14" s="218">
        <v>0</v>
      </c>
      <c r="K14" s="15"/>
    </row>
    <row r="15" spans="2:11" ht="17.25" customHeight="1">
      <c r="B15" s="348" t="s">
        <v>473</v>
      </c>
      <c r="C15" s="348"/>
      <c r="D15" s="4"/>
      <c r="E15" s="227">
        <f t="shared" si="1"/>
        <v>28</v>
      </c>
      <c r="F15" s="217">
        <v>6</v>
      </c>
      <c r="G15" s="217">
        <v>9</v>
      </c>
      <c r="H15" s="217">
        <v>13</v>
      </c>
      <c r="I15" s="217">
        <v>0</v>
      </c>
      <c r="J15" s="218">
        <v>0</v>
      </c>
      <c r="K15" s="15"/>
    </row>
    <row r="16" spans="2:11" ht="17.25" customHeight="1">
      <c r="B16" s="348" t="s">
        <v>125</v>
      </c>
      <c r="C16" s="348"/>
      <c r="D16" s="4"/>
      <c r="E16" s="227">
        <f t="shared" si="1"/>
        <v>82</v>
      </c>
      <c r="F16" s="217">
        <v>40</v>
      </c>
      <c r="G16" s="217">
        <v>24</v>
      </c>
      <c r="H16" s="217">
        <v>15</v>
      </c>
      <c r="I16" s="217">
        <v>3</v>
      </c>
      <c r="J16" s="218">
        <v>0</v>
      </c>
      <c r="K16" s="15"/>
    </row>
    <row r="17" spans="2:11" ht="17.25" customHeight="1">
      <c r="B17" s="348" t="s">
        <v>126</v>
      </c>
      <c r="C17" s="348"/>
      <c r="D17" s="4"/>
      <c r="E17" s="227">
        <f t="shared" si="1"/>
        <v>13</v>
      </c>
      <c r="F17" s="217">
        <v>0</v>
      </c>
      <c r="G17" s="217">
        <v>0</v>
      </c>
      <c r="H17" s="217">
        <v>13</v>
      </c>
      <c r="I17" s="217">
        <v>0</v>
      </c>
      <c r="J17" s="218">
        <v>0</v>
      </c>
      <c r="K17" s="15"/>
    </row>
    <row r="18" spans="2:11" ht="17.25" customHeight="1">
      <c r="B18" s="348" t="s">
        <v>127</v>
      </c>
      <c r="C18" s="348"/>
      <c r="D18" s="4"/>
      <c r="E18" s="227">
        <f t="shared" si="1"/>
        <v>86</v>
      </c>
      <c r="F18" s="217">
        <v>40</v>
      </c>
      <c r="G18" s="217">
        <v>24</v>
      </c>
      <c r="H18" s="217">
        <v>18</v>
      </c>
      <c r="I18" s="217">
        <v>4</v>
      </c>
      <c r="J18" s="218">
        <v>0</v>
      </c>
      <c r="K18" s="15"/>
    </row>
    <row r="19" spans="2:11" ht="17.25" customHeight="1">
      <c r="B19" s="348" t="s">
        <v>474</v>
      </c>
      <c r="C19" s="348"/>
      <c r="D19" s="4"/>
      <c r="E19" s="227">
        <f t="shared" si="1"/>
        <v>13</v>
      </c>
      <c r="F19" s="217">
        <v>0</v>
      </c>
      <c r="G19" s="217">
        <v>0</v>
      </c>
      <c r="H19" s="217">
        <v>13</v>
      </c>
      <c r="I19" s="217">
        <v>0</v>
      </c>
      <c r="J19" s="218">
        <v>0</v>
      </c>
      <c r="K19" s="15"/>
    </row>
    <row r="20" spans="2:11" ht="17.25" customHeight="1">
      <c r="B20" s="348" t="s">
        <v>128</v>
      </c>
      <c r="C20" s="348"/>
      <c r="D20" s="4"/>
      <c r="E20" s="227">
        <f t="shared" si="1"/>
        <v>13</v>
      </c>
      <c r="F20" s="217">
        <v>0</v>
      </c>
      <c r="G20" s="217">
        <v>0</v>
      </c>
      <c r="H20" s="217">
        <v>13</v>
      </c>
      <c r="I20" s="217">
        <v>0</v>
      </c>
      <c r="J20" s="218">
        <v>0</v>
      </c>
      <c r="K20" s="15"/>
    </row>
    <row r="21" spans="2:11" ht="17.25" customHeight="1">
      <c r="B21" s="348" t="s">
        <v>475</v>
      </c>
      <c r="C21" s="348"/>
      <c r="D21" s="4"/>
      <c r="E21" s="227">
        <f t="shared" si="1"/>
        <v>0</v>
      </c>
      <c r="F21" s="217">
        <v>0</v>
      </c>
      <c r="G21" s="217">
        <v>0</v>
      </c>
      <c r="H21" s="217">
        <v>0</v>
      </c>
      <c r="I21" s="217">
        <v>0</v>
      </c>
      <c r="J21" s="218">
        <v>0</v>
      </c>
      <c r="K21" s="15"/>
    </row>
    <row r="22" spans="2:11" ht="17.25" customHeight="1">
      <c r="B22" s="348" t="s">
        <v>129</v>
      </c>
      <c r="C22" s="348"/>
      <c r="D22" s="4"/>
      <c r="E22" s="227">
        <f t="shared" si="1"/>
        <v>60</v>
      </c>
      <c r="F22" s="217">
        <v>20</v>
      </c>
      <c r="G22" s="217">
        <v>24</v>
      </c>
      <c r="H22" s="217">
        <v>16</v>
      </c>
      <c r="I22" s="217">
        <v>0</v>
      </c>
      <c r="J22" s="218">
        <v>0</v>
      </c>
      <c r="K22" s="15"/>
    </row>
    <row r="23" spans="2:11" ht="17.25" customHeight="1">
      <c r="B23" s="348" t="s">
        <v>130</v>
      </c>
      <c r="C23" s="348"/>
      <c r="D23" s="4"/>
      <c r="E23" s="227">
        <f t="shared" si="1"/>
        <v>80</v>
      </c>
      <c r="F23" s="217">
        <v>40</v>
      </c>
      <c r="G23" s="217">
        <v>24</v>
      </c>
      <c r="H23" s="217">
        <v>16</v>
      </c>
      <c r="I23" s="217">
        <v>0</v>
      </c>
      <c r="J23" s="218">
        <v>0</v>
      </c>
      <c r="K23" s="15"/>
    </row>
    <row r="24" spans="2:11" ht="17.25" customHeight="1">
      <c r="B24" s="348" t="s">
        <v>131</v>
      </c>
      <c r="C24" s="348"/>
      <c r="D24" s="4"/>
      <c r="E24" s="227">
        <f t="shared" si="1"/>
        <v>82</v>
      </c>
      <c r="F24" s="217">
        <v>44</v>
      </c>
      <c r="G24" s="217">
        <v>24</v>
      </c>
      <c r="H24" s="217">
        <v>14</v>
      </c>
      <c r="I24" s="217">
        <v>0</v>
      </c>
      <c r="J24" s="218">
        <v>0</v>
      </c>
      <c r="K24" s="15"/>
    </row>
    <row r="25" spans="2:11" ht="17.25" customHeight="1">
      <c r="B25" s="348" t="s">
        <v>132</v>
      </c>
      <c r="C25" s="348"/>
      <c r="D25" s="4"/>
      <c r="E25" s="227">
        <f t="shared" si="1"/>
        <v>82</v>
      </c>
      <c r="F25" s="217">
        <v>44</v>
      </c>
      <c r="G25" s="217">
        <v>24</v>
      </c>
      <c r="H25" s="217">
        <v>14</v>
      </c>
      <c r="I25" s="217">
        <v>0</v>
      </c>
      <c r="J25" s="218">
        <v>0</v>
      </c>
      <c r="K25" s="15"/>
    </row>
    <row r="26" spans="2:11" ht="17.25" customHeight="1">
      <c r="B26" s="348" t="s">
        <v>133</v>
      </c>
      <c r="C26" s="348"/>
      <c r="D26" s="4"/>
      <c r="E26" s="227">
        <f t="shared" si="1"/>
        <v>15</v>
      </c>
      <c r="F26" s="217">
        <v>0</v>
      </c>
      <c r="G26" s="217">
        <v>0</v>
      </c>
      <c r="H26" s="217">
        <v>15</v>
      </c>
      <c r="I26" s="217">
        <v>0</v>
      </c>
      <c r="J26" s="218">
        <v>0</v>
      </c>
      <c r="K26" s="15"/>
    </row>
    <row r="27" spans="2:11" ht="17.25" customHeight="1">
      <c r="B27" s="348" t="s">
        <v>134</v>
      </c>
      <c r="C27" s="348"/>
      <c r="D27" s="4"/>
      <c r="E27" s="227">
        <f t="shared" si="1"/>
        <v>13</v>
      </c>
      <c r="F27" s="217">
        <v>0</v>
      </c>
      <c r="G27" s="217">
        <v>0</v>
      </c>
      <c r="H27" s="217">
        <v>13</v>
      </c>
      <c r="I27" s="217">
        <v>0</v>
      </c>
      <c r="J27" s="218">
        <v>0</v>
      </c>
      <c r="K27" s="15"/>
    </row>
    <row r="28" spans="2:11" ht="17.25" customHeight="1">
      <c r="B28" s="348" t="s">
        <v>476</v>
      </c>
      <c r="C28" s="348"/>
      <c r="D28" s="4"/>
      <c r="E28" s="227">
        <f t="shared" si="1"/>
        <v>1</v>
      </c>
      <c r="F28" s="217">
        <v>0</v>
      </c>
      <c r="G28" s="217">
        <v>0</v>
      </c>
      <c r="H28" s="217">
        <v>1</v>
      </c>
      <c r="I28" s="217">
        <v>0</v>
      </c>
      <c r="J28" s="218">
        <v>0</v>
      </c>
      <c r="K28" s="15"/>
    </row>
    <row r="29" spans="2:11" ht="17.25" customHeight="1">
      <c r="B29" s="348" t="s">
        <v>318</v>
      </c>
      <c r="C29" s="348"/>
      <c r="D29" s="4"/>
      <c r="E29" s="227">
        <f t="shared" si="1"/>
        <v>0</v>
      </c>
      <c r="F29" s="217">
        <v>0</v>
      </c>
      <c r="G29" s="217">
        <v>0</v>
      </c>
      <c r="H29" s="217">
        <v>0</v>
      </c>
      <c r="I29" s="217">
        <v>0</v>
      </c>
      <c r="J29" s="218">
        <v>0</v>
      </c>
      <c r="K29" s="15"/>
    </row>
    <row r="30" spans="2:11" ht="17.25" customHeight="1">
      <c r="B30" s="348" t="s">
        <v>135</v>
      </c>
      <c r="C30" s="348"/>
      <c r="D30" s="4"/>
      <c r="E30" s="227">
        <f t="shared" si="1"/>
        <v>1</v>
      </c>
      <c r="F30" s="217">
        <v>0</v>
      </c>
      <c r="G30" s="217">
        <v>0</v>
      </c>
      <c r="H30" s="217">
        <v>1</v>
      </c>
      <c r="I30" s="217">
        <v>0</v>
      </c>
      <c r="J30" s="218">
        <v>0</v>
      </c>
      <c r="K30" s="15"/>
    </row>
    <row r="31" spans="2:11" ht="17.25" customHeight="1">
      <c r="B31" s="348" t="s">
        <v>477</v>
      </c>
      <c r="C31" s="348"/>
      <c r="D31" s="4"/>
      <c r="E31" s="227">
        <f t="shared" si="1"/>
        <v>15</v>
      </c>
      <c r="F31" s="217">
        <v>0</v>
      </c>
      <c r="G31" s="217">
        <v>0</v>
      </c>
      <c r="H31" s="217">
        <v>15</v>
      </c>
      <c r="I31" s="217">
        <v>0</v>
      </c>
      <c r="J31" s="218">
        <v>0</v>
      </c>
      <c r="K31" s="15"/>
    </row>
    <row r="32" spans="2:11" ht="17.25" customHeight="1">
      <c r="B32" s="348" t="s">
        <v>478</v>
      </c>
      <c r="C32" s="348"/>
      <c r="D32" s="4"/>
      <c r="E32" s="227">
        <f t="shared" si="1"/>
        <v>15</v>
      </c>
      <c r="F32" s="217">
        <v>0</v>
      </c>
      <c r="G32" s="217">
        <v>0</v>
      </c>
      <c r="H32" s="217">
        <v>15</v>
      </c>
      <c r="I32" s="217">
        <v>0</v>
      </c>
      <c r="J32" s="218">
        <v>0</v>
      </c>
      <c r="K32" s="15"/>
    </row>
    <row r="33" spans="2:11" ht="17.25" customHeight="1">
      <c r="B33" s="348" t="s">
        <v>273</v>
      </c>
      <c r="C33" s="348"/>
      <c r="D33" s="4"/>
      <c r="E33" s="227">
        <f t="shared" si="1"/>
        <v>15</v>
      </c>
      <c r="F33" s="217">
        <v>0</v>
      </c>
      <c r="G33" s="217">
        <v>0</v>
      </c>
      <c r="H33" s="217">
        <v>15</v>
      </c>
      <c r="I33" s="217">
        <v>0</v>
      </c>
      <c r="J33" s="218">
        <v>0</v>
      </c>
      <c r="K33" s="15"/>
    </row>
    <row r="34" spans="2:11" ht="17.25" customHeight="1">
      <c r="B34" s="348" t="s">
        <v>136</v>
      </c>
      <c r="C34" s="348"/>
      <c r="D34" s="4"/>
      <c r="E34" s="227">
        <f t="shared" si="1"/>
        <v>15</v>
      </c>
      <c r="F34" s="217">
        <v>0</v>
      </c>
      <c r="G34" s="217">
        <v>0</v>
      </c>
      <c r="H34" s="217">
        <v>15</v>
      </c>
      <c r="I34" s="217">
        <v>0</v>
      </c>
      <c r="J34" s="218">
        <v>0</v>
      </c>
      <c r="K34" s="15"/>
    </row>
    <row r="35" spans="2:11" ht="17.25" customHeight="1">
      <c r="B35" s="348" t="s">
        <v>335</v>
      </c>
      <c r="C35" s="348"/>
      <c r="D35" s="4"/>
      <c r="E35" s="227">
        <f t="shared" si="1"/>
        <v>15</v>
      </c>
      <c r="F35" s="217">
        <v>0</v>
      </c>
      <c r="G35" s="217">
        <v>0</v>
      </c>
      <c r="H35" s="217">
        <v>15</v>
      </c>
      <c r="I35" s="217">
        <v>0</v>
      </c>
      <c r="J35" s="218">
        <v>0</v>
      </c>
      <c r="K35" s="15"/>
    </row>
    <row r="36" spans="2:11" ht="17.25" customHeight="1">
      <c r="B36" s="348" t="s">
        <v>137</v>
      </c>
      <c r="C36" s="348"/>
      <c r="D36" s="4"/>
      <c r="E36" s="227">
        <f t="shared" si="1"/>
        <v>128</v>
      </c>
      <c r="F36" s="217">
        <v>0</v>
      </c>
      <c r="G36" s="217">
        <v>0</v>
      </c>
      <c r="H36" s="217">
        <v>125</v>
      </c>
      <c r="I36" s="217">
        <v>3</v>
      </c>
      <c r="J36" s="218">
        <v>0</v>
      </c>
      <c r="K36" s="15"/>
    </row>
    <row r="37" spans="2:11" ht="17.25" customHeight="1">
      <c r="B37" s="348" t="s">
        <v>138</v>
      </c>
      <c r="C37" s="348"/>
      <c r="D37" s="4"/>
      <c r="E37" s="227">
        <f t="shared" si="1"/>
        <v>0</v>
      </c>
      <c r="F37" s="217">
        <v>0</v>
      </c>
      <c r="G37" s="217">
        <v>0</v>
      </c>
      <c r="H37" s="217">
        <v>0</v>
      </c>
      <c r="I37" s="217">
        <v>0</v>
      </c>
      <c r="J37" s="218">
        <v>0</v>
      </c>
      <c r="K37" s="15"/>
    </row>
    <row r="38" spans="2:11" ht="17.25" customHeight="1">
      <c r="B38" s="386" t="s">
        <v>139</v>
      </c>
      <c r="C38" s="4" t="s">
        <v>140</v>
      </c>
      <c r="D38" s="4"/>
      <c r="E38" s="227">
        <f t="shared" si="1"/>
        <v>26</v>
      </c>
      <c r="F38" s="217">
        <v>0</v>
      </c>
      <c r="G38" s="217">
        <v>0</v>
      </c>
      <c r="H38" s="217">
        <v>26</v>
      </c>
      <c r="I38" s="217">
        <v>0</v>
      </c>
      <c r="J38" s="218">
        <v>0</v>
      </c>
      <c r="K38" s="15"/>
    </row>
    <row r="39" spans="2:11" ht="17.25" customHeight="1">
      <c r="B39" s="386"/>
      <c r="C39" s="4" t="s">
        <v>141</v>
      </c>
      <c r="D39" s="4"/>
      <c r="E39" s="227">
        <f t="shared" si="1"/>
        <v>13</v>
      </c>
      <c r="F39" s="217">
        <v>0</v>
      </c>
      <c r="G39" s="217">
        <v>0</v>
      </c>
      <c r="H39" s="217">
        <v>13</v>
      </c>
      <c r="I39" s="217">
        <v>0</v>
      </c>
      <c r="J39" s="218">
        <v>0</v>
      </c>
      <c r="K39" s="15"/>
    </row>
    <row r="40" spans="2:11" ht="17.25" customHeight="1">
      <c r="B40" s="386"/>
      <c r="C40" s="4" t="s">
        <v>142</v>
      </c>
      <c r="D40" s="4"/>
      <c r="E40" s="227">
        <f t="shared" si="1"/>
        <v>31</v>
      </c>
      <c r="F40" s="217">
        <v>9</v>
      </c>
      <c r="G40" s="217">
        <v>0</v>
      </c>
      <c r="H40" s="217">
        <v>22</v>
      </c>
      <c r="I40" s="217">
        <v>0</v>
      </c>
      <c r="J40" s="218">
        <v>0</v>
      </c>
      <c r="K40" s="15"/>
    </row>
    <row r="41" spans="2:11" ht="17.25" customHeight="1">
      <c r="B41" s="348" t="s">
        <v>143</v>
      </c>
      <c r="C41" s="348"/>
      <c r="D41" s="4"/>
      <c r="E41" s="227">
        <f t="shared" si="1"/>
        <v>19</v>
      </c>
      <c r="F41" s="217">
        <v>4</v>
      </c>
      <c r="G41" s="217">
        <v>0</v>
      </c>
      <c r="H41" s="217">
        <v>15</v>
      </c>
      <c r="I41" s="217">
        <v>0</v>
      </c>
      <c r="J41" s="218">
        <v>0</v>
      </c>
      <c r="K41" s="15"/>
    </row>
    <row r="42" spans="2:11" ht="17.25" customHeight="1">
      <c r="B42" s="348" t="s">
        <v>372</v>
      </c>
      <c r="C42" s="348"/>
      <c r="D42" s="4"/>
      <c r="E42" s="227">
        <f t="shared" si="1"/>
        <v>28</v>
      </c>
      <c r="F42" s="217">
        <v>0</v>
      </c>
      <c r="G42" s="217">
        <v>0</v>
      </c>
      <c r="H42" s="217">
        <v>28</v>
      </c>
      <c r="I42" s="217">
        <v>0</v>
      </c>
      <c r="J42" s="218">
        <v>0</v>
      </c>
      <c r="K42" s="15"/>
    </row>
    <row r="43" spans="2:11" ht="17.25" customHeight="1">
      <c r="B43" s="348" t="s">
        <v>4</v>
      </c>
      <c r="C43" s="348"/>
      <c r="D43" s="4"/>
      <c r="E43" s="227">
        <f t="shared" si="1"/>
        <v>25</v>
      </c>
      <c r="F43" s="217">
        <v>0</v>
      </c>
      <c r="G43" s="217">
        <v>0</v>
      </c>
      <c r="H43" s="217">
        <v>25</v>
      </c>
      <c r="I43" s="217">
        <v>0</v>
      </c>
      <c r="J43" s="218">
        <v>0</v>
      </c>
      <c r="K43" s="15"/>
    </row>
    <row r="44" spans="2:11" ht="17.25" customHeight="1">
      <c r="B44" s="348" t="s">
        <v>144</v>
      </c>
      <c r="C44" s="348"/>
      <c r="D44" s="4"/>
      <c r="E44" s="227">
        <f t="shared" si="1"/>
        <v>15</v>
      </c>
      <c r="F44" s="217">
        <v>15</v>
      </c>
      <c r="G44" s="217">
        <v>0</v>
      </c>
      <c r="H44" s="217">
        <v>0</v>
      </c>
      <c r="I44" s="217">
        <v>0</v>
      </c>
      <c r="J44" s="218">
        <v>0</v>
      </c>
      <c r="K44" s="15"/>
    </row>
    <row r="45" spans="2:11" ht="17.25" customHeight="1">
      <c r="B45" s="348" t="s">
        <v>380</v>
      </c>
      <c r="C45" s="348"/>
      <c r="D45" s="4"/>
      <c r="E45" s="227">
        <f>SUM(F45:J45)</f>
        <v>38</v>
      </c>
      <c r="F45" s="217">
        <v>0</v>
      </c>
      <c r="G45" s="217">
        <v>0</v>
      </c>
      <c r="H45" s="217">
        <v>0</v>
      </c>
      <c r="I45" s="217">
        <v>0</v>
      </c>
      <c r="J45" s="218">
        <v>38</v>
      </c>
      <c r="K45" s="15"/>
    </row>
    <row r="46" spans="1:11" ht="17.25" customHeight="1">
      <c r="A46" s="52"/>
      <c r="B46" s="349" t="s">
        <v>233</v>
      </c>
      <c r="C46" s="349"/>
      <c r="D46" s="48"/>
      <c r="E46" s="232">
        <f t="shared" si="1"/>
        <v>260</v>
      </c>
      <c r="F46" s="213">
        <v>94</v>
      </c>
      <c r="G46" s="213">
        <v>60</v>
      </c>
      <c r="H46" s="213">
        <v>99</v>
      </c>
      <c r="I46" s="213">
        <v>7</v>
      </c>
      <c r="J46" s="214">
        <v>0</v>
      </c>
      <c r="K46" s="15"/>
    </row>
    <row r="47" spans="1:4" ht="7.5" customHeight="1">
      <c r="A47" s="15"/>
      <c r="B47" s="3"/>
      <c r="C47" s="3"/>
      <c r="D47" s="3"/>
    </row>
    <row r="48" spans="2:10" ht="13.5">
      <c r="B48" s="3"/>
      <c r="C48" s="3"/>
      <c r="D48" s="3"/>
      <c r="J48" s="16" t="s">
        <v>255</v>
      </c>
    </row>
    <row r="49" spans="2:4" ht="13.5">
      <c r="B49" s="3"/>
      <c r="C49" s="3"/>
      <c r="D49" s="3"/>
    </row>
    <row r="50" spans="2:10" ht="13.5">
      <c r="B50" s="3"/>
      <c r="C50" s="3"/>
      <c r="D50" s="3"/>
      <c r="J50" s="59"/>
    </row>
    <row r="51" spans="2:4" ht="13.5">
      <c r="B51" s="3"/>
      <c r="C51" s="3"/>
      <c r="D51" s="3"/>
    </row>
    <row r="52" spans="2:4" ht="13.5">
      <c r="B52" s="3"/>
      <c r="C52" s="3"/>
      <c r="D52" s="3"/>
    </row>
    <row r="53" spans="2:4" ht="13.5">
      <c r="B53" s="3"/>
      <c r="C53" s="3"/>
      <c r="D53" s="3"/>
    </row>
    <row r="54" spans="2:4" ht="13.5">
      <c r="B54" s="3"/>
      <c r="C54" s="3"/>
      <c r="D54" s="3"/>
    </row>
    <row r="55" spans="2:4" ht="13.5">
      <c r="B55" s="3"/>
      <c r="C55" s="3"/>
      <c r="D55" s="3"/>
    </row>
    <row r="56" spans="2:4" ht="13.5">
      <c r="B56" s="3"/>
      <c r="C56" s="3"/>
      <c r="D56" s="3"/>
    </row>
  </sheetData>
  <sheetProtection/>
  <mergeCells count="40">
    <mergeCell ref="B3:C3"/>
    <mergeCell ref="B4:C4"/>
    <mergeCell ref="B5:C5"/>
    <mergeCell ref="B6:C6"/>
    <mergeCell ref="B7:C7"/>
    <mergeCell ref="B8:C8"/>
    <mergeCell ref="B9:C9"/>
    <mergeCell ref="B10:B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43:C43"/>
    <mergeCell ref="B44:C44"/>
    <mergeCell ref="B45:C45"/>
    <mergeCell ref="B46:C46"/>
    <mergeCell ref="B35:C35"/>
    <mergeCell ref="B36:C36"/>
    <mergeCell ref="B37:C37"/>
    <mergeCell ref="B38:B40"/>
    <mergeCell ref="B41:C41"/>
    <mergeCell ref="B42:C42"/>
  </mergeCells>
  <printOptions/>
  <pageMargins left="0.7874015748031497" right="0.7874015748031497" top="0.7874015748031497" bottom="0.3937007874015748" header="0.3937007874015748" footer="0.196850393700787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I27"/>
  <sheetViews>
    <sheetView zoomScalePageLayoutView="0" workbookViewId="0" topLeftCell="A7">
      <selection activeCell="D15" sqref="D15"/>
    </sheetView>
  </sheetViews>
  <sheetFormatPr defaultColWidth="9.00390625" defaultRowHeight="13.5"/>
  <cols>
    <col min="1" max="1" width="0.74609375" style="150" customWidth="1"/>
    <col min="2" max="2" width="21.375" style="150" customWidth="1"/>
    <col min="3" max="3" width="0.875" style="150" customWidth="1"/>
    <col min="4" max="8" width="10.625" style="150" customWidth="1"/>
    <col min="9" max="9" width="12.25390625" style="150" customWidth="1"/>
    <col min="10" max="10" width="7.125" style="150" customWidth="1"/>
    <col min="11" max="14" width="5.625" style="150" customWidth="1"/>
    <col min="15" max="15" width="6.125" style="150" customWidth="1"/>
    <col min="16" max="22" width="5.625" style="150" customWidth="1"/>
    <col min="23" max="16384" width="9.00390625" style="150" customWidth="1"/>
  </cols>
  <sheetData>
    <row r="1" ht="26.25" customHeight="1"/>
    <row r="2" ht="18.75" customHeight="1"/>
    <row r="3" spans="1:3" ht="18.75" customHeight="1">
      <c r="A3" s="1" t="s">
        <v>281</v>
      </c>
      <c r="C3" s="1"/>
    </row>
    <row r="4" ht="13.5" customHeight="1">
      <c r="I4" s="16" t="str">
        <f>'1(1) 試験検査の実施件数'!P4</f>
        <v>平成30年度</v>
      </c>
    </row>
    <row r="5" spans="1:9" ht="21" customHeight="1">
      <c r="A5" s="151"/>
      <c r="B5" s="324" t="s">
        <v>170</v>
      </c>
      <c r="C5" s="92"/>
      <c r="D5" s="321" t="s">
        <v>171</v>
      </c>
      <c r="E5" s="321"/>
      <c r="F5" s="321"/>
      <c r="G5" s="321"/>
      <c r="H5" s="321"/>
      <c r="I5" s="322" t="s">
        <v>172</v>
      </c>
    </row>
    <row r="6" spans="2:9" ht="33" customHeight="1">
      <c r="B6" s="325"/>
      <c r="C6" s="93"/>
      <c r="D6" s="21" t="s">
        <v>173</v>
      </c>
      <c r="E6" s="26" t="s">
        <v>174</v>
      </c>
      <c r="F6" s="21" t="s">
        <v>175</v>
      </c>
      <c r="G6" s="26" t="s">
        <v>292</v>
      </c>
      <c r="H6" s="21" t="s">
        <v>233</v>
      </c>
      <c r="I6" s="323"/>
    </row>
    <row r="7" spans="1:9" ht="27" customHeight="1">
      <c r="A7" s="152"/>
      <c r="B7" s="94" t="s">
        <v>176</v>
      </c>
      <c r="C7" s="20"/>
      <c r="D7" s="198">
        <f aca="true" t="shared" si="0" ref="D7:I7">SUM(D8:D26)</f>
        <v>3501</v>
      </c>
      <c r="E7" s="198">
        <f t="shared" si="0"/>
        <v>634</v>
      </c>
      <c r="F7" s="198">
        <f t="shared" si="0"/>
        <v>0</v>
      </c>
      <c r="G7" s="198">
        <f t="shared" si="0"/>
        <v>0</v>
      </c>
      <c r="H7" s="198">
        <f t="shared" si="0"/>
        <v>0</v>
      </c>
      <c r="I7" s="199">
        <f t="shared" si="0"/>
        <v>444</v>
      </c>
    </row>
    <row r="8" spans="2:9" ht="27" customHeight="1">
      <c r="B8" s="35" t="s">
        <v>217</v>
      </c>
      <c r="C8" s="22"/>
      <c r="D8" s="200">
        <v>178</v>
      </c>
      <c r="E8" s="200">
        <v>0</v>
      </c>
      <c r="F8" s="200">
        <v>0</v>
      </c>
      <c r="G8" s="200">
        <v>0</v>
      </c>
      <c r="H8" s="200">
        <v>0</v>
      </c>
      <c r="I8" s="201">
        <v>0</v>
      </c>
    </row>
    <row r="9" spans="2:9" ht="27" customHeight="1">
      <c r="B9" s="5" t="s">
        <v>177</v>
      </c>
      <c r="C9" s="19"/>
      <c r="D9" s="202">
        <v>1004</v>
      </c>
      <c r="E9" s="202">
        <v>0</v>
      </c>
      <c r="F9" s="202">
        <v>0</v>
      </c>
      <c r="G9" s="202">
        <v>0</v>
      </c>
      <c r="H9" s="202">
        <v>0</v>
      </c>
      <c r="I9" s="203">
        <v>432</v>
      </c>
    </row>
    <row r="10" spans="2:9" ht="27" customHeight="1">
      <c r="B10" s="4" t="s">
        <v>228</v>
      </c>
      <c r="C10" s="27"/>
      <c r="D10" s="202">
        <v>98</v>
      </c>
      <c r="E10" s="202">
        <v>0</v>
      </c>
      <c r="F10" s="202">
        <v>0</v>
      </c>
      <c r="G10" s="202">
        <v>0</v>
      </c>
      <c r="H10" s="202">
        <v>0</v>
      </c>
      <c r="I10" s="203">
        <v>0</v>
      </c>
    </row>
    <row r="11" spans="2:9" ht="27" customHeight="1">
      <c r="B11" s="4" t="s">
        <v>230</v>
      </c>
      <c r="C11" s="27"/>
      <c r="D11" s="202">
        <v>711</v>
      </c>
      <c r="E11" s="202">
        <v>0</v>
      </c>
      <c r="F11" s="202">
        <v>0</v>
      </c>
      <c r="G11" s="202">
        <v>0</v>
      </c>
      <c r="H11" s="202">
        <v>0</v>
      </c>
      <c r="I11" s="203">
        <v>0</v>
      </c>
    </row>
    <row r="12" spans="2:9" ht="27" customHeight="1">
      <c r="B12" s="4" t="s">
        <v>234</v>
      </c>
      <c r="C12" s="27"/>
      <c r="D12" s="202">
        <v>0</v>
      </c>
      <c r="E12" s="202">
        <v>0</v>
      </c>
      <c r="F12" s="202">
        <v>0</v>
      </c>
      <c r="G12" s="202">
        <v>0</v>
      </c>
      <c r="H12" s="202">
        <v>0</v>
      </c>
      <c r="I12" s="203">
        <v>0</v>
      </c>
    </row>
    <row r="13" spans="2:9" ht="27" customHeight="1">
      <c r="B13" s="4" t="s">
        <v>238</v>
      </c>
      <c r="C13" s="27"/>
      <c r="D13" s="202">
        <v>489</v>
      </c>
      <c r="E13" s="202">
        <v>0</v>
      </c>
      <c r="F13" s="202">
        <v>0</v>
      </c>
      <c r="G13" s="202">
        <v>0</v>
      </c>
      <c r="H13" s="202">
        <v>0</v>
      </c>
      <c r="I13" s="203">
        <v>0</v>
      </c>
    </row>
    <row r="14" spans="2:9" ht="27" customHeight="1">
      <c r="B14" s="4" t="s">
        <v>241</v>
      </c>
      <c r="C14" s="27"/>
      <c r="D14" s="202">
        <v>0</v>
      </c>
      <c r="E14" s="202">
        <v>0</v>
      </c>
      <c r="F14" s="202">
        <v>0</v>
      </c>
      <c r="G14" s="202">
        <v>0</v>
      </c>
      <c r="H14" s="202">
        <v>0</v>
      </c>
      <c r="I14" s="203">
        <v>0</v>
      </c>
    </row>
    <row r="15" spans="2:9" ht="27" customHeight="1">
      <c r="B15" s="4" t="s">
        <v>243</v>
      </c>
      <c r="C15" s="27"/>
      <c r="D15" s="202">
        <v>816</v>
      </c>
      <c r="E15" s="202">
        <v>0</v>
      </c>
      <c r="F15" s="202">
        <v>0</v>
      </c>
      <c r="G15" s="202">
        <v>0</v>
      </c>
      <c r="H15" s="202">
        <v>0</v>
      </c>
      <c r="I15" s="203">
        <v>0</v>
      </c>
    </row>
    <row r="16" spans="2:9" ht="27" customHeight="1">
      <c r="B16" s="4" t="s">
        <v>178</v>
      </c>
      <c r="C16" s="27"/>
      <c r="D16" s="202">
        <v>32</v>
      </c>
      <c r="E16" s="202">
        <v>0</v>
      </c>
      <c r="F16" s="202">
        <v>0</v>
      </c>
      <c r="G16" s="202">
        <v>0</v>
      </c>
      <c r="H16" s="202">
        <v>0</v>
      </c>
      <c r="I16" s="203">
        <v>0</v>
      </c>
    </row>
    <row r="17" spans="2:9" ht="27" customHeight="1">
      <c r="B17" s="4" t="s">
        <v>179</v>
      </c>
      <c r="C17" s="27"/>
      <c r="D17" s="202">
        <v>0</v>
      </c>
      <c r="E17" s="202">
        <v>0</v>
      </c>
      <c r="F17" s="202">
        <v>0</v>
      </c>
      <c r="G17" s="202">
        <v>0</v>
      </c>
      <c r="H17" s="202">
        <v>0</v>
      </c>
      <c r="I17" s="203">
        <v>0</v>
      </c>
    </row>
    <row r="18" spans="2:9" ht="27" customHeight="1">
      <c r="B18" s="4" t="s">
        <v>262</v>
      </c>
      <c r="C18" s="27"/>
      <c r="D18" s="202">
        <v>0</v>
      </c>
      <c r="E18" s="202">
        <v>0</v>
      </c>
      <c r="F18" s="202">
        <v>0</v>
      </c>
      <c r="G18" s="202">
        <v>0</v>
      </c>
      <c r="H18" s="202">
        <v>0</v>
      </c>
      <c r="I18" s="203">
        <v>0</v>
      </c>
    </row>
    <row r="19" spans="2:9" ht="27" customHeight="1">
      <c r="B19" s="4" t="s">
        <v>261</v>
      </c>
      <c r="C19" s="27"/>
      <c r="D19" s="202">
        <v>0</v>
      </c>
      <c r="E19" s="202">
        <v>603</v>
      </c>
      <c r="F19" s="202">
        <v>0</v>
      </c>
      <c r="G19" s="202">
        <v>0</v>
      </c>
      <c r="H19" s="202">
        <v>0</v>
      </c>
      <c r="I19" s="203">
        <v>12</v>
      </c>
    </row>
    <row r="20" spans="2:9" ht="27" customHeight="1">
      <c r="B20" s="4" t="s">
        <v>180</v>
      </c>
      <c r="C20" s="27"/>
      <c r="D20" s="202">
        <v>0</v>
      </c>
      <c r="E20" s="202">
        <v>0</v>
      </c>
      <c r="F20" s="202">
        <v>0</v>
      </c>
      <c r="G20" s="202">
        <v>0</v>
      </c>
      <c r="H20" s="202">
        <v>0</v>
      </c>
      <c r="I20" s="203">
        <v>0</v>
      </c>
    </row>
    <row r="21" spans="2:9" ht="27" customHeight="1">
      <c r="B21" s="4" t="s">
        <v>181</v>
      </c>
      <c r="C21" s="27"/>
      <c r="D21" s="202">
        <v>39</v>
      </c>
      <c r="E21" s="202">
        <v>31</v>
      </c>
      <c r="F21" s="202">
        <v>0</v>
      </c>
      <c r="G21" s="202">
        <v>0</v>
      </c>
      <c r="H21" s="202">
        <v>0</v>
      </c>
      <c r="I21" s="203">
        <v>0</v>
      </c>
    </row>
    <row r="22" spans="2:9" ht="27" customHeight="1">
      <c r="B22" s="4" t="s">
        <v>182</v>
      </c>
      <c r="C22" s="27"/>
      <c r="D22" s="202">
        <v>0</v>
      </c>
      <c r="E22" s="202">
        <v>0</v>
      </c>
      <c r="F22" s="202">
        <v>0</v>
      </c>
      <c r="G22" s="202">
        <v>0</v>
      </c>
      <c r="H22" s="202">
        <v>0</v>
      </c>
      <c r="I22" s="203">
        <v>0</v>
      </c>
    </row>
    <row r="23" spans="2:9" ht="27" customHeight="1">
      <c r="B23" s="4" t="s">
        <v>183</v>
      </c>
      <c r="C23" s="27"/>
      <c r="D23" s="202">
        <v>134</v>
      </c>
      <c r="E23" s="202">
        <v>0</v>
      </c>
      <c r="F23" s="202">
        <v>0</v>
      </c>
      <c r="G23" s="202">
        <v>0</v>
      </c>
      <c r="H23" s="202">
        <v>0</v>
      </c>
      <c r="I23" s="203">
        <v>0</v>
      </c>
    </row>
    <row r="24" spans="2:9" ht="27" customHeight="1">
      <c r="B24" s="4" t="s">
        <v>184</v>
      </c>
      <c r="C24" s="27"/>
      <c r="D24" s="202">
        <v>0</v>
      </c>
      <c r="E24" s="202">
        <v>0</v>
      </c>
      <c r="F24" s="202">
        <v>0</v>
      </c>
      <c r="G24" s="202">
        <v>0</v>
      </c>
      <c r="H24" s="202">
        <v>0</v>
      </c>
      <c r="I24" s="203">
        <v>0</v>
      </c>
    </row>
    <row r="25" spans="2:9" ht="27" customHeight="1">
      <c r="B25" s="4" t="s">
        <v>185</v>
      </c>
      <c r="C25" s="27"/>
      <c r="D25" s="202">
        <v>0</v>
      </c>
      <c r="E25" s="202">
        <v>0</v>
      </c>
      <c r="F25" s="202">
        <v>0</v>
      </c>
      <c r="G25" s="202">
        <v>0</v>
      </c>
      <c r="H25" s="202">
        <v>0</v>
      </c>
      <c r="I25" s="203">
        <v>0</v>
      </c>
    </row>
    <row r="26" spans="2:9" ht="27" customHeight="1">
      <c r="B26" s="48" t="s">
        <v>233</v>
      </c>
      <c r="C26" s="46"/>
      <c r="D26" s="204">
        <v>0</v>
      </c>
      <c r="E26" s="204">
        <v>0</v>
      </c>
      <c r="F26" s="204">
        <v>0</v>
      </c>
      <c r="G26" s="204">
        <v>0</v>
      </c>
      <c r="H26" s="204">
        <v>0</v>
      </c>
      <c r="I26" s="205">
        <v>0</v>
      </c>
    </row>
    <row r="27" spans="1:9" ht="16.5" customHeight="1">
      <c r="A27" s="151"/>
      <c r="I27" s="2" t="s">
        <v>255</v>
      </c>
    </row>
  </sheetData>
  <sheetProtection/>
  <mergeCells count="3">
    <mergeCell ref="D5:H5"/>
    <mergeCell ref="I5:I6"/>
    <mergeCell ref="B5:B6"/>
  </mergeCells>
  <printOptions horizontalCentered="1"/>
  <pageMargins left="0.7086614173228347" right="0.7086614173228347" top="0.7086614173228347" bottom="0.7874015748031497" header="0.3937007874015748" footer="0.1968503937007874"/>
  <pageSetup cellComments="asDisplayed"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4"/>
  <sheetViews>
    <sheetView view="pageBreakPreview" zoomScaleSheetLayoutView="100" zoomScalePageLayoutView="0" workbookViewId="0" topLeftCell="A22">
      <selection activeCell="E27" sqref="E27"/>
    </sheetView>
  </sheetViews>
  <sheetFormatPr defaultColWidth="9.00390625" defaultRowHeight="13.5"/>
  <cols>
    <col min="1" max="1" width="0.875" style="1" customWidth="1"/>
    <col min="2" max="2" width="4.125" style="1" customWidth="1"/>
    <col min="3" max="3" width="21.875" style="1" customWidth="1"/>
    <col min="4" max="4" width="0.875" style="1" customWidth="1"/>
    <col min="5" max="5" width="6.625" style="1" customWidth="1"/>
    <col min="6" max="6" width="6.125" style="1" customWidth="1"/>
    <col min="7" max="7" width="5.625" style="1" customWidth="1"/>
    <col min="8" max="8" width="5.25390625" style="1" customWidth="1"/>
    <col min="9" max="9" width="6.50390625" style="1" customWidth="1"/>
    <col min="10" max="10" width="6.375" style="1" customWidth="1"/>
    <col min="11" max="11" width="6.25390625" style="1" customWidth="1"/>
    <col min="12" max="12" width="6.00390625" style="1" customWidth="1"/>
    <col min="13" max="13" width="11.375" style="1" customWidth="1"/>
    <col min="14" max="16384" width="9.00390625" style="1" customWidth="1"/>
  </cols>
  <sheetData>
    <row r="1" ht="18.75" customHeight="1">
      <c r="A1" s="1" t="s">
        <v>282</v>
      </c>
    </row>
    <row r="2" ht="13.5">
      <c r="M2" s="16" t="str">
        <f>'1(1) 試験検査の実施件数'!P4</f>
        <v>平成30年度</v>
      </c>
    </row>
    <row r="3" spans="1:13" ht="24" customHeight="1">
      <c r="A3" s="95"/>
      <c r="B3" s="331" t="s">
        <v>170</v>
      </c>
      <c r="C3" s="332"/>
      <c r="D3" s="92"/>
      <c r="E3" s="337" t="s">
        <v>186</v>
      </c>
      <c r="F3" s="337" t="s">
        <v>11</v>
      </c>
      <c r="G3" s="321" t="s">
        <v>187</v>
      </c>
      <c r="H3" s="321"/>
      <c r="I3" s="321"/>
      <c r="J3" s="321"/>
      <c r="K3" s="321"/>
      <c r="L3" s="321"/>
      <c r="M3" s="335" t="s">
        <v>188</v>
      </c>
    </row>
    <row r="4" spans="1:13" ht="39" customHeight="1">
      <c r="A4" s="96"/>
      <c r="B4" s="333"/>
      <c r="C4" s="334"/>
      <c r="D4" s="93"/>
      <c r="E4" s="338"/>
      <c r="F4" s="338"/>
      <c r="G4" s="28" t="s">
        <v>189</v>
      </c>
      <c r="H4" s="18" t="s">
        <v>190</v>
      </c>
      <c r="I4" s="29" t="s">
        <v>1</v>
      </c>
      <c r="J4" s="28" t="s">
        <v>191</v>
      </c>
      <c r="K4" s="29" t="s">
        <v>2</v>
      </c>
      <c r="L4" s="18" t="s">
        <v>233</v>
      </c>
      <c r="M4" s="336"/>
    </row>
    <row r="5" spans="1:13" ht="24.75" customHeight="1">
      <c r="A5" s="97"/>
      <c r="B5" s="341" t="s">
        <v>176</v>
      </c>
      <c r="C5" s="323"/>
      <c r="D5" s="20"/>
      <c r="E5" s="198">
        <f>SUM(E6:E31)</f>
        <v>858</v>
      </c>
      <c r="F5" s="198">
        <f>SUM(F6:F31)</f>
        <v>21</v>
      </c>
      <c r="G5" s="198">
        <f aca="true" t="shared" si="0" ref="G5:M5">SUM(G6:G31)</f>
        <v>13</v>
      </c>
      <c r="H5" s="198">
        <f t="shared" si="0"/>
        <v>0</v>
      </c>
      <c r="I5" s="198">
        <f t="shared" si="0"/>
        <v>0</v>
      </c>
      <c r="J5" s="198">
        <f t="shared" si="0"/>
        <v>0</v>
      </c>
      <c r="K5" s="198">
        <f t="shared" si="0"/>
        <v>0</v>
      </c>
      <c r="L5" s="198">
        <f t="shared" si="0"/>
        <v>10</v>
      </c>
      <c r="M5" s="199">
        <f t="shared" si="0"/>
        <v>0</v>
      </c>
    </row>
    <row r="6" spans="2:13" ht="24.75" customHeight="1">
      <c r="B6" s="342" t="s">
        <v>156</v>
      </c>
      <c r="C6" s="343"/>
      <c r="D6" s="153"/>
      <c r="E6" s="206">
        <v>23</v>
      </c>
      <c r="F6" s="202">
        <v>0</v>
      </c>
      <c r="G6" s="202">
        <v>0</v>
      </c>
      <c r="H6" s="202">
        <v>0</v>
      </c>
      <c r="I6" s="202">
        <v>0</v>
      </c>
      <c r="J6" s="202">
        <v>0</v>
      </c>
      <c r="K6" s="202">
        <v>0</v>
      </c>
      <c r="L6" s="202">
        <v>0</v>
      </c>
      <c r="M6" s="201">
        <v>0</v>
      </c>
    </row>
    <row r="7" spans="2:13" ht="24.75" customHeight="1">
      <c r="B7" s="339" t="s">
        <v>331</v>
      </c>
      <c r="C7" s="340"/>
      <c r="D7" s="154"/>
      <c r="E7" s="202">
        <v>1</v>
      </c>
      <c r="F7" s="202">
        <v>0</v>
      </c>
      <c r="G7" s="202">
        <v>0</v>
      </c>
      <c r="H7" s="202">
        <v>0</v>
      </c>
      <c r="I7" s="202">
        <v>0</v>
      </c>
      <c r="J7" s="202">
        <v>0</v>
      </c>
      <c r="K7" s="202">
        <v>0</v>
      </c>
      <c r="L7" s="202">
        <v>0</v>
      </c>
      <c r="M7" s="203">
        <v>0</v>
      </c>
    </row>
    <row r="8" spans="2:13" ht="24.75" customHeight="1">
      <c r="B8" s="339" t="s">
        <v>157</v>
      </c>
      <c r="C8" s="340"/>
      <c r="D8" s="154"/>
      <c r="E8" s="202">
        <v>0</v>
      </c>
      <c r="F8" s="202">
        <v>0</v>
      </c>
      <c r="G8" s="202">
        <v>0</v>
      </c>
      <c r="H8" s="202">
        <v>0</v>
      </c>
      <c r="I8" s="202">
        <v>0</v>
      </c>
      <c r="J8" s="202">
        <v>0</v>
      </c>
      <c r="K8" s="202">
        <v>0</v>
      </c>
      <c r="L8" s="202">
        <v>0</v>
      </c>
      <c r="M8" s="203">
        <v>0</v>
      </c>
    </row>
    <row r="9" spans="2:13" ht="24.75" customHeight="1">
      <c r="B9" s="339" t="s">
        <v>192</v>
      </c>
      <c r="C9" s="344"/>
      <c r="D9" s="27"/>
      <c r="E9" s="207">
        <v>41</v>
      </c>
      <c r="F9" s="202">
        <v>9</v>
      </c>
      <c r="G9" s="202">
        <v>6</v>
      </c>
      <c r="H9" s="202">
        <v>0</v>
      </c>
      <c r="I9" s="202">
        <v>0</v>
      </c>
      <c r="J9" s="202">
        <v>0</v>
      </c>
      <c r="K9" s="202">
        <v>0</v>
      </c>
      <c r="L9" s="202">
        <v>4</v>
      </c>
      <c r="M9" s="203">
        <v>0</v>
      </c>
    </row>
    <row r="10" spans="2:13" ht="24.75" customHeight="1">
      <c r="B10" s="330" t="s">
        <v>193</v>
      </c>
      <c r="C10" s="4" t="s">
        <v>194</v>
      </c>
      <c r="D10" s="27"/>
      <c r="E10" s="207">
        <v>9</v>
      </c>
      <c r="F10" s="202">
        <v>0</v>
      </c>
      <c r="G10" s="202">
        <v>0</v>
      </c>
      <c r="H10" s="202">
        <v>0</v>
      </c>
      <c r="I10" s="202">
        <v>0</v>
      </c>
      <c r="J10" s="202">
        <v>0</v>
      </c>
      <c r="K10" s="202">
        <v>0</v>
      </c>
      <c r="L10" s="202">
        <v>0</v>
      </c>
      <c r="M10" s="203">
        <v>0</v>
      </c>
    </row>
    <row r="11" spans="2:13" ht="24.75" customHeight="1">
      <c r="B11" s="330"/>
      <c r="C11" s="5" t="s">
        <v>195</v>
      </c>
      <c r="D11" s="19"/>
      <c r="E11" s="207">
        <v>3</v>
      </c>
      <c r="F11" s="202">
        <v>0</v>
      </c>
      <c r="G11" s="202">
        <v>0</v>
      </c>
      <c r="H11" s="202">
        <v>0</v>
      </c>
      <c r="I11" s="202">
        <v>0</v>
      </c>
      <c r="J11" s="202">
        <v>0</v>
      </c>
      <c r="K11" s="202">
        <v>0</v>
      </c>
      <c r="L11" s="202">
        <v>0</v>
      </c>
      <c r="M11" s="203">
        <v>0</v>
      </c>
    </row>
    <row r="12" spans="2:13" ht="24.75" customHeight="1">
      <c r="B12" s="330"/>
      <c r="C12" s="5" t="s">
        <v>196</v>
      </c>
      <c r="D12" s="19"/>
      <c r="E12" s="207">
        <v>17</v>
      </c>
      <c r="F12" s="202">
        <v>0</v>
      </c>
      <c r="G12" s="202">
        <v>0</v>
      </c>
      <c r="H12" s="202">
        <v>0</v>
      </c>
      <c r="I12" s="202">
        <v>0</v>
      </c>
      <c r="J12" s="202">
        <v>0</v>
      </c>
      <c r="K12" s="202">
        <v>0</v>
      </c>
      <c r="L12" s="202">
        <v>0</v>
      </c>
      <c r="M12" s="203">
        <v>0</v>
      </c>
    </row>
    <row r="13" spans="2:13" ht="24.75" customHeight="1">
      <c r="B13" s="330"/>
      <c r="C13" s="4" t="s">
        <v>197</v>
      </c>
      <c r="D13" s="27"/>
      <c r="E13" s="202">
        <v>0</v>
      </c>
      <c r="F13" s="202">
        <v>0</v>
      </c>
      <c r="G13" s="202">
        <v>0</v>
      </c>
      <c r="H13" s="202">
        <v>0</v>
      </c>
      <c r="I13" s="202">
        <v>0</v>
      </c>
      <c r="J13" s="202">
        <v>0</v>
      </c>
      <c r="K13" s="202">
        <v>0</v>
      </c>
      <c r="L13" s="202">
        <v>0</v>
      </c>
      <c r="M13" s="203">
        <v>0</v>
      </c>
    </row>
    <row r="14" spans="2:13" ht="24.75" customHeight="1">
      <c r="B14" s="326" t="s">
        <v>198</v>
      </c>
      <c r="C14" s="327"/>
      <c r="D14" s="19"/>
      <c r="E14" s="207">
        <v>72</v>
      </c>
      <c r="F14" s="202">
        <v>0</v>
      </c>
      <c r="G14" s="202">
        <v>0</v>
      </c>
      <c r="H14" s="202">
        <v>0</v>
      </c>
      <c r="I14" s="202">
        <v>0</v>
      </c>
      <c r="J14" s="202">
        <v>0</v>
      </c>
      <c r="K14" s="202">
        <v>0</v>
      </c>
      <c r="L14" s="202">
        <v>0</v>
      </c>
      <c r="M14" s="203">
        <v>0</v>
      </c>
    </row>
    <row r="15" spans="2:13" ht="24.75" customHeight="1">
      <c r="B15" s="326" t="s">
        <v>199</v>
      </c>
      <c r="C15" s="327"/>
      <c r="D15" s="19"/>
      <c r="E15" s="207">
        <v>76</v>
      </c>
      <c r="F15" s="202">
        <v>0</v>
      </c>
      <c r="G15" s="202">
        <v>0</v>
      </c>
      <c r="H15" s="202">
        <v>0</v>
      </c>
      <c r="I15" s="202">
        <v>0</v>
      </c>
      <c r="J15" s="202">
        <v>0</v>
      </c>
      <c r="K15" s="202">
        <v>0</v>
      </c>
      <c r="L15" s="202">
        <v>0</v>
      </c>
      <c r="M15" s="203">
        <v>0</v>
      </c>
    </row>
    <row r="16" spans="2:13" ht="24.75" customHeight="1">
      <c r="B16" s="326" t="s">
        <v>200</v>
      </c>
      <c r="C16" s="327"/>
      <c r="D16" s="19"/>
      <c r="E16" s="207">
        <v>33</v>
      </c>
      <c r="F16" s="202">
        <v>0</v>
      </c>
      <c r="G16" s="202">
        <v>0</v>
      </c>
      <c r="H16" s="202">
        <v>0</v>
      </c>
      <c r="I16" s="202">
        <v>0</v>
      </c>
      <c r="J16" s="202">
        <v>0</v>
      </c>
      <c r="K16" s="202">
        <v>0</v>
      </c>
      <c r="L16" s="202">
        <v>0</v>
      </c>
      <c r="M16" s="203">
        <v>0</v>
      </c>
    </row>
    <row r="17" spans="2:13" ht="24.75" customHeight="1">
      <c r="B17" s="326" t="s">
        <v>201</v>
      </c>
      <c r="C17" s="327"/>
      <c r="D17" s="19"/>
      <c r="E17" s="202">
        <v>6</v>
      </c>
      <c r="F17" s="202">
        <v>0</v>
      </c>
      <c r="G17" s="202">
        <v>0</v>
      </c>
      <c r="H17" s="202">
        <v>0</v>
      </c>
      <c r="I17" s="202">
        <v>0</v>
      </c>
      <c r="J17" s="202">
        <v>0</v>
      </c>
      <c r="K17" s="202">
        <v>0</v>
      </c>
      <c r="L17" s="202">
        <v>0</v>
      </c>
      <c r="M17" s="203">
        <v>0</v>
      </c>
    </row>
    <row r="18" spans="2:13" ht="24.75" customHeight="1">
      <c r="B18" s="326" t="s">
        <v>280</v>
      </c>
      <c r="C18" s="327"/>
      <c r="D18" s="19"/>
      <c r="E18" s="207">
        <v>18</v>
      </c>
      <c r="F18" s="202">
        <v>0</v>
      </c>
      <c r="G18" s="202">
        <v>0</v>
      </c>
      <c r="H18" s="202">
        <v>0</v>
      </c>
      <c r="I18" s="202">
        <v>0</v>
      </c>
      <c r="J18" s="202">
        <v>0</v>
      </c>
      <c r="K18" s="202">
        <v>0</v>
      </c>
      <c r="L18" s="202">
        <v>0</v>
      </c>
      <c r="M18" s="203">
        <v>0</v>
      </c>
    </row>
    <row r="19" spans="2:13" ht="24.75" customHeight="1">
      <c r="B19" s="326" t="s">
        <v>202</v>
      </c>
      <c r="C19" s="327"/>
      <c r="D19" s="19"/>
      <c r="E19" s="207">
        <v>45</v>
      </c>
      <c r="F19" s="202">
        <v>0</v>
      </c>
      <c r="G19" s="202">
        <v>0</v>
      </c>
      <c r="H19" s="202">
        <v>0</v>
      </c>
      <c r="I19" s="202">
        <v>0</v>
      </c>
      <c r="J19" s="202">
        <v>0</v>
      </c>
      <c r="K19" s="202">
        <v>0</v>
      </c>
      <c r="L19" s="202">
        <v>0</v>
      </c>
      <c r="M19" s="203">
        <v>0</v>
      </c>
    </row>
    <row r="20" spans="2:13" ht="24.75" customHeight="1">
      <c r="B20" s="326" t="s">
        <v>203</v>
      </c>
      <c r="C20" s="327"/>
      <c r="D20" s="19"/>
      <c r="E20" s="207">
        <v>218</v>
      </c>
      <c r="F20" s="202">
        <v>1</v>
      </c>
      <c r="G20" s="202">
        <v>1</v>
      </c>
      <c r="H20" s="202">
        <v>0</v>
      </c>
      <c r="I20" s="202">
        <v>0</v>
      </c>
      <c r="J20" s="202">
        <v>0</v>
      </c>
      <c r="K20" s="202">
        <v>0</v>
      </c>
      <c r="L20" s="202">
        <v>0</v>
      </c>
      <c r="M20" s="203">
        <v>0</v>
      </c>
    </row>
    <row r="21" spans="2:13" ht="24.75" customHeight="1">
      <c r="B21" s="326" t="s">
        <v>204</v>
      </c>
      <c r="C21" s="327"/>
      <c r="D21" s="19"/>
      <c r="E21" s="207">
        <v>86</v>
      </c>
      <c r="F21" s="202">
        <v>2</v>
      </c>
      <c r="G21" s="202">
        <v>2</v>
      </c>
      <c r="H21" s="202">
        <v>0</v>
      </c>
      <c r="I21" s="202">
        <v>0</v>
      </c>
      <c r="J21" s="202">
        <v>0</v>
      </c>
      <c r="K21" s="202">
        <v>0</v>
      </c>
      <c r="L21" s="202">
        <v>0</v>
      </c>
      <c r="M21" s="203">
        <v>0</v>
      </c>
    </row>
    <row r="22" spans="2:13" ht="24.75" customHeight="1">
      <c r="B22" s="326" t="s">
        <v>205</v>
      </c>
      <c r="C22" s="327"/>
      <c r="D22" s="19"/>
      <c r="E22" s="207">
        <v>40</v>
      </c>
      <c r="F22" s="202">
        <v>0</v>
      </c>
      <c r="G22" s="202">
        <v>0</v>
      </c>
      <c r="H22" s="202">
        <v>0</v>
      </c>
      <c r="I22" s="202">
        <v>0</v>
      </c>
      <c r="J22" s="202">
        <v>0</v>
      </c>
      <c r="K22" s="202">
        <v>0</v>
      </c>
      <c r="L22" s="202">
        <v>0</v>
      </c>
      <c r="M22" s="203">
        <v>0</v>
      </c>
    </row>
    <row r="23" spans="2:13" ht="24.75" customHeight="1">
      <c r="B23" s="326" t="s">
        <v>206</v>
      </c>
      <c r="C23" s="327"/>
      <c r="D23" s="19"/>
      <c r="E23" s="207">
        <v>10</v>
      </c>
      <c r="F23" s="202">
        <v>0</v>
      </c>
      <c r="G23" s="202">
        <v>0</v>
      </c>
      <c r="H23" s="202">
        <v>0</v>
      </c>
      <c r="I23" s="202">
        <v>0</v>
      </c>
      <c r="J23" s="202">
        <v>0</v>
      </c>
      <c r="K23" s="202">
        <v>0</v>
      </c>
      <c r="L23" s="202">
        <v>0</v>
      </c>
      <c r="M23" s="203">
        <v>0</v>
      </c>
    </row>
    <row r="24" spans="2:13" ht="24.75" customHeight="1">
      <c r="B24" s="326" t="s">
        <v>207</v>
      </c>
      <c r="C24" s="327"/>
      <c r="D24" s="19"/>
      <c r="E24" s="202">
        <v>2</v>
      </c>
      <c r="F24" s="202">
        <v>0</v>
      </c>
      <c r="G24" s="202">
        <v>0</v>
      </c>
      <c r="H24" s="202">
        <v>0</v>
      </c>
      <c r="I24" s="202">
        <v>0</v>
      </c>
      <c r="J24" s="202">
        <v>0</v>
      </c>
      <c r="K24" s="202">
        <v>0</v>
      </c>
      <c r="L24" s="202">
        <v>0</v>
      </c>
      <c r="M24" s="203">
        <v>0</v>
      </c>
    </row>
    <row r="25" spans="2:13" ht="24.75" customHeight="1">
      <c r="B25" s="326" t="s">
        <v>208</v>
      </c>
      <c r="C25" s="327"/>
      <c r="D25" s="19"/>
      <c r="E25" s="202">
        <v>0</v>
      </c>
      <c r="F25" s="202">
        <v>0</v>
      </c>
      <c r="G25" s="202">
        <v>0</v>
      </c>
      <c r="H25" s="202">
        <v>0</v>
      </c>
      <c r="I25" s="202">
        <v>0</v>
      </c>
      <c r="J25" s="202">
        <v>0</v>
      </c>
      <c r="K25" s="202">
        <v>0</v>
      </c>
      <c r="L25" s="202">
        <v>0</v>
      </c>
      <c r="M25" s="203">
        <v>0</v>
      </c>
    </row>
    <row r="26" spans="2:13" ht="24.75" customHeight="1">
      <c r="B26" s="326" t="s">
        <v>209</v>
      </c>
      <c r="C26" s="327"/>
      <c r="D26" s="19"/>
      <c r="E26" s="207">
        <v>0</v>
      </c>
      <c r="F26" s="202">
        <v>0</v>
      </c>
      <c r="G26" s="202">
        <v>0</v>
      </c>
      <c r="H26" s="202">
        <v>0</v>
      </c>
      <c r="I26" s="202">
        <v>0</v>
      </c>
      <c r="J26" s="202">
        <v>0</v>
      </c>
      <c r="K26" s="202">
        <v>0</v>
      </c>
      <c r="L26" s="202">
        <v>0</v>
      </c>
      <c r="M26" s="203">
        <v>0</v>
      </c>
    </row>
    <row r="27" spans="2:13" ht="24.75" customHeight="1">
      <c r="B27" s="326" t="s">
        <v>210</v>
      </c>
      <c r="C27" s="327"/>
      <c r="D27" s="19"/>
      <c r="E27" s="207">
        <v>147</v>
      </c>
      <c r="F27" s="202">
        <v>9</v>
      </c>
      <c r="G27" s="202">
        <v>4</v>
      </c>
      <c r="H27" s="202">
        <v>0</v>
      </c>
      <c r="I27" s="202">
        <v>0</v>
      </c>
      <c r="J27" s="202">
        <v>0</v>
      </c>
      <c r="K27" s="202">
        <v>0</v>
      </c>
      <c r="L27" s="202">
        <v>6</v>
      </c>
      <c r="M27" s="203">
        <v>0</v>
      </c>
    </row>
    <row r="28" spans="2:13" ht="24.75" customHeight="1">
      <c r="B28" s="330" t="s">
        <v>211</v>
      </c>
      <c r="C28" s="5" t="s">
        <v>329</v>
      </c>
      <c r="D28" s="19"/>
      <c r="E28" s="202">
        <v>0</v>
      </c>
      <c r="F28" s="202">
        <v>0</v>
      </c>
      <c r="G28" s="202">
        <v>0</v>
      </c>
      <c r="H28" s="202">
        <v>0</v>
      </c>
      <c r="I28" s="202">
        <v>0</v>
      </c>
      <c r="J28" s="202">
        <v>0</v>
      </c>
      <c r="K28" s="202">
        <v>0</v>
      </c>
      <c r="L28" s="202">
        <v>0</v>
      </c>
      <c r="M28" s="203">
        <v>0</v>
      </c>
    </row>
    <row r="29" spans="2:13" ht="24.75" customHeight="1">
      <c r="B29" s="330"/>
      <c r="C29" s="5" t="s">
        <v>212</v>
      </c>
      <c r="D29" s="19"/>
      <c r="E29" s="202">
        <v>0</v>
      </c>
      <c r="F29" s="202">
        <v>0</v>
      </c>
      <c r="G29" s="202">
        <v>0</v>
      </c>
      <c r="H29" s="202">
        <v>0</v>
      </c>
      <c r="I29" s="202">
        <v>0</v>
      </c>
      <c r="J29" s="202">
        <v>0</v>
      </c>
      <c r="K29" s="202">
        <v>0</v>
      </c>
      <c r="L29" s="202">
        <v>0</v>
      </c>
      <c r="M29" s="203">
        <v>0</v>
      </c>
    </row>
    <row r="30" spans="2:13" ht="29.25" customHeight="1">
      <c r="B30" s="326" t="s">
        <v>213</v>
      </c>
      <c r="C30" s="327"/>
      <c r="D30" s="19"/>
      <c r="E30" s="207">
        <v>9</v>
      </c>
      <c r="F30" s="202">
        <v>0</v>
      </c>
      <c r="G30" s="202">
        <v>0</v>
      </c>
      <c r="H30" s="202">
        <v>0</v>
      </c>
      <c r="I30" s="202">
        <v>0</v>
      </c>
      <c r="J30" s="202">
        <v>0</v>
      </c>
      <c r="K30" s="202">
        <v>0</v>
      </c>
      <c r="L30" s="202">
        <v>0</v>
      </c>
      <c r="M30" s="203">
        <v>0</v>
      </c>
    </row>
    <row r="31" spans="2:13" ht="24.75" customHeight="1">
      <c r="B31" s="328" t="s">
        <v>383</v>
      </c>
      <c r="C31" s="329"/>
      <c r="D31" s="75"/>
      <c r="E31" s="208">
        <v>2</v>
      </c>
      <c r="F31" s="204">
        <v>0</v>
      </c>
      <c r="G31" s="204">
        <v>0</v>
      </c>
      <c r="H31" s="204">
        <v>0</v>
      </c>
      <c r="I31" s="204">
        <v>0</v>
      </c>
      <c r="J31" s="204">
        <v>0</v>
      </c>
      <c r="K31" s="204">
        <v>0</v>
      </c>
      <c r="L31" s="204">
        <v>0</v>
      </c>
      <c r="M31" s="205">
        <v>0</v>
      </c>
    </row>
    <row r="32" spans="1:13" s="10" customFormat="1" ht="16.5" customHeight="1">
      <c r="A32" s="98" t="s">
        <v>214</v>
      </c>
      <c r="G32" s="99"/>
      <c r="H32" s="99"/>
      <c r="I32" s="99"/>
      <c r="J32" s="99"/>
      <c r="M32" s="2" t="s">
        <v>255</v>
      </c>
    </row>
    <row r="33" spans="1:13" s="10" customFormat="1" ht="13.5">
      <c r="A33" s="98" t="s">
        <v>277</v>
      </c>
      <c r="G33" s="99"/>
      <c r="H33" s="99"/>
      <c r="I33" s="99"/>
      <c r="J33" s="99"/>
      <c r="M33" s="2"/>
    </row>
    <row r="34" ht="13.5">
      <c r="B34" s="3"/>
    </row>
  </sheetData>
  <sheetProtection/>
  <mergeCells count="28">
    <mergeCell ref="B25:C25"/>
    <mergeCell ref="B26:C26"/>
    <mergeCell ref="B17:C17"/>
    <mergeCell ref="B5:C5"/>
    <mergeCell ref="B6:C6"/>
    <mergeCell ref="B18:C18"/>
    <mergeCell ref="B14:C14"/>
    <mergeCell ref="B15:C15"/>
    <mergeCell ref="B9:C9"/>
    <mergeCell ref="B10:B13"/>
    <mergeCell ref="B16:C16"/>
    <mergeCell ref="B3:C4"/>
    <mergeCell ref="M3:M4"/>
    <mergeCell ref="G3:L3"/>
    <mergeCell ref="E3:E4"/>
    <mergeCell ref="F3:F4"/>
    <mergeCell ref="B8:C8"/>
    <mergeCell ref="B7:C7"/>
    <mergeCell ref="B30:C30"/>
    <mergeCell ref="B31:C31"/>
    <mergeCell ref="B19:C19"/>
    <mergeCell ref="B20:C20"/>
    <mergeCell ref="B21:C21"/>
    <mergeCell ref="B22:C22"/>
    <mergeCell ref="B27:C27"/>
    <mergeCell ref="B28:B29"/>
    <mergeCell ref="B23:C23"/>
    <mergeCell ref="B24:C24"/>
  </mergeCells>
  <printOptions horizontalCentered="1"/>
  <pageMargins left="0.7480314960629921" right="0.7480314960629921" top="0.7874015748031497" bottom="0.7874015748031497" header="0.3937007874015748" footer="0.1968503937007874"/>
  <pageSetup cellComments="asDisplayed" horizontalDpi="600" verticalDpi="600"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1"/>
  <sheetViews>
    <sheetView zoomScalePageLayoutView="0" workbookViewId="0" topLeftCell="A1">
      <selection activeCell="B7" sqref="B7"/>
    </sheetView>
  </sheetViews>
  <sheetFormatPr defaultColWidth="9.00390625" defaultRowHeight="13.5"/>
  <cols>
    <col min="1" max="1" width="12.375" style="1" customWidth="1"/>
    <col min="2" max="9" width="7.375" style="1" customWidth="1"/>
    <col min="10" max="11" width="7.875" style="1" customWidth="1"/>
    <col min="12" max="16384" width="9.00390625" style="1" customWidth="1"/>
  </cols>
  <sheetData>
    <row r="1" ht="18.75" customHeight="1">
      <c r="A1" s="1" t="s">
        <v>283</v>
      </c>
    </row>
    <row r="2" ht="13.5">
      <c r="K2" s="16" t="str">
        <f>'1(1) 試験検査の実施件数'!$P$4</f>
        <v>平成30年度</v>
      </c>
    </row>
    <row r="3" spans="1:11" ht="30" customHeight="1">
      <c r="A3" s="331" t="s">
        <v>170</v>
      </c>
      <c r="B3" s="321" t="s">
        <v>145</v>
      </c>
      <c r="C3" s="321"/>
      <c r="D3" s="321"/>
      <c r="E3" s="321"/>
      <c r="F3" s="321"/>
      <c r="G3" s="321"/>
      <c r="H3" s="321"/>
      <c r="I3" s="321"/>
      <c r="J3" s="337" t="s">
        <v>146</v>
      </c>
      <c r="K3" s="322"/>
    </row>
    <row r="4" spans="1:11" ht="30" customHeight="1">
      <c r="A4" s="333"/>
      <c r="B4" s="346" t="s">
        <v>186</v>
      </c>
      <c r="C4" s="346" t="s">
        <v>147</v>
      </c>
      <c r="D4" s="347" t="s">
        <v>148</v>
      </c>
      <c r="E4" s="347"/>
      <c r="F4" s="347"/>
      <c r="G4" s="347"/>
      <c r="H4" s="347"/>
      <c r="I4" s="347"/>
      <c r="J4" s="345"/>
      <c r="K4" s="323"/>
    </row>
    <row r="5" spans="1:11" ht="51.75" customHeight="1">
      <c r="A5" s="333"/>
      <c r="B5" s="346"/>
      <c r="C5" s="346"/>
      <c r="D5" s="28" t="s">
        <v>149</v>
      </c>
      <c r="E5" s="18" t="s">
        <v>150</v>
      </c>
      <c r="F5" s="18" t="s">
        <v>151</v>
      </c>
      <c r="G5" s="18" t="s">
        <v>152</v>
      </c>
      <c r="H5" s="18" t="s">
        <v>153</v>
      </c>
      <c r="I5" s="28" t="s">
        <v>154</v>
      </c>
      <c r="J5" s="28" t="s">
        <v>186</v>
      </c>
      <c r="K5" s="30" t="s">
        <v>155</v>
      </c>
    </row>
    <row r="6" spans="1:11" ht="34.5" customHeight="1">
      <c r="A6" s="100" t="s">
        <v>294</v>
      </c>
      <c r="B6" s="209">
        <v>0</v>
      </c>
      <c r="C6" s="209">
        <v>0</v>
      </c>
      <c r="D6" s="209">
        <v>0</v>
      </c>
      <c r="E6" s="209">
        <v>0</v>
      </c>
      <c r="F6" s="209">
        <v>0</v>
      </c>
      <c r="G6" s="209">
        <v>0</v>
      </c>
      <c r="H6" s="209">
        <v>0</v>
      </c>
      <c r="I6" s="209">
        <v>0</v>
      </c>
      <c r="J6" s="209">
        <v>0</v>
      </c>
      <c r="K6" s="210">
        <v>0</v>
      </c>
    </row>
    <row r="7" spans="1:11" ht="34.5" customHeight="1">
      <c r="A7" s="101" t="s">
        <v>295</v>
      </c>
      <c r="B7" s="211">
        <v>23</v>
      </c>
      <c r="C7" s="211">
        <v>0</v>
      </c>
      <c r="D7" s="211">
        <v>0</v>
      </c>
      <c r="E7" s="211">
        <v>0</v>
      </c>
      <c r="F7" s="211">
        <v>0</v>
      </c>
      <c r="G7" s="211">
        <v>0</v>
      </c>
      <c r="H7" s="211">
        <v>0</v>
      </c>
      <c r="I7" s="211">
        <v>0</v>
      </c>
      <c r="J7" s="211">
        <v>0</v>
      </c>
      <c r="K7" s="212">
        <v>0</v>
      </c>
    </row>
    <row r="8" spans="1:11" ht="34.5" customHeight="1">
      <c r="A8" s="101" t="s">
        <v>381</v>
      </c>
      <c r="B8" s="211">
        <v>1</v>
      </c>
      <c r="C8" s="211">
        <v>0</v>
      </c>
      <c r="D8" s="211">
        <v>0</v>
      </c>
      <c r="E8" s="211">
        <v>0</v>
      </c>
      <c r="F8" s="211">
        <v>0</v>
      </c>
      <c r="G8" s="211">
        <v>0</v>
      </c>
      <c r="H8" s="211">
        <v>0</v>
      </c>
      <c r="I8" s="211">
        <v>0</v>
      </c>
      <c r="J8" s="211">
        <v>0</v>
      </c>
      <c r="K8" s="212">
        <v>0</v>
      </c>
    </row>
    <row r="9" spans="1:11" ht="34.5" customHeight="1">
      <c r="A9" s="101" t="s">
        <v>293</v>
      </c>
      <c r="B9" s="211">
        <v>0</v>
      </c>
      <c r="C9" s="211">
        <v>0</v>
      </c>
      <c r="D9" s="211">
        <v>0</v>
      </c>
      <c r="E9" s="211">
        <v>0</v>
      </c>
      <c r="F9" s="211">
        <v>0</v>
      </c>
      <c r="G9" s="211">
        <v>0</v>
      </c>
      <c r="H9" s="211">
        <v>0</v>
      </c>
      <c r="I9" s="211">
        <v>0</v>
      </c>
      <c r="J9" s="211">
        <v>0</v>
      </c>
      <c r="K9" s="212">
        <v>0</v>
      </c>
    </row>
    <row r="10" spans="1:11" ht="34.5" customHeight="1">
      <c r="A10" s="102" t="s">
        <v>158</v>
      </c>
      <c r="B10" s="213">
        <v>0</v>
      </c>
      <c r="C10" s="213">
        <v>0</v>
      </c>
      <c r="D10" s="213">
        <v>0</v>
      </c>
      <c r="E10" s="213">
        <v>0</v>
      </c>
      <c r="F10" s="213">
        <v>0</v>
      </c>
      <c r="G10" s="213">
        <v>0</v>
      </c>
      <c r="H10" s="213">
        <v>0</v>
      </c>
      <c r="I10" s="213">
        <v>0</v>
      </c>
      <c r="J10" s="213">
        <v>0</v>
      </c>
      <c r="K10" s="214">
        <v>0</v>
      </c>
    </row>
    <row r="11" ht="16.5" customHeight="1">
      <c r="K11" s="2" t="s">
        <v>255</v>
      </c>
    </row>
    <row r="12" ht="22.5" customHeight="1"/>
  </sheetData>
  <sheetProtection/>
  <mergeCells count="6">
    <mergeCell ref="A3:A5"/>
    <mergeCell ref="J3:K4"/>
    <mergeCell ref="B4:B5"/>
    <mergeCell ref="C4:C5"/>
    <mergeCell ref="D4:I4"/>
    <mergeCell ref="B3:I3"/>
  </mergeCells>
  <printOptions horizontalCentered="1"/>
  <pageMargins left="0.7874015748031497" right="0.7874015748031497" top="0.7874015748031497" bottom="0.7874015748031497" header="0.3937007874015748" footer="0.1968503937007874"/>
  <pageSetup cellComments="asDisplayed"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3"/>
  <sheetViews>
    <sheetView tabSelected="1" zoomScalePageLayoutView="0" workbookViewId="0" topLeftCell="A1">
      <selection activeCell="G14" sqref="G14"/>
    </sheetView>
  </sheetViews>
  <sheetFormatPr defaultColWidth="9.00390625" defaultRowHeight="13.5"/>
  <cols>
    <col min="1" max="1" width="0.875" style="1" customWidth="1"/>
    <col min="2" max="2" width="2.50390625" style="1" customWidth="1"/>
    <col min="3" max="3" width="10.125" style="1" customWidth="1"/>
    <col min="4" max="4" width="14.125" style="1" customWidth="1"/>
    <col min="5" max="5" width="0.875" style="1" customWidth="1"/>
    <col min="6" max="7" width="30.125" style="1" customWidth="1"/>
    <col min="8" max="16384" width="9.00390625" style="1" customWidth="1"/>
  </cols>
  <sheetData>
    <row r="1" spans="1:3" ht="18.75" customHeight="1">
      <c r="A1" s="7" t="s">
        <v>160</v>
      </c>
      <c r="C1" s="7"/>
    </row>
    <row r="2" ht="18.75" customHeight="1">
      <c r="A2" s="1" t="s">
        <v>284</v>
      </c>
    </row>
    <row r="3" ht="13.5">
      <c r="G3" s="16" t="str">
        <f>'1(1) 試験検査の実施件数'!P4</f>
        <v>平成30年度</v>
      </c>
    </row>
    <row r="4" spans="1:7" ht="24" customHeight="1">
      <c r="A4" s="103"/>
      <c r="B4" s="324" t="s">
        <v>170</v>
      </c>
      <c r="C4" s="324"/>
      <c r="D4" s="324"/>
      <c r="E4" s="64"/>
      <c r="F4" s="43" t="s">
        <v>161</v>
      </c>
      <c r="G4" s="47" t="s">
        <v>162</v>
      </c>
    </row>
    <row r="5" spans="1:7" ht="24" customHeight="1">
      <c r="A5" s="97"/>
      <c r="B5" s="352" t="s">
        <v>176</v>
      </c>
      <c r="C5" s="352"/>
      <c r="D5" s="352"/>
      <c r="E5" s="20"/>
      <c r="F5" s="215">
        <f>SUM(F6:F9,F13:F14,F21:F22)</f>
        <v>3287</v>
      </c>
      <c r="G5" s="216">
        <f>SUM(G6:G9,G13:G14,G21:G22)</f>
        <v>8319</v>
      </c>
    </row>
    <row r="6" spans="2:7" ht="24" customHeight="1">
      <c r="B6" s="353" t="s">
        <v>219</v>
      </c>
      <c r="C6" s="353"/>
      <c r="D6" s="353"/>
      <c r="E6" s="22"/>
      <c r="F6" s="217">
        <v>178</v>
      </c>
      <c r="G6" s="210">
        <v>246</v>
      </c>
    </row>
    <row r="7" spans="2:7" ht="24" customHeight="1">
      <c r="B7" s="339" t="s">
        <v>222</v>
      </c>
      <c r="C7" s="339"/>
      <c r="D7" s="348"/>
      <c r="E7" s="27"/>
      <c r="F7" s="217">
        <v>743</v>
      </c>
      <c r="G7" s="212">
        <v>1454</v>
      </c>
    </row>
    <row r="8" spans="2:7" ht="24" customHeight="1">
      <c r="B8" s="339" t="s">
        <v>163</v>
      </c>
      <c r="C8" s="339"/>
      <c r="D8" s="348"/>
      <c r="E8" s="27"/>
      <c r="F8" s="217">
        <v>0</v>
      </c>
      <c r="G8" s="218">
        <v>0</v>
      </c>
    </row>
    <row r="9" spans="2:7" ht="24" customHeight="1">
      <c r="B9" s="339" t="s">
        <v>238</v>
      </c>
      <c r="C9" s="339"/>
      <c r="D9" s="348"/>
      <c r="E9" s="4"/>
      <c r="F9" s="212">
        <f>SUM(F10:F12)</f>
        <v>486</v>
      </c>
      <c r="G9" s="212">
        <f>SUM(G10:G12)</f>
        <v>3098</v>
      </c>
    </row>
    <row r="10" spans="2:7" ht="24" customHeight="1">
      <c r="B10" s="4"/>
      <c r="C10" s="348" t="s">
        <v>164</v>
      </c>
      <c r="D10" s="348"/>
      <c r="E10" s="147"/>
      <c r="F10" s="211">
        <v>463</v>
      </c>
      <c r="G10" s="212">
        <v>2991</v>
      </c>
    </row>
    <row r="11" spans="2:7" ht="24" customHeight="1">
      <c r="B11" s="4"/>
      <c r="C11" s="348" t="s">
        <v>165</v>
      </c>
      <c r="D11" s="348"/>
      <c r="E11" s="147"/>
      <c r="F11" s="211">
        <v>6</v>
      </c>
      <c r="G11" s="212">
        <v>20</v>
      </c>
    </row>
    <row r="12" spans="2:7" ht="24" customHeight="1">
      <c r="B12" s="4"/>
      <c r="C12" s="348" t="s">
        <v>166</v>
      </c>
      <c r="D12" s="348"/>
      <c r="E12" s="147"/>
      <c r="F12" s="211">
        <v>17</v>
      </c>
      <c r="G12" s="212">
        <v>87</v>
      </c>
    </row>
    <row r="13" spans="2:7" ht="24" customHeight="1">
      <c r="B13" s="348" t="s">
        <v>167</v>
      </c>
      <c r="C13" s="348"/>
      <c r="D13" s="348"/>
      <c r="E13" s="27"/>
      <c r="F13" s="211">
        <v>346</v>
      </c>
      <c r="G13" s="212">
        <v>1219</v>
      </c>
    </row>
    <row r="14" spans="2:7" ht="24" customHeight="1">
      <c r="B14" s="348" t="s">
        <v>384</v>
      </c>
      <c r="C14" s="348"/>
      <c r="D14" s="348"/>
      <c r="E14" s="4"/>
      <c r="F14" s="212">
        <f>SUM(F15:F20)</f>
        <v>1436</v>
      </c>
      <c r="G14" s="212">
        <f>SUM(G15:G20)</f>
        <v>2204</v>
      </c>
    </row>
    <row r="15" spans="2:7" ht="24" customHeight="1">
      <c r="B15" s="4"/>
      <c r="C15" s="351" t="s">
        <v>96</v>
      </c>
      <c r="D15" s="5" t="s">
        <v>385</v>
      </c>
      <c r="E15" s="19"/>
      <c r="F15" s="211">
        <v>306</v>
      </c>
      <c r="G15" s="212">
        <v>306</v>
      </c>
    </row>
    <row r="16" spans="2:7" ht="24" customHeight="1">
      <c r="B16" s="4"/>
      <c r="C16" s="351"/>
      <c r="D16" s="5" t="s">
        <v>330</v>
      </c>
      <c r="E16" s="19"/>
      <c r="F16" s="211">
        <v>362</v>
      </c>
      <c r="G16" s="212">
        <v>362</v>
      </c>
    </row>
    <row r="17" spans="2:7" ht="24" customHeight="1">
      <c r="B17" s="4"/>
      <c r="C17" s="350" t="s">
        <v>97</v>
      </c>
      <c r="D17" s="350"/>
      <c r="E17" s="147"/>
      <c r="F17" s="217">
        <v>0</v>
      </c>
      <c r="G17" s="218">
        <v>0</v>
      </c>
    </row>
    <row r="18" spans="2:7" ht="24" customHeight="1">
      <c r="B18" s="4"/>
      <c r="C18" s="351" t="s">
        <v>98</v>
      </c>
      <c r="D18" s="5" t="s">
        <v>99</v>
      </c>
      <c r="E18" s="19"/>
      <c r="F18" s="211">
        <v>0</v>
      </c>
      <c r="G18" s="212">
        <v>0</v>
      </c>
    </row>
    <row r="19" spans="2:7" ht="24" customHeight="1">
      <c r="B19" s="4"/>
      <c r="C19" s="351"/>
      <c r="D19" s="5" t="s">
        <v>386</v>
      </c>
      <c r="E19" s="19"/>
      <c r="F19" s="211">
        <v>768</v>
      </c>
      <c r="G19" s="212">
        <v>1536</v>
      </c>
    </row>
    <row r="20" spans="2:7" ht="24" customHeight="1">
      <c r="B20" s="4"/>
      <c r="C20" s="351"/>
      <c r="D20" s="5" t="s">
        <v>100</v>
      </c>
      <c r="E20" s="19"/>
      <c r="F20" s="211">
        <v>0</v>
      </c>
      <c r="G20" s="212">
        <v>0</v>
      </c>
    </row>
    <row r="21" spans="2:7" ht="23.25" customHeight="1">
      <c r="B21" s="348" t="s">
        <v>387</v>
      </c>
      <c r="C21" s="348"/>
      <c r="D21" s="348"/>
      <c r="E21" s="27"/>
      <c r="F21" s="211">
        <v>0</v>
      </c>
      <c r="G21" s="212">
        <v>0</v>
      </c>
    </row>
    <row r="22" spans="1:7" ht="23.25" customHeight="1">
      <c r="A22" s="52"/>
      <c r="B22" s="349" t="s">
        <v>101</v>
      </c>
      <c r="C22" s="349"/>
      <c r="D22" s="349"/>
      <c r="E22" s="46"/>
      <c r="F22" s="213">
        <v>98</v>
      </c>
      <c r="G22" s="214">
        <v>98</v>
      </c>
    </row>
    <row r="23" ht="16.5" customHeight="1">
      <c r="G23" s="2" t="s">
        <v>255</v>
      </c>
    </row>
  </sheetData>
  <sheetProtection/>
  <mergeCells count="16">
    <mergeCell ref="C18:C20"/>
    <mergeCell ref="B4:D4"/>
    <mergeCell ref="B5:D5"/>
    <mergeCell ref="B6:D6"/>
    <mergeCell ref="B7:D7"/>
    <mergeCell ref="B14:D14"/>
    <mergeCell ref="B21:D21"/>
    <mergeCell ref="B22:D22"/>
    <mergeCell ref="B8:D8"/>
    <mergeCell ref="B9:D9"/>
    <mergeCell ref="B13:D13"/>
    <mergeCell ref="C10:D10"/>
    <mergeCell ref="C11:D11"/>
    <mergeCell ref="C12:D12"/>
    <mergeCell ref="C17:D17"/>
    <mergeCell ref="C15:C16"/>
  </mergeCells>
  <printOptions horizontalCentered="1"/>
  <pageMargins left="0.7086614173228347" right="0.7086614173228347" top="0.7874015748031497" bottom="0.7874015748031497" header="0.3937007874015748" footer="0.1968503937007874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9"/>
  <sheetViews>
    <sheetView zoomScalePageLayoutView="0" workbookViewId="0" topLeftCell="A1">
      <selection activeCell="D5" sqref="D5:M8"/>
    </sheetView>
  </sheetViews>
  <sheetFormatPr defaultColWidth="9.00390625" defaultRowHeight="13.5"/>
  <cols>
    <col min="1" max="1" width="0.875" style="1" customWidth="1"/>
    <col min="2" max="2" width="15.625" style="1" customWidth="1"/>
    <col min="3" max="3" width="0.875" style="1" customWidth="1"/>
    <col min="4" max="13" width="7.125" style="1" customWidth="1"/>
    <col min="14" max="16384" width="9.00390625" style="1" customWidth="1"/>
  </cols>
  <sheetData>
    <row r="1" ht="18.75" customHeight="1">
      <c r="A1" s="1" t="s">
        <v>285</v>
      </c>
    </row>
    <row r="2" ht="13.5">
      <c r="M2" s="16" t="str">
        <f>'1(1) 試験検査の実施件数'!P4</f>
        <v>平成30年度</v>
      </c>
    </row>
    <row r="3" spans="1:13" ht="30" customHeight="1">
      <c r="A3" s="95"/>
      <c r="B3" s="357" t="s">
        <v>116</v>
      </c>
      <c r="C3" s="105"/>
      <c r="D3" s="354" t="s">
        <v>102</v>
      </c>
      <c r="E3" s="355"/>
      <c r="F3" s="354" t="s">
        <v>103</v>
      </c>
      <c r="G3" s="355"/>
      <c r="H3" s="354" t="s">
        <v>104</v>
      </c>
      <c r="I3" s="355"/>
      <c r="J3" s="354" t="s">
        <v>105</v>
      </c>
      <c r="K3" s="355"/>
      <c r="L3" s="354" t="s">
        <v>388</v>
      </c>
      <c r="M3" s="356"/>
    </row>
    <row r="4" spans="1:13" ht="30" customHeight="1">
      <c r="A4" s="96"/>
      <c r="B4" s="358"/>
      <c r="C4" s="106"/>
      <c r="D4" s="18" t="s">
        <v>161</v>
      </c>
      <c r="E4" s="18" t="s">
        <v>106</v>
      </c>
      <c r="F4" s="18" t="s">
        <v>161</v>
      </c>
      <c r="G4" s="18" t="s">
        <v>106</v>
      </c>
      <c r="H4" s="18" t="s">
        <v>161</v>
      </c>
      <c r="I4" s="18" t="s">
        <v>106</v>
      </c>
      <c r="J4" s="18" t="s">
        <v>161</v>
      </c>
      <c r="K4" s="18" t="s">
        <v>106</v>
      </c>
      <c r="L4" s="18" t="s">
        <v>161</v>
      </c>
      <c r="M4" s="31" t="s">
        <v>106</v>
      </c>
    </row>
    <row r="5" spans="2:13" ht="30" customHeight="1">
      <c r="B5" s="94" t="s">
        <v>159</v>
      </c>
      <c r="C5" s="20"/>
      <c r="D5" s="215">
        <f aca="true" t="shared" si="0" ref="D5:M5">SUM(D6:D8)</f>
        <v>50</v>
      </c>
      <c r="E5" s="215">
        <f t="shared" si="0"/>
        <v>2</v>
      </c>
      <c r="F5" s="215">
        <f t="shared" si="0"/>
        <v>18</v>
      </c>
      <c r="G5" s="215">
        <f t="shared" si="0"/>
        <v>0</v>
      </c>
      <c r="H5" s="215">
        <f t="shared" si="0"/>
        <v>0</v>
      </c>
      <c r="I5" s="215">
        <f t="shared" si="0"/>
        <v>0</v>
      </c>
      <c r="J5" s="215">
        <f t="shared" si="0"/>
        <v>332</v>
      </c>
      <c r="K5" s="215">
        <f t="shared" si="0"/>
        <v>8</v>
      </c>
      <c r="L5" s="215">
        <f t="shared" si="0"/>
        <v>20</v>
      </c>
      <c r="M5" s="216">
        <f t="shared" si="0"/>
        <v>0</v>
      </c>
    </row>
    <row r="6" spans="1:13" ht="30" customHeight="1">
      <c r="A6" s="104"/>
      <c r="B6" s="35" t="s">
        <v>107</v>
      </c>
      <c r="C6" s="27"/>
      <c r="D6" s="211">
        <v>33</v>
      </c>
      <c r="E6" s="217">
        <v>2</v>
      </c>
      <c r="F6" s="217">
        <v>1</v>
      </c>
      <c r="G6" s="217">
        <v>0</v>
      </c>
      <c r="H6" s="217">
        <v>0</v>
      </c>
      <c r="I6" s="217">
        <v>0</v>
      </c>
      <c r="J6" s="211">
        <v>117</v>
      </c>
      <c r="K6" s="211">
        <v>8</v>
      </c>
      <c r="L6" s="217">
        <v>0</v>
      </c>
      <c r="M6" s="218" t="s">
        <v>482</v>
      </c>
    </row>
    <row r="7" spans="2:13" ht="30" customHeight="1">
      <c r="B7" s="4" t="s">
        <v>108</v>
      </c>
      <c r="C7" s="27"/>
      <c r="D7" s="217">
        <v>0</v>
      </c>
      <c r="E7" s="217">
        <v>0</v>
      </c>
      <c r="F7" s="217">
        <v>0</v>
      </c>
      <c r="G7" s="217">
        <v>0</v>
      </c>
      <c r="H7" s="217">
        <v>0</v>
      </c>
      <c r="I7" s="217">
        <v>0</v>
      </c>
      <c r="J7" s="217">
        <v>198</v>
      </c>
      <c r="K7" s="217">
        <v>0</v>
      </c>
      <c r="L7" s="211">
        <v>3</v>
      </c>
      <c r="M7" s="218" t="s">
        <v>482</v>
      </c>
    </row>
    <row r="8" spans="1:13" ht="30" customHeight="1">
      <c r="A8" s="52"/>
      <c r="B8" s="48" t="s">
        <v>233</v>
      </c>
      <c r="C8" s="46"/>
      <c r="D8" s="219">
        <v>17</v>
      </c>
      <c r="E8" s="219" t="s">
        <v>482</v>
      </c>
      <c r="F8" s="219">
        <v>17</v>
      </c>
      <c r="G8" s="219" t="s">
        <v>482</v>
      </c>
      <c r="H8" s="219" t="s">
        <v>482</v>
      </c>
      <c r="I8" s="219" t="s">
        <v>482</v>
      </c>
      <c r="J8" s="219">
        <v>17</v>
      </c>
      <c r="K8" s="219" t="s">
        <v>482</v>
      </c>
      <c r="L8" s="219">
        <v>17</v>
      </c>
      <c r="M8" s="220" t="s">
        <v>482</v>
      </c>
    </row>
    <row r="9" ht="16.5" customHeight="1">
      <c r="M9" s="2" t="s">
        <v>255</v>
      </c>
    </row>
  </sheetData>
  <sheetProtection/>
  <mergeCells count="6">
    <mergeCell ref="F3:G3"/>
    <mergeCell ref="H3:I3"/>
    <mergeCell ref="L3:M3"/>
    <mergeCell ref="B3:B4"/>
    <mergeCell ref="D3:E3"/>
    <mergeCell ref="J3:K3"/>
  </mergeCells>
  <printOptions horizontalCentered="1"/>
  <pageMargins left="0.7086614173228347" right="0.7086614173228347" top="7.755905511811024" bottom="0.7874015748031497" header="0.3937007874015748" footer="0.196850393700787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</sheetPr>
  <dimension ref="A1:K34"/>
  <sheetViews>
    <sheetView zoomScalePageLayoutView="0" workbookViewId="0" topLeftCell="A16">
      <selection activeCell="E30" sqref="E30:J30"/>
    </sheetView>
  </sheetViews>
  <sheetFormatPr defaultColWidth="9.00390625" defaultRowHeight="13.5"/>
  <cols>
    <col min="1" max="1" width="0.875" style="1" customWidth="1"/>
    <col min="2" max="2" width="4.75390625" style="1" customWidth="1"/>
    <col min="3" max="3" width="20.75390625" style="1" customWidth="1"/>
    <col min="4" max="4" width="0.74609375" style="1" customWidth="1"/>
    <col min="5" max="5" width="11.625" style="1" customWidth="1"/>
    <col min="6" max="6" width="9.00390625" style="1" customWidth="1"/>
    <col min="7" max="7" width="13.50390625" style="1" customWidth="1"/>
    <col min="8" max="9" width="9.00390625" style="1" customWidth="1"/>
    <col min="10" max="10" width="10.125" style="1" customWidth="1"/>
    <col min="11" max="11" width="11.625" style="1" customWidth="1"/>
    <col min="12" max="16384" width="9.00390625" style="1" customWidth="1"/>
  </cols>
  <sheetData>
    <row r="1" ht="18.75" customHeight="1">
      <c r="A1" s="7" t="s">
        <v>109</v>
      </c>
    </row>
    <row r="2" ht="18.75" customHeight="1">
      <c r="A2" s="1" t="s">
        <v>512</v>
      </c>
    </row>
    <row r="3" ht="13.5">
      <c r="J3" s="16" t="str">
        <f>'1(1) 試験検査の実施件数'!P4</f>
        <v>平成30年度</v>
      </c>
    </row>
    <row r="4" spans="1:10" ht="36.75" customHeight="1">
      <c r="A4" s="357" t="s">
        <v>110</v>
      </c>
      <c r="B4" s="357"/>
      <c r="C4" s="357"/>
      <c r="D4" s="364"/>
      <c r="E4" s="377" t="s">
        <v>332</v>
      </c>
      <c r="F4" s="354" t="s">
        <v>333</v>
      </c>
      <c r="G4" s="363"/>
      <c r="H4" s="379" t="s">
        <v>341</v>
      </c>
      <c r="I4" s="379" t="s">
        <v>342</v>
      </c>
      <c r="J4" s="359" t="s">
        <v>112</v>
      </c>
    </row>
    <row r="5" spans="1:10" ht="21" customHeight="1">
      <c r="A5" s="358"/>
      <c r="B5" s="358"/>
      <c r="C5" s="358"/>
      <c r="D5" s="365"/>
      <c r="E5" s="378"/>
      <c r="F5" s="122" t="s">
        <v>343</v>
      </c>
      <c r="G5" s="122" t="s">
        <v>340</v>
      </c>
      <c r="H5" s="380"/>
      <c r="I5" s="381"/>
      <c r="J5" s="360"/>
    </row>
    <row r="6" spans="1:10" ht="21" customHeight="1">
      <c r="A6" s="97"/>
      <c r="B6" s="333" t="s">
        <v>113</v>
      </c>
      <c r="C6" s="334"/>
      <c r="D6" s="65"/>
      <c r="E6" s="155">
        <v>15038</v>
      </c>
      <c r="F6" s="155">
        <f>SUM(F7:F12)</f>
        <v>181</v>
      </c>
      <c r="G6" s="155">
        <v>382</v>
      </c>
      <c r="H6" s="155">
        <v>482</v>
      </c>
      <c r="I6" s="155">
        <f>SUM(I7:I12)</f>
        <v>32</v>
      </c>
      <c r="J6" s="156">
        <f>SUM(J7:J12)</f>
        <v>23</v>
      </c>
    </row>
    <row r="7" spans="2:10" ht="21" customHeight="1">
      <c r="B7" s="353" t="s">
        <v>366</v>
      </c>
      <c r="C7" s="353"/>
      <c r="D7" s="4"/>
      <c r="E7" s="374">
        <v>15038</v>
      </c>
      <c r="F7" s="119">
        <v>14</v>
      </c>
      <c r="G7" s="366">
        <v>382</v>
      </c>
      <c r="H7" s="369">
        <v>482</v>
      </c>
      <c r="I7" s="119">
        <v>3</v>
      </c>
      <c r="J7" s="120">
        <v>2</v>
      </c>
    </row>
    <row r="8" spans="2:10" ht="21" customHeight="1">
      <c r="B8" s="348" t="s">
        <v>367</v>
      </c>
      <c r="C8" s="348"/>
      <c r="D8" s="4"/>
      <c r="E8" s="375"/>
      <c r="F8" s="116">
        <v>16</v>
      </c>
      <c r="G8" s="367"/>
      <c r="H8" s="370"/>
      <c r="I8" s="112">
        <v>1</v>
      </c>
      <c r="J8" s="113">
        <v>1</v>
      </c>
    </row>
    <row r="9" spans="2:10" ht="21" customHeight="1">
      <c r="B9" s="348" t="s">
        <v>368</v>
      </c>
      <c r="C9" s="348"/>
      <c r="D9" s="4"/>
      <c r="E9" s="375"/>
      <c r="F9" s="116">
        <v>24</v>
      </c>
      <c r="G9" s="367"/>
      <c r="H9" s="370"/>
      <c r="I9" s="116">
        <v>1</v>
      </c>
      <c r="J9" s="117">
        <v>1</v>
      </c>
    </row>
    <row r="10" spans="2:10" ht="21" customHeight="1">
      <c r="B10" s="348" t="s">
        <v>338</v>
      </c>
      <c r="C10" s="348"/>
      <c r="D10" s="4"/>
      <c r="E10" s="375"/>
      <c r="F10" s="116">
        <v>9</v>
      </c>
      <c r="G10" s="367"/>
      <c r="H10" s="370"/>
      <c r="I10" s="116">
        <v>1</v>
      </c>
      <c r="J10" s="117" t="s">
        <v>486</v>
      </c>
    </row>
    <row r="11" spans="2:10" ht="21" customHeight="1">
      <c r="B11" s="348" t="s">
        <v>339</v>
      </c>
      <c r="C11" s="348"/>
      <c r="D11" s="4"/>
      <c r="E11" s="375"/>
      <c r="F11" s="116">
        <v>106</v>
      </c>
      <c r="G11" s="367"/>
      <c r="H11" s="370"/>
      <c r="I11" s="112">
        <v>25</v>
      </c>
      <c r="J11" s="113">
        <v>19</v>
      </c>
    </row>
    <row r="12" spans="1:11" ht="21" customHeight="1">
      <c r="A12" s="52"/>
      <c r="B12" s="349" t="s">
        <v>13</v>
      </c>
      <c r="C12" s="349"/>
      <c r="D12" s="48"/>
      <c r="E12" s="376"/>
      <c r="F12" s="118">
        <v>12</v>
      </c>
      <c r="G12" s="368"/>
      <c r="H12" s="371"/>
      <c r="I12" s="114">
        <v>1</v>
      </c>
      <c r="J12" s="115">
        <v>0</v>
      </c>
      <c r="K12" s="10"/>
    </row>
    <row r="13" spans="2:10" s="10" customFormat="1" ht="16.5" customHeight="1">
      <c r="B13" s="98" t="s">
        <v>389</v>
      </c>
      <c r="J13" s="2" t="s">
        <v>255</v>
      </c>
    </row>
    <row r="14" spans="2:11" s="10" customFormat="1" ht="13.5" customHeight="1">
      <c r="B14" s="98"/>
      <c r="J14" s="2"/>
      <c r="K14" s="2"/>
    </row>
    <row r="15" spans="2:11" s="10" customFormat="1" ht="13.5" customHeight="1">
      <c r="B15" s="98"/>
      <c r="K15" s="2"/>
    </row>
    <row r="16" spans="2:11" s="10" customFormat="1" ht="13.5" customHeight="1">
      <c r="B16" s="98"/>
      <c r="K16" s="2"/>
    </row>
    <row r="17" ht="13.5" customHeight="1"/>
    <row r="18" ht="18.75" customHeight="1">
      <c r="A18" s="1" t="s">
        <v>495</v>
      </c>
    </row>
    <row r="19" ht="13.5">
      <c r="J19" s="16" t="str">
        <f>J3</f>
        <v>平成30年度</v>
      </c>
    </row>
    <row r="20" spans="1:10" ht="27" customHeight="1">
      <c r="A20" s="103"/>
      <c r="B20" s="331" t="s">
        <v>170</v>
      </c>
      <c r="C20" s="332"/>
      <c r="D20" s="64"/>
      <c r="E20" s="49" t="s">
        <v>111</v>
      </c>
      <c r="F20" s="354" t="s">
        <v>333</v>
      </c>
      <c r="G20" s="363"/>
      <c r="H20" s="51" t="s">
        <v>496</v>
      </c>
      <c r="I20" s="51" t="s">
        <v>344</v>
      </c>
      <c r="J20" s="50" t="s">
        <v>112</v>
      </c>
    </row>
    <row r="21" spans="1:10" ht="27" customHeight="1">
      <c r="A21" s="104"/>
      <c r="B21" s="372" t="s">
        <v>391</v>
      </c>
      <c r="C21" s="373"/>
      <c r="D21" s="107"/>
      <c r="E21" s="221">
        <v>13425</v>
      </c>
      <c r="F21" s="361">
        <v>0</v>
      </c>
      <c r="G21" s="362"/>
      <c r="H21" s="222">
        <v>0</v>
      </c>
      <c r="I21" s="221">
        <v>1</v>
      </c>
      <c r="J21" s="223">
        <v>0</v>
      </c>
    </row>
    <row r="22" s="10" customFormat="1" ht="16.5" customHeight="1">
      <c r="J22" s="2" t="s">
        <v>255</v>
      </c>
    </row>
    <row r="23" s="10" customFormat="1" ht="13.5" customHeight="1">
      <c r="J23" s="2"/>
    </row>
    <row r="24" s="10" customFormat="1" ht="13.5" customHeight="1">
      <c r="J24" s="2"/>
    </row>
    <row r="25" s="10" customFormat="1" ht="13.5" customHeight="1">
      <c r="J25" s="2"/>
    </row>
    <row r="26" ht="13.5" customHeight="1"/>
    <row r="27" ht="18.75" customHeight="1">
      <c r="A27" s="1" t="s">
        <v>497</v>
      </c>
    </row>
    <row r="28" ht="13.5">
      <c r="J28" s="16" t="str">
        <f>J3</f>
        <v>平成30年度</v>
      </c>
    </row>
    <row r="29" spans="1:10" ht="27" customHeight="1">
      <c r="A29" s="103"/>
      <c r="B29" s="324" t="s">
        <v>170</v>
      </c>
      <c r="C29" s="324"/>
      <c r="D29" s="64"/>
      <c r="E29" s="49" t="s">
        <v>111</v>
      </c>
      <c r="F29" s="354" t="s">
        <v>333</v>
      </c>
      <c r="G29" s="363"/>
      <c r="H29" s="51" t="s">
        <v>390</v>
      </c>
      <c r="I29" s="51" t="s">
        <v>344</v>
      </c>
      <c r="J29" s="50" t="s">
        <v>112</v>
      </c>
    </row>
    <row r="30" spans="1:10" ht="27" customHeight="1">
      <c r="A30" s="104"/>
      <c r="B30" s="382" t="s">
        <v>392</v>
      </c>
      <c r="C30" s="382"/>
      <c r="D30" s="107"/>
      <c r="E30" s="221">
        <v>7488</v>
      </c>
      <c r="F30" s="361">
        <v>52</v>
      </c>
      <c r="G30" s="362"/>
      <c r="H30" s="222">
        <v>46</v>
      </c>
      <c r="I30" s="221">
        <v>45</v>
      </c>
      <c r="J30" s="223">
        <v>27</v>
      </c>
    </row>
    <row r="31" s="10" customFormat="1" ht="16.5" customHeight="1">
      <c r="J31" s="2" t="s">
        <v>255</v>
      </c>
    </row>
    <row r="32" s="10" customFormat="1" ht="13.5" customHeight="1">
      <c r="J32" s="2"/>
    </row>
    <row r="33" s="10" customFormat="1" ht="13.5" customHeight="1">
      <c r="J33" s="2"/>
    </row>
    <row r="34" s="10" customFormat="1" ht="13.5" customHeight="1">
      <c r="J34" s="2"/>
    </row>
    <row r="35" ht="13.5" customHeight="1"/>
  </sheetData>
  <sheetProtection/>
  <mergeCells count="24">
    <mergeCell ref="B29:C29"/>
    <mergeCell ref="B30:C30"/>
    <mergeCell ref="B7:C7"/>
    <mergeCell ref="B8:C8"/>
    <mergeCell ref="B9:C9"/>
    <mergeCell ref="B10:C10"/>
    <mergeCell ref="B11:C11"/>
    <mergeCell ref="B12:C12"/>
    <mergeCell ref="E4:E5"/>
    <mergeCell ref="F4:G4"/>
    <mergeCell ref="H4:H5"/>
    <mergeCell ref="I4:I5"/>
    <mergeCell ref="F30:G30"/>
    <mergeCell ref="F29:G29"/>
    <mergeCell ref="J4:J5"/>
    <mergeCell ref="F21:G21"/>
    <mergeCell ref="F20:G20"/>
    <mergeCell ref="A4:D5"/>
    <mergeCell ref="G7:G12"/>
    <mergeCell ref="H7:H12"/>
    <mergeCell ref="B6:C6"/>
    <mergeCell ref="B21:C21"/>
    <mergeCell ref="B20:C20"/>
    <mergeCell ref="E7:E12"/>
  </mergeCells>
  <printOptions horizontalCentered="1"/>
  <pageMargins left="0.6692913385826772" right="0.6692913385826772" top="0.7874015748031497" bottom="0.7874015748031497" header="0.3937007874015748" footer="0.196850393700787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9"/>
  <sheetViews>
    <sheetView zoomScalePageLayoutView="0" workbookViewId="0" topLeftCell="A1">
      <selection activeCell="I13" sqref="I13"/>
    </sheetView>
  </sheetViews>
  <sheetFormatPr defaultColWidth="9.00390625" defaultRowHeight="13.5"/>
  <cols>
    <col min="1" max="1" width="0.875" style="1" customWidth="1"/>
    <col min="2" max="2" width="14.375" style="1" customWidth="1"/>
    <col min="3" max="3" width="40.50390625" style="1" customWidth="1"/>
    <col min="4" max="4" width="0.875" style="1" customWidth="1"/>
    <col min="5" max="5" width="29.625" style="1" customWidth="1"/>
    <col min="6" max="16384" width="9.00390625" style="1" customWidth="1"/>
  </cols>
  <sheetData>
    <row r="1" ht="18.75" customHeight="1">
      <c r="A1" s="1" t="s">
        <v>513</v>
      </c>
    </row>
    <row r="2" spans="1:5" ht="13.5">
      <c r="A2" s="52"/>
      <c r="E2" s="16" t="str">
        <f>'1(1) 試験検査の実施件数'!P4</f>
        <v>平成30年度</v>
      </c>
    </row>
    <row r="3" spans="1:5" ht="21" customHeight="1">
      <c r="A3" s="103"/>
      <c r="B3" s="331" t="s">
        <v>170</v>
      </c>
      <c r="C3" s="383"/>
      <c r="D3" s="162"/>
      <c r="E3" s="50" t="s">
        <v>14</v>
      </c>
    </row>
    <row r="4" spans="2:5" ht="21" customHeight="1">
      <c r="B4" s="333" t="s">
        <v>15</v>
      </c>
      <c r="C4" s="384"/>
      <c r="D4" s="163"/>
      <c r="E4" s="216">
        <f>SUM(E5:E8)</f>
        <v>948</v>
      </c>
    </row>
    <row r="5" spans="1:5" ht="21" customHeight="1">
      <c r="A5" s="104"/>
      <c r="B5" s="385" t="s">
        <v>0</v>
      </c>
      <c r="C5" s="35" t="s">
        <v>348</v>
      </c>
      <c r="D5" s="35"/>
      <c r="E5" s="210">
        <v>560</v>
      </c>
    </row>
    <row r="6" spans="1:5" ht="21" customHeight="1">
      <c r="A6" s="15"/>
      <c r="B6" s="386"/>
      <c r="C6" s="4" t="s">
        <v>382</v>
      </c>
      <c r="D6" s="4"/>
      <c r="E6" s="212">
        <v>159</v>
      </c>
    </row>
    <row r="7" spans="2:5" ht="21" customHeight="1">
      <c r="B7" s="353" t="s">
        <v>16</v>
      </c>
      <c r="C7" s="35" t="s">
        <v>349</v>
      </c>
      <c r="D7" s="35"/>
      <c r="E7" s="224">
        <v>229</v>
      </c>
    </row>
    <row r="8" spans="2:5" ht="21" customHeight="1">
      <c r="B8" s="349"/>
      <c r="C8" s="189" t="s">
        <v>485</v>
      </c>
      <c r="D8" s="189"/>
      <c r="E8" s="190">
        <v>0</v>
      </c>
    </row>
    <row r="9" spans="1:5" ht="16.5" customHeight="1">
      <c r="A9" s="95"/>
      <c r="B9" s="3"/>
      <c r="E9" s="2" t="s">
        <v>255</v>
      </c>
    </row>
  </sheetData>
  <sheetProtection/>
  <mergeCells count="4">
    <mergeCell ref="B7:B8"/>
    <mergeCell ref="B3:C3"/>
    <mergeCell ref="B4:C4"/>
    <mergeCell ref="B5:B6"/>
  </mergeCells>
  <printOptions horizontalCentered="1"/>
  <pageMargins left="0.7874015748031497" right="0.7874015748031497" top="0.7874015748031497" bottom="0.7874015748031497" header="0.3937007874015748" footer="0.1968503937007874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29"/>
  <sheetViews>
    <sheetView zoomScalePageLayoutView="0" workbookViewId="0" topLeftCell="A1">
      <selection activeCell="E4" sqref="E4:G20"/>
    </sheetView>
  </sheetViews>
  <sheetFormatPr defaultColWidth="9.00390625" defaultRowHeight="13.5"/>
  <cols>
    <col min="1" max="1" width="0.875" style="1" customWidth="1"/>
    <col min="2" max="2" width="14.125" style="1" customWidth="1"/>
    <col min="3" max="3" width="19.375" style="1" customWidth="1"/>
    <col min="4" max="4" width="0.875" style="1" customWidth="1"/>
    <col min="5" max="7" width="18.125" style="1" customWidth="1"/>
    <col min="8" max="16384" width="9.00390625" style="1" customWidth="1"/>
  </cols>
  <sheetData>
    <row r="1" ht="18.75" customHeight="1">
      <c r="A1" s="7" t="s">
        <v>334</v>
      </c>
    </row>
    <row r="2" spans="6:8" ht="13.5" customHeight="1">
      <c r="F2" s="150"/>
      <c r="G2" s="16" t="str">
        <f>'1(1) 試験検査の実施件数'!P4</f>
        <v>平成30年度</v>
      </c>
      <c r="H2" s="150"/>
    </row>
    <row r="3" spans="1:7" ht="30" customHeight="1">
      <c r="A3" s="95"/>
      <c r="B3" s="355" t="s">
        <v>116</v>
      </c>
      <c r="C3" s="354"/>
      <c r="D3" s="76"/>
      <c r="E3" s="43" t="s">
        <v>176</v>
      </c>
      <c r="F3" s="43" t="s">
        <v>77</v>
      </c>
      <c r="G3" s="47" t="s">
        <v>278</v>
      </c>
    </row>
    <row r="4" spans="1:7" ht="15" customHeight="1">
      <c r="A4" s="15"/>
      <c r="B4" s="341" t="s">
        <v>161</v>
      </c>
      <c r="C4" s="323"/>
      <c r="D4" s="174"/>
      <c r="E4" s="215">
        <v>134</v>
      </c>
      <c r="F4" s="215">
        <v>127</v>
      </c>
      <c r="G4" s="225">
        <v>7</v>
      </c>
    </row>
    <row r="5" spans="1:8" ht="15" customHeight="1">
      <c r="A5" s="97"/>
      <c r="B5" s="341" t="s">
        <v>393</v>
      </c>
      <c r="C5" s="323"/>
      <c r="D5" s="20"/>
      <c r="E5" s="215">
        <f>SUM(E6:E20)</f>
        <v>255</v>
      </c>
      <c r="F5" s="215">
        <f>SUM(F6:F20)</f>
        <v>242</v>
      </c>
      <c r="G5" s="216">
        <f>SUM(G6:G20)</f>
        <v>13</v>
      </c>
      <c r="H5" s="150"/>
    </row>
    <row r="6" spans="1:8" ht="15" customHeight="1">
      <c r="A6" s="104"/>
      <c r="B6" s="386" t="s">
        <v>394</v>
      </c>
      <c r="C6" s="4" t="s">
        <v>78</v>
      </c>
      <c r="D6" s="27"/>
      <c r="E6" s="226">
        <v>98</v>
      </c>
      <c r="F6" s="209">
        <v>98</v>
      </c>
      <c r="G6" s="224">
        <v>0</v>
      </c>
      <c r="H6" s="150"/>
    </row>
    <row r="7" spans="2:7" ht="15" customHeight="1">
      <c r="B7" s="386"/>
      <c r="C7" s="4" t="s">
        <v>79</v>
      </c>
      <c r="D7" s="4"/>
      <c r="E7" s="227">
        <v>26</v>
      </c>
      <c r="F7" s="211">
        <v>24</v>
      </c>
      <c r="G7" s="218">
        <v>2</v>
      </c>
    </row>
    <row r="8" spans="2:7" ht="15" customHeight="1">
      <c r="B8" s="348" t="s">
        <v>395</v>
      </c>
      <c r="C8" s="348"/>
      <c r="D8" s="4"/>
      <c r="E8" s="228">
        <v>0</v>
      </c>
      <c r="F8" s="217">
        <v>0</v>
      </c>
      <c r="G8" s="218">
        <v>0</v>
      </c>
    </row>
    <row r="9" spans="2:7" ht="15" customHeight="1">
      <c r="B9" s="387" t="s">
        <v>80</v>
      </c>
      <c r="C9" s="388"/>
      <c r="D9" s="4"/>
      <c r="E9" s="228">
        <v>0</v>
      </c>
      <c r="F9" s="217">
        <v>0</v>
      </c>
      <c r="G9" s="218">
        <v>0</v>
      </c>
    </row>
    <row r="10" spans="1:7" ht="15" customHeight="1">
      <c r="A10" s="1">
        <v>1</v>
      </c>
      <c r="B10" s="387" t="s">
        <v>81</v>
      </c>
      <c r="C10" s="388"/>
      <c r="D10" s="4"/>
      <c r="E10" s="228">
        <v>1</v>
      </c>
      <c r="F10" s="217">
        <v>0</v>
      </c>
      <c r="G10" s="218">
        <v>1</v>
      </c>
    </row>
    <row r="11" spans="2:7" ht="15" customHeight="1">
      <c r="B11" s="387" t="s">
        <v>82</v>
      </c>
      <c r="C11" s="388"/>
      <c r="D11" s="4"/>
      <c r="E11" s="228">
        <v>1</v>
      </c>
      <c r="F11" s="217">
        <v>0</v>
      </c>
      <c r="G11" s="212">
        <v>1</v>
      </c>
    </row>
    <row r="12" spans="2:7" ht="15" customHeight="1">
      <c r="B12" s="387" t="s">
        <v>396</v>
      </c>
      <c r="C12" s="388"/>
      <c r="D12" s="4"/>
      <c r="E12" s="228">
        <v>1</v>
      </c>
      <c r="F12" s="217">
        <v>0</v>
      </c>
      <c r="G12" s="218">
        <v>1</v>
      </c>
    </row>
    <row r="13" spans="2:7" ht="15" customHeight="1">
      <c r="B13" s="348" t="s">
        <v>397</v>
      </c>
      <c r="C13" s="348"/>
      <c r="D13" s="27"/>
      <c r="E13" s="228">
        <v>0</v>
      </c>
      <c r="F13" s="217">
        <v>0</v>
      </c>
      <c r="G13" s="218">
        <v>0</v>
      </c>
    </row>
    <row r="14" spans="2:7" ht="15" customHeight="1">
      <c r="B14" s="348" t="s">
        <v>398</v>
      </c>
      <c r="C14" s="348"/>
      <c r="D14" s="27"/>
      <c r="E14" s="228">
        <v>0</v>
      </c>
      <c r="F14" s="217">
        <v>0</v>
      </c>
      <c r="G14" s="218">
        <v>0</v>
      </c>
    </row>
    <row r="15" spans="2:7" ht="15" customHeight="1">
      <c r="B15" s="348" t="s">
        <v>399</v>
      </c>
      <c r="C15" s="348"/>
      <c r="D15" s="27"/>
      <c r="E15" s="228">
        <v>0</v>
      </c>
      <c r="F15" s="217">
        <v>0</v>
      </c>
      <c r="G15" s="218">
        <v>0</v>
      </c>
    </row>
    <row r="16" spans="2:7" ht="15" customHeight="1">
      <c r="B16" s="387" t="s">
        <v>400</v>
      </c>
      <c r="C16" s="388"/>
      <c r="D16" s="4"/>
      <c r="E16" s="228">
        <v>120</v>
      </c>
      <c r="F16" s="217">
        <v>120</v>
      </c>
      <c r="G16" s="218">
        <v>0</v>
      </c>
    </row>
    <row r="17" spans="2:7" ht="15" customHeight="1">
      <c r="B17" s="387" t="s">
        <v>401</v>
      </c>
      <c r="C17" s="388"/>
      <c r="D17" s="4"/>
      <c r="E17" s="228">
        <v>2</v>
      </c>
      <c r="F17" s="217">
        <v>0</v>
      </c>
      <c r="G17" s="218">
        <v>2</v>
      </c>
    </row>
    <row r="18" spans="2:7" ht="15" customHeight="1">
      <c r="B18" s="387" t="s">
        <v>402</v>
      </c>
      <c r="C18" s="388"/>
      <c r="D18" s="4"/>
      <c r="E18" s="228">
        <v>2</v>
      </c>
      <c r="F18" s="217">
        <v>0</v>
      </c>
      <c r="G18" s="218">
        <v>2</v>
      </c>
    </row>
    <row r="19" spans="2:7" ht="15" customHeight="1">
      <c r="B19" s="387" t="s">
        <v>403</v>
      </c>
      <c r="C19" s="388"/>
      <c r="D19" s="4"/>
      <c r="E19" s="228">
        <v>2</v>
      </c>
      <c r="F19" s="217">
        <v>0</v>
      </c>
      <c r="G19" s="218">
        <v>2</v>
      </c>
    </row>
    <row r="20" spans="1:7" ht="15" customHeight="1">
      <c r="A20" s="52"/>
      <c r="B20" s="389" t="s">
        <v>404</v>
      </c>
      <c r="C20" s="390"/>
      <c r="D20" s="48"/>
      <c r="E20" s="229">
        <v>2</v>
      </c>
      <c r="F20" s="219">
        <v>0</v>
      </c>
      <c r="G20" s="214">
        <v>2</v>
      </c>
    </row>
    <row r="21" spans="1:7" s="10" customFormat="1" ht="16.5" customHeight="1">
      <c r="A21" s="98"/>
      <c r="B21" s="175"/>
      <c r="C21" s="175"/>
      <c r="D21" s="175"/>
      <c r="F21" s="175"/>
      <c r="G21" s="2" t="s">
        <v>255</v>
      </c>
    </row>
    <row r="22" spans="2:6" ht="13.5">
      <c r="B22" s="150"/>
      <c r="C22" s="150"/>
      <c r="D22" s="150"/>
      <c r="F22" s="150"/>
    </row>
    <row r="23" spans="2:6" ht="13.5">
      <c r="B23" s="150"/>
      <c r="C23" s="150"/>
      <c r="D23" s="150"/>
      <c r="F23" s="150"/>
    </row>
    <row r="24" spans="2:6" ht="13.5">
      <c r="B24" s="150"/>
      <c r="C24" s="150"/>
      <c r="D24" s="150"/>
      <c r="F24" s="150"/>
    </row>
    <row r="25" spans="2:6" ht="13.5">
      <c r="B25" s="150"/>
      <c r="C25" s="150"/>
      <c r="D25" s="150"/>
      <c r="F25" s="150"/>
    </row>
    <row r="26" spans="2:6" ht="13.5">
      <c r="B26" s="150"/>
      <c r="C26" s="150"/>
      <c r="D26" s="150"/>
      <c r="F26" s="150"/>
    </row>
    <row r="27" spans="2:6" ht="13.5">
      <c r="B27" s="150"/>
      <c r="C27" s="150"/>
      <c r="D27" s="150"/>
      <c r="F27" s="150"/>
    </row>
    <row r="28" spans="2:6" ht="13.5">
      <c r="B28" s="150"/>
      <c r="C28" s="150"/>
      <c r="D28" s="150"/>
      <c r="F28" s="150"/>
    </row>
    <row r="29" spans="2:6" ht="13.5">
      <c r="B29" s="150"/>
      <c r="C29" s="150"/>
      <c r="D29" s="150"/>
      <c r="F29" s="150"/>
    </row>
    <row r="30" spans="2:6" ht="13.5">
      <c r="B30" s="150"/>
      <c r="C30" s="150"/>
      <c r="D30" s="150"/>
      <c r="F30" s="150"/>
    </row>
    <row r="31" spans="2:6" ht="13.5">
      <c r="B31" s="150"/>
      <c r="C31" s="150"/>
      <c r="D31" s="150"/>
      <c r="F31" s="150"/>
    </row>
    <row r="32" spans="2:6" ht="13.5">
      <c r="B32" s="150"/>
      <c r="C32" s="150"/>
      <c r="D32" s="150"/>
      <c r="F32" s="150"/>
    </row>
    <row r="33" spans="2:6" ht="13.5">
      <c r="B33" s="150"/>
      <c r="C33" s="150"/>
      <c r="D33" s="150"/>
      <c r="F33" s="150"/>
    </row>
    <row r="34" spans="2:6" ht="13.5">
      <c r="B34" s="150"/>
      <c r="C34" s="150"/>
      <c r="D34" s="150"/>
      <c r="F34" s="150"/>
    </row>
    <row r="35" spans="2:6" ht="13.5">
      <c r="B35" s="150"/>
      <c r="C35" s="150"/>
      <c r="D35" s="150"/>
      <c r="F35" s="150"/>
    </row>
    <row r="36" spans="2:6" ht="13.5">
      <c r="B36" s="150"/>
      <c r="C36" s="150"/>
      <c r="D36" s="150"/>
      <c r="F36" s="150"/>
    </row>
    <row r="37" spans="2:6" ht="13.5">
      <c r="B37" s="150"/>
      <c r="C37" s="150"/>
      <c r="D37" s="150"/>
      <c r="F37" s="150"/>
    </row>
    <row r="38" spans="2:6" ht="13.5">
      <c r="B38" s="150"/>
      <c r="C38" s="150"/>
      <c r="D38" s="150"/>
      <c r="F38" s="150"/>
    </row>
    <row r="39" spans="2:6" ht="13.5">
      <c r="B39" s="150"/>
      <c r="C39" s="150"/>
      <c r="D39" s="150"/>
      <c r="F39" s="150"/>
    </row>
    <row r="40" spans="2:6" ht="13.5">
      <c r="B40" s="150"/>
      <c r="C40" s="150"/>
      <c r="D40" s="150"/>
      <c r="F40" s="150"/>
    </row>
    <row r="41" spans="2:6" ht="13.5">
      <c r="B41" s="150"/>
      <c r="C41" s="150"/>
      <c r="D41" s="150"/>
      <c r="F41" s="150"/>
    </row>
    <row r="42" spans="2:6" ht="13.5">
      <c r="B42" s="150"/>
      <c r="C42" s="150"/>
      <c r="D42" s="150"/>
      <c r="F42" s="150"/>
    </row>
    <row r="43" spans="2:6" ht="13.5">
      <c r="B43" s="150"/>
      <c r="C43" s="150"/>
      <c r="D43" s="150"/>
      <c r="F43" s="150"/>
    </row>
    <row r="44" spans="2:6" ht="13.5">
      <c r="B44" s="150"/>
      <c r="C44" s="150"/>
      <c r="D44" s="150"/>
      <c r="F44" s="150"/>
    </row>
    <row r="45" spans="2:6" ht="13.5">
      <c r="B45" s="150"/>
      <c r="C45" s="150"/>
      <c r="D45" s="150"/>
      <c r="F45" s="150"/>
    </row>
    <row r="46" spans="2:6" ht="13.5">
      <c r="B46" s="150"/>
      <c r="C46" s="150"/>
      <c r="D46" s="150"/>
      <c r="F46" s="150"/>
    </row>
    <row r="47" spans="2:6" ht="13.5">
      <c r="B47" s="150"/>
      <c r="C47" s="150"/>
      <c r="D47" s="150"/>
      <c r="F47" s="150"/>
    </row>
    <row r="48" spans="2:6" ht="13.5">
      <c r="B48" s="150"/>
      <c r="C48" s="150"/>
      <c r="D48" s="150"/>
      <c r="F48" s="150"/>
    </row>
    <row r="49" spans="2:6" ht="13.5">
      <c r="B49" s="150"/>
      <c r="C49" s="150"/>
      <c r="D49" s="150"/>
      <c r="F49" s="150"/>
    </row>
    <row r="50" spans="2:6" ht="13.5">
      <c r="B50" s="150"/>
      <c r="C50" s="150"/>
      <c r="D50" s="150"/>
      <c r="F50" s="150"/>
    </row>
    <row r="51" spans="2:6" ht="13.5">
      <c r="B51" s="150"/>
      <c r="C51" s="150"/>
      <c r="D51" s="150"/>
      <c r="F51" s="150"/>
    </row>
    <row r="52" spans="2:6" ht="13.5">
      <c r="B52" s="150"/>
      <c r="C52" s="150"/>
      <c r="D52" s="150"/>
      <c r="F52" s="150"/>
    </row>
    <row r="53" spans="2:6" ht="13.5">
      <c r="B53" s="150"/>
      <c r="C53" s="150"/>
      <c r="D53" s="150"/>
      <c r="F53" s="150"/>
    </row>
    <row r="57" ht="13.5">
      <c r="F57" s="150"/>
    </row>
    <row r="58" ht="13.5">
      <c r="F58" s="150"/>
    </row>
    <row r="59" ht="13.5">
      <c r="F59" s="150"/>
    </row>
    <row r="60" ht="13.5">
      <c r="F60" s="150"/>
    </row>
    <row r="61" ht="13.5">
      <c r="F61" s="150"/>
    </row>
    <row r="62" ht="13.5">
      <c r="F62" s="150"/>
    </row>
    <row r="63" ht="13.5">
      <c r="F63" s="150"/>
    </row>
    <row r="64" ht="13.5">
      <c r="F64" s="150"/>
    </row>
    <row r="65" ht="13.5">
      <c r="F65" s="150"/>
    </row>
    <row r="66" ht="13.5">
      <c r="F66" s="150"/>
    </row>
    <row r="67" ht="13.5">
      <c r="F67" s="150"/>
    </row>
    <row r="68" ht="13.5">
      <c r="F68" s="150"/>
    </row>
    <row r="69" ht="13.5">
      <c r="F69" s="150"/>
    </row>
    <row r="70" ht="13.5">
      <c r="F70" s="150"/>
    </row>
    <row r="71" ht="13.5">
      <c r="F71" s="150"/>
    </row>
    <row r="72" ht="13.5">
      <c r="F72" s="150"/>
    </row>
    <row r="73" ht="13.5">
      <c r="F73" s="150"/>
    </row>
    <row r="74" ht="13.5">
      <c r="F74" s="150"/>
    </row>
    <row r="75" ht="13.5">
      <c r="F75" s="150"/>
    </row>
    <row r="76" ht="13.5">
      <c r="F76" s="150"/>
    </row>
    <row r="77" ht="13.5">
      <c r="F77" s="150"/>
    </row>
    <row r="78" ht="13.5">
      <c r="F78" s="150"/>
    </row>
    <row r="79" ht="13.5">
      <c r="F79" s="150"/>
    </row>
    <row r="80" ht="13.5">
      <c r="F80" s="150"/>
    </row>
    <row r="81" ht="13.5">
      <c r="F81" s="150"/>
    </row>
    <row r="82" ht="13.5">
      <c r="F82" s="150"/>
    </row>
    <row r="83" ht="13.5">
      <c r="F83" s="150"/>
    </row>
    <row r="84" ht="13.5">
      <c r="F84" s="150"/>
    </row>
    <row r="85" ht="13.5">
      <c r="F85" s="150"/>
    </row>
    <row r="86" ht="13.5">
      <c r="F86" s="150"/>
    </row>
    <row r="87" ht="13.5">
      <c r="F87" s="150"/>
    </row>
    <row r="88" ht="13.5">
      <c r="F88" s="150"/>
    </row>
    <row r="89" ht="13.5">
      <c r="F89" s="150"/>
    </row>
    <row r="90" ht="13.5">
      <c r="F90" s="150"/>
    </row>
    <row r="91" ht="13.5">
      <c r="F91" s="150"/>
    </row>
    <row r="92" ht="13.5">
      <c r="F92" s="150"/>
    </row>
    <row r="93" ht="13.5">
      <c r="F93" s="150"/>
    </row>
    <row r="94" ht="13.5">
      <c r="F94" s="150"/>
    </row>
    <row r="95" ht="13.5">
      <c r="F95" s="150"/>
    </row>
    <row r="96" ht="13.5">
      <c r="F96" s="150"/>
    </row>
    <row r="97" ht="13.5">
      <c r="F97" s="150"/>
    </row>
    <row r="98" ht="13.5">
      <c r="F98" s="150"/>
    </row>
    <row r="99" ht="13.5">
      <c r="F99" s="150"/>
    </row>
    <row r="100" ht="13.5">
      <c r="F100" s="150"/>
    </row>
    <row r="101" ht="13.5">
      <c r="F101" s="150"/>
    </row>
    <row r="102" ht="13.5">
      <c r="F102" s="150"/>
    </row>
    <row r="103" ht="13.5">
      <c r="F103" s="150"/>
    </row>
    <row r="104" ht="13.5">
      <c r="F104" s="150"/>
    </row>
    <row r="105" ht="13.5">
      <c r="F105" s="150"/>
    </row>
    <row r="106" ht="13.5">
      <c r="F106" s="150"/>
    </row>
    <row r="107" ht="13.5">
      <c r="F107" s="150"/>
    </row>
    <row r="108" ht="13.5">
      <c r="F108" s="150"/>
    </row>
    <row r="109" ht="13.5">
      <c r="F109" s="150"/>
    </row>
    <row r="110" ht="13.5">
      <c r="F110" s="150"/>
    </row>
    <row r="111" ht="13.5">
      <c r="F111" s="150"/>
    </row>
    <row r="112" ht="13.5">
      <c r="F112" s="150"/>
    </row>
    <row r="113" ht="13.5">
      <c r="F113" s="150"/>
    </row>
    <row r="114" ht="13.5">
      <c r="F114" s="150"/>
    </row>
    <row r="115" ht="13.5">
      <c r="F115" s="150"/>
    </row>
    <row r="116" ht="13.5">
      <c r="F116" s="150"/>
    </row>
    <row r="117" ht="13.5">
      <c r="F117" s="150"/>
    </row>
    <row r="118" ht="13.5">
      <c r="F118" s="150"/>
    </row>
    <row r="119" ht="13.5">
      <c r="F119" s="150"/>
    </row>
    <row r="120" ht="13.5">
      <c r="F120" s="150"/>
    </row>
    <row r="121" ht="13.5">
      <c r="F121" s="150"/>
    </row>
    <row r="122" ht="13.5">
      <c r="F122" s="150"/>
    </row>
    <row r="123" ht="13.5">
      <c r="F123" s="150"/>
    </row>
    <row r="124" ht="13.5">
      <c r="F124" s="150"/>
    </row>
    <row r="125" ht="13.5">
      <c r="F125" s="150"/>
    </row>
    <row r="126" ht="13.5">
      <c r="F126" s="150"/>
    </row>
    <row r="127" ht="13.5">
      <c r="F127" s="150"/>
    </row>
    <row r="128" ht="13.5">
      <c r="F128" s="150"/>
    </row>
    <row r="129" ht="13.5">
      <c r="F129" s="150"/>
    </row>
  </sheetData>
  <sheetProtection/>
  <mergeCells count="17">
    <mergeCell ref="B3:C3"/>
    <mergeCell ref="B4:C4"/>
    <mergeCell ref="B8:C8"/>
    <mergeCell ref="B15:C15"/>
    <mergeCell ref="B11:C11"/>
    <mergeCell ref="B12:C12"/>
    <mergeCell ref="B13:C13"/>
    <mergeCell ref="B14:C14"/>
    <mergeCell ref="B18:C18"/>
    <mergeCell ref="B19:C19"/>
    <mergeCell ref="B20:C20"/>
    <mergeCell ref="B9:C9"/>
    <mergeCell ref="B10:C10"/>
    <mergeCell ref="B5:C5"/>
    <mergeCell ref="B6:B7"/>
    <mergeCell ref="B16:C16"/>
    <mergeCell ref="B17:C17"/>
  </mergeCells>
  <printOptions horizontalCentered="1"/>
  <pageMargins left="0.6692913385826772" right="0.6692913385826772" top="0.7874015748031497" bottom="0.7874015748031497" header="0.3937007874015748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Masanobu　sato</dc:creator>
  <cp:keywords/>
  <dc:description/>
  <cp:lastModifiedBy>123.清原　麻莉子</cp:lastModifiedBy>
  <cp:lastPrinted>2019-01-04T07:25:56Z</cp:lastPrinted>
  <dcterms:created xsi:type="dcterms:W3CDTF">2000-06-13T14:38:50Z</dcterms:created>
  <dcterms:modified xsi:type="dcterms:W3CDTF">2019-11-28T02:42:37Z</dcterms:modified>
  <cp:category/>
  <cp:version/>
  <cp:contentType/>
  <cp:contentStatus/>
</cp:coreProperties>
</file>