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5" windowWidth="10830" windowHeight="10050" activeTab="2"/>
  </bookViews>
  <sheets>
    <sheet name="1(1) 個別集団指導件数" sheetId="1" r:id="rId1"/>
    <sheet name="1(2) 集団指導内訳" sheetId="2" r:id="rId2"/>
    <sheet name="2(1)(2)(3) 特定給食施設等指導状況" sheetId="3" r:id="rId3"/>
  </sheets>
  <externalReferences>
    <externalReference r:id="rId6"/>
    <externalReference r:id="rId7"/>
  </externalReferences>
  <definedNames>
    <definedName name="_xlnm.Print_Area" localSheetId="0">'1(1) 個別集団指導件数'!$A$1:$L$23</definedName>
    <definedName name="_xlnm.Print_Area" localSheetId="1">'1(2) 集団指導内訳'!$A$1:$AA$20</definedName>
    <definedName name="_xlnm.Print_Area" localSheetId="2">'2(1)(2)(3) 特定給食施設等指導状況'!$A$1:$S$25</definedName>
  </definedNames>
  <calcPr fullCalcOnLoad="1"/>
</workbook>
</file>

<file path=xl/sharedStrings.xml><?xml version="1.0" encoding="utf-8"?>
<sst xmlns="http://schemas.openxmlformats.org/spreadsheetml/2006/main" count="129" uniqueCount="91">
  <si>
    <t>総　　　　　数</t>
  </si>
  <si>
    <t>回　数</t>
  </si>
  <si>
    <t>集　団　指　導</t>
  </si>
  <si>
    <t>保健所</t>
  </si>
  <si>
    <t>地　区　組　織</t>
  </si>
  <si>
    <t>北</t>
  </si>
  <si>
    <t>東</t>
  </si>
  <si>
    <t>南</t>
  </si>
  <si>
    <t>西</t>
  </si>
  <si>
    <t>区　　　　　　　　　　分</t>
  </si>
  <si>
    <t>総　　数</t>
  </si>
  <si>
    <t>中　　央</t>
  </si>
  <si>
    <t>白　　石</t>
  </si>
  <si>
    <t>厚　　別</t>
  </si>
  <si>
    <t>豊　　平</t>
  </si>
  <si>
    <t>清　　田</t>
  </si>
  <si>
    <t>手　　稲</t>
  </si>
  <si>
    <t>保　健　所</t>
  </si>
  <si>
    <t>回 数</t>
  </si>
  <si>
    <t>総　　　　　　　数</t>
  </si>
  <si>
    <t>母子</t>
  </si>
  <si>
    <t>母と子の栄養講習会</t>
  </si>
  <si>
    <t>高齢者対象の講習会</t>
  </si>
  <si>
    <t>地区組織</t>
  </si>
  <si>
    <t>母子対象事業</t>
  </si>
  <si>
    <t>成人対象事業</t>
  </si>
  <si>
    <t>高齢者対象事業</t>
  </si>
  <si>
    <t>食生活改善展</t>
  </si>
  <si>
    <t>その他・協力事業</t>
  </si>
  <si>
    <t xml:space="preserve">集　団　指　導 </t>
  </si>
  <si>
    <t xml:space="preserve">  (1)　個別及び集団指導件数</t>
  </si>
  <si>
    <t>（2）　集団指導内訳</t>
  </si>
  <si>
    <t>§9 栄養改善指導実施状況</t>
  </si>
  <si>
    <t>1　栄養指導状況</t>
  </si>
  <si>
    <t>手　　　稲</t>
  </si>
  <si>
    <t>清　　　田</t>
  </si>
  <si>
    <t>豊　　　平</t>
  </si>
  <si>
    <t>厚　　　別</t>
  </si>
  <si>
    <t>白　　　石</t>
  </si>
  <si>
    <t>中　　　央</t>
  </si>
  <si>
    <t>総　　　数</t>
  </si>
  <si>
    <t>区　　　分</t>
  </si>
  <si>
    <t>資料　保健所健康企画課</t>
  </si>
  <si>
    <t>人 員</t>
  </si>
  <si>
    <t>2　特定給食施設等指導状況</t>
  </si>
  <si>
    <t xml:space="preserve">  (1)　個別指導状況</t>
  </si>
  <si>
    <t>　</t>
  </si>
  <si>
    <t>総　数</t>
  </si>
  <si>
    <t>学　校</t>
  </si>
  <si>
    <t>病　院</t>
  </si>
  <si>
    <t>介護老人保健施設</t>
  </si>
  <si>
    <t>老人福祉施設</t>
  </si>
  <si>
    <t>児童福祉施設</t>
  </si>
  <si>
    <t>社会福祉施設</t>
  </si>
  <si>
    <t>矯正施設</t>
  </si>
  <si>
    <t>寄宿舎</t>
  </si>
  <si>
    <t>事業所</t>
  </si>
  <si>
    <t>一般給食センター</t>
  </si>
  <si>
    <t>その他</t>
  </si>
  <si>
    <t>総　　　　　　　　　　数</t>
  </si>
  <si>
    <t>特定給食施設</t>
  </si>
  <si>
    <t>1回100食以上又は
1日250食以上</t>
  </si>
  <si>
    <t>その他の給食施設</t>
  </si>
  <si>
    <t xml:space="preserve">  (2)　集団指導状況</t>
  </si>
  <si>
    <t xml:space="preserve"> </t>
  </si>
  <si>
    <t>区分</t>
  </si>
  <si>
    <t>指導延数</t>
  </si>
  <si>
    <t>件</t>
  </si>
  <si>
    <t>1回100食未満又は
1日250食未満</t>
  </si>
  <si>
    <t>令和2年度</t>
  </si>
  <si>
    <t>介護医療院</t>
  </si>
  <si>
    <t>成人</t>
  </si>
  <si>
    <t>集　団　指　導  ２)</t>
  </si>
  <si>
    <t>成　　　　　人</t>
  </si>
  <si>
    <t>2)　成人指導の集団には健康フェア・パネル展及び「食育月間」等の啓発を含む。</t>
  </si>
  <si>
    <t>1)　母子指導は、20歳未満または妊産婦が対象。</t>
  </si>
  <si>
    <t>個　別
指　導</t>
  </si>
  <si>
    <t>地区組織育成・指導</t>
  </si>
  <si>
    <t>推進員研修</t>
  </si>
  <si>
    <t>栄養講習会</t>
  </si>
  <si>
    <t>※新型コロナウイルス感染症の感染拡大防止のため一部中止あり。</t>
  </si>
  <si>
    <t>母　　　　　子　　１）</t>
  </si>
  <si>
    <t xml:space="preserve">  (3)　栄養成分表示等・特別用途食品・誇大表示の禁止等指導状況</t>
  </si>
  <si>
    <t>自衛隊</t>
  </si>
  <si>
    <t>人 員</t>
  </si>
  <si>
    <t>人 員</t>
  </si>
  <si>
    <t>人 員</t>
  </si>
  <si>
    <t>　</t>
  </si>
  <si>
    <t>-</t>
  </si>
  <si>
    <t xml:space="preserve"> 新型コロナウイルス感染症の感染拡大防止のため中止。</t>
  </si>
  <si>
    <t>加工食品の栄養成分表示・特別用途食品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</si>
</sst>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;_ * \-#,##0_ ;&quot;-&quot;;_ @_ "/>
    <numFmt numFmtId="186" formatCode="\1\)\ #,##0;_ * \-#,##0_ ;&quot;-&quot;;_ @_ "/>
    <numFmt numFmtId="187" formatCode="\2\)\ #,##0;_ * \-#,##0_ ;&quot;-&quot;;_ @_ "/>
    <numFmt numFmtId="188" formatCode="\2\)\ \ #,##0;_ * \-#,##0_ ;&quot;-&quot;;_ @_ "/>
    <numFmt numFmtId="189" formatCode="\1\)\ \ #,##0;_ * \-#,##0_ ;&quot;-&quot;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明朝"/>
      <family val="1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/>
    </xf>
    <xf numFmtId="38" fontId="47" fillId="0" borderId="0" xfId="49" applyFont="1" applyFill="1" applyAlignment="1">
      <alignment/>
    </xf>
    <xf numFmtId="0" fontId="47" fillId="0" borderId="0" xfId="0" applyFont="1" applyFill="1" applyBorder="1" applyAlignment="1">
      <alignment/>
    </xf>
    <xf numFmtId="38" fontId="47" fillId="0" borderId="0" xfId="49" applyFont="1" applyFill="1" applyBorder="1" applyAlignment="1">
      <alignment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right" vertical="center"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 horizontal="distributed" vertical="center"/>
    </xf>
    <xf numFmtId="0" fontId="49" fillId="0" borderId="12" xfId="0" applyFont="1" applyFill="1" applyBorder="1" applyAlignment="1">
      <alignment horizontal="distributed"/>
    </xf>
    <xf numFmtId="38" fontId="49" fillId="0" borderId="13" xfId="49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distributed" vertical="center"/>
    </xf>
    <xf numFmtId="185" fontId="50" fillId="0" borderId="15" xfId="0" applyNumberFormat="1" applyFont="1" applyFill="1" applyBorder="1" applyAlignment="1">
      <alignment vertical="center"/>
    </xf>
    <xf numFmtId="185" fontId="50" fillId="0" borderId="16" xfId="0" applyNumberFormat="1" applyFont="1" applyFill="1" applyBorder="1" applyAlignment="1">
      <alignment vertical="center"/>
    </xf>
    <xf numFmtId="185" fontId="47" fillId="0" borderId="16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0" fontId="47" fillId="0" borderId="16" xfId="58" applyNumberFormat="1" applyFont="1" applyFill="1" applyBorder="1" applyAlignment="1">
      <alignment vertical="center"/>
    </xf>
    <xf numFmtId="38" fontId="47" fillId="0" borderId="16" xfId="49" applyFont="1" applyFill="1" applyBorder="1" applyAlignment="1">
      <alignment vertical="center"/>
    </xf>
    <xf numFmtId="0" fontId="49" fillId="0" borderId="17" xfId="0" applyFont="1" applyFill="1" applyBorder="1" applyAlignment="1">
      <alignment horizontal="distributed" vertical="center"/>
    </xf>
    <xf numFmtId="185" fontId="50" fillId="0" borderId="18" xfId="0" applyNumberFormat="1" applyFont="1" applyFill="1" applyBorder="1" applyAlignment="1">
      <alignment vertical="center"/>
    </xf>
    <xf numFmtId="185" fontId="47" fillId="0" borderId="18" xfId="0" applyNumberFormat="1" applyFont="1" applyFill="1" applyBorder="1" applyAlignment="1">
      <alignment horizontal="right" vertical="center"/>
    </xf>
    <xf numFmtId="0" fontId="47" fillId="0" borderId="18" xfId="58" applyNumberFormat="1" applyFont="1" applyFill="1" applyBorder="1" applyAlignment="1">
      <alignment vertical="center"/>
    </xf>
    <xf numFmtId="3" fontId="47" fillId="0" borderId="18" xfId="49" applyNumberFormat="1" applyFont="1" applyFill="1" applyBorder="1" applyAlignment="1">
      <alignment vertical="center"/>
    </xf>
    <xf numFmtId="0" fontId="49" fillId="0" borderId="0" xfId="0" applyFont="1" applyFill="1" applyAlignment="1">
      <alignment/>
    </xf>
    <xf numFmtId="38" fontId="47" fillId="0" borderId="0" xfId="49" applyFont="1" applyFill="1" applyAlignment="1">
      <alignment/>
    </xf>
    <xf numFmtId="0" fontId="47" fillId="0" borderId="0" xfId="0" applyFont="1" applyFill="1" applyAlignment="1">
      <alignment horizontal="right"/>
    </xf>
    <xf numFmtId="0" fontId="49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8" fontId="47" fillId="0" borderId="0" xfId="49" applyFont="1" applyFill="1" applyBorder="1" applyAlignment="1">
      <alignment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distributed" vertical="center"/>
    </xf>
    <xf numFmtId="185" fontId="50" fillId="0" borderId="13" xfId="0" applyNumberFormat="1" applyFont="1" applyFill="1" applyBorder="1" applyAlignment="1">
      <alignment vertical="center"/>
    </xf>
    <xf numFmtId="185" fontId="50" fillId="0" borderId="21" xfId="0" applyNumberFormat="1" applyFont="1" applyFill="1" applyBorder="1" applyAlignment="1">
      <alignment vertical="center"/>
    </xf>
    <xf numFmtId="185" fontId="50" fillId="0" borderId="22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distributed"/>
    </xf>
    <xf numFmtId="185" fontId="47" fillId="0" borderId="16" xfId="0" applyNumberFormat="1" applyFont="1" applyFill="1" applyBorder="1" applyAlignment="1">
      <alignment horizontal="right" vertical="center"/>
    </xf>
    <xf numFmtId="185" fontId="47" fillId="0" borderId="23" xfId="0" applyNumberFormat="1" applyFont="1" applyFill="1" applyBorder="1" applyAlignment="1">
      <alignment horizontal="right" vertical="center"/>
    </xf>
    <xf numFmtId="185" fontId="50" fillId="0" borderId="23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185" fontId="50" fillId="0" borderId="11" xfId="0" applyNumberFormat="1" applyFont="1" applyFill="1" applyBorder="1" applyAlignment="1">
      <alignment vertical="center"/>
    </xf>
    <xf numFmtId="185" fontId="47" fillId="0" borderId="11" xfId="0" applyNumberFormat="1" applyFont="1" applyFill="1" applyBorder="1" applyAlignment="1">
      <alignment vertical="center"/>
    </xf>
    <xf numFmtId="0" fontId="49" fillId="0" borderId="24" xfId="0" applyFont="1" applyFill="1" applyBorder="1" applyAlignment="1">
      <alignment/>
    </xf>
    <xf numFmtId="0" fontId="49" fillId="0" borderId="24" xfId="0" applyFont="1" applyFill="1" applyBorder="1" applyAlignment="1">
      <alignment horizontal="distributed" vertical="center"/>
    </xf>
    <xf numFmtId="185" fontId="47" fillId="0" borderId="18" xfId="0" applyNumberFormat="1" applyFont="1" applyFill="1" applyBorder="1" applyAlignment="1">
      <alignment vertical="center"/>
    </xf>
    <xf numFmtId="185" fontId="47" fillId="0" borderId="17" xfId="0" applyNumberFormat="1" applyFont="1" applyFill="1" applyBorder="1" applyAlignment="1">
      <alignment vertical="center"/>
    </xf>
    <xf numFmtId="185" fontId="47" fillId="0" borderId="25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185" fontId="50" fillId="0" borderId="14" xfId="0" applyNumberFormat="1" applyFont="1" applyFill="1" applyBorder="1" applyAlignment="1">
      <alignment vertical="center"/>
    </xf>
    <xf numFmtId="185" fontId="47" fillId="0" borderId="23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center"/>
    </xf>
    <xf numFmtId="0" fontId="49" fillId="0" borderId="24" xfId="0" applyFont="1" applyFill="1" applyBorder="1" applyAlignment="1">
      <alignment horizontal="center"/>
    </xf>
    <xf numFmtId="0" fontId="47" fillId="0" borderId="26" xfId="0" applyFont="1" applyFill="1" applyBorder="1" applyAlignment="1">
      <alignment/>
    </xf>
    <xf numFmtId="0" fontId="50" fillId="0" borderId="26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27" xfId="0" applyFont="1" applyFill="1" applyBorder="1" applyAlignment="1">
      <alignment/>
    </xf>
    <xf numFmtId="0" fontId="47" fillId="0" borderId="27" xfId="0" applyFont="1" applyFill="1" applyBorder="1" applyAlignment="1">
      <alignment horizontal="right" vertical="center"/>
    </xf>
    <xf numFmtId="0" fontId="49" fillId="0" borderId="28" xfId="0" applyFont="1" applyFill="1" applyBorder="1" applyAlignment="1">
      <alignment horizontal="right" vertical="center"/>
    </xf>
    <xf numFmtId="0" fontId="53" fillId="0" borderId="16" xfId="0" applyFont="1" applyFill="1" applyBorder="1" applyAlignment="1">
      <alignment horizontal="center" vertical="distributed" textRotation="255"/>
    </xf>
    <xf numFmtId="0" fontId="53" fillId="0" borderId="16" xfId="0" applyFont="1" applyFill="1" applyBorder="1" applyAlignment="1">
      <alignment horizontal="center" vertical="distributed" textRotation="255" wrapText="1"/>
    </xf>
    <xf numFmtId="0" fontId="53" fillId="0" borderId="23" xfId="0" applyFont="1" applyFill="1" applyBorder="1" applyAlignment="1">
      <alignment horizontal="center" vertical="distributed" textRotation="255"/>
    </xf>
    <xf numFmtId="0" fontId="53" fillId="0" borderId="29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distributed" textRotation="255"/>
    </xf>
    <xf numFmtId="0" fontId="53" fillId="0" borderId="30" xfId="0" applyFont="1" applyFill="1" applyBorder="1" applyAlignment="1">
      <alignment horizontal="center" vertical="distributed" textRotation="255" wrapText="1"/>
    </xf>
    <xf numFmtId="0" fontId="53" fillId="0" borderId="31" xfId="0" applyFont="1" applyFill="1" applyBorder="1" applyAlignment="1">
      <alignment horizontal="center" vertical="distributed" textRotation="255"/>
    </xf>
    <xf numFmtId="41" fontId="50" fillId="0" borderId="13" xfId="0" applyNumberFormat="1" applyFont="1" applyFill="1" applyBorder="1" applyAlignment="1">
      <alignment vertical="center"/>
    </xf>
    <xf numFmtId="41" fontId="50" fillId="0" borderId="21" xfId="0" applyNumberFormat="1" applyFont="1" applyFill="1" applyBorder="1" applyAlignment="1">
      <alignment vertical="center"/>
    </xf>
    <xf numFmtId="41" fontId="47" fillId="0" borderId="0" xfId="0" applyNumberFormat="1" applyFont="1" applyFill="1" applyBorder="1" applyAlignment="1">
      <alignment/>
    </xf>
    <xf numFmtId="0" fontId="53" fillId="0" borderId="19" xfId="0" applyFont="1" applyFill="1" applyBorder="1" applyAlignment="1">
      <alignment horizontal="distributed" vertical="center" wrapText="1"/>
    </xf>
    <xf numFmtId="0" fontId="53" fillId="0" borderId="20" xfId="0" applyFont="1" applyFill="1" applyBorder="1" applyAlignment="1">
      <alignment horizontal="distributed" vertical="center" wrapText="1"/>
    </xf>
    <xf numFmtId="0" fontId="53" fillId="0" borderId="21" xfId="0" applyFont="1" applyFill="1" applyBorder="1" applyAlignment="1">
      <alignment horizontal="distributed" vertical="center" wrapText="1"/>
    </xf>
    <xf numFmtId="0" fontId="53" fillId="0" borderId="19" xfId="0" applyFont="1" applyFill="1" applyBorder="1" applyAlignment="1">
      <alignment vertical="center" wrapText="1"/>
    </xf>
    <xf numFmtId="0" fontId="53" fillId="0" borderId="20" xfId="0" applyFont="1" applyFill="1" applyBorder="1" applyAlignment="1">
      <alignment vertical="center" wrapText="1"/>
    </xf>
    <xf numFmtId="41" fontId="47" fillId="0" borderId="13" xfId="0" applyNumberFormat="1" applyFont="1" applyFill="1" applyBorder="1" applyAlignment="1">
      <alignment vertical="center"/>
    </xf>
    <xf numFmtId="41" fontId="47" fillId="0" borderId="21" xfId="0" applyNumberFormat="1" applyFont="1" applyFill="1" applyBorder="1" applyAlignment="1">
      <alignment vertical="center"/>
    </xf>
    <xf numFmtId="0" fontId="53" fillId="0" borderId="32" xfId="0" applyFont="1" applyFill="1" applyBorder="1" applyAlignment="1">
      <alignment horizontal="distributed" vertical="center" wrapText="1"/>
    </xf>
    <xf numFmtId="0" fontId="53" fillId="0" borderId="33" xfId="0" applyFont="1" applyFill="1" applyBorder="1" applyAlignment="1">
      <alignment horizontal="distributed" vertical="center" wrapText="1"/>
    </xf>
    <xf numFmtId="0" fontId="53" fillId="0" borderId="34" xfId="0" applyFont="1" applyFill="1" applyBorder="1" applyAlignment="1">
      <alignment horizontal="distributed" vertical="center" wrapText="1"/>
    </xf>
    <xf numFmtId="0" fontId="53" fillId="33" borderId="32" xfId="0" applyFont="1" applyFill="1" applyBorder="1" applyAlignment="1">
      <alignment vertical="center" wrapText="1"/>
    </xf>
    <xf numFmtId="0" fontId="53" fillId="0" borderId="33" xfId="0" applyFont="1" applyFill="1" applyBorder="1" applyAlignment="1">
      <alignment vertical="center" wrapText="1"/>
    </xf>
    <xf numFmtId="41" fontId="50" fillId="0" borderId="35" xfId="0" applyNumberFormat="1" applyFont="1" applyFill="1" applyBorder="1" applyAlignment="1">
      <alignment vertical="center"/>
    </xf>
    <xf numFmtId="41" fontId="47" fillId="33" borderId="35" xfId="0" applyNumberFormat="1" applyFont="1" applyFill="1" applyBorder="1" applyAlignment="1">
      <alignment vertical="center"/>
    </xf>
    <xf numFmtId="41" fontId="47" fillId="0" borderId="35" xfId="0" applyNumberFormat="1" applyFont="1" applyFill="1" applyBorder="1" applyAlignment="1">
      <alignment vertical="center"/>
    </xf>
    <xf numFmtId="41" fontId="47" fillId="0" borderId="35" xfId="0" applyNumberFormat="1" applyFont="1" applyFill="1" applyBorder="1" applyAlignment="1">
      <alignment horizontal="right" vertical="center"/>
    </xf>
    <xf numFmtId="41" fontId="47" fillId="0" borderId="34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47" fillId="0" borderId="24" xfId="0" applyFont="1" applyFill="1" applyBorder="1" applyAlignment="1">
      <alignment/>
    </xf>
    <xf numFmtId="0" fontId="53" fillId="0" borderId="24" xfId="0" applyFont="1" applyFill="1" applyBorder="1" applyAlignment="1">
      <alignment horizontal="distributed" vertical="center"/>
    </xf>
    <xf numFmtId="0" fontId="50" fillId="0" borderId="25" xfId="0" applyFont="1" applyFill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right"/>
    </xf>
    <xf numFmtId="0" fontId="49" fillId="0" borderId="13" xfId="0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distributed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distributed" vertical="center"/>
    </xf>
    <xf numFmtId="38" fontId="47" fillId="0" borderId="24" xfId="49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3" fillId="0" borderId="2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indent="2"/>
    </xf>
    <xf numFmtId="0" fontId="49" fillId="0" borderId="37" xfId="0" applyFont="1" applyFill="1" applyBorder="1" applyAlignment="1">
      <alignment horizontal="center" vertical="center" shrinkToFit="1"/>
    </xf>
    <xf numFmtId="0" fontId="52" fillId="0" borderId="37" xfId="0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 shrinkToFit="1"/>
    </xf>
    <xf numFmtId="0" fontId="49" fillId="0" borderId="3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right"/>
    </xf>
    <xf numFmtId="0" fontId="50" fillId="0" borderId="0" xfId="0" applyFont="1" applyFill="1" applyAlignment="1">
      <alignment horizontal="right"/>
    </xf>
    <xf numFmtId="0" fontId="50" fillId="0" borderId="24" xfId="0" applyFont="1" applyFill="1" applyBorder="1" applyAlignment="1">
      <alignment horizontal="right"/>
    </xf>
    <xf numFmtId="0" fontId="54" fillId="0" borderId="0" xfId="0" applyFont="1" applyFill="1" applyAlignment="1">
      <alignment wrapText="1"/>
    </xf>
    <xf numFmtId="0" fontId="49" fillId="0" borderId="37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distributed" vertical="center"/>
    </xf>
    <xf numFmtId="0" fontId="49" fillId="0" borderId="36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right"/>
    </xf>
    <xf numFmtId="0" fontId="49" fillId="0" borderId="2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/>
    </xf>
    <xf numFmtId="0" fontId="49" fillId="0" borderId="20" xfId="0" applyFont="1" applyFill="1" applyBorder="1" applyAlignment="1">
      <alignment horizontal="distributed" vertical="center"/>
    </xf>
    <xf numFmtId="0" fontId="52" fillId="0" borderId="21" xfId="0" applyFont="1" applyFill="1" applyBorder="1" applyAlignment="1">
      <alignment horizontal="distributed" vertical="center"/>
    </xf>
    <xf numFmtId="0" fontId="53" fillId="0" borderId="36" xfId="0" applyFont="1" applyFill="1" applyBorder="1" applyAlignment="1">
      <alignment horizontal="distributed" vertical="center"/>
    </xf>
    <xf numFmtId="0" fontId="53" fillId="0" borderId="38" xfId="0" applyFont="1" applyFill="1" applyBorder="1" applyAlignment="1">
      <alignment horizontal="distributed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distributed" vertical="center"/>
    </xf>
    <xf numFmtId="0" fontId="53" fillId="0" borderId="25" xfId="0" applyFont="1" applyFill="1" applyBorder="1" applyAlignment="1">
      <alignment horizontal="distributed" vertical="center"/>
    </xf>
    <xf numFmtId="38" fontId="47" fillId="0" borderId="24" xfId="49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3" fillId="0" borderId="20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133350</xdr:rowOff>
    </xdr:from>
    <xdr:to>
      <xdr:col>1</xdr:col>
      <xdr:colOff>1352550</xdr:colOff>
      <xdr:row>10</xdr:row>
      <xdr:rowOff>266700</xdr:rowOff>
    </xdr:to>
    <xdr:sp>
      <xdr:nvSpPr>
        <xdr:cNvPr id="1" name="WordArt 1"/>
        <xdr:cNvSpPr>
          <a:spLocks/>
        </xdr:cNvSpPr>
      </xdr:nvSpPr>
      <xdr:spPr>
        <a:xfrm>
          <a:off x="228600" y="3286125"/>
          <a:ext cx="13144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ヘルシー定食・健康フェアー等</a:t>
          </a:r>
        </a:p>
      </xdr:txBody>
    </xdr:sp>
    <xdr:clientData/>
  </xdr:twoCellAnchor>
  <xdr:twoCellAnchor>
    <xdr:from>
      <xdr:col>1</xdr:col>
      <xdr:colOff>38100</xdr:colOff>
      <xdr:row>10</xdr:row>
      <xdr:rowOff>133350</xdr:rowOff>
    </xdr:from>
    <xdr:to>
      <xdr:col>1</xdr:col>
      <xdr:colOff>1352550</xdr:colOff>
      <xdr:row>10</xdr:row>
      <xdr:rowOff>266700</xdr:rowOff>
    </xdr:to>
    <xdr:sp>
      <xdr:nvSpPr>
        <xdr:cNvPr id="2" name="WordArt 4"/>
        <xdr:cNvSpPr>
          <a:spLocks/>
        </xdr:cNvSpPr>
      </xdr:nvSpPr>
      <xdr:spPr>
        <a:xfrm>
          <a:off x="228600" y="3286125"/>
          <a:ext cx="13144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ヘルシー定食・健康フェアー等</a:t>
          </a:r>
        </a:p>
      </xdr:txBody>
    </xdr:sp>
    <xdr:clientData/>
  </xdr:twoCellAnchor>
  <xdr:twoCellAnchor>
    <xdr:from>
      <xdr:col>1</xdr:col>
      <xdr:colOff>38100</xdr:colOff>
      <xdr:row>10</xdr:row>
      <xdr:rowOff>133350</xdr:rowOff>
    </xdr:from>
    <xdr:to>
      <xdr:col>1</xdr:col>
      <xdr:colOff>1352550</xdr:colOff>
      <xdr:row>10</xdr:row>
      <xdr:rowOff>266700</xdr:rowOff>
    </xdr:to>
    <xdr:sp>
      <xdr:nvSpPr>
        <xdr:cNvPr id="3" name="WordArt 1"/>
        <xdr:cNvSpPr>
          <a:spLocks/>
        </xdr:cNvSpPr>
      </xdr:nvSpPr>
      <xdr:spPr>
        <a:xfrm>
          <a:off x="228600" y="3286125"/>
          <a:ext cx="13144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ヘルシー定食・健康フェアー等</a:t>
          </a:r>
        </a:p>
      </xdr:txBody>
    </xdr:sp>
    <xdr:clientData/>
  </xdr:twoCellAnchor>
  <xdr:twoCellAnchor>
    <xdr:from>
      <xdr:col>1</xdr:col>
      <xdr:colOff>38100</xdr:colOff>
      <xdr:row>10</xdr:row>
      <xdr:rowOff>133350</xdr:rowOff>
    </xdr:from>
    <xdr:to>
      <xdr:col>1</xdr:col>
      <xdr:colOff>1352550</xdr:colOff>
      <xdr:row>10</xdr:row>
      <xdr:rowOff>266700</xdr:rowOff>
    </xdr:to>
    <xdr:sp>
      <xdr:nvSpPr>
        <xdr:cNvPr id="4" name="WordArt 4"/>
        <xdr:cNvSpPr>
          <a:spLocks/>
        </xdr:cNvSpPr>
      </xdr:nvSpPr>
      <xdr:spPr>
        <a:xfrm>
          <a:off x="228600" y="3286125"/>
          <a:ext cx="13144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ヘルシー定食・健康フェアー等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b81057\AppData\Local\Microsoft\Windows\INetCache\Content.Outlook\LM8C1E3W\&#65288;&#39135;&#32946;&#20462;&#27491;&#65289;9%20&#26628;&#39178;&#25913;&#21892;&#25351;&#23566;&#23455;&#26045;&#29366;&#27841;%20(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enjo-s-401\&#20581;&#24247;&#34907;&#29983;&#37096;\&#26087;.&#24773;&#22577;&#20225;&#30011;&#20418;\&#32113;&#21512;&#12501;&#12457;&#12523;&#12480;\009&#12288;&#34907;&#29983;&#24180;&#22577;&#12304;&#27598;&#24180;&#65298;&#26376;&#30330;&#34892;&#65306;10&#26376;&#38915;&#12424;&#12426;&#20316;&#26989;&#12305;\&#9733;&#20316;&#25104;\R3\05&#12288;&#21508;&#35506;&#26657;&#27491;&#65288;&#20837;&#31295;&#12487;&#12540;&#12479;&#20316;&#25104;&#65289;\&#26657;&#27491;&#65298;&#22238;&#30446;\03&#12288;&#21508;&#35506;&#22238;&#31572;\01&#12288;&#20581;&#24247;&#20225;&#30011;&#35506;\&#39135;&#32946;\&#39135;&#32946;&#65289;9%20&#26628;&#39178;&#25913;&#21892;&#25351;&#23566;&#23455;&#26045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(1) 個別集団指導件数"/>
      <sheetName val="1(2) 集団指導内訳"/>
      <sheetName val="2(1)(2)(3) 特定給食施設等指導状況（修正）"/>
      <sheetName val="2(1)(2)(3) 特定給食施設等指導状況"/>
    </sheetNames>
    <sheetDataSet>
      <sheetData sheetId="0">
        <row r="4">
          <cell r="K4" t="str">
            <v>令和2年度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(1) 個別集団指導件数"/>
      <sheetName val="1(2) 集団指導内訳"/>
      <sheetName val="2(1)(2)(3) 特定給食施設等指導状況"/>
    </sheetNames>
    <sheetDataSet>
      <sheetData sheetId="0">
        <row r="4">
          <cell r="K4" t="str">
            <v>令和2年度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5"/>
  <sheetViews>
    <sheetView showZeros="0" zoomScale="75" zoomScaleNormal="75" zoomScaleSheetLayoutView="85" zoomScalePageLayoutView="0" workbookViewId="0" topLeftCell="A1">
      <selection activeCell="G10" sqref="G10"/>
    </sheetView>
  </sheetViews>
  <sheetFormatPr defaultColWidth="9.00390625" defaultRowHeight="13.5"/>
  <cols>
    <col min="1" max="1" width="10.625" style="2" customWidth="1"/>
    <col min="2" max="6" width="7.625" style="2" customWidth="1"/>
    <col min="7" max="7" width="7.625" style="3" customWidth="1"/>
    <col min="8" max="9" width="7.625" style="2" customWidth="1"/>
    <col min="10" max="10" width="7.625" style="3" customWidth="1"/>
    <col min="11" max="12" width="7.625" style="2" customWidth="1"/>
    <col min="13" max="14" width="6.00390625" style="2" customWidth="1"/>
    <col min="15" max="16384" width="9.00390625" style="2" customWidth="1"/>
  </cols>
  <sheetData>
    <row r="1" spans="1:4" ht="18.75" customHeight="1">
      <c r="A1" s="1" t="s">
        <v>32</v>
      </c>
      <c r="B1" s="1"/>
      <c r="C1" s="1"/>
      <c r="D1" s="1"/>
    </row>
    <row r="2" spans="1:10" ht="7.5" customHeight="1">
      <c r="A2" s="1"/>
      <c r="B2" s="1"/>
      <c r="C2" s="1"/>
      <c r="D2" s="1"/>
      <c r="H2" s="4"/>
      <c r="I2" s="4"/>
      <c r="J2" s="5"/>
    </row>
    <row r="3" spans="1:10" ht="18.75" customHeight="1">
      <c r="A3" s="6" t="s">
        <v>33</v>
      </c>
      <c r="B3" s="7"/>
      <c r="H3" s="4"/>
      <c r="I3" s="4"/>
      <c r="J3" s="5"/>
    </row>
    <row r="4" spans="1:12" s="4" customFormat="1" ht="18.75" customHeight="1">
      <c r="A4" s="112" t="s">
        <v>30</v>
      </c>
      <c r="B4" s="112"/>
      <c r="C4" s="112"/>
      <c r="D4" s="112"/>
      <c r="G4" s="5"/>
      <c r="J4" s="5"/>
      <c r="K4" s="120" t="s">
        <v>69</v>
      </c>
      <c r="L4" s="121"/>
    </row>
    <row r="5" spans="1:12" ht="7.5" customHeight="1">
      <c r="A5" s="112"/>
      <c r="B5" s="112"/>
      <c r="C5" s="112"/>
      <c r="D5" s="112"/>
      <c r="K5" s="122"/>
      <c r="L5" s="122"/>
    </row>
    <row r="6" spans="1:15" ht="21" customHeight="1">
      <c r="A6" s="8"/>
      <c r="B6" s="114" t="s">
        <v>0</v>
      </c>
      <c r="C6" s="115"/>
      <c r="D6" s="115"/>
      <c r="E6" s="114" t="s">
        <v>81</v>
      </c>
      <c r="F6" s="115"/>
      <c r="G6" s="115"/>
      <c r="H6" s="114" t="s">
        <v>73</v>
      </c>
      <c r="I6" s="115"/>
      <c r="J6" s="115"/>
      <c r="K6" s="114" t="s">
        <v>4</v>
      </c>
      <c r="L6" s="114"/>
      <c r="M6" s="9"/>
      <c r="N6" s="9"/>
      <c r="O6" s="9"/>
    </row>
    <row r="7" spans="1:15" ht="21" customHeight="1">
      <c r="A7" s="10" t="s">
        <v>41</v>
      </c>
      <c r="B7" s="118" t="s">
        <v>76</v>
      </c>
      <c r="C7" s="117" t="s">
        <v>2</v>
      </c>
      <c r="D7" s="117"/>
      <c r="E7" s="118" t="s">
        <v>76</v>
      </c>
      <c r="F7" s="116" t="s">
        <v>2</v>
      </c>
      <c r="G7" s="116"/>
      <c r="H7" s="118" t="s">
        <v>76</v>
      </c>
      <c r="I7" s="116" t="s">
        <v>72</v>
      </c>
      <c r="J7" s="116"/>
      <c r="K7" s="116" t="s">
        <v>29</v>
      </c>
      <c r="L7" s="116"/>
      <c r="M7" s="9"/>
      <c r="N7" s="9"/>
      <c r="O7" s="9"/>
    </row>
    <row r="8" spans="1:15" ht="24" customHeight="1">
      <c r="A8" s="11"/>
      <c r="B8" s="119"/>
      <c r="C8" s="102" t="s">
        <v>1</v>
      </c>
      <c r="D8" s="102" t="s">
        <v>84</v>
      </c>
      <c r="E8" s="119"/>
      <c r="F8" s="101" t="s">
        <v>1</v>
      </c>
      <c r="G8" s="12" t="s">
        <v>84</v>
      </c>
      <c r="H8" s="119"/>
      <c r="I8" s="101" t="s">
        <v>1</v>
      </c>
      <c r="J8" s="12" t="s">
        <v>84</v>
      </c>
      <c r="K8" s="101" t="s">
        <v>1</v>
      </c>
      <c r="L8" s="101" t="s">
        <v>43</v>
      </c>
      <c r="M8" s="9"/>
      <c r="N8" s="9"/>
      <c r="O8" s="9"/>
    </row>
    <row r="9" spans="1:12" s="4" customFormat="1" ht="42" customHeight="1">
      <c r="A9" s="13" t="s">
        <v>40</v>
      </c>
      <c r="B9" s="14">
        <f>SUM(B10:B20)</f>
        <v>21865</v>
      </c>
      <c r="C9" s="14">
        <f>SUM(C10:C20)</f>
        <v>321</v>
      </c>
      <c r="D9" s="14">
        <f aca="true" t="shared" si="0" ref="D9:L9">SUM(D10:D20)</f>
        <v>17912</v>
      </c>
      <c r="E9" s="14">
        <f>SUM(E10:E20)</f>
        <v>19902</v>
      </c>
      <c r="F9" s="14">
        <f>SUM(F10:F20)</f>
        <v>17</v>
      </c>
      <c r="G9" s="14">
        <f t="shared" si="0"/>
        <v>237</v>
      </c>
      <c r="H9" s="14">
        <f>SUM(H10:H20)</f>
        <v>1963</v>
      </c>
      <c r="I9" s="14">
        <f t="shared" si="0"/>
        <v>253</v>
      </c>
      <c r="J9" s="14">
        <f t="shared" si="0"/>
        <v>16121</v>
      </c>
      <c r="K9" s="14">
        <f t="shared" si="0"/>
        <v>51</v>
      </c>
      <c r="L9" s="14">
        <f t="shared" si="0"/>
        <v>1554</v>
      </c>
    </row>
    <row r="10" spans="1:19" s="4" customFormat="1" ht="42" customHeight="1">
      <c r="A10" s="10" t="s">
        <v>39</v>
      </c>
      <c r="B10" s="15">
        <f>E10+H10</f>
        <v>2072</v>
      </c>
      <c r="C10" s="15">
        <f>F10+I10+K10</f>
        <v>21</v>
      </c>
      <c r="D10" s="15">
        <f>G10+J10+L10</f>
        <v>265</v>
      </c>
      <c r="E10" s="16">
        <v>2046</v>
      </c>
      <c r="F10" s="16">
        <v>2</v>
      </c>
      <c r="G10" s="19">
        <v>34</v>
      </c>
      <c r="H10" s="16">
        <v>26</v>
      </c>
      <c r="I10" s="16">
        <v>12</v>
      </c>
      <c r="J10" s="19">
        <v>153</v>
      </c>
      <c r="K10" s="16">
        <v>7</v>
      </c>
      <c r="L10" s="16">
        <v>78</v>
      </c>
      <c r="O10" s="17"/>
      <c r="P10" s="17"/>
      <c r="Q10" s="17"/>
      <c r="R10" s="17"/>
      <c r="S10" s="17"/>
    </row>
    <row r="11" spans="1:15" s="4" customFormat="1" ht="42" customHeight="1">
      <c r="A11" s="10" t="s">
        <v>5</v>
      </c>
      <c r="B11" s="15">
        <f aca="true" t="shared" si="1" ref="B11:B19">E11+H11</f>
        <v>2610</v>
      </c>
      <c r="C11" s="15">
        <f aca="true" t="shared" si="2" ref="C11:D19">F11+I11+K11</f>
        <v>96</v>
      </c>
      <c r="D11" s="15">
        <f t="shared" si="2"/>
        <v>1773</v>
      </c>
      <c r="E11" s="16">
        <v>2519</v>
      </c>
      <c r="F11" s="16">
        <v>1</v>
      </c>
      <c r="G11" s="19">
        <v>16</v>
      </c>
      <c r="H11" s="16">
        <v>91</v>
      </c>
      <c r="I11" s="16">
        <v>88</v>
      </c>
      <c r="J11" s="19">
        <v>1301</v>
      </c>
      <c r="K11" s="16">
        <v>7</v>
      </c>
      <c r="L11" s="16">
        <v>456</v>
      </c>
      <c r="O11" s="17"/>
    </row>
    <row r="12" spans="1:12" s="4" customFormat="1" ht="42" customHeight="1">
      <c r="A12" s="10" t="s">
        <v>6</v>
      </c>
      <c r="B12" s="15">
        <f t="shared" si="1"/>
        <v>4489</v>
      </c>
      <c r="C12" s="15">
        <f t="shared" si="2"/>
        <v>14</v>
      </c>
      <c r="D12" s="15">
        <f t="shared" si="2"/>
        <v>4507</v>
      </c>
      <c r="E12" s="16">
        <v>3559</v>
      </c>
      <c r="F12" s="16">
        <v>0</v>
      </c>
      <c r="G12" s="16">
        <v>0</v>
      </c>
      <c r="H12" s="16">
        <v>930</v>
      </c>
      <c r="I12" s="16">
        <v>11</v>
      </c>
      <c r="J12" s="19">
        <v>4457</v>
      </c>
      <c r="K12" s="16">
        <v>3</v>
      </c>
      <c r="L12" s="16">
        <v>50</v>
      </c>
    </row>
    <row r="13" spans="1:12" s="4" customFormat="1" ht="42" customHeight="1">
      <c r="A13" s="10" t="s">
        <v>38</v>
      </c>
      <c r="B13" s="15">
        <f t="shared" si="1"/>
        <v>1950</v>
      </c>
      <c r="C13" s="15">
        <f t="shared" si="2"/>
        <v>32</v>
      </c>
      <c r="D13" s="15">
        <f t="shared" si="2"/>
        <v>2363</v>
      </c>
      <c r="E13" s="16">
        <v>1833</v>
      </c>
      <c r="F13" s="16">
        <v>2</v>
      </c>
      <c r="G13" s="19">
        <v>27</v>
      </c>
      <c r="H13" s="16">
        <v>117</v>
      </c>
      <c r="I13" s="16">
        <v>23</v>
      </c>
      <c r="J13" s="19">
        <v>2241</v>
      </c>
      <c r="K13" s="16">
        <v>7</v>
      </c>
      <c r="L13" s="16">
        <v>95</v>
      </c>
    </row>
    <row r="14" spans="1:12" s="4" customFormat="1" ht="42" customHeight="1">
      <c r="A14" s="10" t="s">
        <v>37</v>
      </c>
      <c r="B14" s="15">
        <f t="shared" si="1"/>
        <v>1137</v>
      </c>
      <c r="C14" s="15">
        <f t="shared" si="2"/>
        <v>49</v>
      </c>
      <c r="D14" s="15">
        <f t="shared" si="2"/>
        <v>1411</v>
      </c>
      <c r="E14" s="16">
        <v>1087</v>
      </c>
      <c r="F14" s="16">
        <v>4</v>
      </c>
      <c r="G14" s="19">
        <v>67</v>
      </c>
      <c r="H14" s="16">
        <v>50</v>
      </c>
      <c r="I14" s="16">
        <v>40</v>
      </c>
      <c r="J14" s="19">
        <v>1308</v>
      </c>
      <c r="K14" s="16">
        <v>5</v>
      </c>
      <c r="L14" s="16">
        <v>36</v>
      </c>
    </row>
    <row r="15" spans="1:12" s="4" customFormat="1" ht="42" customHeight="1">
      <c r="A15" s="10" t="s">
        <v>36</v>
      </c>
      <c r="B15" s="15">
        <f t="shared" si="1"/>
        <v>3577</v>
      </c>
      <c r="C15" s="15">
        <f t="shared" si="2"/>
        <v>8</v>
      </c>
      <c r="D15" s="15">
        <f t="shared" si="2"/>
        <v>94</v>
      </c>
      <c r="E15" s="16">
        <v>3529</v>
      </c>
      <c r="F15" s="18">
        <v>1</v>
      </c>
      <c r="G15" s="19">
        <v>13</v>
      </c>
      <c r="H15" s="16">
        <v>48</v>
      </c>
      <c r="I15" s="18">
        <v>2</v>
      </c>
      <c r="J15" s="19">
        <v>33</v>
      </c>
      <c r="K15" s="16">
        <v>5</v>
      </c>
      <c r="L15" s="16">
        <v>48</v>
      </c>
    </row>
    <row r="16" spans="1:12" s="4" customFormat="1" ht="42" customHeight="1">
      <c r="A16" s="10" t="s">
        <v>35</v>
      </c>
      <c r="B16" s="15">
        <f t="shared" si="1"/>
        <v>616</v>
      </c>
      <c r="C16" s="15">
        <f t="shared" si="2"/>
        <v>22</v>
      </c>
      <c r="D16" s="15">
        <f t="shared" si="2"/>
        <v>709</v>
      </c>
      <c r="E16" s="16">
        <v>593</v>
      </c>
      <c r="F16" s="18">
        <v>3</v>
      </c>
      <c r="G16" s="19">
        <v>44</v>
      </c>
      <c r="H16" s="16">
        <v>23</v>
      </c>
      <c r="I16" s="18">
        <v>16</v>
      </c>
      <c r="J16" s="19">
        <v>626</v>
      </c>
      <c r="K16" s="18">
        <v>3</v>
      </c>
      <c r="L16" s="19">
        <v>39</v>
      </c>
    </row>
    <row r="17" spans="1:12" s="4" customFormat="1" ht="42" customHeight="1">
      <c r="A17" s="10" t="s">
        <v>7</v>
      </c>
      <c r="B17" s="15">
        <f t="shared" si="1"/>
        <v>1412</v>
      </c>
      <c r="C17" s="15">
        <f t="shared" si="2"/>
        <v>42</v>
      </c>
      <c r="D17" s="15">
        <f t="shared" si="2"/>
        <v>3248</v>
      </c>
      <c r="E17" s="16">
        <v>1324</v>
      </c>
      <c r="F17" s="18">
        <v>4</v>
      </c>
      <c r="G17" s="19">
        <v>36</v>
      </c>
      <c r="H17" s="16">
        <v>88</v>
      </c>
      <c r="I17" s="18">
        <v>33</v>
      </c>
      <c r="J17" s="19">
        <v>3145</v>
      </c>
      <c r="K17" s="16">
        <v>5</v>
      </c>
      <c r="L17" s="16">
        <v>67</v>
      </c>
    </row>
    <row r="18" spans="1:12" s="4" customFormat="1" ht="42" customHeight="1">
      <c r="A18" s="10" t="s">
        <v>8</v>
      </c>
      <c r="B18" s="15">
        <f t="shared" si="1"/>
        <v>2313</v>
      </c>
      <c r="C18" s="15">
        <f t="shared" si="2"/>
        <v>6</v>
      </c>
      <c r="D18" s="15">
        <f t="shared" si="2"/>
        <v>91</v>
      </c>
      <c r="E18" s="16">
        <v>2271</v>
      </c>
      <c r="F18" s="16">
        <v>0</v>
      </c>
      <c r="G18" s="16">
        <v>0</v>
      </c>
      <c r="H18" s="16">
        <v>42</v>
      </c>
      <c r="I18" s="16">
        <v>4</v>
      </c>
      <c r="J18" s="16">
        <v>65</v>
      </c>
      <c r="K18" s="18">
        <v>2</v>
      </c>
      <c r="L18" s="19">
        <v>26</v>
      </c>
    </row>
    <row r="19" spans="1:12" s="4" customFormat="1" ht="42" customHeight="1">
      <c r="A19" s="10" t="s">
        <v>34</v>
      </c>
      <c r="B19" s="15">
        <f t="shared" si="1"/>
        <v>1165</v>
      </c>
      <c r="C19" s="15">
        <f t="shared" si="2"/>
        <v>24</v>
      </c>
      <c r="D19" s="15">
        <f t="shared" si="2"/>
        <v>2823</v>
      </c>
      <c r="E19" s="16">
        <v>1138</v>
      </c>
      <c r="F19" s="16">
        <v>0</v>
      </c>
      <c r="G19" s="16">
        <v>0</v>
      </c>
      <c r="H19" s="16">
        <v>27</v>
      </c>
      <c r="I19" s="18">
        <v>19</v>
      </c>
      <c r="J19" s="19">
        <v>2672</v>
      </c>
      <c r="K19" s="18">
        <v>5</v>
      </c>
      <c r="L19" s="19">
        <v>151</v>
      </c>
    </row>
    <row r="20" spans="1:12" s="4" customFormat="1" ht="42" customHeight="1">
      <c r="A20" s="20" t="s">
        <v>3</v>
      </c>
      <c r="B20" s="21">
        <f>E20+H20</f>
        <v>524</v>
      </c>
      <c r="C20" s="21">
        <f>F20+I20+K20</f>
        <v>7</v>
      </c>
      <c r="D20" s="21">
        <f>G20+J20+L20</f>
        <v>628</v>
      </c>
      <c r="E20" s="22">
        <v>3</v>
      </c>
      <c r="F20" s="22">
        <v>0</v>
      </c>
      <c r="G20" s="22">
        <v>0</v>
      </c>
      <c r="H20" s="22">
        <v>521</v>
      </c>
      <c r="I20" s="22">
        <v>5</v>
      </c>
      <c r="J20" s="22">
        <v>120</v>
      </c>
      <c r="K20" s="23">
        <v>2</v>
      </c>
      <c r="L20" s="24">
        <v>508</v>
      </c>
    </row>
    <row r="21" spans="1:12" s="108" customFormat="1" ht="17.25" customHeight="1">
      <c r="A21" s="25" t="s">
        <v>75</v>
      </c>
      <c r="G21" s="26"/>
      <c r="J21" s="26"/>
      <c r="K21" s="27"/>
      <c r="L21" s="27"/>
    </row>
    <row r="22" spans="1:18" s="108" customFormat="1" ht="17.25" customHeight="1">
      <c r="A22" s="28" t="s">
        <v>74</v>
      </c>
      <c r="B22" s="29"/>
      <c r="C22" s="29"/>
      <c r="D22" s="29"/>
      <c r="E22" s="29"/>
      <c r="F22" s="29"/>
      <c r="G22" s="30"/>
      <c r="H22" s="29"/>
      <c r="I22" s="29"/>
      <c r="J22" s="30"/>
      <c r="K22" s="31"/>
      <c r="L22" s="31"/>
      <c r="M22" s="29"/>
      <c r="N22" s="29"/>
      <c r="O22" s="29"/>
      <c r="P22" s="29"/>
      <c r="Q22" s="29"/>
      <c r="R22" s="29"/>
    </row>
    <row r="23" spans="1:18" ht="13.5">
      <c r="A23" s="4"/>
      <c r="B23" s="4"/>
      <c r="C23" s="4"/>
      <c r="D23" s="4"/>
      <c r="E23" s="4"/>
      <c r="F23" s="4"/>
      <c r="G23" s="5"/>
      <c r="H23" s="4"/>
      <c r="I23" s="4"/>
      <c r="J23" s="5"/>
      <c r="K23" s="4"/>
      <c r="L23" s="4"/>
      <c r="M23" s="4"/>
      <c r="N23" s="4"/>
      <c r="O23" s="4"/>
      <c r="P23" s="4"/>
      <c r="Q23" s="4"/>
      <c r="R23" s="4"/>
    </row>
    <row r="24" spans="1:18" ht="13.5">
      <c r="A24" s="4"/>
      <c r="B24" s="4"/>
      <c r="C24" s="4"/>
      <c r="D24" s="4"/>
      <c r="E24" s="4"/>
      <c r="F24" s="4"/>
      <c r="G24" s="5"/>
      <c r="H24" s="4"/>
      <c r="I24" s="4"/>
      <c r="J24" s="5"/>
      <c r="K24" s="4"/>
      <c r="L24" s="4"/>
      <c r="M24" s="4"/>
      <c r="N24" s="4"/>
      <c r="O24" s="4"/>
      <c r="P24" s="4"/>
      <c r="Q24" s="4"/>
      <c r="R24" s="4"/>
    </row>
    <row r="25" spans="1:18" ht="13.5">
      <c r="A25" s="4"/>
      <c r="B25" s="4"/>
      <c r="C25" s="4"/>
      <c r="D25" s="4"/>
      <c r="E25" s="4"/>
      <c r="F25" s="4"/>
      <c r="G25" s="5"/>
      <c r="H25" s="4"/>
      <c r="I25" s="4"/>
      <c r="J25" s="5"/>
      <c r="K25" s="4"/>
      <c r="L25" s="4"/>
      <c r="M25" s="4"/>
      <c r="N25" s="4"/>
      <c r="O25" s="4"/>
      <c r="P25" s="4"/>
      <c r="Q25" s="4"/>
      <c r="R25" s="4"/>
    </row>
  </sheetData>
  <sheetProtection/>
  <mergeCells count="12">
    <mergeCell ref="K4:L5"/>
    <mergeCell ref="K7:L7"/>
    <mergeCell ref="K6:L6"/>
    <mergeCell ref="I7:J7"/>
    <mergeCell ref="H6:J6"/>
    <mergeCell ref="H7:H8"/>
    <mergeCell ref="B6:D6"/>
    <mergeCell ref="E6:G6"/>
    <mergeCell ref="F7:G7"/>
    <mergeCell ref="C7:D7"/>
    <mergeCell ref="B7:B8"/>
    <mergeCell ref="E7:E8"/>
  </mergeCells>
  <printOptions horizontalCentered="1"/>
  <pageMargins left="0.5905511811023623" right="0.5905511811023623" top="0.7874015748031497" bottom="0.7874015748031497" header="0.3937007874015748" footer="0.1968503937007874"/>
  <pageSetup cellComments="asDisplayed"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29"/>
  <sheetViews>
    <sheetView showZeros="0" zoomScale="75" zoomScaleNormal="75" zoomScaleSheetLayoutView="130" zoomScalePageLayoutView="0" workbookViewId="0" topLeftCell="A1">
      <pane xSplit="3" ySplit="4" topLeftCell="D5" activePane="bottomRight" state="frozen"/>
      <selection pane="topLeft" activeCell="J9" sqref="J9:K19"/>
      <selection pane="topRight" activeCell="J9" sqref="J9:K19"/>
      <selection pane="bottomLeft" activeCell="J9" sqref="J9:K19"/>
      <selection pane="bottomRight" activeCell="K14" sqref="K14"/>
    </sheetView>
  </sheetViews>
  <sheetFormatPr defaultColWidth="9.00390625" defaultRowHeight="13.5"/>
  <cols>
    <col min="1" max="1" width="2.50390625" style="2" customWidth="1"/>
    <col min="2" max="2" width="18.125" style="2" customWidth="1"/>
    <col min="3" max="3" width="0.875" style="2" customWidth="1"/>
    <col min="4" max="4" width="6.25390625" style="2" customWidth="1"/>
    <col min="5" max="5" width="7.875" style="2" customWidth="1"/>
    <col min="6" max="30" width="6.25390625" style="2" customWidth="1"/>
    <col min="31" max="16384" width="9.00390625" style="2" customWidth="1"/>
  </cols>
  <sheetData>
    <row r="1" spans="1:29" ht="18.75" customHeight="1">
      <c r="A1" s="32" t="s">
        <v>31</v>
      </c>
      <c r="Z1" s="120" t="str">
        <f>'[2]1(1) 個別集団指導件数'!K4</f>
        <v>令和2年度</v>
      </c>
      <c r="AA1" s="120"/>
      <c r="AB1" s="131"/>
      <c r="AC1" s="131"/>
    </row>
    <row r="2" spans="1:29" ht="7.5" customHeight="1">
      <c r="A2" s="32"/>
      <c r="B2" s="32"/>
      <c r="C2" s="32"/>
      <c r="D2" s="32"/>
      <c r="Y2" s="112"/>
      <c r="Z2" s="128"/>
      <c r="AA2" s="128"/>
      <c r="AB2" s="131"/>
      <c r="AC2" s="131"/>
    </row>
    <row r="3" spans="1:29" ht="21" customHeight="1">
      <c r="A3" s="127" t="s">
        <v>9</v>
      </c>
      <c r="B3" s="125"/>
      <c r="C3" s="33"/>
      <c r="D3" s="124" t="s">
        <v>10</v>
      </c>
      <c r="E3" s="124"/>
      <c r="F3" s="124" t="s">
        <v>11</v>
      </c>
      <c r="G3" s="124"/>
      <c r="H3" s="124" t="s">
        <v>5</v>
      </c>
      <c r="I3" s="124"/>
      <c r="J3" s="124" t="s">
        <v>6</v>
      </c>
      <c r="K3" s="124"/>
      <c r="L3" s="124" t="s">
        <v>12</v>
      </c>
      <c r="M3" s="124"/>
      <c r="N3" s="127" t="s">
        <v>13</v>
      </c>
      <c r="O3" s="124"/>
      <c r="P3" s="127" t="s">
        <v>14</v>
      </c>
      <c r="Q3" s="124"/>
      <c r="R3" s="124" t="s">
        <v>15</v>
      </c>
      <c r="S3" s="124"/>
      <c r="T3" s="124" t="s">
        <v>7</v>
      </c>
      <c r="U3" s="124"/>
      <c r="V3" s="124" t="s">
        <v>8</v>
      </c>
      <c r="W3" s="124"/>
      <c r="X3" s="124" t="s">
        <v>16</v>
      </c>
      <c r="Y3" s="124"/>
      <c r="Z3" s="124" t="s">
        <v>17</v>
      </c>
      <c r="AA3" s="125"/>
      <c r="AB3" s="34"/>
      <c r="AC3" s="34"/>
    </row>
    <row r="4" spans="1:29" ht="21" customHeight="1">
      <c r="A4" s="129"/>
      <c r="B4" s="130"/>
      <c r="C4" s="35"/>
      <c r="D4" s="102" t="s">
        <v>18</v>
      </c>
      <c r="E4" s="102" t="s">
        <v>85</v>
      </c>
      <c r="F4" s="102" t="s">
        <v>18</v>
      </c>
      <c r="G4" s="102" t="s">
        <v>85</v>
      </c>
      <c r="H4" s="102" t="s">
        <v>18</v>
      </c>
      <c r="I4" s="102" t="s">
        <v>85</v>
      </c>
      <c r="J4" s="102" t="s">
        <v>18</v>
      </c>
      <c r="K4" s="102" t="s">
        <v>86</v>
      </c>
      <c r="L4" s="102" t="s">
        <v>18</v>
      </c>
      <c r="M4" s="102" t="s">
        <v>85</v>
      </c>
      <c r="N4" s="36" t="s">
        <v>18</v>
      </c>
      <c r="O4" s="104" t="s">
        <v>86</v>
      </c>
      <c r="P4" s="104" t="s">
        <v>18</v>
      </c>
      <c r="Q4" s="102" t="s">
        <v>85</v>
      </c>
      <c r="R4" s="102" t="s">
        <v>18</v>
      </c>
      <c r="S4" s="102" t="s">
        <v>85</v>
      </c>
      <c r="T4" s="102" t="s">
        <v>18</v>
      </c>
      <c r="U4" s="102" t="s">
        <v>85</v>
      </c>
      <c r="V4" s="102" t="s">
        <v>18</v>
      </c>
      <c r="W4" s="102" t="s">
        <v>85</v>
      </c>
      <c r="X4" s="102" t="s">
        <v>18</v>
      </c>
      <c r="Y4" s="102" t="s">
        <v>85</v>
      </c>
      <c r="Z4" s="102" t="s">
        <v>18</v>
      </c>
      <c r="AA4" s="105" t="s">
        <v>85</v>
      </c>
      <c r="AB4" s="34"/>
      <c r="AC4" s="34"/>
    </row>
    <row r="5" spans="1:32" ht="30" customHeight="1">
      <c r="A5" s="132" t="s">
        <v>19</v>
      </c>
      <c r="B5" s="133"/>
      <c r="C5" s="37"/>
      <c r="D5" s="38">
        <f>F5+H5+J5+L5+N5+P5+R5+T5+V5+X5+Z5</f>
        <v>353</v>
      </c>
      <c r="E5" s="38">
        <f>G5+I5+K5+M5+O5+Q5+S5+U5+W5+Y5+AA5</f>
        <v>18232</v>
      </c>
      <c r="F5" s="38">
        <f aca="true" t="shared" si="0" ref="F5:AA5">F6+F8+F13</f>
        <v>21</v>
      </c>
      <c r="G5" s="38">
        <f t="shared" si="0"/>
        <v>265</v>
      </c>
      <c r="H5" s="38">
        <f t="shared" si="0"/>
        <v>96</v>
      </c>
      <c r="I5" s="38">
        <f t="shared" si="0"/>
        <v>1773</v>
      </c>
      <c r="J5" s="38">
        <f t="shared" si="0"/>
        <v>14</v>
      </c>
      <c r="K5" s="38">
        <f t="shared" si="0"/>
        <v>4507</v>
      </c>
      <c r="L5" s="38">
        <f t="shared" si="0"/>
        <v>32</v>
      </c>
      <c r="M5" s="38">
        <f t="shared" si="0"/>
        <v>2363</v>
      </c>
      <c r="N5" s="38">
        <f t="shared" si="0"/>
        <v>49</v>
      </c>
      <c r="O5" s="38">
        <f t="shared" si="0"/>
        <v>1411</v>
      </c>
      <c r="P5" s="38">
        <f t="shared" si="0"/>
        <v>8</v>
      </c>
      <c r="Q5" s="38">
        <f t="shared" si="0"/>
        <v>94</v>
      </c>
      <c r="R5" s="38">
        <f t="shared" si="0"/>
        <v>22</v>
      </c>
      <c r="S5" s="38">
        <f t="shared" si="0"/>
        <v>709</v>
      </c>
      <c r="T5" s="38">
        <f t="shared" si="0"/>
        <v>42</v>
      </c>
      <c r="U5" s="38">
        <f t="shared" si="0"/>
        <v>3248</v>
      </c>
      <c r="V5" s="38">
        <f t="shared" si="0"/>
        <v>6</v>
      </c>
      <c r="W5" s="38">
        <f t="shared" si="0"/>
        <v>91</v>
      </c>
      <c r="X5" s="38">
        <f t="shared" si="0"/>
        <v>24</v>
      </c>
      <c r="Y5" s="38">
        <f t="shared" si="0"/>
        <v>2823</v>
      </c>
      <c r="Z5" s="38">
        <f t="shared" si="0"/>
        <v>39</v>
      </c>
      <c r="AA5" s="39">
        <f t="shared" si="0"/>
        <v>948</v>
      </c>
      <c r="AB5" s="34"/>
      <c r="AC5" s="34"/>
      <c r="AD5" s="4"/>
      <c r="AE5" s="4"/>
      <c r="AF5" s="4"/>
    </row>
    <row r="6" spans="1:44" ht="30" customHeight="1">
      <c r="A6" s="126" t="s">
        <v>20</v>
      </c>
      <c r="B6" s="126"/>
      <c r="C6" s="103"/>
      <c r="D6" s="14">
        <f aca="true" t="shared" si="1" ref="D6:E19">F6+H6+J6+L6+N6+P6+R6+T6+V6+X6+Z6</f>
        <v>17</v>
      </c>
      <c r="E6" s="14">
        <f t="shared" si="1"/>
        <v>237</v>
      </c>
      <c r="F6" s="14">
        <f aca="true" t="shared" si="2" ref="F6:AA6">SUM(F7:F7)</f>
        <v>2</v>
      </c>
      <c r="G6" s="14">
        <f t="shared" si="2"/>
        <v>34</v>
      </c>
      <c r="H6" s="14">
        <f t="shared" si="2"/>
        <v>1</v>
      </c>
      <c r="I6" s="14">
        <f t="shared" si="2"/>
        <v>16</v>
      </c>
      <c r="J6" s="14">
        <f t="shared" si="2"/>
        <v>0</v>
      </c>
      <c r="K6" s="14">
        <f t="shared" si="2"/>
        <v>0</v>
      </c>
      <c r="L6" s="14">
        <f t="shared" si="2"/>
        <v>2</v>
      </c>
      <c r="M6" s="14">
        <f t="shared" si="2"/>
        <v>27</v>
      </c>
      <c r="N6" s="56">
        <f t="shared" si="2"/>
        <v>4</v>
      </c>
      <c r="O6" s="14">
        <f t="shared" si="2"/>
        <v>67</v>
      </c>
      <c r="P6" s="14">
        <f t="shared" si="2"/>
        <v>1</v>
      </c>
      <c r="Q6" s="14">
        <f t="shared" si="2"/>
        <v>13</v>
      </c>
      <c r="R6" s="14">
        <f t="shared" si="2"/>
        <v>3</v>
      </c>
      <c r="S6" s="14">
        <f t="shared" si="2"/>
        <v>44</v>
      </c>
      <c r="T6" s="14">
        <f t="shared" si="2"/>
        <v>4</v>
      </c>
      <c r="U6" s="14">
        <f t="shared" si="2"/>
        <v>36</v>
      </c>
      <c r="V6" s="14">
        <f t="shared" si="2"/>
        <v>0</v>
      </c>
      <c r="W6" s="14">
        <f t="shared" si="2"/>
        <v>0</v>
      </c>
      <c r="X6" s="14">
        <f t="shared" si="2"/>
        <v>0</v>
      </c>
      <c r="Y6" s="14">
        <f t="shared" si="2"/>
        <v>0</v>
      </c>
      <c r="Z6" s="14">
        <f t="shared" si="2"/>
        <v>0</v>
      </c>
      <c r="AA6" s="40">
        <f t="shared" si="2"/>
        <v>0</v>
      </c>
      <c r="AB6" s="34"/>
      <c r="AC6" s="3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30" customHeight="1">
      <c r="A7" s="41"/>
      <c r="B7" s="103" t="s">
        <v>21</v>
      </c>
      <c r="C7" s="103"/>
      <c r="D7" s="15">
        <f t="shared" si="1"/>
        <v>17</v>
      </c>
      <c r="E7" s="15">
        <f t="shared" si="1"/>
        <v>237</v>
      </c>
      <c r="F7" s="16">
        <v>2</v>
      </c>
      <c r="G7" s="16">
        <v>34</v>
      </c>
      <c r="H7" s="16">
        <v>1</v>
      </c>
      <c r="I7" s="16">
        <v>16</v>
      </c>
      <c r="J7" s="16">
        <v>0</v>
      </c>
      <c r="K7" s="16">
        <v>0</v>
      </c>
      <c r="L7" s="16">
        <v>2</v>
      </c>
      <c r="M7" s="16">
        <v>27</v>
      </c>
      <c r="N7" s="47">
        <v>4</v>
      </c>
      <c r="O7" s="47">
        <v>67</v>
      </c>
      <c r="P7" s="47">
        <v>1</v>
      </c>
      <c r="Q7" s="16">
        <v>13</v>
      </c>
      <c r="R7" s="16">
        <v>3</v>
      </c>
      <c r="S7" s="16">
        <v>44</v>
      </c>
      <c r="T7" s="16">
        <v>4</v>
      </c>
      <c r="U7" s="16">
        <v>36</v>
      </c>
      <c r="V7" s="16">
        <v>0</v>
      </c>
      <c r="W7" s="16">
        <v>0</v>
      </c>
      <c r="X7" s="16">
        <v>0</v>
      </c>
      <c r="Y7" s="16">
        <v>0</v>
      </c>
      <c r="Z7" s="42">
        <v>0</v>
      </c>
      <c r="AA7" s="43">
        <v>0</v>
      </c>
      <c r="AB7" s="34"/>
      <c r="AC7" s="3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30" customHeight="1">
      <c r="A8" s="126" t="s">
        <v>71</v>
      </c>
      <c r="B8" s="126"/>
      <c r="C8" s="103"/>
      <c r="D8" s="15">
        <f>F8+H8+J8+L8+N8+P8+R8+T8+V8+X8+Z8</f>
        <v>285</v>
      </c>
      <c r="E8" s="15">
        <f>G8+I8+K8+M8+O8+Q8+S8+U8+W8+Y8+AA8</f>
        <v>16441</v>
      </c>
      <c r="F8" s="15">
        <f aca="true" t="shared" si="3" ref="F8:AA8">SUM(F9:F12)</f>
        <v>12</v>
      </c>
      <c r="G8" s="15">
        <f t="shared" si="3"/>
        <v>153</v>
      </c>
      <c r="H8" s="15">
        <f t="shared" si="3"/>
        <v>88</v>
      </c>
      <c r="I8" s="15">
        <f t="shared" si="3"/>
        <v>1301</v>
      </c>
      <c r="J8" s="15">
        <f t="shared" si="3"/>
        <v>11</v>
      </c>
      <c r="K8" s="15">
        <f t="shared" si="3"/>
        <v>4457</v>
      </c>
      <c r="L8" s="15">
        <f t="shared" si="3"/>
        <v>23</v>
      </c>
      <c r="M8" s="15">
        <f t="shared" si="3"/>
        <v>2241</v>
      </c>
      <c r="N8" s="15">
        <f t="shared" si="3"/>
        <v>40</v>
      </c>
      <c r="O8" s="15">
        <f t="shared" si="3"/>
        <v>1308</v>
      </c>
      <c r="P8" s="15">
        <f t="shared" si="3"/>
        <v>2</v>
      </c>
      <c r="Q8" s="15">
        <f t="shared" si="3"/>
        <v>33</v>
      </c>
      <c r="R8" s="15">
        <f t="shared" si="3"/>
        <v>16</v>
      </c>
      <c r="S8" s="15">
        <f t="shared" si="3"/>
        <v>626</v>
      </c>
      <c r="T8" s="15">
        <f t="shared" si="3"/>
        <v>33</v>
      </c>
      <c r="U8" s="15">
        <f t="shared" si="3"/>
        <v>3145</v>
      </c>
      <c r="V8" s="15">
        <f t="shared" si="3"/>
        <v>4</v>
      </c>
      <c r="W8" s="15">
        <f t="shared" si="3"/>
        <v>65</v>
      </c>
      <c r="X8" s="15">
        <f t="shared" si="3"/>
        <v>19</v>
      </c>
      <c r="Y8" s="15">
        <f t="shared" si="3"/>
        <v>2672</v>
      </c>
      <c r="Z8" s="15">
        <f t="shared" si="3"/>
        <v>37</v>
      </c>
      <c r="AA8" s="44">
        <f t="shared" si="3"/>
        <v>440</v>
      </c>
      <c r="AB8" s="34"/>
      <c r="AC8" s="34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4"/>
      <c r="AP8" s="4"/>
      <c r="AQ8" s="4"/>
      <c r="AR8" s="4"/>
    </row>
    <row r="9" spans="1:44" ht="30" customHeight="1">
      <c r="A9" s="41"/>
      <c r="B9" s="103" t="s">
        <v>79</v>
      </c>
      <c r="C9" s="103"/>
      <c r="D9" s="15">
        <f t="shared" si="1"/>
        <v>10</v>
      </c>
      <c r="E9" s="15">
        <f>G9+I9+K9+M9+O9+Q9+S9+U9+W9+Y9+AA9</f>
        <v>211</v>
      </c>
      <c r="F9" s="16">
        <v>0</v>
      </c>
      <c r="G9" s="16">
        <v>0</v>
      </c>
      <c r="H9" s="16">
        <v>2</v>
      </c>
      <c r="I9" s="57">
        <v>33</v>
      </c>
      <c r="J9" s="16">
        <v>0</v>
      </c>
      <c r="K9" s="16">
        <v>0</v>
      </c>
      <c r="L9" s="16">
        <v>0</v>
      </c>
      <c r="M9" s="16">
        <v>0</v>
      </c>
      <c r="N9" s="47">
        <v>1</v>
      </c>
      <c r="O9" s="47">
        <v>30</v>
      </c>
      <c r="P9" s="47">
        <v>1</v>
      </c>
      <c r="Q9" s="16">
        <v>18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1</v>
      </c>
      <c r="Y9" s="16">
        <v>10</v>
      </c>
      <c r="Z9" s="42">
        <v>5</v>
      </c>
      <c r="AA9" s="43">
        <v>120</v>
      </c>
      <c r="AB9" s="34"/>
      <c r="AC9" s="3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30" customHeight="1">
      <c r="A10" s="41"/>
      <c r="B10" s="103" t="s">
        <v>22</v>
      </c>
      <c r="C10" s="103"/>
      <c r="D10" s="15">
        <f t="shared" si="1"/>
        <v>23</v>
      </c>
      <c r="E10" s="15">
        <f t="shared" si="1"/>
        <v>420</v>
      </c>
      <c r="F10" s="16">
        <v>3</v>
      </c>
      <c r="G10" s="16">
        <v>65</v>
      </c>
      <c r="H10" s="16">
        <v>3</v>
      </c>
      <c r="I10" s="57">
        <v>87</v>
      </c>
      <c r="J10" s="16">
        <v>2</v>
      </c>
      <c r="K10" s="16">
        <v>38</v>
      </c>
      <c r="L10" s="16">
        <v>2</v>
      </c>
      <c r="M10" s="16">
        <v>24</v>
      </c>
      <c r="N10" s="47">
        <v>1</v>
      </c>
      <c r="O10" s="47">
        <v>15</v>
      </c>
      <c r="P10" s="47">
        <v>1</v>
      </c>
      <c r="Q10" s="16">
        <v>15</v>
      </c>
      <c r="R10" s="16">
        <v>2</v>
      </c>
      <c r="S10" s="16">
        <v>24</v>
      </c>
      <c r="T10" s="16">
        <v>4</v>
      </c>
      <c r="U10" s="16">
        <v>52</v>
      </c>
      <c r="V10" s="16">
        <v>3</v>
      </c>
      <c r="W10" s="16">
        <v>61</v>
      </c>
      <c r="X10" s="16">
        <v>2</v>
      </c>
      <c r="Y10" s="16">
        <v>39</v>
      </c>
      <c r="Z10" s="42">
        <v>0</v>
      </c>
      <c r="AA10" s="43">
        <v>0</v>
      </c>
      <c r="AB10" s="34"/>
      <c r="AC10" s="3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30" customHeight="1">
      <c r="A11" s="45"/>
      <c r="B11" s="103"/>
      <c r="C11" s="103"/>
      <c r="D11" s="15">
        <f>F11+H11+J11+L11+N11+P11+R11+T11+V11+X11+Z11</f>
        <v>170</v>
      </c>
      <c r="E11" s="15">
        <f t="shared" si="1"/>
        <v>14888</v>
      </c>
      <c r="F11" s="16">
        <v>0</v>
      </c>
      <c r="G11" s="16">
        <v>0</v>
      </c>
      <c r="H11" s="16">
        <v>82</v>
      </c>
      <c r="I11" s="16">
        <v>1110</v>
      </c>
      <c r="J11" s="16">
        <v>5</v>
      </c>
      <c r="K11" s="16">
        <v>4391</v>
      </c>
      <c r="L11" s="16">
        <v>20</v>
      </c>
      <c r="M11" s="16">
        <v>2201</v>
      </c>
      <c r="N11" s="47">
        <v>16</v>
      </c>
      <c r="O11" s="47">
        <v>1017</v>
      </c>
      <c r="P11" s="47">
        <v>0</v>
      </c>
      <c r="Q11" s="16">
        <v>0</v>
      </c>
      <c r="R11" s="16">
        <v>4</v>
      </c>
      <c r="S11" s="16">
        <v>460</v>
      </c>
      <c r="T11" s="16">
        <v>29</v>
      </c>
      <c r="U11" s="16">
        <v>3093</v>
      </c>
      <c r="V11" s="16">
        <v>0</v>
      </c>
      <c r="W11" s="16">
        <v>0</v>
      </c>
      <c r="X11" s="16">
        <v>14</v>
      </c>
      <c r="Y11" s="16">
        <v>2616</v>
      </c>
      <c r="Z11" s="42">
        <v>0</v>
      </c>
      <c r="AA11" s="43">
        <v>0</v>
      </c>
      <c r="AB11" s="34"/>
      <c r="AC11" s="3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30" customHeight="1">
      <c r="A12" s="45"/>
      <c r="B12" s="103" t="s">
        <v>77</v>
      </c>
      <c r="C12" s="103"/>
      <c r="D12" s="15">
        <f>F12+H12+J12+L12+N12+P12+R12+T12+V12+X12+Z12</f>
        <v>82</v>
      </c>
      <c r="E12" s="15">
        <f>G12+I12+K12+M12+O12+Q12+S12+U12+W12+Y12+AA12</f>
        <v>922</v>
      </c>
      <c r="F12" s="16">
        <v>9</v>
      </c>
      <c r="G12" s="16">
        <v>88</v>
      </c>
      <c r="H12" s="16">
        <v>1</v>
      </c>
      <c r="I12" s="16">
        <v>71</v>
      </c>
      <c r="J12" s="16">
        <v>4</v>
      </c>
      <c r="K12" s="16">
        <v>28</v>
      </c>
      <c r="L12" s="16">
        <v>1</v>
      </c>
      <c r="M12" s="16">
        <v>16</v>
      </c>
      <c r="N12" s="47">
        <v>22</v>
      </c>
      <c r="O12" s="47">
        <v>246</v>
      </c>
      <c r="P12" s="47">
        <v>0</v>
      </c>
      <c r="Q12" s="16">
        <v>0</v>
      </c>
      <c r="R12" s="16">
        <v>10</v>
      </c>
      <c r="S12" s="16">
        <v>142</v>
      </c>
      <c r="T12" s="16">
        <v>0</v>
      </c>
      <c r="U12" s="16">
        <v>0</v>
      </c>
      <c r="V12" s="16">
        <v>1</v>
      </c>
      <c r="W12" s="16">
        <v>4</v>
      </c>
      <c r="X12" s="16">
        <v>2</v>
      </c>
      <c r="Y12" s="16">
        <v>7</v>
      </c>
      <c r="Z12" s="42">
        <v>32</v>
      </c>
      <c r="AA12" s="43">
        <v>320</v>
      </c>
      <c r="AB12" s="34"/>
      <c r="AC12" s="3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30" customHeight="1">
      <c r="A13" s="126" t="s">
        <v>23</v>
      </c>
      <c r="B13" s="126"/>
      <c r="C13" s="103"/>
      <c r="D13" s="15">
        <f>F13+H13+J13+L13+N13+P13+R13+T13+V13+X13+Z13</f>
        <v>51</v>
      </c>
      <c r="E13" s="15">
        <f>G13+I13+K13+M13+O13+Q13+S13+U13+W13+Y13+AA13</f>
        <v>1554</v>
      </c>
      <c r="F13" s="15">
        <f>SUM(F14:F19)</f>
        <v>7</v>
      </c>
      <c r="G13" s="15">
        <f aca="true" t="shared" si="4" ref="G13:AA13">SUM(G14:G19)</f>
        <v>78</v>
      </c>
      <c r="H13" s="15">
        <f t="shared" si="4"/>
        <v>7</v>
      </c>
      <c r="I13" s="15">
        <f t="shared" si="4"/>
        <v>456</v>
      </c>
      <c r="J13" s="15">
        <f t="shared" si="4"/>
        <v>3</v>
      </c>
      <c r="K13" s="15">
        <f t="shared" si="4"/>
        <v>50</v>
      </c>
      <c r="L13" s="15">
        <f t="shared" si="4"/>
        <v>7</v>
      </c>
      <c r="M13" s="15">
        <f t="shared" si="4"/>
        <v>95</v>
      </c>
      <c r="N13" s="46">
        <f t="shared" si="4"/>
        <v>5</v>
      </c>
      <c r="O13" s="15">
        <f t="shared" si="4"/>
        <v>36</v>
      </c>
      <c r="P13" s="15">
        <f t="shared" si="4"/>
        <v>5</v>
      </c>
      <c r="Q13" s="15">
        <f t="shared" si="4"/>
        <v>48</v>
      </c>
      <c r="R13" s="15">
        <f t="shared" si="4"/>
        <v>3</v>
      </c>
      <c r="S13" s="15">
        <f t="shared" si="4"/>
        <v>39</v>
      </c>
      <c r="T13" s="15">
        <f t="shared" si="4"/>
        <v>5</v>
      </c>
      <c r="U13" s="15">
        <f t="shared" si="4"/>
        <v>67</v>
      </c>
      <c r="V13" s="15">
        <f t="shared" si="4"/>
        <v>2</v>
      </c>
      <c r="W13" s="15">
        <f t="shared" si="4"/>
        <v>26</v>
      </c>
      <c r="X13" s="15">
        <f t="shared" si="4"/>
        <v>5</v>
      </c>
      <c r="Y13" s="15">
        <f t="shared" si="4"/>
        <v>151</v>
      </c>
      <c r="Z13" s="15">
        <f t="shared" si="4"/>
        <v>2</v>
      </c>
      <c r="AA13" s="44">
        <f t="shared" si="4"/>
        <v>508</v>
      </c>
      <c r="AB13" s="34"/>
      <c r="AC13" s="3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30" customHeight="1">
      <c r="A14" s="41"/>
      <c r="B14" s="103" t="s">
        <v>24</v>
      </c>
      <c r="C14" s="103"/>
      <c r="D14" s="15">
        <f t="shared" si="1"/>
        <v>1</v>
      </c>
      <c r="E14" s="15">
        <f>G14+I14+K14+M14+O14+Q14+S14+U14+W14+Y14+AA14</f>
        <v>4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47">
        <v>1</v>
      </c>
      <c r="O14" s="16">
        <v>4</v>
      </c>
      <c r="P14" s="47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42">
        <v>0</v>
      </c>
      <c r="AA14" s="43">
        <v>0</v>
      </c>
      <c r="AB14" s="34"/>
      <c r="AC14" s="3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30" customHeight="1">
      <c r="A15" s="41"/>
      <c r="B15" s="103" t="s">
        <v>25</v>
      </c>
      <c r="C15" s="103"/>
      <c r="D15" s="15">
        <f t="shared" si="1"/>
        <v>3</v>
      </c>
      <c r="E15" s="15">
        <f t="shared" si="1"/>
        <v>26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47">
        <v>2</v>
      </c>
      <c r="O15" s="16">
        <v>11</v>
      </c>
      <c r="P15" s="47">
        <v>0</v>
      </c>
      <c r="Q15" s="16">
        <v>0</v>
      </c>
      <c r="R15" s="16">
        <v>0</v>
      </c>
      <c r="S15" s="16">
        <v>0</v>
      </c>
      <c r="T15" s="16">
        <v>1</v>
      </c>
      <c r="U15" s="16">
        <v>15</v>
      </c>
      <c r="V15" s="16">
        <v>0</v>
      </c>
      <c r="W15" s="16">
        <v>0</v>
      </c>
      <c r="X15" s="16">
        <v>0</v>
      </c>
      <c r="Y15" s="16">
        <v>0</v>
      </c>
      <c r="Z15" s="42">
        <v>0</v>
      </c>
      <c r="AA15" s="43">
        <v>0</v>
      </c>
      <c r="AB15" s="34"/>
      <c r="AC15" s="3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30" customHeight="1">
      <c r="A16" s="41"/>
      <c r="B16" s="103" t="s">
        <v>26</v>
      </c>
      <c r="C16" s="103"/>
      <c r="D16" s="15">
        <f t="shared" si="1"/>
        <v>20</v>
      </c>
      <c r="E16" s="15">
        <f t="shared" si="1"/>
        <v>338</v>
      </c>
      <c r="F16" s="16">
        <v>5</v>
      </c>
      <c r="G16" s="16">
        <v>58</v>
      </c>
      <c r="H16" s="16">
        <v>3</v>
      </c>
      <c r="I16" s="16">
        <v>87</v>
      </c>
      <c r="J16" s="16">
        <v>2</v>
      </c>
      <c r="K16" s="16">
        <v>38</v>
      </c>
      <c r="L16" s="16">
        <v>1</v>
      </c>
      <c r="M16" s="16">
        <v>9</v>
      </c>
      <c r="N16" s="47">
        <v>0</v>
      </c>
      <c r="O16" s="16">
        <v>0</v>
      </c>
      <c r="P16" s="47">
        <v>2</v>
      </c>
      <c r="Q16" s="16">
        <v>34</v>
      </c>
      <c r="R16" s="16">
        <v>1</v>
      </c>
      <c r="S16" s="16">
        <v>12</v>
      </c>
      <c r="T16" s="16">
        <v>3</v>
      </c>
      <c r="U16" s="16">
        <v>36</v>
      </c>
      <c r="V16" s="16">
        <v>1</v>
      </c>
      <c r="W16" s="16">
        <v>25</v>
      </c>
      <c r="X16" s="16">
        <v>2</v>
      </c>
      <c r="Y16" s="16">
        <v>39</v>
      </c>
      <c r="Z16" s="42">
        <v>0</v>
      </c>
      <c r="AA16" s="43">
        <v>0</v>
      </c>
      <c r="AB16" s="34"/>
      <c r="AC16" s="3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30" customHeight="1">
      <c r="A17" s="41"/>
      <c r="B17" s="103" t="s">
        <v>27</v>
      </c>
      <c r="C17" s="103"/>
      <c r="D17" s="15">
        <f t="shared" si="1"/>
        <v>4</v>
      </c>
      <c r="E17" s="15">
        <f t="shared" si="1"/>
        <v>680</v>
      </c>
      <c r="F17" s="16">
        <v>0</v>
      </c>
      <c r="G17" s="16">
        <v>0</v>
      </c>
      <c r="H17" s="16">
        <v>2</v>
      </c>
      <c r="I17" s="16">
        <v>280</v>
      </c>
      <c r="J17" s="16">
        <v>0</v>
      </c>
      <c r="K17" s="16">
        <v>0</v>
      </c>
      <c r="L17" s="16">
        <v>0</v>
      </c>
      <c r="M17" s="16">
        <v>0</v>
      </c>
      <c r="N17" s="47">
        <v>0</v>
      </c>
      <c r="O17" s="16">
        <v>0</v>
      </c>
      <c r="P17" s="47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1</v>
      </c>
      <c r="Y17" s="16">
        <v>100</v>
      </c>
      <c r="Z17" s="42">
        <v>1</v>
      </c>
      <c r="AA17" s="43">
        <v>300</v>
      </c>
      <c r="AB17" s="34"/>
      <c r="AC17" s="3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30" customHeight="1">
      <c r="A18" s="41"/>
      <c r="B18" s="103" t="s">
        <v>78</v>
      </c>
      <c r="C18" s="103"/>
      <c r="D18" s="15">
        <f t="shared" si="1"/>
        <v>10</v>
      </c>
      <c r="E18" s="15">
        <f t="shared" si="1"/>
        <v>419</v>
      </c>
      <c r="F18" s="16">
        <v>0</v>
      </c>
      <c r="G18" s="16">
        <v>0</v>
      </c>
      <c r="H18" s="16">
        <v>1</v>
      </c>
      <c r="I18" s="16">
        <v>71</v>
      </c>
      <c r="J18" s="16">
        <v>1</v>
      </c>
      <c r="K18" s="16">
        <v>12</v>
      </c>
      <c r="L18" s="16">
        <v>3</v>
      </c>
      <c r="M18" s="16">
        <v>79</v>
      </c>
      <c r="N18" s="47">
        <v>2</v>
      </c>
      <c r="O18" s="16">
        <v>21</v>
      </c>
      <c r="P18" s="47">
        <v>0</v>
      </c>
      <c r="Q18" s="16">
        <v>0</v>
      </c>
      <c r="R18" s="16">
        <v>1</v>
      </c>
      <c r="S18" s="16">
        <v>12</v>
      </c>
      <c r="T18" s="16">
        <v>1</v>
      </c>
      <c r="U18" s="16">
        <v>16</v>
      </c>
      <c r="V18" s="16">
        <v>0</v>
      </c>
      <c r="W18" s="16">
        <v>0</v>
      </c>
      <c r="X18" s="16">
        <v>0</v>
      </c>
      <c r="Y18" s="16">
        <v>0</v>
      </c>
      <c r="Z18" s="42">
        <v>1</v>
      </c>
      <c r="AA18" s="43">
        <v>208</v>
      </c>
      <c r="AB18" s="34"/>
      <c r="AC18" s="3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30" customHeight="1">
      <c r="A19" s="48"/>
      <c r="B19" s="49" t="s">
        <v>28</v>
      </c>
      <c r="C19" s="49"/>
      <c r="D19" s="21">
        <f t="shared" si="1"/>
        <v>13</v>
      </c>
      <c r="E19" s="21">
        <f>G19+I19+K19+M19+O19+Q19+S19+U19+W19+Y19+AA19</f>
        <v>87</v>
      </c>
      <c r="F19" s="50">
        <v>2</v>
      </c>
      <c r="G19" s="50">
        <v>20</v>
      </c>
      <c r="H19" s="50">
        <v>1</v>
      </c>
      <c r="I19" s="50">
        <v>18</v>
      </c>
      <c r="J19" s="50">
        <v>0</v>
      </c>
      <c r="K19" s="50">
        <v>0</v>
      </c>
      <c r="L19" s="50">
        <v>3</v>
      </c>
      <c r="M19" s="50">
        <v>7</v>
      </c>
      <c r="N19" s="51">
        <v>0</v>
      </c>
      <c r="O19" s="50">
        <v>0</v>
      </c>
      <c r="P19" s="51">
        <v>3</v>
      </c>
      <c r="Q19" s="50">
        <v>14</v>
      </c>
      <c r="R19" s="50">
        <v>1</v>
      </c>
      <c r="S19" s="50">
        <v>15</v>
      </c>
      <c r="T19" s="50">
        <v>0</v>
      </c>
      <c r="U19" s="50">
        <v>0</v>
      </c>
      <c r="V19" s="50">
        <v>1</v>
      </c>
      <c r="W19" s="50">
        <v>1</v>
      </c>
      <c r="X19" s="50">
        <v>2</v>
      </c>
      <c r="Y19" s="50">
        <v>12</v>
      </c>
      <c r="Z19" s="22">
        <v>0</v>
      </c>
      <c r="AA19" s="52">
        <v>0</v>
      </c>
      <c r="AB19" s="34"/>
      <c r="AC19" s="3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2:29" ht="16.5" customHeight="1">
      <c r="B20" s="2" t="s">
        <v>80</v>
      </c>
      <c r="V20" s="53"/>
      <c r="W20" s="53"/>
      <c r="AA20" s="100" t="s">
        <v>42</v>
      </c>
      <c r="AB20" s="54"/>
      <c r="AC20" s="100"/>
    </row>
    <row r="21" spans="2:24" ht="22.5" customHeight="1">
      <c r="B21" s="103"/>
      <c r="W21" s="55"/>
      <c r="X21" s="55"/>
    </row>
    <row r="22" ht="22.5" customHeight="1">
      <c r="B22" s="103"/>
    </row>
    <row r="23" spans="2:21" ht="13.5">
      <c r="B23" s="103"/>
      <c r="U23" s="108"/>
    </row>
    <row r="24" ht="13.5">
      <c r="B24" s="103"/>
    </row>
    <row r="25" ht="13.5">
      <c r="B25" s="103"/>
    </row>
    <row r="26" ht="13.5">
      <c r="B26" s="103"/>
    </row>
    <row r="27" ht="13.5">
      <c r="B27" s="103"/>
    </row>
    <row r="28" ht="13.5">
      <c r="B28" s="4"/>
    </row>
    <row r="29" ht="13.5">
      <c r="B29" s="4"/>
    </row>
  </sheetData>
  <sheetProtection/>
  <mergeCells count="20">
    <mergeCell ref="Z1:AA2"/>
    <mergeCell ref="A13:B13"/>
    <mergeCell ref="H3:I3"/>
    <mergeCell ref="J3:K3"/>
    <mergeCell ref="A3:B4"/>
    <mergeCell ref="AB1:AC2"/>
    <mergeCell ref="D3:E3"/>
    <mergeCell ref="F3:G3"/>
    <mergeCell ref="A6:B6"/>
    <mergeCell ref="A5:B5"/>
    <mergeCell ref="AD8:AN8"/>
    <mergeCell ref="X3:Y3"/>
    <mergeCell ref="R3:S3"/>
    <mergeCell ref="Z3:AA3"/>
    <mergeCell ref="T3:U3"/>
    <mergeCell ref="A8:B8"/>
    <mergeCell ref="L3:M3"/>
    <mergeCell ref="N3:O3"/>
    <mergeCell ref="P3:Q3"/>
    <mergeCell ref="V3:W3"/>
  </mergeCells>
  <printOptions horizontalCentered="1"/>
  <pageMargins left="0.5905511811023623" right="0.5905511811023623" top="0.7874015748031497" bottom="0.7874015748031497" header="0.3937007874015748" footer="0.1968503937007874"/>
  <pageSetup cellComments="asDisplayed" fitToHeight="1" fitToWidth="1" horizontalDpi="600" verticalDpi="600" orientation="landscape" paperSize="9" scale="78" r:id="rId2"/>
  <colBreaks count="1" manualBreakCount="1">
    <brk id="13" max="2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4"/>
  <sheetViews>
    <sheetView tabSelected="1" zoomScalePageLayoutView="0" workbookViewId="0" topLeftCell="A1">
      <selection activeCell="G5" sqref="G5"/>
    </sheetView>
  </sheetViews>
  <sheetFormatPr defaultColWidth="9.00390625" defaultRowHeight="13.5"/>
  <cols>
    <col min="1" max="1" width="14.375" style="2" customWidth="1"/>
    <col min="2" max="3" width="0.875" style="2" customWidth="1"/>
    <col min="4" max="4" width="14.125" style="2" customWidth="1"/>
    <col min="5" max="5" width="0.875" style="2" customWidth="1"/>
    <col min="6" max="18" width="4.875" style="2" customWidth="1"/>
    <col min="19" max="19" width="4.00390625" style="2" customWidth="1"/>
    <col min="20" max="16384" width="9.00390625" style="2" customWidth="1"/>
  </cols>
  <sheetData>
    <row r="1" spans="1:7" ht="18.75" customHeight="1">
      <c r="A1" s="7" t="s">
        <v>44</v>
      </c>
      <c r="B1" s="7"/>
      <c r="C1" s="7"/>
      <c r="D1" s="7"/>
      <c r="E1" s="7"/>
      <c r="F1" s="7"/>
      <c r="G1" s="7"/>
    </row>
    <row r="2" spans="1:19" ht="18.75" customHeight="1">
      <c r="A2" s="32" t="s">
        <v>45</v>
      </c>
      <c r="B2" s="32"/>
      <c r="C2" s="32"/>
      <c r="D2" s="32"/>
      <c r="E2" s="32"/>
      <c r="S2" s="58"/>
    </row>
    <row r="3" spans="1:19" ht="13.5">
      <c r="A3" s="141" t="s">
        <v>87</v>
      </c>
      <c r="B3" s="141"/>
      <c r="C3" s="141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09"/>
      <c r="R3" s="59"/>
      <c r="S3" s="100" t="str">
        <f>'[1]1(1) 個別集団指導件数'!K4</f>
        <v>令和2年度</v>
      </c>
    </row>
    <row r="4" spans="1:19" ht="4.5" customHeight="1">
      <c r="A4" s="60"/>
      <c r="B4" s="60"/>
      <c r="C4" s="60"/>
      <c r="D4" s="61"/>
      <c r="E4" s="62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4"/>
      <c r="S4" s="65"/>
    </row>
    <row r="5" spans="1:19" ht="92.25" customHeight="1">
      <c r="A5" s="145" t="s">
        <v>9</v>
      </c>
      <c r="B5" s="145"/>
      <c r="C5" s="145"/>
      <c r="D5" s="146"/>
      <c r="E5" s="111"/>
      <c r="F5" s="66" t="s">
        <v>47</v>
      </c>
      <c r="G5" s="66" t="s">
        <v>48</v>
      </c>
      <c r="H5" s="66" t="s">
        <v>49</v>
      </c>
      <c r="I5" s="67" t="s">
        <v>50</v>
      </c>
      <c r="J5" s="67" t="s">
        <v>70</v>
      </c>
      <c r="K5" s="66" t="s">
        <v>51</v>
      </c>
      <c r="L5" s="67" t="s">
        <v>52</v>
      </c>
      <c r="M5" s="67" t="s">
        <v>53</v>
      </c>
      <c r="N5" s="67" t="s">
        <v>54</v>
      </c>
      <c r="O5" s="66" t="s">
        <v>55</v>
      </c>
      <c r="P5" s="66" t="s">
        <v>56</v>
      </c>
      <c r="Q5" s="66" t="s">
        <v>83</v>
      </c>
      <c r="R5" s="67" t="s">
        <v>57</v>
      </c>
      <c r="S5" s="68" t="s">
        <v>58</v>
      </c>
    </row>
    <row r="6" spans="1:19" ht="5.25" customHeight="1">
      <c r="A6" s="69"/>
      <c r="B6" s="69"/>
      <c r="C6" s="69"/>
      <c r="D6" s="69"/>
      <c r="E6" s="70"/>
      <c r="F6" s="71"/>
      <c r="G6" s="71"/>
      <c r="H6" s="71"/>
      <c r="I6" s="72"/>
      <c r="J6" s="72"/>
      <c r="K6" s="71"/>
      <c r="L6" s="72"/>
      <c r="M6" s="72"/>
      <c r="N6" s="72"/>
      <c r="O6" s="71"/>
      <c r="P6" s="71"/>
      <c r="Q6" s="71"/>
      <c r="R6" s="72"/>
      <c r="S6" s="73"/>
    </row>
    <row r="7" spans="1:20" ht="30" customHeight="1">
      <c r="A7" s="143" t="s">
        <v>59</v>
      </c>
      <c r="B7" s="143"/>
      <c r="C7" s="143"/>
      <c r="D7" s="144"/>
      <c r="E7" s="110"/>
      <c r="F7" s="74">
        <f>SUM(G7:S7)</f>
        <v>610</v>
      </c>
      <c r="G7" s="74">
        <f>SUM(G8:G9)</f>
        <v>36</v>
      </c>
      <c r="H7" s="74">
        <f aca="true" t="shared" si="0" ref="H7:S7">SUM(H8:H9)</f>
        <v>199</v>
      </c>
      <c r="I7" s="74">
        <f t="shared" si="0"/>
        <v>48</v>
      </c>
      <c r="J7" s="74">
        <f t="shared" si="0"/>
        <v>1</v>
      </c>
      <c r="K7" s="74">
        <f t="shared" si="0"/>
        <v>104</v>
      </c>
      <c r="L7" s="74">
        <f t="shared" si="0"/>
        <v>12</v>
      </c>
      <c r="M7" s="74">
        <f t="shared" si="0"/>
        <v>31</v>
      </c>
      <c r="N7" s="74">
        <f t="shared" si="0"/>
        <v>3</v>
      </c>
      <c r="O7" s="74">
        <f t="shared" si="0"/>
        <v>17</v>
      </c>
      <c r="P7" s="74">
        <f t="shared" si="0"/>
        <v>57</v>
      </c>
      <c r="Q7" s="74">
        <v>3</v>
      </c>
      <c r="R7" s="74">
        <f t="shared" si="0"/>
        <v>3</v>
      </c>
      <c r="S7" s="75">
        <f t="shared" si="0"/>
        <v>96</v>
      </c>
      <c r="T7" s="76"/>
    </row>
    <row r="8" spans="1:19" ht="30" customHeight="1">
      <c r="A8" s="77" t="s">
        <v>60</v>
      </c>
      <c r="B8" s="78"/>
      <c r="C8" s="79"/>
      <c r="D8" s="80" t="s">
        <v>61</v>
      </c>
      <c r="E8" s="81"/>
      <c r="F8" s="74">
        <f>SUM(G8:S8)</f>
        <v>341</v>
      </c>
      <c r="G8" s="82">
        <v>30</v>
      </c>
      <c r="H8" s="82">
        <v>165</v>
      </c>
      <c r="I8" s="82">
        <v>32</v>
      </c>
      <c r="J8" s="82">
        <v>0</v>
      </c>
      <c r="K8" s="82">
        <v>24</v>
      </c>
      <c r="L8" s="82">
        <v>2</v>
      </c>
      <c r="M8" s="82">
        <v>6</v>
      </c>
      <c r="N8" s="82">
        <v>3</v>
      </c>
      <c r="O8" s="82">
        <v>9</v>
      </c>
      <c r="P8" s="82">
        <v>31</v>
      </c>
      <c r="Q8" s="82">
        <v>3</v>
      </c>
      <c r="R8" s="82">
        <v>3</v>
      </c>
      <c r="S8" s="83">
        <v>33</v>
      </c>
    </row>
    <row r="9" spans="1:19" ht="30" customHeight="1">
      <c r="A9" s="84" t="s">
        <v>62</v>
      </c>
      <c r="B9" s="85"/>
      <c r="C9" s="86"/>
      <c r="D9" s="87" t="s">
        <v>68</v>
      </c>
      <c r="E9" s="88"/>
      <c r="F9" s="89">
        <f>SUM(G9:S9)</f>
        <v>269</v>
      </c>
      <c r="G9" s="90">
        <v>6</v>
      </c>
      <c r="H9" s="90">
        <v>34</v>
      </c>
      <c r="I9" s="90">
        <v>16</v>
      </c>
      <c r="J9" s="90">
        <v>1</v>
      </c>
      <c r="K9" s="90">
        <v>80</v>
      </c>
      <c r="L9" s="91">
        <v>10</v>
      </c>
      <c r="M9" s="91">
        <v>25</v>
      </c>
      <c r="N9" s="92">
        <v>0</v>
      </c>
      <c r="O9" s="91">
        <v>8</v>
      </c>
      <c r="P9" s="91">
        <v>26</v>
      </c>
      <c r="Q9" s="92" t="s">
        <v>88</v>
      </c>
      <c r="R9" s="92">
        <v>0</v>
      </c>
      <c r="S9" s="93">
        <v>63</v>
      </c>
    </row>
    <row r="10" spans="15:19" s="108" customFormat="1" ht="17.25" customHeight="1">
      <c r="O10" s="94"/>
      <c r="P10" s="94"/>
      <c r="Q10" s="94"/>
      <c r="R10" s="94"/>
      <c r="S10" s="94" t="s">
        <v>42</v>
      </c>
    </row>
    <row r="11" spans="15:19" ht="13.5">
      <c r="O11" s="95"/>
      <c r="P11" s="95"/>
      <c r="Q11" s="95"/>
      <c r="R11" s="95"/>
      <c r="S11" s="95"/>
    </row>
    <row r="13" spans="1:19" ht="18.75" customHeight="1">
      <c r="A13" s="32" t="s">
        <v>63</v>
      </c>
      <c r="B13" s="32"/>
      <c r="C13" s="32"/>
      <c r="D13" s="32"/>
      <c r="E13" s="32"/>
      <c r="F13" s="108" t="s">
        <v>64</v>
      </c>
      <c r="G13" s="109"/>
      <c r="S13" s="58"/>
    </row>
    <row r="14" spans="1:18" ht="13.5">
      <c r="A14" s="108" t="s">
        <v>46</v>
      </c>
      <c r="B14" s="108"/>
      <c r="C14" s="108"/>
      <c r="D14" s="109"/>
      <c r="E14" s="109"/>
      <c r="F14" s="109"/>
      <c r="G14" s="109"/>
      <c r="H14" s="109"/>
      <c r="I14" s="109"/>
      <c r="J14" s="109"/>
      <c r="K14" s="109"/>
      <c r="L14" s="109"/>
      <c r="M14" s="100" t="str">
        <f>'[1]1(1) 個別集団指導件数'!K4</f>
        <v>令和2年度</v>
      </c>
      <c r="N14" s="109"/>
      <c r="O14" s="109"/>
      <c r="P14" s="109"/>
      <c r="Q14" s="4"/>
      <c r="R14" s="58"/>
    </row>
    <row r="15" spans="1:19" ht="13.5">
      <c r="A15" s="113" t="s">
        <v>89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09"/>
      <c r="R15" s="58"/>
      <c r="S15" s="100"/>
    </row>
    <row r="16" spans="8:17" ht="16.5" customHeight="1">
      <c r="H16" s="95"/>
      <c r="M16" s="94" t="s">
        <v>42</v>
      </c>
      <c r="Q16" s="109"/>
    </row>
    <row r="17" spans="6:19" ht="13.5"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R17" s="95"/>
      <c r="S17" s="95"/>
    </row>
    <row r="18" spans="6:19" ht="13.5"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R18" s="95"/>
      <c r="S18" s="95"/>
    </row>
    <row r="20" spans="1:14" ht="18.75" customHeight="1">
      <c r="A20" s="147" t="s">
        <v>82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N20" s="58"/>
    </row>
    <row r="21" spans="6:14" ht="13.5">
      <c r="F21" s="96"/>
      <c r="G21" s="96"/>
      <c r="H21" s="96"/>
      <c r="I21" s="96"/>
      <c r="J21" s="96"/>
      <c r="K21" s="96"/>
      <c r="M21" s="100" t="str">
        <f>'[1]1(1) 個別集団指導件数'!K4</f>
        <v>令和2年度</v>
      </c>
      <c r="N21" s="58"/>
    </row>
    <row r="22" spans="1:14" ht="24" customHeight="1">
      <c r="A22" s="134" t="s">
        <v>65</v>
      </c>
      <c r="B22" s="134"/>
      <c r="C22" s="134"/>
      <c r="D22" s="135"/>
      <c r="E22" s="106"/>
      <c r="F22" s="136" t="s">
        <v>90</v>
      </c>
      <c r="G22" s="137"/>
      <c r="H22" s="137"/>
      <c r="I22" s="137"/>
      <c r="J22" s="137"/>
      <c r="K22" s="137"/>
      <c r="L22" s="137"/>
      <c r="M22" s="137"/>
      <c r="N22" s="4"/>
    </row>
    <row r="23" spans="1:13" ht="24" customHeight="1">
      <c r="A23" s="138" t="s">
        <v>66</v>
      </c>
      <c r="B23" s="138"/>
      <c r="C23" s="138"/>
      <c r="D23" s="139"/>
      <c r="E23" s="97"/>
      <c r="F23" s="98"/>
      <c r="G23" s="107" t="s">
        <v>64</v>
      </c>
      <c r="H23" s="96"/>
      <c r="I23" s="140">
        <v>421</v>
      </c>
      <c r="J23" s="140"/>
      <c r="K23" s="140"/>
      <c r="L23" s="99" t="s">
        <v>67</v>
      </c>
      <c r="M23" s="96"/>
    </row>
    <row r="24" spans="8:13" ht="16.5" customHeight="1">
      <c r="H24" s="95"/>
      <c r="M24" s="94" t="s">
        <v>42</v>
      </c>
    </row>
  </sheetData>
  <sheetProtection/>
  <mergeCells count="8">
    <mergeCell ref="A22:D22"/>
    <mergeCell ref="F22:M22"/>
    <mergeCell ref="A23:D23"/>
    <mergeCell ref="I23:K23"/>
    <mergeCell ref="A3:P3"/>
    <mergeCell ref="A7:D7"/>
    <mergeCell ref="A5:D5"/>
    <mergeCell ref="A20:L20"/>
  </mergeCells>
  <printOptions horizontalCentered="1"/>
  <pageMargins left="0.6692913385826772" right="0.6692913385826772" top="0.7874015748031497" bottom="0.7874015748031497" header="0.3937007874015748" footer="0.196850393700787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2022-04-19T11:49:40Z</dcterms:created>
  <dcterms:modified xsi:type="dcterms:W3CDTF">2022-04-19T11:49:43Z</dcterms:modified>
  <cp:category/>
  <cp:version/>
  <cp:contentType/>
  <cp:contentStatus/>
</cp:coreProperties>
</file>