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35" windowWidth="13500" windowHeight="12075" tabRatio="791" activeTab="0"/>
  </bookViews>
  <sheets>
    <sheet name="1 特定建築物・2 登録事業所数" sheetId="1" r:id="rId1"/>
    <sheet name="3 特定建築物維持管理" sheetId="2" r:id="rId2"/>
  </sheets>
  <definedNames>
    <definedName name="_xlnm.Print_Area" localSheetId="0">'1 特定建築物・2 登録事業所数'!$A$1:$M$49</definedName>
  </definedNames>
  <calcPr fullCalcOnLoad="1"/>
</workbook>
</file>

<file path=xl/sharedStrings.xml><?xml version="1.0" encoding="utf-8"?>
<sst xmlns="http://schemas.openxmlformats.org/spreadsheetml/2006/main" count="169" uniqueCount="94">
  <si>
    <t>総数</t>
  </si>
  <si>
    <t>中央</t>
  </si>
  <si>
    <t>北</t>
  </si>
  <si>
    <t>東</t>
  </si>
  <si>
    <t>白石</t>
  </si>
  <si>
    <t>厚別</t>
  </si>
  <si>
    <t>豊平</t>
  </si>
  <si>
    <t>清田</t>
  </si>
  <si>
    <t>南</t>
  </si>
  <si>
    <t>西</t>
  </si>
  <si>
    <t>手稲</t>
  </si>
  <si>
    <t>興行場</t>
  </si>
  <si>
    <t>百貨店</t>
  </si>
  <si>
    <t>集会場</t>
  </si>
  <si>
    <t>図書館</t>
  </si>
  <si>
    <t>遊技場</t>
  </si>
  <si>
    <t>店舗</t>
  </si>
  <si>
    <t>事務所</t>
  </si>
  <si>
    <t>学校</t>
  </si>
  <si>
    <t>旅館</t>
  </si>
  <si>
    <t>申請件数</t>
  </si>
  <si>
    <t>廃止件数</t>
  </si>
  <si>
    <t>新規</t>
  </si>
  <si>
    <t>継続</t>
  </si>
  <si>
    <t>建築物清掃業</t>
  </si>
  <si>
    <t>建築物飲料水
水質検査業</t>
  </si>
  <si>
    <t>建築物飲料水
貯水槽清掃業</t>
  </si>
  <si>
    <t>資料　保健所環境衛生課</t>
  </si>
  <si>
    <t>立入検査件数</t>
  </si>
  <si>
    <t>指導票交付件数</t>
  </si>
  <si>
    <t>区分</t>
  </si>
  <si>
    <t>空気環境の測定</t>
  </si>
  <si>
    <t>空気環境の管理基準</t>
  </si>
  <si>
    <t>浮遊粉じんの量</t>
  </si>
  <si>
    <t>一酸化炭素の含有率</t>
  </si>
  <si>
    <t>報　告
件　数</t>
  </si>
  <si>
    <t>不適合
件   数</t>
  </si>
  <si>
    <t>興行場</t>
  </si>
  <si>
    <t>百貨店</t>
  </si>
  <si>
    <t>事務所</t>
  </si>
  <si>
    <t>その他</t>
  </si>
  <si>
    <t>飲料水の水質検査</t>
  </si>
  <si>
    <t>飲料水の水質基準</t>
  </si>
  <si>
    <t>貯水槽の掃除</t>
  </si>
  <si>
    <t>排水設備の掃除</t>
  </si>
  <si>
    <t>定　　期　　清　　掃</t>
  </si>
  <si>
    <t>資料　保健所環境衛生課</t>
  </si>
  <si>
    <t>飲料水の残留
塩素の検査</t>
  </si>
  <si>
    <t>飲料水の残留
塩素の含有率</t>
  </si>
  <si>
    <t>建築物空気調和用
ダクト清掃業</t>
  </si>
  <si>
    <t>建築物環境衛生
総合管理業</t>
  </si>
  <si>
    <t>§2　ビル衛生</t>
  </si>
  <si>
    <t>二酸化炭素の含有率</t>
  </si>
  <si>
    <t>総　 　数</t>
  </si>
  <si>
    <t>店　 　舗</t>
  </si>
  <si>
    <t>学　 　校</t>
  </si>
  <si>
    <t>旅　 　館</t>
  </si>
  <si>
    <t>総　　 数</t>
  </si>
  <si>
    <t>店      舗</t>
  </si>
  <si>
    <t>学　　 校</t>
  </si>
  <si>
    <t>旅　　 館</t>
  </si>
  <si>
    <t>総　 　 数</t>
  </si>
  <si>
    <t>店　　 舗</t>
  </si>
  <si>
    <t>旅 　　館</t>
  </si>
  <si>
    <t>店     舗</t>
  </si>
  <si>
    <t>学     校</t>
  </si>
  <si>
    <t>旅     館</t>
  </si>
  <si>
    <t>温　　　　　　　　　度</t>
  </si>
  <si>
    <t>相　　対　　湿　　度</t>
  </si>
  <si>
    <t>気　　　　　　　　　流</t>
  </si>
  <si>
    <t>不適合率
(%)</t>
  </si>
  <si>
    <t>不適合率(%)</t>
  </si>
  <si>
    <t>博物館・美術館</t>
  </si>
  <si>
    <t>届出件数</t>
  </si>
  <si>
    <t>事前協議書受付件数</t>
  </si>
  <si>
    <t>維持管理報告書受付件数</t>
  </si>
  <si>
    <t>立入検査件数</t>
  </si>
  <si>
    <t>改善命令件数</t>
  </si>
  <si>
    <t>使用停止制限件数</t>
  </si>
  <si>
    <t>建築物空気環境
測定業</t>
  </si>
  <si>
    <t>建築物排水管
清掃業</t>
  </si>
  <si>
    <t>実績報告書受付件数</t>
  </si>
  <si>
    <t>3　特定建築物の維持管理状況</t>
  </si>
  <si>
    <t>廃止件数（期限切れ施設を含む）</t>
  </si>
  <si>
    <t>区　　　　　分</t>
  </si>
  <si>
    <t>施　　設　　数
（年度末現在）</t>
  </si>
  <si>
    <t>　</t>
  </si>
  <si>
    <t>登録事業所数
（年度末現在）</t>
  </si>
  <si>
    <t>資料　保健所環境衛生課</t>
  </si>
  <si>
    <t>1　特定建築物の施設数、届出件数及び立入検査状況</t>
  </si>
  <si>
    <t>2　登録事業所数、届出件数及び立入検査状況</t>
  </si>
  <si>
    <t>平成29年度</t>
  </si>
  <si>
    <t>建築物ねずみ
昆虫等防除業</t>
  </si>
  <si>
    <t>ねずみ・昆虫等の防除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</si>
</sst>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#,##0.0_ "/>
    <numFmt numFmtId="186" formatCode="#,##0.00_ "/>
    <numFmt numFmtId="187" formatCode="#,##0;_ * \-#,##0_ ;&quot;-&quot;;_ @_ "/>
    <numFmt numFmtId="188" formatCode="#,##0.0;_ * \-#,##0.00_ ;&quot;-&quot;;_ @_ "/>
    <numFmt numFmtId="189" formatCode="0.0%"/>
    <numFmt numFmtId="190" formatCode="0.0"/>
    <numFmt numFmtId="191" formatCode="0.00_ "/>
    <numFmt numFmtId="192" formatCode="0.0_ "/>
    <numFmt numFmtId="193" formatCode="0.00000"/>
    <numFmt numFmtId="194" formatCode="0.0000"/>
    <numFmt numFmtId="195" formatCode="0.000"/>
    <numFmt numFmtId="196" formatCode="0.0_);[Red]\(0.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_);[Red]\(0\)"/>
    <numFmt numFmtId="202" formatCode="#,##0_);[Red]\(#,##0\)"/>
    <numFmt numFmtId="203" formatCode="[$-411]ge\.m\.d;@"/>
    <numFmt numFmtId="204" formatCode="0_ "/>
    <numFmt numFmtId="205" formatCode="dd\-mmm\-yy"/>
    <numFmt numFmtId="206" formatCode="00000000000"/>
    <numFmt numFmtId="207" formatCode="[$-411]gee/mm/dd"/>
    <numFmt numFmtId="208" formatCode="General\ &quot;件&quot;"/>
    <numFmt numFmtId="209" formatCode="m&quot;月&quot;d&quot;日&quot;;@"/>
  </numFmts>
  <fonts count="58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8.5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明朝"/>
      <family val="1"/>
    </font>
    <font>
      <sz val="10"/>
      <name val="ＡＲ丸ゴシック体Ｍ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.5"/>
      <name val="ＭＳ 明朝"/>
      <family val="1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1" fillId="3" borderId="0" applyNumberFormat="0" applyBorder="0" applyAlignment="0" applyProtection="0"/>
    <xf numFmtId="0" fontId="41" fillId="4" borderId="0" applyNumberFormat="0" applyBorder="0" applyAlignment="0" applyProtection="0"/>
    <xf numFmtId="0" fontId="11" fillId="5" borderId="0" applyNumberFormat="0" applyBorder="0" applyAlignment="0" applyProtection="0"/>
    <xf numFmtId="0" fontId="41" fillId="6" borderId="0" applyNumberFormat="0" applyBorder="0" applyAlignment="0" applyProtection="0"/>
    <xf numFmtId="0" fontId="11" fillId="7" borderId="0" applyNumberFormat="0" applyBorder="0" applyAlignment="0" applyProtection="0"/>
    <xf numFmtId="0" fontId="41" fillId="8" borderId="0" applyNumberFormat="0" applyBorder="0" applyAlignment="0" applyProtection="0"/>
    <xf numFmtId="0" fontId="11" fillId="9" borderId="0" applyNumberFormat="0" applyBorder="0" applyAlignment="0" applyProtection="0"/>
    <xf numFmtId="0" fontId="41" fillId="10" borderId="0" applyNumberFormat="0" applyBorder="0" applyAlignment="0" applyProtection="0"/>
    <xf numFmtId="0" fontId="11" fillId="11" borderId="0" applyNumberFormat="0" applyBorder="0" applyAlignment="0" applyProtection="0"/>
    <xf numFmtId="0" fontId="41" fillId="12" borderId="0" applyNumberFormat="0" applyBorder="0" applyAlignment="0" applyProtection="0"/>
    <xf numFmtId="0" fontId="11" fillId="7" borderId="0" applyNumberFormat="0" applyBorder="0" applyAlignment="0" applyProtection="0"/>
    <xf numFmtId="0" fontId="41" fillId="13" borderId="0" applyNumberFormat="0" applyBorder="0" applyAlignment="0" applyProtection="0"/>
    <xf numFmtId="0" fontId="11" fillId="11" borderId="0" applyNumberFormat="0" applyBorder="0" applyAlignment="0" applyProtection="0"/>
    <xf numFmtId="0" fontId="41" fillId="14" borderId="0" applyNumberFormat="0" applyBorder="0" applyAlignment="0" applyProtection="0"/>
    <xf numFmtId="0" fontId="11" fillId="5" borderId="0" applyNumberFormat="0" applyBorder="0" applyAlignment="0" applyProtection="0"/>
    <xf numFmtId="0" fontId="41" fillId="15" borderId="0" applyNumberFormat="0" applyBorder="0" applyAlignment="0" applyProtection="0"/>
    <xf numFmtId="0" fontId="11" fillId="16" borderId="0" applyNumberFormat="0" applyBorder="0" applyAlignment="0" applyProtection="0"/>
    <xf numFmtId="0" fontId="41" fillId="17" borderId="0" applyNumberFormat="0" applyBorder="0" applyAlignment="0" applyProtection="0"/>
    <xf numFmtId="0" fontId="11" fillId="18" borderId="0" applyNumberFormat="0" applyBorder="0" applyAlignment="0" applyProtection="0"/>
    <xf numFmtId="0" fontId="41" fillId="19" borderId="0" applyNumberFormat="0" applyBorder="0" applyAlignment="0" applyProtection="0"/>
    <xf numFmtId="0" fontId="11" fillId="11" borderId="0" applyNumberFormat="0" applyBorder="0" applyAlignment="0" applyProtection="0"/>
    <xf numFmtId="0" fontId="41" fillId="20" borderId="0" applyNumberFormat="0" applyBorder="0" applyAlignment="0" applyProtection="0"/>
    <xf numFmtId="0" fontId="11" fillId="7" borderId="0" applyNumberFormat="0" applyBorder="0" applyAlignment="0" applyProtection="0"/>
    <xf numFmtId="0" fontId="42" fillId="21" borderId="0" applyNumberFormat="0" applyBorder="0" applyAlignment="0" applyProtection="0"/>
    <xf numFmtId="0" fontId="12" fillId="11" borderId="0" applyNumberFormat="0" applyBorder="0" applyAlignment="0" applyProtection="0"/>
    <xf numFmtId="0" fontId="42" fillId="22" borderId="0" applyNumberFormat="0" applyBorder="0" applyAlignment="0" applyProtection="0"/>
    <xf numFmtId="0" fontId="12" fillId="23" borderId="0" applyNumberFormat="0" applyBorder="0" applyAlignment="0" applyProtection="0"/>
    <xf numFmtId="0" fontId="42" fillId="24" borderId="0" applyNumberFormat="0" applyBorder="0" applyAlignment="0" applyProtection="0"/>
    <xf numFmtId="0" fontId="12" fillId="25" borderId="0" applyNumberFormat="0" applyBorder="0" applyAlignment="0" applyProtection="0"/>
    <xf numFmtId="0" fontId="42" fillId="26" borderId="0" applyNumberFormat="0" applyBorder="0" applyAlignment="0" applyProtection="0"/>
    <xf numFmtId="0" fontId="12" fillId="18" borderId="0" applyNumberFormat="0" applyBorder="0" applyAlignment="0" applyProtection="0"/>
    <xf numFmtId="0" fontId="42" fillId="27" borderId="0" applyNumberFormat="0" applyBorder="0" applyAlignment="0" applyProtection="0"/>
    <xf numFmtId="0" fontId="12" fillId="11" borderId="0" applyNumberFormat="0" applyBorder="0" applyAlignment="0" applyProtection="0"/>
    <xf numFmtId="0" fontId="42" fillId="28" borderId="0" applyNumberFormat="0" applyBorder="0" applyAlignment="0" applyProtection="0"/>
    <xf numFmtId="0" fontId="12" fillId="5" borderId="0" applyNumberFormat="0" applyBorder="0" applyAlignment="0" applyProtection="0"/>
    <xf numFmtId="0" fontId="42" fillId="29" borderId="0" applyNumberFormat="0" applyBorder="0" applyAlignment="0" applyProtection="0"/>
    <xf numFmtId="0" fontId="12" fillId="30" borderId="0" applyNumberFormat="0" applyBorder="0" applyAlignment="0" applyProtection="0"/>
    <xf numFmtId="0" fontId="42" fillId="31" borderId="0" applyNumberFormat="0" applyBorder="0" applyAlignment="0" applyProtection="0"/>
    <xf numFmtId="0" fontId="12" fillId="23" borderId="0" applyNumberFormat="0" applyBorder="0" applyAlignment="0" applyProtection="0"/>
    <xf numFmtId="0" fontId="42" fillId="32" borderId="0" applyNumberFormat="0" applyBorder="0" applyAlignment="0" applyProtection="0"/>
    <xf numFmtId="0" fontId="12" fillId="25" borderId="0" applyNumberFormat="0" applyBorder="0" applyAlignment="0" applyProtection="0"/>
    <xf numFmtId="0" fontId="42" fillId="33" borderId="0" applyNumberFormat="0" applyBorder="0" applyAlignment="0" applyProtection="0"/>
    <xf numFmtId="0" fontId="12" fillId="34" borderId="0" applyNumberFormat="0" applyBorder="0" applyAlignment="0" applyProtection="0"/>
    <xf numFmtId="0" fontId="42" fillId="35" borderId="0" applyNumberFormat="0" applyBorder="0" applyAlignment="0" applyProtection="0"/>
    <xf numFmtId="0" fontId="12" fillId="36" borderId="0" applyNumberFormat="0" applyBorder="0" applyAlignment="0" applyProtection="0"/>
    <xf numFmtId="0" fontId="42" fillId="37" borderId="0" applyNumberFormat="0" applyBorder="0" applyAlignment="0" applyProtection="0"/>
    <xf numFmtId="0" fontId="12" fillId="38" borderId="0" applyNumberFormat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39" borderId="1" applyNumberFormat="0" applyAlignment="0" applyProtection="0"/>
    <xf numFmtId="0" fontId="13" fillId="40" borderId="2" applyNumberFormat="0" applyAlignment="0" applyProtection="0"/>
    <xf numFmtId="0" fontId="45" fillId="41" borderId="0" applyNumberFormat="0" applyBorder="0" applyAlignment="0" applyProtection="0"/>
    <xf numFmtId="0" fontId="24" fillId="16" borderId="0" applyNumberFormat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0" fillId="7" borderId="4" applyNumberFormat="0" applyFont="0" applyAlignment="0" applyProtection="0"/>
    <xf numFmtId="0" fontId="46" fillId="0" borderId="5" applyNumberFormat="0" applyFill="0" applyAlignment="0" applyProtection="0"/>
    <xf numFmtId="0" fontId="15" fillId="0" borderId="6" applyNumberFormat="0" applyFill="0" applyAlignment="0" applyProtection="0"/>
    <xf numFmtId="0" fontId="47" fillId="43" borderId="0" applyNumberFormat="0" applyBorder="0" applyAlignment="0" applyProtection="0"/>
    <xf numFmtId="0" fontId="14" fillId="44" borderId="0" applyNumberFormat="0" applyBorder="0" applyAlignment="0" applyProtection="0"/>
    <xf numFmtId="0" fontId="48" fillId="45" borderId="7" applyNumberFormat="0" applyAlignment="0" applyProtection="0"/>
    <xf numFmtId="0" fontId="25" fillId="46" borderId="8" applyNumberFormat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26" fillId="0" borderId="10" applyNumberFormat="0" applyFill="0" applyAlignment="0" applyProtection="0"/>
    <xf numFmtId="0" fontId="51" fillId="0" borderId="11" applyNumberFormat="0" applyFill="0" applyAlignment="0" applyProtection="0"/>
    <xf numFmtId="0" fontId="27" fillId="0" borderId="12" applyNumberFormat="0" applyFill="0" applyAlignment="0" applyProtection="0"/>
    <xf numFmtId="0" fontId="52" fillId="0" borderId="13" applyNumberFormat="0" applyFill="0" applyAlignment="0" applyProtection="0"/>
    <xf numFmtId="0" fontId="28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16" fillId="0" borderId="16" applyNumberFormat="0" applyFill="0" applyAlignment="0" applyProtection="0"/>
    <xf numFmtId="0" fontId="54" fillId="45" borderId="17" applyNumberFormat="0" applyAlignment="0" applyProtection="0"/>
    <xf numFmtId="0" fontId="17" fillId="46" borderId="18" applyNumberFormat="0" applyAlignment="0" applyProtection="0"/>
    <xf numFmtId="0" fontId="5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47" borderId="7" applyNumberFormat="0" applyAlignment="0" applyProtection="0"/>
    <xf numFmtId="0" fontId="19" fillId="16" borderId="8" applyNumberFormat="0" applyAlignment="0" applyProtection="0"/>
    <xf numFmtId="0" fontId="22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1" fillId="0" borderId="0">
      <alignment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10" fillId="0" borderId="0" applyNumberFormat="0" applyFill="0" applyBorder="0" applyAlignment="0" applyProtection="0"/>
    <xf numFmtId="0" fontId="57" fillId="48" borderId="0" applyNumberFormat="0" applyBorder="0" applyAlignment="0" applyProtection="0"/>
    <xf numFmtId="0" fontId="20" fillId="11" borderId="0" applyNumberFormat="0" applyBorder="0" applyAlignment="0" applyProtection="0"/>
  </cellStyleXfs>
  <cellXfs count="169">
    <xf numFmtId="0" fontId="0" fillId="0" borderId="0" xfId="0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/>
    </xf>
    <xf numFmtId="0" fontId="4" fillId="0" borderId="19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 wrapText="1"/>
    </xf>
    <xf numFmtId="187" fontId="1" fillId="0" borderId="0" xfId="0" applyNumberFormat="1" applyFont="1" applyFill="1" applyBorder="1" applyAlignment="1">
      <alignment vertical="center"/>
    </xf>
    <xf numFmtId="188" fontId="1" fillId="0" borderId="0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 wrapText="1"/>
    </xf>
    <xf numFmtId="0" fontId="7" fillId="0" borderId="23" xfId="0" applyFont="1" applyFill="1" applyBorder="1" applyAlignment="1">
      <alignment horizontal="distributed" vertical="center" wrapText="1"/>
    </xf>
    <xf numFmtId="192" fontId="0" fillId="0" borderId="20" xfId="0" applyNumberFormat="1" applyFont="1" applyFill="1" applyBorder="1" applyAlignment="1">
      <alignment vertical="center"/>
    </xf>
    <xf numFmtId="192" fontId="0" fillId="0" borderId="23" xfId="0" applyNumberFormat="1" applyFont="1" applyFill="1" applyBorder="1" applyAlignment="1">
      <alignment vertical="center"/>
    </xf>
    <xf numFmtId="187" fontId="0" fillId="0" borderId="20" xfId="0" applyNumberFormat="1" applyFont="1" applyFill="1" applyBorder="1" applyAlignment="1">
      <alignment vertical="center"/>
    </xf>
    <xf numFmtId="20" fontId="7" fillId="0" borderId="20" xfId="0" applyNumberFormat="1" applyFont="1" applyFill="1" applyBorder="1" applyAlignment="1">
      <alignment horizontal="distributed" vertical="center" wrapText="1"/>
    </xf>
    <xf numFmtId="190" fontId="0" fillId="0" borderId="2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4" fillId="0" borderId="20" xfId="0" applyNumberFormat="1" applyFont="1" applyFill="1" applyBorder="1" applyAlignment="1">
      <alignment horizontal="distributed" vertical="center" wrapText="1"/>
    </xf>
    <xf numFmtId="0" fontId="7" fillId="0" borderId="20" xfId="0" applyNumberFormat="1" applyFont="1" applyFill="1" applyBorder="1" applyAlignment="1">
      <alignment horizontal="distributed" vertical="center" wrapText="1"/>
    </xf>
    <xf numFmtId="0" fontId="1" fillId="0" borderId="24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20" fontId="1" fillId="0" borderId="0" xfId="0" applyNumberFormat="1" applyFont="1" applyFill="1" applyBorder="1" applyAlignment="1">
      <alignment/>
    </xf>
    <xf numFmtId="0" fontId="3" fillId="0" borderId="24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20" fontId="1" fillId="0" borderId="24" xfId="0" applyNumberFormat="1" applyFont="1" applyFill="1" applyBorder="1" applyAlignment="1">
      <alignment/>
    </xf>
    <xf numFmtId="0" fontId="4" fillId="0" borderId="2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20" fontId="1" fillId="0" borderId="26" xfId="0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1" fillId="0" borderId="24" xfId="0" applyNumberFormat="1" applyFont="1" applyFill="1" applyBorder="1" applyAlignment="1">
      <alignment/>
    </xf>
    <xf numFmtId="0" fontId="1" fillId="0" borderId="26" xfId="0" applyNumberFormat="1" applyFont="1" applyFill="1" applyBorder="1" applyAlignment="1">
      <alignment/>
    </xf>
    <xf numFmtId="188" fontId="0" fillId="0" borderId="23" xfId="0" applyNumberFormat="1" applyFont="1" applyFill="1" applyBorder="1" applyAlignment="1">
      <alignment vertical="center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187" fontId="31" fillId="0" borderId="0" xfId="0" applyNumberFormat="1" applyFont="1" applyFill="1" applyAlignment="1">
      <alignment/>
    </xf>
    <xf numFmtId="190" fontId="30" fillId="0" borderId="27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1" fillId="0" borderId="24" xfId="0" applyFont="1" applyFill="1" applyBorder="1" applyAlignment="1">
      <alignment horizontal="right"/>
    </xf>
    <xf numFmtId="0" fontId="1" fillId="0" borderId="28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1" fillId="0" borderId="29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center" vertical="distributed" textRotation="255" wrapText="1"/>
    </xf>
    <xf numFmtId="0" fontId="4" fillId="0" borderId="0" xfId="0" applyFont="1" applyFill="1" applyBorder="1" applyAlignment="1">
      <alignment horizontal="center" vertical="distributed" textRotation="255" wrapText="1"/>
    </xf>
    <xf numFmtId="0" fontId="4" fillId="0" borderId="30" xfId="0" applyFont="1" applyFill="1" applyBorder="1" applyAlignment="1">
      <alignment horizontal="center" vertical="distributed" textRotation="255" wrapText="1"/>
    </xf>
    <xf numFmtId="0" fontId="4" fillId="0" borderId="31" xfId="0" applyFont="1" applyFill="1" applyBorder="1" applyAlignment="1">
      <alignment horizontal="center" vertical="distributed" textRotation="255" wrapText="1"/>
    </xf>
    <xf numFmtId="0" fontId="4" fillId="0" borderId="25" xfId="0" applyFont="1" applyFill="1" applyBorder="1" applyAlignment="1">
      <alignment horizontal="distributed" vertical="center" wrapText="1"/>
    </xf>
    <xf numFmtId="187" fontId="0" fillId="0" borderId="20" xfId="0" applyNumberFormat="1" applyFont="1" applyFill="1" applyBorder="1" applyAlignment="1">
      <alignment horizontal="right" vertical="center" wrapText="1"/>
    </xf>
    <xf numFmtId="187" fontId="0" fillId="0" borderId="25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distributed" vertical="center" wrapText="1"/>
    </xf>
    <xf numFmtId="187" fontId="0" fillId="0" borderId="27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right"/>
    </xf>
    <xf numFmtId="0" fontId="4" fillId="0" borderId="29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center" vertical="distributed" textRotation="255"/>
    </xf>
    <xf numFmtId="0" fontId="4" fillId="0" borderId="32" xfId="0" applyFont="1" applyFill="1" applyBorder="1" applyAlignment="1">
      <alignment horizontal="center" vertical="distributed" textRotation="255" wrapText="1"/>
    </xf>
    <xf numFmtId="0" fontId="4" fillId="0" borderId="30" xfId="0" applyFont="1" applyFill="1" applyBorder="1" applyAlignment="1">
      <alignment horizontal="center" vertical="distributed" textRotation="255"/>
    </xf>
    <xf numFmtId="0" fontId="4" fillId="0" borderId="25" xfId="0" applyFont="1" applyFill="1" applyBorder="1" applyAlignment="1">
      <alignment horizontal="distributed" vertical="center"/>
    </xf>
    <xf numFmtId="187" fontId="0" fillId="0" borderId="31" xfId="0" applyNumberFormat="1" applyFont="1" applyFill="1" applyBorder="1" applyAlignment="1">
      <alignment vertical="center"/>
    </xf>
    <xf numFmtId="187" fontId="0" fillId="0" borderId="30" xfId="0" applyNumberFormat="1" applyFont="1" applyFill="1" applyBorder="1" applyAlignment="1">
      <alignment vertical="center"/>
    </xf>
    <xf numFmtId="187" fontId="0" fillId="0" borderId="33" xfId="0" applyNumberFormat="1" applyFont="1" applyFill="1" applyBorder="1" applyAlignment="1">
      <alignment vertical="center"/>
    </xf>
    <xf numFmtId="187" fontId="0" fillId="0" borderId="32" xfId="0" applyNumberFormat="1" applyFont="1" applyFill="1" applyBorder="1" applyAlignment="1">
      <alignment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34" xfId="0" applyFont="1" applyFill="1" applyBorder="1" applyAlignment="1">
      <alignment horizontal="distributed" vertical="center"/>
    </xf>
    <xf numFmtId="187" fontId="0" fillId="0" borderId="35" xfId="0" applyNumberFormat="1" applyFont="1" applyFill="1" applyBorder="1" applyAlignment="1">
      <alignment vertical="center"/>
    </xf>
    <xf numFmtId="0" fontId="4" fillId="0" borderId="30" xfId="0" applyFont="1" applyFill="1" applyBorder="1" applyAlignment="1">
      <alignment horizontal="distributed" vertical="center"/>
    </xf>
    <xf numFmtId="187" fontId="0" fillId="0" borderId="36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/>
    </xf>
    <xf numFmtId="188" fontId="1" fillId="0" borderId="37" xfId="0" applyNumberFormat="1" applyFont="1" applyFill="1" applyBorder="1" applyAlignment="1">
      <alignment vertical="center"/>
    </xf>
    <xf numFmtId="0" fontId="1" fillId="0" borderId="37" xfId="0" applyNumberFormat="1" applyFont="1" applyFill="1" applyBorder="1" applyAlignment="1">
      <alignment vertical="center"/>
    </xf>
    <xf numFmtId="0" fontId="1" fillId="0" borderId="37" xfId="0" applyFont="1" applyFill="1" applyBorder="1" applyAlignment="1">
      <alignment/>
    </xf>
    <xf numFmtId="20" fontId="1" fillId="0" borderId="37" xfId="0" applyNumberFormat="1" applyFont="1" applyFill="1" applyBorder="1" applyAlignment="1">
      <alignment/>
    </xf>
    <xf numFmtId="0" fontId="4" fillId="0" borderId="37" xfId="0" applyFont="1" applyFill="1" applyBorder="1" applyAlignment="1">
      <alignment horizontal="right"/>
    </xf>
    <xf numFmtId="187" fontId="0" fillId="0" borderId="37" xfId="0" applyNumberFormat="1" applyFont="1" applyFill="1" applyBorder="1" applyAlignment="1">
      <alignment horizontal="right" vertical="center" wrapText="1"/>
    </xf>
    <xf numFmtId="187" fontId="1" fillId="0" borderId="27" xfId="0" applyNumberFormat="1" applyFont="1" applyFill="1" applyBorder="1" applyAlignment="1">
      <alignment horizontal="right" vertical="center" wrapText="1"/>
    </xf>
    <xf numFmtId="187" fontId="1" fillId="0" borderId="0" xfId="0" applyNumberFormat="1" applyFont="1" applyFill="1" applyBorder="1" applyAlignment="1">
      <alignment horizontal="right" vertical="center" wrapText="1"/>
    </xf>
    <xf numFmtId="187" fontId="1" fillId="0" borderId="19" xfId="0" applyNumberFormat="1" applyFont="1" applyFill="1" applyBorder="1" applyAlignment="1">
      <alignment horizontal="right" vertical="center" wrapText="1"/>
    </xf>
    <xf numFmtId="187" fontId="1" fillId="0" borderId="20" xfId="0" applyNumberFormat="1" applyFont="1" applyFill="1" applyBorder="1" applyAlignment="1">
      <alignment horizontal="right" vertical="center" wrapText="1"/>
    </xf>
    <xf numFmtId="187" fontId="1" fillId="0" borderId="25" xfId="0" applyNumberFormat="1" applyFont="1" applyFill="1" applyBorder="1" applyAlignment="1">
      <alignment horizontal="right" vertical="center" wrapText="1"/>
    </xf>
    <xf numFmtId="187" fontId="1" fillId="0" borderId="21" xfId="0" applyNumberFormat="1" applyFont="1" applyFill="1" applyBorder="1" applyAlignment="1">
      <alignment horizontal="right" vertical="center" wrapText="1"/>
    </xf>
    <xf numFmtId="41" fontId="1" fillId="0" borderId="19" xfId="0" applyNumberFormat="1" applyFont="1" applyFill="1" applyBorder="1" applyAlignment="1">
      <alignment horizontal="right" vertical="center" wrapText="1"/>
    </xf>
    <xf numFmtId="41" fontId="1" fillId="0" borderId="20" xfId="0" applyNumberFormat="1" applyFont="1" applyFill="1" applyBorder="1" applyAlignment="1">
      <alignment horizontal="right" vertical="center" wrapText="1"/>
    </xf>
    <xf numFmtId="41" fontId="1" fillId="0" borderId="25" xfId="0" applyNumberFormat="1" applyFont="1" applyFill="1" applyBorder="1" applyAlignment="1">
      <alignment horizontal="right" vertical="center" wrapText="1"/>
    </xf>
    <xf numFmtId="41" fontId="1" fillId="0" borderId="21" xfId="0" applyNumberFormat="1" applyFont="1" applyFill="1" applyBorder="1" applyAlignment="1">
      <alignment horizontal="right" vertical="center" wrapText="1"/>
    </xf>
    <xf numFmtId="41" fontId="1" fillId="0" borderId="27" xfId="0" applyNumberFormat="1" applyFont="1" applyFill="1" applyBorder="1" applyAlignment="1">
      <alignment horizontal="right" vertical="center" wrapText="1"/>
    </xf>
    <xf numFmtId="41" fontId="1" fillId="0" borderId="0" xfId="0" applyNumberFormat="1" applyFont="1" applyFill="1" applyBorder="1" applyAlignment="1">
      <alignment horizontal="right" vertical="center" wrapText="1"/>
    </xf>
    <xf numFmtId="41" fontId="1" fillId="0" borderId="34" xfId="0" applyNumberFormat="1" applyFont="1" applyFill="1" applyBorder="1" applyAlignment="1">
      <alignment horizontal="right" vertical="center" wrapText="1"/>
    </xf>
    <xf numFmtId="41" fontId="1" fillId="0" borderId="38" xfId="0" applyNumberFormat="1" applyFont="1" applyFill="1" applyBorder="1" applyAlignment="1">
      <alignment horizontal="right" vertical="center" wrapText="1"/>
    </xf>
    <xf numFmtId="41" fontId="1" fillId="0" borderId="39" xfId="0" applyNumberFormat="1" applyFont="1" applyFill="1" applyBorder="1" applyAlignment="1">
      <alignment horizontal="right" vertical="center" wrapText="1"/>
    </xf>
    <xf numFmtId="187" fontId="1" fillId="0" borderId="27" xfId="0" applyNumberFormat="1" applyFont="1" applyFill="1" applyBorder="1" applyAlignment="1">
      <alignment vertical="center"/>
    </xf>
    <xf numFmtId="187" fontId="1" fillId="0" borderId="32" xfId="0" applyNumberFormat="1" applyFont="1" applyFill="1" applyBorder="1" applyAlignment="1">
      <alignment vertical="center"/>
    </xf>
    <xf numFmtId="187" fontId="1" fillId="0" borderId="30" xfId="0" applyNumberFormat="1" applyFont="1" applyFill="1" applyBorder="1" applyAlignment="1">
      <alignment vertical="center"/>
    </xf>
    <xf numFmtId="187" fontId="1" fillId="0" borderId="33" xfId="0" applyNumberFormat="1" applyFont="1" applyFill="1" applyBorder="1" applyAlignment="1">
      <alignment vertical="center"/>
    </xf>
    <xf numFmtId="187" fontId="1" fillId="0" borderId="31" xfId="0" applyNumberFormat="1" applyFont="1" applyFill="1" applyBorder="1" applyAlignment="1">
      <alignment vertical="center"/>
    </xf>
    <xf numFmtId="187" fontId="1" fillId="0" borderId="34" xfId="0" applyNumberFormat="1" applyFont="1" applyFill="1" applyBorder="1" applyAlignment="1">
      <alignment vertical="center"/>
    </xf>
    <xf numFmtId="187" fontId="1" fillId="0" borderId="35" xfId="0" applyNumberFormat="1" applyFont="1" applyFill="1" applyBorder="1" applyAlignment="1">
      <alignment vertical="center"/>
    </xf>
    <xf numFmtId="187" fontId="1" fillId="0" borderId="40" xfId="0" applyNumberFormat="1" applyFont="1" applyFill="1" applyBorder="1" applyAlignment="1">
      <alignment vertical="center"/>
    </xf>
    <xf numFmtId="187" fontId="1" fillId="0" borderId="20" xfId="0" applyNumberFormat="1" applyFont="1" applyFill="1" applyBorder="1" applyAlignment="1">
      <alignment vertical="center"/>
    </xf>
    <xf numFmtId="187" fontId="1" fillId="0" borderId="25" xfId="0" applyNumberFormat="1" applyFont="1" applyFill="1" applyBorder="1" applyAlignment="1">
      <alignment vertical="center"/>
    </xf>
    <xf numFmtId="187" fontId="1" fillId="0" borderId="23" xfId="0" applyNumberFormat="1" applyFont="1" applyFill="1" applyBorder="1" applyAlignment="1">
      <alignment vertical="center"/>
    </xf>
    <xf numFmtId="187" fontId="1" fillId="0" borderId="38" xfId="0" applyNumberFormat="1" applyFont="1" applyFill="1" applyBorder="1" applyAlignment="1">
      <alignment vertical="center"/>
    </xf>
    <xf numFmtId="187" fontId="1" fillId="0" borderId="39" xfId="0" applyNumberFormat="1" applyFont="1" applyFill="1" applyBorder="1" applyAlignment="1">
      <alignment vertical="center"/>
    </xf>
    <xf numFmtId="187" fontId="1" fillId="0" borderId="36" xfId="0" applyNumberFormat="1" applyFont="1" applyFill="1" applyBorder="1" applyAlignment="1">
      <alignment vertical="center"/>
    </xf>
    <xf numFmtId="187" fontId="30" fillId="0" borderId="27" xfId="0" applyNumberFormat="1" applyFont="1" applyFill="1" applyBorder="1" applyAlignment="1">
      <alignment vertical="center"/>
    </xf>
    <xf numFmtId="190" fontId="30" fillId="0" borderId="27" xfId="0" applyNumberFormat="1" applyFont="1" applyFill="1" applyBorder="1" applyAlignment="1">
      <alignment horizontal="right" vertical="center"/>
    </xf>
    <xf numFmtId="0" fontId="30" fillId="0" borderId="27" xfId="0" applyFont="1" applyFill="1" applyBorder="1" applyAlignment="1">
      <alignment vertical="center"/>
    </xf>
    <xf numFmtId="187" fontId="30" fillId="0" borderId="27" xfId="0" applyNumberFormat="1" applyFont="1" applyFill="1" applyBorder="1" applyAlignment="1">
      <alignment horizontal="right" vertical="center"/>
    </xf>
    <xf numFmtId="187" fontId="1" fillId="0" borderId="41" xfId="0" applyNumberFormat="1" applyFont="1" applyFill="1" applyBorder="1" applyAlignment="1">
      <alignment vertical="center"/>
    </xf>
    <xf numFmtId="187" fontId="30" fillId="0" borderId="41" xfId="0" applyNumberFormat="1" applyFont="1" applyFill="1" applyBorder="1" applyAlignment="1">
      <alignment vertical="center"/>
    </xf>
    <xf numFmtId="187" fontId="30" fillId="0" borderId="41" xfId="0" applyNumberFormat="1" applyFont="1" applyFill="1" applyBorder="1" applyAlignment="1">
      <alignment horizontal="right" vertical="center"/>
    </xf>
    <xf numFmtId="0" fontId="1" fillId="0" borderId="27" xfId="0" applyFont="1" applyFill="1" applyBorder="1" applyAlignment="1">
      <alignment vertical="center"/>
    </xf>
    <xf numFmtId="0" fontId="30" fillId="0" borderId="27" xfId="0" applyFont="1" applyFill="1" applyBorder="1" applyAlignment="1">
      <alignment horizontal="right" vertical="center"/>
    </xf>
    <xf numFmtId="0" fontId="30" fillId="0" borderId="41" xfId="0" applyNumberFormat="1" applyFont="1" applyFill="1" applyBorder="1" applyAlignment="1">
      <alignment vertical="center"/>
    </xf>
    <xf numFmtId="190" fontId="30" fillId="0" borderId="41" xfId="0" applyNumberFormat="1" applyFont="1" applyFill="1" applyBorder="1" applyAlignment="1">
      <alignment vertical="center"/>
    </xf>
    <xf numFmtId="190" fontId="30" fillId="0" borderId="0" xfId="0" applyNumberFormat="1" applyFont="1" applyFill="1" applyBorder="1" applyAlignment="1">
      <alignment vertical="center"/>
    </xf>
    <xf numFmtId="190" fontId="30" fillId="0" borderId="32" xfId="0" applyNumberFormat="1" applyFont="1" applyFill="1" applyBorder="1" applyAlignment="1">
      <alignment horizontal="right" vertical="center"/>
    </xf>
    <xf numFmtId="190" fontId="30" fillId="0" borderId="32" xfId="0" applyNumberFormat="1" applyFont="1" applyFill="1" applyBorder="1" applyAlignment="1">
      <alignment vertical="center"/>
    </xf>
    <xf numFmtId="190" fontId="30" fillId="0" borderId="42" xfId="0" applyNumberFormat="1" applyFont="1" applyFill="1" applyBorder="1" applyAlignment="1">
      <alignment vertical="center"/>
    </xf>
    <xf numFmtId="187" fontId="0" fillId="0" borderId="0" xfId="0" applyNumberFormat="1" applyFont="1" applyFill="1" applyBorder="1" applyAlignment="1">
      <alignment horizontal="right" vertical="center" wrapText="1"/>
    </xf>
    <xf numFmtId="187" fontId="1" fillId="0" borderId="27" xfId="0" applyNumberFormat="1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/>
    </xf>
    <xf numFmtId="0" fontId="0" fillId="0" borderId="0" xfId="0" applyFont="1" applyAlignment="1">
      <alignment/>
    </xf>
    <xf numFmtId="0" fontId="0" fillId="0" borderId="33" xfId="0" applyFont="1" applyBorder="1" applyAlignment="1">
      <alignment/>
    </xf>
    <xf numFmtId="0" fontId="4" fillId="0" borderId="4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distributed" vertical="center" wrapText="1"/>
    </xf>
    <xf numFmtId="0" fontId="4" fillId="0" borderId="43" xfId="0" applyFont="1" applyFill="1" applyBorder="1" applyAlignment="1">
      <alignment horizontal="distributed" vertical="center" wrapText="1"/>
    </xf>
    <xf numFmtId="0" fontId="4" fillId="0" borderId="25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4" fillId="0" borderId="39" xfId="0" applyFont="1" applyFill="1" applyBorder="1" applyAlignment="1">
      <alignment horizontal="distributed" vertical="center"/>
    </xf>
    <xf numFmtId="0" fontId="4" fillId="0" borderId="45" xfId="0" applyFont="1" applyFill="1" applyBorder="1" applyAlignment="1">
      <alignment horizontal="distributed" vertical="center"/>
    </xf>
    <xf numFmtId="0" fontId="4" fillId="0" borderId="37" xfId="0" applyFont="1" applyFill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21" xfId="0" applyFont="1" applyFill="1" applyBorder="1" applyAlignment="1">
      <alignment horizontal="distributed" vertical="center"/>
    </xf>
    <xf numFmtId="0" fontId="0" fillId="0" borderId="44" xfId="0" applyFont="1" applyFill="1" applyBorder="1" applyAlignment="1">
      <alignment horizontal="distributed" vertical="center"/>
    </xf>
    <xf numFmtId="0" fontId="4" fillId="0" borderId="35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distributed" vertical="center"/>
    </xf>
    <xf numFmtId="0" fontId="4" fillId="0" borderId="47" xfId="0" applyFont="1" applyFill="1" applyBorder="1" applyAlignment="1">
      <alignment horizontal="distributed" vertical="center"/>
    </xf>
    <xf numFmtId="0" fontId="6" fillId="0" borderId="47" xfId="0" applyFont="1" applyFill="1" applyBorder="1" applyAlignment="1">
      <alignment horizontal="distributed" vertical="center"/>
    </xf>
    <xf numFmtId="0" fontId="6" fillId="0" borderId="48" xfId="0" applyFont="1" applyFill="1" applyBorder="1" applyAlignment="1">
      <alignment horizontal="distributed" vertical="center"/>
    </xf>
    <xf numFmtId="0" fontId="5" fillId="0" borderId="30" xfId="0" applyFont="1" applyFill="1" applyBorder="1" applyAlignment="1">
      <alignment horizontal="distributed" vertical="center" wrapText="1"/>
    </xf>
    <xf numFmtId="0" fontId="8" fillId="0" borderId="30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center"/>
    </xf>
    <xf numFmtId="0" fontId="6" fillId="0" borderId="3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4" fillId="0" borderId="30" xfId="0" applyNumberFormat="1" applyFont="1" applyFill="1" applyBorder="1" applyAlignment="1">
      <alignment horizontal="distributed" vertical="center"/>
    </xf>
    <xf numFmtId="0" fontId="6" fillId="0" borderId="30" xfId="0" applyNumberFormat="1" applyFont="1" applyFill="1" applyBorder="1" applyAlignment="1">
      <alignment horizontal="distributed" vertical="center"/>
    </xf>
    <xf numFmtId="0" fontId="4" fillId="0" borderId="46" xfId="0" applyFont="1" applyFill="1" applyBorder="1" applyAlignment="1">
      <alignment horizontal="distributed" vertical="center"/>
    </xf>
    <xf numFmtId="0" fontId="4" fillId="0" borderId="44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</cellXfs>
  <cellStyles count="10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Hyperlink" xfId="71"/>
    <cellStyle name="ハイパーリンク 2" xfId="72"/>
    <cellStyle name="メモ" xfId="73"/>
    <cellStyle name="メモ 2" xfId="74"/>
    <cellStyle name="リンク セル" xfId="75"/>
    <cellStyle name="リンク セル 2" xfId="76"/>
    <cellStyle name="悪い" xfId="77"/>
    <cellStyle name="悪い 2" xfId="78"/>
    <cellStyle name="計算" xfId="79"/>
    <cellStyle name="計算 2" xfId="80"/>
    <cellStyle name="警告文" xfId="81"/>
    <cellStyle name="警告文 2" xfId="82"/>
    <cellStyle name="Comma [0]" xfId="83"/>
    <cellStyle name="Comma" xfId="84"/>
    <cellStyle name="見出し 1" xfId="85"/>
    <cellStyle name="見出し 1 2" xfId="86"/>
    <cellStyle name="見出し 2" xfId="87"/>
    <cellStyle name="見出し 2 2" xfId="88"/>
    <cellStyle name="見出し 3" xfId="89"/>
    <cellStyle name="見出し 3 2" xfId="90"/>
    <cellStyle name="見出し 4" xfId="91"/>
    <cellStyle name="見出し 4 2" xfId="92"/>
    <cellStyle name="集計" xfId="93"/>
    <cellStyle name="集計 2" xfId="94"/>
    <cellStyle name="出力" xfId="95"/>
    <cellStyle name="出力 2" xfId="96"/>
    <cellStyle name="説明文" xfId="97"/>
    <cellStyle name="説明文 2" xfId="98"/>
    <cellStyle name="Currency [0]" xfId="99"/>
    <cellStyle name="Currency" xfId="100"/>
    <cellStyle name="入力" xfId="101"/>
    <cellStyle name="入力 2" xfId="102"/>
    <cellStyle name="標準 2" xfId="103"/>
    <cellStyle name="標準 2 2" xfId="104"/>
    <cellStyle name="標準 3" xfId="105"/>
    <cellStyle name="標準 3 2" xfId="106"/>
    <cellStyle name="標準 4" xfId="107"/>
    <cellStyle name="標準 4 2" xfId="108"/>
    <cellStyle name="標準 5" xfId="109"/>
    <cellStyle name="標準 6" xfId="110"/>
    <cellStyle name="Followed Hyperlink" xfId="111"/>
    <cellStyle name="良い" xfId="112"/>
    <cellStyle name="良い 2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SheetLayoutView="115" zoomScalePageLayoutView="0" workbookViewId="0" topLeftCell="A16">
      <selection activeCell="P8" sqref="P8"/>
    </sheetView>
  </sheetViews>
  <sheetFormatPr defaultColWidth="9.00390625" defaultRowHeight="13.5"/>
  <cols>
    <col min="1" max="1" width="14.75390625" style="35" customWidth="1"/>
    <col min="2" max="2" width="9.375" style="35" customWidth="1"/>
    <col min="3" max="3" width="7.00390625" style="35" customWidth="1"/>
    <col min="4" max="13" width="5.75390625" style="35" customWidth="1"/>
    <col min="14" max="16384" width="9.00390625" style="35" customWidth="1"/>
  </cols>
  <sheetData>
    <row r="1" spans="1:13" s="34" customFormat="1" ht="18.75" customHeight="1">
      <c r="A1" s="39" t="s">
        <v>51</v>
      </c>
      <c r="B1" s="40"/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s="34" customFormat="1" ht="18.75" customHeight="1">
      <c r="A2" s="42" t="s">
        <v>89</v>
      </c>
      <c r="B2" s="43"/>
      <c r="C2" s="43"/>
      <c r="D2" s="43"/>
      <c r="E2" s="43"/>
      <c r="F2" s="41"/>
      <c r="G2" s="41"/>
      <c r="H2" s="41"/>
      <c r="I2" s="41"/>
      <c r="J2" s="41"/>
      <c r="K2" s="41"/>
      <c r="L2" s="41"/>
      <c r="M2" s="41"/>
    </row>
    <row r="3" spans="1:13" ht="13.5" customHeight="1">
      <c r="A3" s="19"/>
      <c r="B3" s="19"/>
      <c r="C3" s="19"/>
      <c r="D3" s="19"/>
      <c r="E3" s="44"/>
      <c r="F3" s="19"/>
      <c r="G3" s="19"/>
      <c r="H3" s="19"/>
      <c r="I3" s="19"/>
      <c r="J3" s="19"/>
      <c r="K3" s="19"/>
      <c r="L3" s="19"/>
      <c r="M3" s="45" t="s">
        <v>91</v>
      </c>
    </row>
    <row r="4" spans="1:13" ht="3" customHeight="1">
      <c r="A4" s="127" t="s">
        <v>84</v>
      </c>
      <c r="B4" s="128"/>
      <c r="C4" s="46"/>
      <c r="D4" s="46"/>
      <c r="E4" s="47"/>
      <c r="F4" s="46"/>
      <c r="G4" s="46"/>
      <c r="H4" s="46"/>
      <c r="I4" s="46"/>
      <c r="J4" s="46"/>
      <c r="K4" s="46"/>
      <c r="L4" s="46"/>
      <c r="M4" s="48"/>
    </row>
    <row r="5" spans="1:13" ht="91.5" customHeight="1">
      <c r="A5" s="129"/>
      <c r="B5" s="129"/>
      <c r="C5" s="49" t="s">
        <v>0</v>
      </c>
      <c r="D5" s="49" t="s">
        <v>11</v>
      </c>
      <c r="E5" s="49" t="s">
        <v>12</v>
      </c>
      <c r="F5" s="50" t="s">
        <v>13</v>
      </c>
      <c r="G5" s="49" t="s">
        <v>14</v>
      </c>
      <c r="H5" s="50" t="s">
        <v>72</v>
      </c>
      <c r="I5" s="49" t="s">
        <v>15</v>
      </c>
      <c r="J5" s="50" t="s">
        <v>16</v>
      </c>
      <c r="K5" s="49" t="s">
        <v>17</v>
      </c>
      <c r="L5" s="49" t="s">
        <v>18</v>
      </c>
      <c r="M5" s="50" t="s">
        <v>19</v>
      </c>
    </row>
    <row r="6" spans="1:13" ht="3" customHeight="1">
      <c r="A6" s="130"/>
      <c r="B6" s="130"/>
      <c r="C6" s="51"/>
      <c r="D6" s="51"/>
      <c r="E6" s="51"/>
      <c r="F6" s="51"/>
      <c r="G6" s="51"/>
      <c r="H6" s="51"/>
      <c r="I6" s="51"/>
      <c r="J6" s="51"/>
      <c r="K6" s="51"/>
      <c r="L6" s="51"/>
      <c r="M6" s="52"/>
    </row>
    <row r="7" spans="1:14" ht="13.5">
      <c r="A7" s="131" t="s">
        <v>85</v>
      </c>
      <c r="B7" s="53" t="s">
        <v>0</v>
      </c>
      <c r="C7" s="54">
        <f aca="true" t="shared" si="0" ref="C7:C23">SUM(D7:M7)</f>
        <v>1067</v>
      </c>
      <c r="D7" s="54">
        <f aca="true" t="shared" si="1" ref="D7:M7">SUM(D8:D17)</f>
        <v>15</v>
      </c>
      <c r="E7" s="54">
        <f t="shared" si="1"/>
        <v>36</v>
      </c>
      <c r="F7" s="55">
        <f t="shared" si="1"/>
        <v>23</v>
      </c>
      <c r="G7" s="54">
        <f t="shared" si="1"/>
        <v>1</v>
      </c>
      <c r="H7" s="55">
        <f t="shared" si="1"/>
        <v>9</v>
      </c>
      <c r="I7" s="54">
        <f t="shared" si="1"/>
        <v>18</v>
      </c>
      <c r="J7" s="55">
        <f t="shared" si="1"/>
        <v>259</v>
      </c>
      <c r="K7" s="54">
        <f t="shared" si="1"/>
        <v>410</v>
      </c>
      <c r="L7" s="54">
        <f t="shared" si="1"/>
        <v>165</v>
      </c>
      <c r="M7" s="55">
        <f t="shared" si="1"/>
        <v>131</v>
      </c>
      <c r="N7" s="36"/>
    </row>
    <row r="8" spans="1:15" ht="13.5">
      <c r="A8" s="132"/>
      <c r="B8" s="56" t="s">
        <v>1</v>
      </c>
      <c r="C8" s="57">
        <f t="shared" si="0"/>
        <v>531</v>
      </c>
      <c r="D8" s="81">
        <v>8</v>
      </c>
      <c r="E8" s="81">
        <v>16</v>
      </c>
      <c r="F8" s="82">
        <v>4</v>
      </c>
      <c r="G8" s="81">
        <v>1</v>
      </c>
      <c r="H8" s="82">
        <v>4</v>
      </c>
      <c r="I8" s="81">
        <v>3</v>
      </c>
      <c r="J8" s="82">
        <v>82</v>
      </c>
      <c r="K8" s="81">
        <v>282</v>
      </c>
      <c r="L8" s="81">
        <v>32</v>
      </c>
      <c r="M8" s="82">
        <v>99</v>
      </c>
      <c r="O8" s="37"/>
    </row>
    <row r="9" spans="1:15" ht="13.5">
      <c r="A9" s="132"/>
      <c r="B9" s="56" t="s">
        <v>2</v>
      </c>
      <c r="C9" s="57">
        <f t="shared" si="0"/>
        <v>129</v>
      </c>
      <c r="D9" s="81">
        <v>1</v>
      </c>
      <c r="E9" s="81">
        <v>5</v>
      </c>
      <c r="F9" s="82">
        <v>3</v>
      </c>
      <c r="G9" s="81">
        <v>0</v>
      </c>
      <c r="H9" s="82">
        <v>0</v>
      </c>
      <c r="I9" s="81">
        <v>2</v>
      </c>
      <c r="J9" s="82">
        <v>27</v>
      </c>
      <c r="K9" s="81">
        <v>39</v>
      </c>
      <c r="L9" s="81">
        <v>40</v>
      </c>
      <c r="M9" s="82">
        <v>12</v>
      </c>
      <c r="O9" s="37"/>
    </row>
    <row r="10" spans="1:15" ht="13.5">
      <c r="A10" s="132"/>
      <c r="B10" s="56" t="s">
        <v>3</v>
      </c>
      <c r="C10" s="57">
        <f t="shared" si="0"/>
        <v>62</v>
      </c>
      <c r="D10" s="81">
        <v>1</v>
      </c>
      <c r="E10" s="81">
        <v>2</v>
      </c>
      <c r="F10" s="82">
        <v>3</v>
      </c>
      <c r="G10" s="81">
        <v>0</v>
      </c>
      <c r="H10" s="82">
        <v>2</v>
      </c>
      <c r="I10" s="81">
        <v>2</v>
      </c>
      <c r="J10" s="82">
        <v>30</v>
      </c>
      <c r="K10" s="81">
        <v>11</v>
      </c>
      <c r="L10" s="81">
        <v>11</v>
      </c>
      <c r="M10" s="82">
        <v>0</v>
      </c>
      <c r="O10" s="37"/>
    </row>
    <row r="11" spans="1:15" ht="13.5">
      <c r="A11" s="132"/>
      <c r="B11" s="56" t="s">
        <v>4</v>
      </c>
      <c r="C11" s="57">
        <f t="shared" si="0"/>
        <v>54</v>
      </c>
      <c r="D11" s="81">
        <v>0</v>
      </c>
      <c r="E11" s="81">
        <v>0</v>
      </c>
      <c r="F11" s="82">
        <v>6</v>
      </c>
      <c r="G11" s="81">
        <v>0</v>
      </c>
      <c r="H11" s="82">
        <v>0</v>
      </c>
      <c r="I11" s="81">
        <v>2</v>
      </c>
      <c r="J11" s="82">
        <v>15</v>
      </c>
      <c r="K11" s="81">
        <v>20</v>
      </c>
      <c r="L11" s="81">
        <v>11</v>
      </c>
      <c r="M11" s="82">
        <v>0</v>
      </c>
      <c r="O11" s="37"/>
    </row>
    <row r="12" spans="1:15" ht="13.5">
      <c r="A12" s="132"/>
      <c r="B12" s="56" t="s">
        <v>5</v>
      </c>
      <c r="C12" s="57">
        <f t="shared" si="0"/>
        <v>53</v>
      </c>
      <c r="D12" s="81">
        <v>0</v>
      </c>
      <c r="E12" s="81">
        <v>3</v>
      </c>
      <c r="F12" s="82">
        <v>1</v>
      </c>
      <c r="G12" s="81">
        <v>0</v>
      </c>
      <c r="H12" s="82">
        <v>2</v>
      </c>
      <c r="I12" s="81">
        <v>4</v>
      </c>
      <c r="J12" s="82">
        <v>14</v>
      </c>
      <c r="K12" s="81">
        <v>20</v>
      </c>
      <c r="L12" s="81">
        <v>8</v>
      </c>
      <c r="M12" s="82">
        <v>1</v>
      </c>
      <c r="O12" s="37"/>
    </row>
    <row r="13" spans="1:15" s="36" customFormat="1" ht="13.5">
      <c r="A13" s="132"/>
      <c r="B13" s="56" t="s">
        <v>6</v>
      </c>
      <c r="C13" s="57">
        <f t="shared" si="0"/>
        <v>64</v>
      </c>
      <c r="D13" s="81">
        <v>3</v>
      </c>
      <c r="E13" s="81">
        <v>2</v>
      </c>
      <c r="F13" s="82">
        <v>2</v>
      </c>
      <c r="G13" s="81">
        <v>0</v>
      </c>
      <c r="H13" s="82">
        <v>0</v>
      </c>
      <c r="I13" s="81">
        <v>1</v>
      </c>
      <c r="J13" s="82">
        <v>18</v>
      </c>
      <c r="K13" s="81">
        <v>17</v>
      </c>
      <c r="L13" s="81">
        <v>19</v>
      </c>
      <c r="M13" s="82">
        <v>2</v>
      </c>
      <c r="O13" s="37"/>
    </row>
    <row r="14" spans="1:15" s="36" customFormat="1" ht="13.5">
      <c r="A14" s="132"/>
      <c r="B14" s="56" t="s">
        <v>7</v>
      </c>
      <c r="C14" s="57">
        <f t="shared" si="0"/>
        <v>37</v>
      </c>
      <c r="D14" s="81">
        <v>0</v>
      </c>
      <c r="E14" s="81">
        <v>1</v>
      </c>
      <c r="F14" s="82">
        <v>1</v>
      </c>
      <c r="G14" s="81">
        <v>0</v>
      </c>
      <c r="H14" s="82">
        <v>0</v>
      </c>
      <c r="I14" s="81">
        <v>2</v>
      </c>
      <c r="J14" s="82">
        <v>20</v>
      </c>
      <c r="K14" s="81">
        <v>2</v>
      </c>
      <c r="L14" s="81">
        <v>11</v>
      </c>
      <c r="M14" s="82">
        <v>0</v>
      </c>
      <c r="O14" s="37"/>
    </row>
    <row r="15" spans="1:15" s="36" customFormat="1" ht="13.5">
      <c r="A15" s="132"/>
      <c r="B15" s="56" t="s">
        <v>8</v>
      </c>
      <c r="C15" s="57">
        <f t="shared" si="0"/>
        <v>50</v>
      </c>
      <c r="D15" s="81">
        <v>2</v>
      </c>
      <c r="E15" s="81">
        <v>2</v>
      </c>
      <c r="F15" s="82">
        <v>1</v>
      </c>
      <c r="G15" s="81">
        <v>0</v>
      </c>
      <c r="H15" s="82">
        <v>1</v>
      </c>
      <c r="I15" s="81">
        <v>0</v>
      </c>
      <c r="J15" s="82">
        <v>16</v>
      </c>
      <c r="K15" s="81">
        <v>2</v>
      </c>
      <c r="L15" s="81">
        <v>12</v>
      </c>
      <c r="M15" s="82">
        <v>14</v>
      </c>
      <c r="O15" s="37"/>
    </row>
    <row r="16" spans="1:15" s="36" customFormat="1" ht="13.5">
      <c r="A16" s="132"/>
      <c r="B16" s="56" t="s">
        <v>9</v>
      </c>
      <c r="C16" s="57">
        <f t="shared" si="0"/>
        <v>46</v>
      </c>
      <c r="D16" s="81">
        <v>0</v>
      </c>
      <c r="E16" s="81">
        <v>4</v>
      </c>
      <c r="F16" s="82">
        <v>1</v>
      </c>
      <c r="G16" s="81">
        <v>0</v>
      </c>
      <c r="H16" s="82">
        <v>0</v>
      </c>
      <c r="I16" s="81">
        <v>2</v>
      </c>
      <c r="J16" s="82">
        <v>16</v>
      </c>
      <c r="K16" s="81">
        <v>14</v>
      </c>
      <c r="L16" s="81">
        <v>7</v>
      </c>
      <c r="M16" s="82">
        <v>2</v>
      </c>
      <c r="O16" s="37"/>
    </row>
    <row r="17" spans="1:15" s="36" customFormat="1" ht="13.5">
      <c r="A17" s="133"/>
      <c r="B17" s="56" t="s">
        <v>10</v>
      </c>
      <c r="C17" s="57">
        <f t="shared" si="0"/>
        <v>41</v>
      </c>
      <c r="D17" s="81">
        <v>0</v>
      </c>
      <c r="E17" s="81">
        <v>1</v>
      </c>
      <c r="F17" s="82">
        <v>1</v>
      </c>
      <c r="G17" s="81">
        <v>0</v>
      </c>
      <c r="H17" s="82">
        <v>0</v>
      </c>
      <c r="I17" s="81">
        <v>0</v>
      </c>
      <c r="J17" s="82">
        <v>21</v>
      </c>
      <c r="K17" s="81">
        <v>3</v>
      </c>
      <c r="L17" s="81">
        <v>14</v>
      </c>
      <c r="M17" s="82">
        <v>1</v>
      </c>
      <c r="O17" s="37"/>
    </row>
    <row r="18" spans="1:15" s="36" customFormat="1" ht="13.5">
      <c r="A18" s="136" t="s">
        <v>73</v>
      </c>
      <c r="B18" s="136"/>
      <c r="C18" s="54">
        <f t="shared" si="0"/>
        <v>19</v>
      </c>
      <c r="D18" s="83">
        <v>0</v>
      </c>
      <c r="E18" s="84">
        <v>0</v>
      </c>
      <c r="F18" s="85">
        <v>0</v>
      </c>
      <c r="G18" s="84">
        <v>0</v>
      </c>
      <c r="H18" s="85">
        <v>0</v>
      </c>
      <c r="I18" s="84">
        <v>0</v>
      </c>
      <c r="J18" s="85">
        <v>6</v>
      </c>
      <c r="K18" s="84">
        <v>4</v>
      </c>
      <c r="L18" s="84">
        <v>4</v>
      </c>
      <c r="M18" s="85">
        <v>5</v>
      </c>
      <c r="O18" s="37"/>
    </row>
    <row r="19" spans="1:13" s="34" customFormat="1" ht="13.5">
      <c r="A19" s="137" t="s">
        <v>21</v>
      </c>
      <c r="B19" s="137"/>
      <c r="C19" s="54">
        <f t="shared" si="0"/>
        <v>4</v>
      </c>
      <c r="D19" s="86">
        <v>0</v>
      </c>
      <c r="E19" s="81">
        <v>0</v>
      </c>
      <c r="F19" s="82">
        <v>0</v>
      </c>
      <c r="G19" s="81">
        <v>0</v>
      </c>
      <c r="H19" s="82">
        <v>0</v>
      </c>
      <c r="I19" s="81">
        <v>0</v>
      </c>
      <c r="J19" s="82">
        <v>0</v>
      </c>
      <c r="K19" s="81">
        <v>4</v>
      </c>
      <c r="L19" s="81">
        <v>0</v>
      </c>
      <c r="M19" s="82">
        <v>0</v>
      </c>
    </row>
    <row r="20" spans="1:15" ht="13.5">
      <c r="A20" s="136" t="s">
        <v>74</v>
      </c>
      <c r="B20" s="136"/>
      <c r="C20" s="54">
        <f t="shared" si="0"/>
        <v>20</v>
      </c>
      <c r="D20" s="87">
        <v>0</v>
      </c>
      <c r="E20" s="88">
        <v>0</v>
      </c>
      <c r="F20" s="89">
        <v>0</v>
      </c>
      <c r="G20" s="88">
        <v>1</v>
      </c>
      <c r="H20" s="89">
        <v>0</v>
      </c>
      <c r="I20" s="88">
        <v>0</v>
      </c>
      <c r="J20" s="89">
        <v>1</v>
      </c>
      <c r="K20" s="88">
        <v>8</v>
      </c>
      <c r="L20" s="88">
        <v>4</v>
      </c>
      <c r="M20" s="89">
        <v>6</v>
      </c>
      <c r="O20" s="35" t="s">
        <v>86</v>
      </c>
    </row>
    <row r="21" spans="1:13" ht="13.5">
      <c r="A21" s="138" t="s">
        <v>75</v>
      </c>
      <c r="B21" s="138"/>
      <c r="C21" s="54">
        <f t="shared" si="0"/>
        <v>1030</v>
      </c>
      <c r="D21" s="90">
        <v>14</v>
      </c>
      <c r="E21" s="91">
        <v>34</v>
      </c>
      <c r="F21" s="92">
        <v>23</v>
      </c>
      <c r="G21" s="91">
        <v>1</v>
      </c>
      <c r="H21" s="92">
        <v>9</v>
      </c>
      <c r="I21" s="91">
        <v>19</v>
      </c>
      <c r="J21" s="92">
        <v>248</v>
      </c>
      <c r="K21" s="91">
        <v>401</v>
      </c>
      <c r="L21" s="91">
        <v>160</v>
      </c>
      <c r="M21" s="92">
        <v>121</v>
      </c>
    </row>
    <row r="22" spans="1:13" ht="13.5">
      <c r="A22" s="136" t="s">
        <v>76</v>
      </c>
      <c r="B22" s="136"/>
      <c r="C22" s="54">
        <f t="shared" si="0"/>
        <v>215</v>
      </c>
      <c r="D22" s="87">
        <v>3</v>
      </c>
      <c r="E22" s="88">
        <v>6</v>
      </c>
      <c r="F22" s="89">
        <v>6</v>
      </c>
      <c r="G22" s="88">
        <v>0</v>
      </c>
      <c r="H22" s="89">
        <v>3</v>
      </c>
      <c r="I22" s="88">
        <v>0</v>
      </c>
      <c r="J22" s="89">
        <v>43</v>
      </c>
      <c r="K22" s="88">
        <v>84</v>
      </c>
      <c r="L22" s="88">
        <v>31</v>
      </c>
      <c r="M22" s="89">
        <v>39</v>
      </c>
    </row>
    <row r="23" spans="1:13" ht="13.5">
      <c r="A23" s="137" t="s">
        <v>77</v>
      </c>
      <c r="B23" s="137"/>
      <c r="C23" s="54">
        <f t="shared" si="0"/>
        <v>0</v>
      </c>
      <c r="D23" s="90">
        <v>0</v>
      </c>
      <c r="E23" s="91">
        <v>0</v>
      </c>
      <c r="F23" s="92">
        <v>0</v>
      </c>
      <c r="G23" s="91">
        <v>0</v>
      </c>
      <c r="H23" s="92">
        <v>0</v>
      </c>
      <c r="I23" s="91">
        <v>0</v>
      </c>
      <c r="J23" s="92">
        <v>0</v>
      </c>
      <c r="K23" s="91">
        <v>0</v>
      </c>
      <c r="L23" s="91">
        <v>0</v>
      </c>
      <c r="M23" s="92">
        <v>0</v>
      </c>
    </row>
    <row r="24" spans="1:13" ht="13.5">
      <c r="A24" s="134" t="s">
        <v>78</v>
      </c>
      <c r="B24" s="135"/>
      <c r="C24" s="57">
        <f>SUM(D24:M24)</f>
        <v>0</v>
      </c>
      <c r="D24" s="93">
        <v>0</v>
      </c>
      <c r="E24" s="94">
        <v>0</v>
      </c>
      <c r="F24" s="95">
        <v>0</v>
      </c>
      <c r="G24" s="94">
        <v>0</v>
      </c>
      <c r="H24" s="95">
        <v>0</v>
      </c>
      <c r="I24" s="94">
        <v>0</v>
      </c>
      <c r="J24" s="95">
        <v>0</v>
      </c>
      <c r="K24" s="94">
        <v>0</v>
      </c>
      <c r="L24" s="94">
        <v>0</v>
      </c>
      <c r="M24" s="95">
        <v>0</v>
      </c>
    </row>
    <row r="25" spans="1:13" ht="13.5">
      <c r="A25" s="2"/>
      <c r="B25" s="77"/>
      <c r="C25" s="80"/>
      <c r="D25" s="77"/>
      <c r="E25" s="58"/>
      <c r="F25" s="58"/>
      <c r="G25" s="58"/>
      <c r="H25" s="58"/>
      <c r="I25" s="58"/>
      <c r="J25" s="58"/>
      <c r="K25" s="58"/>
      <c r="L25" s="58"/>
      <c r="M25" s="59" t="s">
        <v>88</v>
      </c>
    </row>
    <row r="26" spans="1:13" ht="26.25" customHeight="1">
      <c r="A26" s="2"/>
      <c r="B26" s="2"/>
      <c r="C26" s="125"/>
      <c r="D26" s="2"/>
      <c r="E26" s="58"/>
      <c r="F26" s="58"/>
      <c r="G26" s="58"/>
      <c r="H26" s="58"/>
      <c r="I26" s="58"/>
      <c r="J26" s="58"/>
      <c r="K26" s="58"/>
      <c r="L26" s="58"/>
      <c r="M26" s="59"/>
    </row>
    <row r="27" spans="1:11" ht="14.25">
      <c r="A27" s="42" t="s">
        <v>90</v>
      </c>
      <c r="B27" s="42"/>
      <c r="C27" s="42"/>
      <c r="D27" s="42"/>
      <c r="E27" s="42"/>
      <c r="F27" s="58"/>
      <c r="G27" s="58"/>
      <c r="H27" s="58"/>
      <c r="I27" s="58"/>
      <c r="J27" s="58"/>
      <c r="K27" s="58"/>
    </row>
    <row r="28" spans="1:11" ht="13.5">
      <c r="A28" s="58"/>
      <c r="B28" s="58"/>
      <c r="C28" s="58"/>
      <c r="D28" s="58"/>
      <c r="E28" s="58"/>
      <c r="F28" s="58"/>
      <c r="G28" s="58"/>
      <c r="H28" s="58"/>
      <c r="I28" s="58"/>
      <c r="J28" s="19"/>
      <c r="K28" s="45" t="str">
        <f>M3</f>
        <v>平成29年度</v>
      </c>
    </row>
    <row r="29" spans="1:11" ht="2.25" customHeight="1">
      <c r="A29" s="141" t="s">
        <v>84</v>
      </c>
      <c r="B29" s="142"/>
      <c r="C29" s="46"/>
      <c r="D29" s="46"/>
      <c r="E29" s="46"/>
      <c r="F29" s="46"/>
      <c r="G29" s="46"/>
      <c r="H29" s="46"/>
      <c r="I29" s="46"/>
      <c r="J29" s="46"/>
      <c r="K29" s="60"/>
    </row>
    <row r="30" spans="1:11" ht="99" customHeight="1">
      <c r="A30" s="143"/>
      <c r="B30" s="144"/>
      <c r="C30" s="61" t="s">
        <v>0</v>
      </c>
      <c r="D30" s="61" t="s">
        <v>24</v>
      </c>
      <c r="E30" s="49" t="s">
        <v>79</v>
      </c>
      <c r="F30" s="49" t="s">
        <v>49</v>
      </c>
      <c r="G30" s="49" t="s">
        <v>25</v>
      </c>
      <c r="H30" s="49" t="s">
        <v>26</v>
      </c>
      <c r="I30" s="49" t="s">
        <v>80</v>
      </c>
      <c r="J30" s="49" t="s">
        <v>92</v>
      </c>
      <c r="K30" s="62" t="s">
        <v>50</v>
      </c>
    </row>
    <row r="31" spans="1:11" ht="2.25" customHeight="1">
      <c r="A31" s="130"/>
      <c r="B31" s="145"/>
      <c r="C31" s="63"/>
      <c r="D31" s="63"/>
      <c r="E31" s="51"/>
      <c r="F31" s="51"/>
      <c r="G31" s="51"/>
      <c r="H31" s="51"/>
      <c r="I31" s="51"/>
      <c r="J31" s="51"/>
      <c r="K31" s="52"/>
    </row>
    <row r="32" spans="1:11" ht="13.5">
      <c r="A32" s="135" t="s">
        <v>87</v>
      </c>
      <c r="B32" s="64" t="s">
        <v>0</v>
      </c>
      <c r="C32" s="65">
        <f aca="true" t="shared" si="2" ref="C32:C48">SUM(D32:K32)</f>
        <v>385</v>
      </c>
      <c r="D32" s="66">
        <f aca="true" t="shared" si="3" ref="D32:K32">SUM(D33:D42)</f>
        <v>107</v>
      </c>
      <c r="E32" s="66">
        <f t="shared" si="3"/>
        <v>23</v>
      </c>
      <c r="F32" s="67">
        <f t="shared" si="3"/>
        <v>8</v>
      </c>
      <c r="G32" s="66">
        <f t="shared" si="3"/>
        <v>17</v>
      </c>
      <c r="H32" s="67">
        <f t="shared" si="3"/>
        <v>107</v>
      </c>
      <c r="I32" s="66">
        <f t="shared" si="3"/>
        <v>26</v>
      </c>
      <c r="J32" s="66">
        <f t="shared" si="3"/>
        <v>40</v>
      </c>
      <c r="K32" s="65">
        <f t="shared" si="3"/>
        <v>57</v>
      </c>
    </row>
    <row r="33" spans="1:11" ht="13.5">
      <c r="A33" s="146"/>
      <c r="B33" s="1" t="s">
        <v>1</v>
      </c>
      <c r="C33" s="68">
        <f t="shared" si="2"/>
        <v>150</v>
      </c>
      <c r="D33" s="96">
        <v>41</v>
      </c>
      <c r="E33" s="96">
        <v>9</v>
      </c>
      <c r="F33" s="5">
        <v>0</v>
      </c>
      <c r="G33" s="96">
        <v>3</v>
      </c>
      <c r="H33" s="5">
        <v>37</v>
      </c>
      <c r="I33" s="96">
        <v>7</v>
      </c>
      <c r="J33" s="96">
        <v>14</v>
      </c>
      <c r="K33" s="97">
        <v>39</v>
      </c>
    </row>
    <row r="34" spans="1:11" ht="13.5">
      <c r="A34" s="146"/>
      <c r="B34" s="1" t="s">
        <v>2</v>
      </c>
      <c r="C34" s="68">
        <f t="shared" si="2"/>
        <v>52</v>
      </c>
      <c r="D34" s="96">
        <v>13</v>
      </c>
      <c r="E34" s="96">
        <v>2</v>
      </c>
      <c r="F34" s="5">
        <v>2</v>
      </c>
      <c r="G34" s="96">
        <v>4</v>
      </c>
      <c r="H34" s="5">
        <v>12</v>
      </c>
      <c r="I34" s="96">
        <v>5</v>
      </c>
      <c r="J34" s="96">
        <v>8</v>
      </c>
      <c r="K34" s="97">
        <v>6</v>
      </c>
    </row>
    <row r="35" spans="1:11" ht="13.5">
      <c r="A35" s="146"/>
      <c r="B35" s="1" t="s">
        <v>3</v>
      </c>
      <c r="C35" s="68">
        <f t="shared" si="2"/>
        <v>41</v>
      </c>
      <c r="D35" s="96">
        <v>13</v>
      </c>
      <c r="E35" s="96">
        <v>2</v>
      </c>
      <c r="F35" s="5">
        <v>3</v>
      </c>
      <c r="G35" s="96">
        <v>1</v>
      </c>
      <c r="H35" s="5">
        <v>12</v>
      </c>
      <c r="I35" s="96">
        <v>5</v>
      </c>
      <c r="J35" s="96">
        <v>3</v>
      </c>
      <c r="K35" s="97">
        <v>2</v>
      </c>
    </row>
    <row r="36" spans="1:11" ht="13.5">
      <c r="A36" s="146"/>
      <c r="B36" s="1" t="s">
        <v>4</v>
      </c>
      <c r="C36" s="68">
        <f t="shared" si="2"/>
        <v>36</v>
      </c>
      <c r="D36" s="96">
        <v>13</v>
      </c>
      <c r="E36" s="96">
        <v>1</v>
      </c>
      <c r="F36" s="5">
        <v>0</v>
      </c>
      <c r="G36" s="96">
        <v>2</v>
      </c>
      <c r="H36" s="5">
        <v>13</v>
      </c>
      <c r="I36" s="96">
        <v>0</v>
      </c>
      <c r="J36" s="96">
        <v>5</v>
      </c>
      <c r="K36" s="97">
        <v>2</v>
      </c>
    </row>
    <row r="37" spans="1:11" ht="13.5">
      <c r="A37" s="146"/>
      <c r="B37" s="1" t="s">
        <v>5</v>
      </c>
      <c r="C37" s="68">
        <f t="shared" si="2"/>
        <v>8</v>
      </c>
      <c r="D37" s="96">
        <v>5</v>
      </c>
      <c r="E37" s="96">
        <v>1</v>
      </c>
      <c r="F37" s="5">
        <v>0</v>
      </c>
      <c r="G37" s="96">
        <v>2</v>
      </c>
      <c r="H37" s="5">
        <v>0</v>
      </c>
      <c r="I37" s="96">
        <v>0</v>
      </c>
      <c r="J37" s="96">
        <v>0</v>
      </c>
      <c r="K37" s="97">
        <v>0</v>
      </c>
    </row>
    <row r="38" spans="1:11" ht="13.5">
      <c r="A38" s="146"/>
      <c r="B38" s="1" t="s">
        <v>6</v>
      </c>
      <c r="C38" s="68">
        <f t="shared" si="2"/>
        <v>45</v>
      </c>
      <c r="D38" s="96">
        <v>12</v>
      </c>
      <c r="E38" s="96">
        <v>4</v>
      </c>
      <c r="F38" s="5">
        <v>0</v>
      </c>
      <c r="G38" s="96">
        <v>2</v>
      </c>
      <c r="H38" s="5">
        <v>15</v>
      </c>
      <c r="I38" s="96">
        <v>3</v>
      </c>
      <c r="J38" s="96">
        <v>5</v>
      </c>
      <c r="K38" s="97">
        <v>4</v>
      </c>
    </row>
    <row r="39" spans="1:11" ht="13.5">
      <c r="A39" s="146"/>
      <c r="B39" s="1" t="s">
        <v>7</v>
      </c>
      <c r="C39" s="68">
        <f t="shared" si="2"/>
        <v>17</v>
      </c>
      <c r="D39" s="96">
        <v>1</v>
      </c>
      <c r="E39" s="96">
        <v>1</v>
      </c>
      <c r="F39" s="5">
        <v>2</v>
      </c>
      <c r="G39" s="96">
        <v>1</v>
      </c>
      <c r="H39" s="5">
        <v>6</v>
      </c>
      <c r="I39" s="96">
        <v>3</v>
      </c>
      <c r="J39" s="96">
        <v>2</v>
      </c>
      <c r="K39" s="97">
        <v>1</v>
      </c>
    </row>
    <row r="40" spans="1:11" ht="13.5">
      <c r="A40" s="146"/>
      <c r="B40" s="1" t="s">
        <v>8</v>
      </c>
      <c r="C40" s="68">
        <f t="shared" si="2"/>
        <v>7</v>
      </c>
      <c r="D40" s="96">
        <v>3</v>
      </c>
      <c r="E40" s="96">
        <v>1</v>
      </c>
      <c r="F40" s="5">
        <v>1</v>
      </c>
      <c r="G40" s="96">
        <v>0</v>
      </c>
      <c r="H40" s="5">
        <v>2</v>
      </c>
      <c r="I40" s="96">
        <v>0</v>
      </c>
      <c r="J40" s="96">
        <v>0</v>
      </c>
      <c r="K40" s="97">
        <v>0</v>
      </c>
    </row>
    <row r="41" spans="1:11" ht="13.5">
      <c r="A41" s="146"/>
      <c r="B41" s="1" t="s">
        <v>9</v>
      </c>
      <c r="C41" s="68">
        <f t="shared" si="2"/>
        <v>24</v>
      </c>
      <c r="D41" s="96">
        <v>3</v>
      </c>
      <c r="E41" s="96">
        <v>2</v>
      </c>
      <c r="F41" s="5">
        <v>0</v>
      </c>
      <c r="G41" s="96">
        <v>2</v>
      </c>
      <c r="H41" s="5">
        <v>8</v>
      </c>
      <c r="I41" s="96">
        <v>3</v>
      </c>
      <c r="J41" s="96">
        <v>3</v>
      </c>
      <c r="K41" s="97">
        <v>3</v>
      </c>
    </row>
    <row r="42" spans="1:11" ht="13.5">
      <c r="A42" s="147"/>
      <c r="B42" s="69" t="s">
        <v>10</v>
      </c>
      <c r="C42" s="65">
        <f t="shared" si="2"/>
        <v>5</v>
      </c>
      <c r="D42" s="98">
        <v>3</v>
      </c>
      <c r="E42" s="98">
        <v>0</v>
      </c>
      <c r="F42" s="99">
        <v>0</v>
      </c>
      <c r="G42" s="98">
        <v>0</v>
      </c>
      <c r="H42" s="99">
        <v>2</v>
      </c>
      <c r="I42" s="98">
        <v>0</v>
      </c>
      <c r="J42" s="98">
        <v>0</v>
      </c>
      <c r="K42" s="100">
        <v>0</v>
      </c>
    </row>
    <row r="43" spans="1:11" ht="13.5">
      <c r="A43" s="148" t="s">
        <v>20</v>
      </c>
      <c r="B43" s="70" t="s">
        <v>22</v>
      </c>
      <c r="C43" s="71">
        <f t="shared" si="2"/>
        <v>9</v>
      </c>
      <c r="D43" s="101">
        <v>5</v>
      </c>
      <c r="E43" s="101">
        <v>1</v>
      </c>
      <c r="F43" s="102">
        <v>0</v>
      </c>
      <c r="G43" s="101">
        <v>0</v>
      </c>
      <c r="H43" s="102">
        <v>1</v>
      </c>
      <c r="I43" s="101">
        <v>0</v>
      </c>
      <c r="J43" s="101">
        <v>0</v>
      </c>
      <c r="K43" s="103">
        <v>2</v>
      </c>
    </row>
    <row r="44" spans="1:11" ht="13.5">
      <c r="A44" s="149"/>
      <c r="B44" s="72" t="s">
        <v>23</v>
      </c>
      <c r="C44" s="67">
        <f t="shared" si="2"/>
        <v>127</v>
      </c>
      <c r="D44" s="98">
        <v>25</v>
      </c>
      <c r="E44" s="98">
        <v>10</v>
      </c>
      <c r="F44" s="99">
        <v>1</v>
      </c>
      <c r="G44" s="98">
        <v>7</v>
      </c>
      <c r="H44" s="99">
        <v>42</v>
      </c>
      <c r="I44" s="98">
        <v>1</v>
      </c>
      <c r="J44" s="98">
        <v>19</v>
      </c>
      <c r="K44" s="100">
        <v>22</v>
      </c>
    </row>
    <row r="45" spans="1:11" ht="13.5">
      <c r="A45" s="150" t="s">
        <v>83</v>
      </c>
      <c r="B45" s="151"/>
      <c r="C45" s="13">
        <f t="shared" si="2"/>
        <v>17</v>
      </c>
      <c r="D45" s="104">
        <v>8</v>
      </c>
      <c r="E45" s="104">
        <v>1</v>
      </c>
      <c r="F45" s="105">
        <v>0</v>
      </c>
      <c r="G45" s="104">
        <v>1</v>
      </c>
      <c r="H45" s="105">
        <v>3</v>
      </c>
      <c r="I45" s="104">
        <v>0</v>
      </c>
      <c r="J45" s="104">
        <v>1</v>
      </c>
      <c r="K45" s="106">
        <v>3</v>
      </c>
    </row>
    <row r="46" spans="1:11" ht="24" customHeight="1">
      <c r="A46" s="152" t="s">
        <v>81</v>
      </c>
      <c r="B46" s="153"/>
      <c r="C46" s="13">
        <f t="shared" si="2"/>
        <v>379</v>
      </c>
      <c r="D46" s="104">
        <v>102</v>
      </c>
      <c r="E46" s="104">
        <v>22</v>
      </c>
      <c r="F46" s="105">
        <v>8</v>
      </c>
      <c r="G46" s="104">
        <v>18</v>
      </c>
      <c r="H46" s="105">
        <v>105</v>
      </c>
      <c r="I46" s="104">
        <v>26</v>
      </c>
      <c r="J46" s="104">
        <v>40</v>
      </c>
      <c r="K46" s="106">
        <v>58</v>
      </c>
    </row>
    <row r="47" spans="1:11" ht="13.5">
      <c r="A47" s="154" t="s">
        <v>28</v>
      </c>
      <c r="B47" s="154"/>
      <c r="C47" s="66">
        <f t="shared" si="2"/>
        <v>82</v>
      </c>
      <c r="D47" s="96">
        <v>0</v>
      </c>
      <c r="E47" s="96">
        <v>0</v>
      </c>
      <c r="F47" s="5">
        <v>0</v>
      </c>
      <c r="G47" s="96">
        <v>8</v>
      </c>
      <c r="H47" s="5">
        <v>50</v>
      </c>
      <c r="I47" s="96">
        <v>2</v>
      </c>
      <c r="J47" s="96">
        <v>21</v>
      </c>
      <c r="K47" s="97">
        <v>1</v>
      </c>
    </row>
    <row r="48" spans="1:11" ht="13.5">
      <c r="A48" s="139" t="s">
        <v>29</v>
      </c>
      <c r="B48" s="140"/>
      <c r="C48" s="73">
        <f t="shared" si="2"/>
        <v>0</v>
      </c>
      <c r="D48" s="107">
        <v>0</v>
      </c>
      <c r="E48" s="107">
        <v>0</v>
      </c>
      <c r="F48" s="108">
        <v>0</v>
      </c>
      <c r="G48" s="107">
        <v>0</v>
      </c>
      <c r="H48" s="108">
        <v>0</v>
      </c>
      <c r="I48" s="107">
        <v>0</v>
      </c>
      <c r="J48" s="107">
        <v>0</v>
      </c>
      <c r="K48" s="109">
        <v>0</v>
      </c>
    </row>
    <row r="49" spans="1:11" ht="13.5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74" t="s">
        <v>27</v>
      </c>
    </row>
  </sheetData>
  <sheetProtection/>
  <mergeCells count="16">
    <mergeCell ref="A48:B48"/>
    <mergeCell ref="A29:B31"/>
    <mergeCell ref="A32:A42"/>
    <mergeCell ref="A43:A44"/>
    <mergeCell ref="A45:B45"/>
    <mergeCell ref="A46:B46"/>
    <mergeCell ref="A47:B47"/>
    <mergeCell ref="A4:B6"/>
    <mergeCell ref="A7:A17"/>
    <mergeCell ref="A24:B24"/>
    <mergeCell ref="A18:B18"/>
    <mergeCell ref="A19:B19"/>
    <mergeCell ref="A20:B20"/>
    <mergeCell ref="A21:B21"/>
    <mergeCell ref="A22:B22"/>
    <mergeCell ref="A23:B23"/>
  </mergeCells>
  <printOptions horizontalCentered="1"/>
  <pageMargins left="0.3937007874015748" right="0.3937007874015748" top="0.7874015748031497" bottom="0.3937007874015748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zoomScale="115" zoomScaleNormal="115" zoomScaleSheetLayoutView="100" zoomScalePageLayoutView="0" workbookViewId="0" topLeftCell="A34">
      <selection activeCell="R42" sqref="R42"/>
    </sheetView>
  </sheetViews>
  <sheetFormatPr defaultColWidth="9.00390625" defaultRowHeight="13.5"/>
  <cols>
    <col min="1" max="1" width="10.25390625" style="2" customWidth="1"/>
    <col min="2" max="3" width="6.25390625" style="2" customWidth="1"/>
    <col min="4" max="4" width="6.75390625" style="2" customWidth="1"/>
    <col min="5" max="6" width="6.25390625" style="2" customWidth="1"/>
    <col min="7" max="7" width="6.75390625" style="2" customWidth="1"/>
    <col min="8" max="9" width="6.25390625" style="2" customWidth="1"/>
    <col min="10" max="10" width="6.75390625" style="21" customWidth="1"/>
    <col min="11" max="12" width="6.25390625" style="2" customWidth="1"/>
    <col min="13" max="13" width="6.875" style="2" customWidth="1"/>
    <col min="14" max="14" width="2.125" style="2" customWidth="1"/>
    <col min="15" max="15" width="9.00390625" style="2" customWidth="1"/>
    <col min="16" max="16" width="1.625" style="2" customWidth="1"/>
    <col min="17" max="16384" width="9.00390625" style="2" customWidth="1"/>
  </cols>
  <sheetData>
    <row r="1" spans="1:5" ht="18.75" customHeight="1">
      <c r="A1" s="163" t="s">
        <v>82</v>
      </c>
      <c r="B1" s="163"/>
      <c r="C1" s="163"/>
      <c r="D1" s="163"/>
      <c r="E1" s="20"/>
    </row>
    <row r="2" spans="1:13" ht="13.5" customHeight="1">
      <c r="A2" s="22"/>
      <c r="B2" s="22"/>
      <c r="C2" s="22"/>
      <c r="D2" s="22"/>
      <c r="E2" s="23"/>
      <c r="F2" s="19"/>
      <c r="G2" s="19"/>
      <c r="H2" s="19"/>
      <c r="I2" s="19"/>
      <c r="J2" s="24"/>
      <c r="K2" s="19"/>
      <c r="L2" s="19"/>
      <c r="M2" s="45" t="str">
        <f>'1 特定建築物・2 登録事業所数'!M3</f>
        <v>平成29年度</v>
      </c>
    </row>
    <row r="3" spans="1:13" ht="30.75" customHeight="1">
      <c r="A3" s="166" t="s">
        <v>30</v>
      </c>
      <c r="B3" s="155" t="s">
        <v>31</v>
      </c>
      <c r="C3" s="156"/>
      <c r="D3" s="156"/>
      <c r="E3" s="155" t="s">
        <v>32</v>
      </c>
      <c r="F3" s="156"/>
      <c r="G3" s="156"/>
      <c r="H3" s="155" t="s">
        <v>33</v>
      </c>
      <c r="I3" s="156"/>
      <c r="J3" s="156"/>
      <c r="K3" s="155" t="s">
        <v>34</v>
      </c>
      <c r="L3" s="156"/>
      <c r="M3" s="157"/>
    </row>
    <row r="4" spans="1:13" ht="36.75" customHeight="1">
      <c r="A4" s="167"/>
      <c r="B4" s="4" t="s">
        <v>35</v>
      </c>
      <c r="C4" s="4" t="s">
        <v>36</v>
      </c>
      <c r="D4" s="9" t="s">
        <v>70</v>
      </c>
      <c r="E4" s="4" t="s">
        <v>35</v>
      </c>
      <c r="F4" s="4" t="s">
        <v>36</v>
      </c>
      <c r="G4" s="9" t="s">
        <v>70</v>
      </c>
      <c r="H4" s="4" t="s">
        <v>35</v>
      </c>
      <c r="I4" s="4" t="s">
        <v>36</v>
      </c>
      <c r="J4" s="14" t="s">
        <v>70</v>
      </c>
      <c r="K4" s="4" t="s">
        <v>35</v>
      </c>
      <c r="L4" s="4" t="s">
        <v>36</v>
      </c>
      <c r="M4" s="10" t="s">
        <v>70</v>
      </c>
    </row>
    <row r="5" spans="1:13" ht="30" customHeight="1">
      <c r="A5" s="25" t="s">
        <v>53</v>
      </c>
      <c r="B5" s="13">
        <f>SUM(B6:B12)</f>
        <v>838</v>
      </c>
      <c r="C5" s="13">
        <f>SUM(C6:C12)</f>
        <v>6</v>
      </c>
      <c r="D5" s="11">
        <f aca="true" t="shared" si="0" ref="D5:D12">C5/B5*100</f>
        <v>0.7159904534606205</v>
      </c>
      <c r="E5" s="13">
        <f>SUM(E6:E12)</f>
        <v>832</v>
      </c>
      <c r="F5" s="13">
        <f>SUM(F6:F12)</f>
        <v>599</v>
      </c>
      <c r="G5" s="11">
        <f aca="true" t="shared" si="1" ref="G5:G12">F5/E5*100</f>
        <v>71.9951923076923</v>
      </c>
      <c r="H5" s="13">
        <f>SUM(H6:H12)</f>
        <v>832</v>
      </c>
      <c r="I5" s="13">
        <f>SUM(I6:I12)</f>
        <v>54</v>
      </c>
      <c r="J5" s="15">
        <f aca="true" t="shared" si="2" ref="J5:J12">I5/H5*100</f>
        <v>6.490384615384616</v>
      </c>
      <c r="K5" s="13">
        <f>SUM(K6:K12)</f>
        <v>832</v>
      </c>
      <c r="L5" s="13">
        <f>SUM(L6:L12)</f>
        <v>4</v>
      </c>
      <c r="M5" s="12">
        <f aca="true" t="shared" si="3" ref="M5:M12">L5/K5*100</f>
        <v>0.4807692307692308</v>
      </c>
    </row>
    <row r="6" spans="1:13" ht="30" customHeight="1">
      <c r="A6" s="26" t="s">
        <v>37</v>
      </c>
      <c r="B6" s="96">
        <v>12</v>
      </c>
      <c r="C6" s="110">
        <v>0</v>
      </c>
      <c r="D6" s="111">
        <f t="shared" si="0"/>
        <v>0</v>
      </c>
      <c r="E6" s="110">
        <v>12</v>
      </c>
      <c r="F6" s="110">
        <v>7</v>
      </c>
      <c r="G6" s="38">
        <f t="shared" si="1"/>
        <v>58.333333333333336</v>
      </c>
      <c r="H6" s="112">
        <v>12</v>
      </c>
      <c r="I6" s="113">
        <v>0</v>
      </c>
      <c r="J6" s="111">
        <f t="shared" si="2"/>
        <v>0</v>
      </c>
      <c r="K6" s="112">
        <v>12</v>
      </c>
      <c r="L6" s="113">
        <v>0</v>
      </c>
      <c r="M6" s="122">
        <f t="shared" si="3"/>
        <v>0</v>
      </c>
    </row>
    <row r="7" spans="1:18" ht="30" customHeight="1">
      <c r="A7" s="26" t="s">
        <v>38</v>
      </c>
      <c r="B7" s="110">
        <v>32</v>
      </c>
      <c r="C7" s="110">
        <v>0</v>
      </c>
      <c r="D7" s="111">
        <f t="shared" si="0"/>
        <v>0</v>
      </c>
      <c r="E7" s="110">
        <v>32</v>
      </c>
      <c r="F7" s="110">
        <v>20</v>
      </c>
      <c r="G7" s="38">
        <f t="shared" si="1"/>
        <v>62.5</v>
      </c>
      <c r="H7" s="112">
        <v>32</v>
      </c>
      <c r="I7" s="110">
        <v>1</v>
      </c>
      <c r="J7" s="38">
        <f t="shared" si="2"/>
        <v>3.125</v>
      </c>
      <c r="K7" s="112">
        <v>32</v>
      </c>
      <c r="L7" s="113">
        <v>0</v>
      </c>
      <c r="M7" s="122">
        <f t="shared" si="3"/>
        <v>0</v>
      </c>
      <c r="R7" s="121"/>
    </row>
    <row r="8" spans="1:13" ht="30" customHeight="1">
      <c r="A8" s="26" t="s">
        <v>54</v>
      </c>
      <c r="B8" s="96">
        <v>168</v>
      </c>
      <c r="C8" s="110">
        <v>1</v>
      </c>
      <c r="D8" s="111">
        <f t="shared" si="0"/>
        <v>0.5952380952380952</v>
      </c>
      <c r="E8" s="110">
        <v>167</v>
      </c>
      <c r="F8" s="110">
        <v>104</v>
      </c>
      <c r="G8" s="38">
        <f t="shared" si="1"/>
        <v>62.27544910179641</v>
      </c>
      <c r="H8" s="112">
        <v>167</v>
      </c>
      <c r="I8" s="112">
        <v>20</v>
      </c>
      <c r="J8" s="38">
        <f t="shared" si="2"/>
        <v>11.976047904191617</v>
      </c>
      <c r="K8" s="112">
        <v>167</v>
      </c>
      <c r="L8" s="110">
        <v>3</v>
      </c>
      <c r="M8" s="123">
        <f t="shared" si="3"/>
        <v>1.7964071856287425</v>
      </c>
    </row>
    <row r="9" spans="1:13" ht="30" customHeight="1">
      <c r="A9" s="26" t="s">
        <v>39</v>
      </c>
      <c r="B9" s="96">
        <v>371</v>
      </c>
      <c r="C9" s="110">
        <v>1</v>
      </c>
      <c r="D9" s="38">
        <f t="shared" si="0"/>
        <v>0.2695417789757413</v>
      </c>
      <c r="E9" s="110">
        <v>370</v>
      </c>
      <c r="F9" s="110">
        <v>300</v>
      </c>
      <c r="G9" s="38">
        <f t="shared" si="1"/>
        <v>81.08108108108108</v>
      </c>
      <c r="H9" s="112">
        <v>370</v>
      </c>
      <c r="I9" s="112">
        <v>21</v>
      </c>
      <c r="J9" s="38">
        <f t="shared" si="2"/>
        <v>5.675675675675676</v>
      </c>
      <c r="K9" s="112">
        <v>370</v>
      </c>
      <c r="L9" s="126">
        <v>0</v>
      </c>
      <c r="M9" s="123">
        <f t="shared" si="3"/>
        <v>0</v>
      </c>
    </row>
    <row r="10" spans="1:13" ht="30" customHeight="1">
      <c r="A10" s="26" t="s">
        <v>55</v>
      </c>
      <c r="B10" s="96">
        <v>99</v>
      </c>
      <c r="C10" s="110">
        <v>1</v>
      </c>
      <c r="D10" s="38">
        <f t="shared" si="0"/>
        <v>1.0101010101010102</v>
      </c>
      <c r="E10" s="110">
        <v>98</v>
      </c>
      <c r="F10" s="110">
        <v>71</v>
      </c>
      <c r="G10" s="38">
        <f t="shared" si="1"/>
        <v>72.44897959183673</v>
      </c>
      <c r="H10" s="112">
        <v>98</v>
      </c>
      <c r="I10" s="110">
        <v>0</v>
      </c>
      <c r="J10" s="38">
        <f t="shared" si="2"/>
        <v>0</v>
      </c>
      <c r="K10" s="112">
        <v>98</v>
      </c>
      <c r="L10" s="113">
        <v>0</v>
      </c>
      <c r="M10" s="122">
        <f t="shared" si="3"/>
        <v>0</v>
      </c>
    </row>
    <row r="11" spans="1:13" ht="30" customHeight="1">
      <c r="A11" s="26" t="s">
        <v>56</v>
      </c>
      <c r="B11" s="96">
        <v>109</v>
      </c>
      <c r="C11" s="110">
        <v>3</v>
      </c>
      <c r="D11" s="38">
        <f t="shared" si="0"/>
        <v>2.7522935779816518</v>
      </c>
      <c r="E11" s="110">
        <v>106</v>
      </c>
      <c r="F11" s="110">
        <v>67</v>
      </c>
      <c r="G11" s="38">
        <f t="shared" si="1"/>
        <v>63.20754716981132</v>
      </c>
      <c r="H11" s="112">
        <v>106</v>
      </c>
      <c r="I11" s="112">
        <v>10</v>
      </c>
      <c r="J11" s="38">
        <f t="shared" si="2"/>
        <v>9.433962264150944</v>
      </c>
      <c r="K11" s="112">
        <v>106</v>
      </c>
      <c r="L11" s="113">
        <v>1</v>
      </c>
      <c r="M11" s="122">
        <f t="shared" si="3"/>
        <v>0.9433962264150944</v>
      </c>
    </row>
    <row r="12" spans="1:13" ht="30" customHeight="1">
      <c r="A12" s="8" t="s">
        <v>40</v>
      </c>
      <c r="B12" s="114">
        <v>47</v>
      </c>
      <c r="C12" s="115">
        <v>0</v>
      </c>
      <c r="D12" s="111">
        <f t="shared" si="0"/>
        <v>0</v>
      </c>
      <c r="E12" s="115">
        <v>47</v>
      </c>
      <c r="F12" s="115">
        <v>30</v>
      </c>
      <c r="G12" s="38">
        <f t="shared" si="1"/>
        <v>63.829787234042556</v>
      </c>
      <c r="H12" s="115">
        <v>47</v>
      </c>
      <c r="I12" s="115">
        <v>2</v>
      </c>
      <c r="J12" s="38">
        <f t="shared" si="2"/>
        <v>4.25531914893617</v>
      </c>
      <c r="K12" s="115">
        <v>47</v>
      </c>
      <c r="L12" s="116">
        <v>0</v>
      </c>
      <c r="M12" s="122">
        <f t="shared" si="3"/>
        <v>0</v>
      </c>
    </row>
    <row r="13" spans="1:13" ht="34.5" customHeight="1">
      <c r="A13" s="27"/>
      <c r="B13" s="28"/>
      <c r="C13" s="28"/>
      <c r="D13" s="28"/>
      <c r="E13" s="28"/>
      <c r="F13" s="28"/>
      <c r="G13" s="28"/>
      <c r="H13" s="28"/>
      <c r="I13" s="28"/>
      <c r="J13" s="29"/>
      <c r="K13" s="28"/>
      <c r="L13" s="28"/>
      <c r="M13" s="28"/>
    </row>
    <row r="14" spans="1:13" ht="30.75" customHeight="1">
      <c r="A14" s="167" t="s">
        <v>30</v>
      </c>
      <c r="B14" s="160" t="s">
        <v>52</v>
      </c>
      <c r="C14" s="161"/>
      <c r="D14" s="161"/>
      <c r="E14" s="160" t="s">
        <v>67</v>
      </c>
      <c r="F14" s="161"/>
      <c r="G14" s="161"/>
      <c r="H14" s="160" t="s">
        <v>68</v>
      </c>
      <c r="I14" s="161"/>
      <c r="J14" s="161"/>
      <c r="K14" s="160" t="s">
        <v>69</v>
      </c>
      <c r="L14" s="161"/>
      <c r="M14" s="162"/>
    </row>
    <row r="15" spans="1:13" ht="36.75" customHeight="1">
      <c r="A15" s="168"/>
      <c r="B15" s="4" t="s">
        <v>35</v>
      </c>
      <c r="C15" s="4" t="s">
        <v>36</v>
      </c>
      <c r="D15" s="9" t="s">
        <v>71</v>
      </c>
      <c r="E15" s="4" t="s">
        <v>35</v>
      </c>
      <c r="F15" s="4" t="s">
        <v>36</v>
      </c>
      <c r="G15" s="9" t="s">
        <v>70</v>
      </c>
      <c r="H15" s="4" t="s">
        <v>35</v>
      </c>
      <c r="I15" s="4" t="s">
        <v>36</v>
      </c>
      <c r="J15" s="14" t="s">
        <v>70</v>
      </c>
      <c r="K15" s="4" t="s">
        <v>35</v>
      </c>
      <c r="L15" s="4" t="s">
        <v>36</v>
      </c>
      <c r="M15" s="10" t="s">
        <v>70</v>
      </c>
    </row>
    <row r="16" spans="1:13" ht="30" customHeight="1">
      <c r="A16" s="3" t="s">
        <v>61</v>
      </c>
      <c r="B16" s="13">
        <f>SUM(B17:B23)</f>
        <v>832</v>
      </c>
      <c r="C16" s="13">
        <f>SUM(C17:C23)</f>
        <v>402</v>
      </c>
      <c r="D16" s="11">
        <f aca="true" t="shared" si="4" ref="D16:D23">C16/B16*100</f>
        <v>48.31730769230769</v>
      </c>
      <c r="E16" s="13">
        <f>SUM(E17:E23)</f>
        <v>535</v>
      </c>
      <c r="F16" s="13">
        <f>SUM(F17:F23)</f>
        <v>201</v>
      </c>
      <c r="G16" s="11">
        <f aca="true" t="shared" si="5" ref="G16:G23">F16/E16*100</f>
        <v>37.570093457943926</v>
      </c>
      <c r="H16" s="13">
        <f>SUM(H17:H23)</f>
        <v>535</v>
      </c>
      <c r="I16" s="13">
        <f>SUM(I17:I23)</f>
        <v>416</v>
      </c>
      <c r="J16" s="15">
        <f aca="true" t="shared" si="6" ref="J16:J23">I16/H16*100</f>
        <v>77.75700934579439</v>
      </c>
      <c r="K16" s="13">
        <f>SUM(K17:K23)</f>
        <v>832</v>
      </c>
      <c r="L16" s="13">
        <f>SUM(L17:L23)</f>
        <v>20</v>
      </c>
      <c r="M16" s="12">
        <f aca="true" t="shared" si="7" ref="M16:M23">L16/K16*100</f>
        <v>2.403846153846154</v>
      </c>
    </row>
    <row r="17" spans="1:13" ht="30" customHeight="1">
      <c r="A17" s="7" t="s">
        <v>37</v>
      </c>
      <c r="B17" s="117">
        <v>12</v>
      </c>
      <c r="C17" s="112">
        <v>5</v>
      </c>
      <c r="D17" s="38">
        <f t="shared" si="4"/>
        <v>41.66666666666667</v>
      </c>
      <c r="E17" s="110">
        <v>10</v>
      </c>
      <c r="F17" s="110">
        <v>5</v>
      </c>
      <c r="G17" s="38">
        <f t="shared" si="5"/>
        <v>50</v>
      </c>
      <c r="H17" s="112">
        <v>10</v>
      </c>
      <c r="I17" s="112">
        <v>6</v>
      </c>
      <c r="J17" s="38">
        <f t="shared" si="6"/>
        <v>60</v>
      </c>
      <c r="K17" s="112">
        <v>12</v>
      </c>
      <c r="L17" s="118">
        <v>1</v>
      </c>
      <c r="M17" s="122">
        <f t="shared" si="7"/>
        <v>8.333333333333332</v>
      </c>
    </row>
    <row r="18" spans="1:13" ht="30" customHeight="1">
      <c r="A18" s="7" t="s">
        <v>38</v>
      </c>
      <c r="B18" s="117">
        <v>32</v>
      </c>
      <c r="C18" s="112">
        <v>9</v>
      </c>
      <c r="D18" s="38">
        <f t="shared" si="4"/>
        <v>28.125</v>
      </c>
      <c r="E18" s="110">
        <v>26</v>
      </c>
      <c r="F18" s="110">
        <v>10</v>
      </c>
      <c r="G18" s="38">
        <f t="shared" si="5"/>
        <v>38.46153846153847</v>
      </c>
      <c r="H18" s="112">
        <v>26</v>
      </c>
      <c r="I18" s="112">
        <v>15</v>
      </c>
      <c r="J18" s="38">
        <f t="shared" si="6"/>
        <v>57.692307692307686</v>
      </c>
      <c r="K18" s="112">
        <v>32</v>
      </c>
      <c r="L18" s="110">
        <v>1</v>
      </c>
      <c r="M18" s="123">
        <f t="shared" si="7"/>
        <v>3.125</v>
      </c>
    </row>
    <row r="19" spans="1:13" ht="30" customHeight="1">
      <c r="A19" s="7" t="s">
        <v>58</v>
      </c>
      <c r="B19" s="117">
        <v>167</v>
      </c>
      <c r="C19" s="112">
        <v>66</v>
      </c>
      <c r="D19" s="38">
        <f t="shared" si="4"/>
        <v>39.52095808383233</v>
      </c>
      <c r="E19" s="110">
        <v>67</v>
      </c>
      <c r="F19" s="110">
        <v>38</v>
      </c>
      <c r="G19" s="38">
        <f t="shared" si="5"/>
        <v>56.71641791044776</v>
      </c>
      <c r="H19" s="112">
        <v>67</v>
      </c>
      <c r="I19" s="112">
        <v>55</v>
      </c>
      <c r="J19" s="38">
        <f t="shared" si="6"/>
        <v>82.08955223880598</v>
      </c>
      <c r="K19" s="112">
        <v>167</v>
      </c>
      <c r="L19" s="112">
        <v>4</v>
      </c>
      <c r="M19" s="123">
        <f t="shared" si="7"/>
        <v>2.3952095808383236</v>
      </c>
    </row>
    <row r="20" spans="1:13" ht="30" customHeight="1">
      <c r="A20" s="7" t="s">
        <v>39</v>
      </c>
      <c r="B20" s="117">
        <v>370</v>
      </c>
      <c r="C20" s="112">
        <v>218</v>
      </c>
      <c r="D20" s="38">
        <f t="shared" si="4"/>
        <v>58.91891891891892</v>
      </c>
      <c r="E20" s="110">
        <v>292</v>
      </c>
      <c r="F20" s="110">
        <v>81</v>
      </c>
      <c r="G20" s="38">
        <f t="shared" si="5"/>
        <v>27.73972602739726</v>
      </c>
      <c r="H20" s="112">
        <v>292</v>
      </c>
      <c r="I20" s="112">
        <v>232</v>
      </c>
      <c r="J20" s="38">
        <f t="shared" si="6"/>
        <v>79.45205479452055</v>
      </c>
      <c r="K20" s="112">
        <v>370</v>
      </c>
      <c r="L20" s="112">
        <v>7</v>
      </c>
      <c r="M20" s="123">
        <f t="shared" si="7"/>
        <v>1.891891891891892</v>
      </c>
    </row>
    <row r="21" spans="1:13" ht="30" customHeight="1">
      <c r="A21" s="7" t="s">
        <v>59</v>
      </c>
      <c r="B21" s="117">
        <v>98</v>
      </c>
      <c r="C21" s="112">
        <v>63</v>
      </c>
      <c r="D21" s="38">
        <f t="shared" si="4"/>
        <v>64.28571428571429</v>
      </c>
      <c r="E21" s="110">
        <v>41</v>
      </c>
      <c r="F21" s="110">
        <v>25</v>
      </c>
      <c r="G21" s="38">
        <f t="shared" si="5"/>
        <v>60.97560975609756</v>
      </c>
      <c r="H21" s="112">
        <v>41</v>
      </c>
      <c r="I21" s="112">
        <v>35</v>
      </c>
      <c r="J21" s="38">
        <f t="shared" si="6"/>
        <v>85.36585365853658</v>
      </c>
      <c r="K21" s="112">
        <v>98</v>
      </c>
      <c r="L21" s="112">
        <v>1</v>
      </c>
      <c r="M21" s="123">
        <f t="shared" si="7"/>
        <v>1.0204081632653061</v>
      </c>
    </row>
    <row r="22" spans="1:13" ht="30" customHeight="1">
      <c r="A22" s="7" t="s">
        <v>60</v>
      </c>
      <c r="B22" s="117">
        <v>106</v>
      </c>
      <c r="C22" s="112">
        <v>23</v>
      </c>
      <c r="D22" s="38">
        <f t="shared" si="4"/>
        <v>21.69811320754717</v>
      </c>
      <c r="E22" s="110">
        <v>68</v>
      </c>
      <c r="F22" s="110">
        <v>25</v>
      </c>
      <c r="G22" s="38">
        <f t="shared" si="5"/>
        <v>36.76470588235294</v>
      </c>
      <c r="H22" s="112">
        <v>68</v>
      </c>
      <c r="I22" s="112">
        <v>49</v>
      </c>
      <c r="J22" s="38">
        <f t="shared" si="6"/>
        <v>72.05882352941177</v>
      </c>
      <c r="K22" s="112">
        <v>106</v>
      </c>
      <c r="L22" s="112">
        <v>6</v>
      </c>
      <c r="M22" s="123">
        <f t="shared" si="7"/>
        <v>5.660377358490567</v>
      </c>
    </row>
    <row r="23" spans="1:13" ht="30" customHeight="1">
      <c r="A23" s="8" t="s">
        <v>40</v>
      </c>
      <c r="B23" s="114">
        <v>47</v>
      </c>
      <c r="C23" s="115">
        <v>18</v>
      </c>
      <c r="D23" s="38">
        <f t="shared" si="4"/>
        <v>38.297872340425535</v>
      </c>
      <c r="E23" s="115">
        <v>31</v>
      </c>
      <c r="F23" s="115">
        <v>17</v>
      </c>
      <c r="G23" s="38">
        <f t="shared" si="5"/>
        <v>54.83870967741935</v>
      </c>
      <c r="H23" s="119">
        <v>31</v>
      </c>
      <c r="I23" s="119">
        <v>24</v>
      </c>
      <c r="J23" s="38">
        <f t="shared" si="6"/>
        <v>77.41935483870968</v>
      </c>
      <c r="K23" s="115">
        <v>47</v>
      </c>
      <c r="L23" s="115">
        <v>0</v>
      </c>
      <c r="M23" s="124">
        <f t="shared" si="7"/>
        <v>0</v>
      </c>
    </row>
    <row r="24" spans="1:13" ht="30" customHeight="1">
      <c r="A24" s="1"/>
      <c r="B24" s="5"/>
      <c r="C24" s="5"/>
      <c r="D24" s="75"/>
      <c r="E24" s="5"/>
      <c r="F24" s="5"/>
      <c r="G24" s="75"/>
      <c r="H24" s="16"/>
      <c r="I24" s="16"/>
      <c r="J24" s="76"/>
      <c r="K24" s="5"/>
      <c r="L24" s="5"/>
      <c r="M24" s="6"/>
    </row>
    <row r="25" spans="1:13" ht="14.25" customHeight="1">
      <c r="A25" s="1"/>
      <c r="B25" s="5"/>
      <c r="C25" s="5"/>
      <c r="D25" s="6"/>
      <c r="E25" s="5"/>
      <c r="F25" s="5"/>
      <c r="G25" s="6"/>
      <c r="H25" s="16"/>
      <c r="I25" s="16"/>
      <c r="J25" s="16"/>
      <c r="K25" s="5"/>
      <c r="L25" s="5"/>
      <c r="M25" s="6"/>
    </row>
    <row r="26" spans="1:13" ht="18.75" customHeight="1">
      <c r="A26" s="1"/>
      <c r="B26" s="5"/>
      <c r="C26" s="5"/>
      <c r="D26" s="6"/>
      <c r="E26" s="5"/>
      <c r="F26" s="5"/>
      <c r="G26" s="6"/>
      <c r="H26" s="16"/>
      <c r="I26" s="16"/>
      <c r="J26" s="16"/>
      <c r="K26" s="5"/>
      <c r="L26" s="5"/>
      <c r="M26" s="6"/>
    </row>
    <row r="27" spans="1:13" ht="13.5" customHeight="1">
      <c r="A27" s="30"/>
      <c r="B27" s="19"/>
      <c r="C27" s="19"/>
      <c r="D27" s="19"/>
      <c r="E27" s="19"/>
      <c r="F27" s="19"/>
      <c r="G27" s="19"/>
      <c r="H27" s="31"/>
      <c r="I27" s="31"/>
      <c r="J27" s="31"/>
      <c r="K27" s="19"/>
      <c r="L27" s="19"/>
      <c r="M27" s="19"/>
    </row>
    <row r="28" spans="1:13" ht="30.75" customHeight="1">
      <c r="A28" s="167" t="s">
        <v>30</v>
      </c>
      <c r="B28" s="158" t="s">
        <v>47</v>
      </c>
      <c r="C28" s="159"/>
      <c r="D28" s="159"/>
      <c r="E28" s="158" t="s">
        <v>48</v>
      </c>
      <c r="F28" s="159"/>
      <c r="G28" s="159"/>
      <c r="H28" s="164" t="s">
        <v>41</v>
      </c>
      <c r="I28" s="165"/>
      <c r="J28" s="165"/>
      <c r="K28" s="160" t="s">
        <v>42</v>
      </c>
      <c r="L28" s="161"/>
      <c r="M28" s="162"/>
    </row>
    <row r="29" spans="1:13" ht="36.75" customHeight="1">
      <c r="A29" s="168"/>
      <c r="B29" s="4" t="s">
        <v>35</v>
      </c>
      <c r="C29" s="4" t="s">
        <v>36</v>
      </c>
      <c r="D29" s="9" t="s">
        <v>70</v>
      </c>
      <c r="E29" s="4" t="s">
        <v>35</v>
      </c>
      <c r="F29" s="4" t="s">
        <v>36</v>
      </c>
      <c r="G29" s="9" t="s">
        <v>70</v>
      </c>
      <c r="H29" s="17" t="s">
        <v>35</v>
      </c>
      <c r="I29" s="17" t="s">
        <v>36</v>
      </c>
      <c r="J29" s="18" t="s">
        <v>70</v>
      </c>
      <c r="K29" s="4" t="s">
        <v>35</v>
      </c>
      <c r="L29" s="4" t="s">
        <v>36</v>
      </c>
      <c r="M29" s="10" t="s">
        <v>70</v>
      </c>
    </row>
    <row r="30" spans="1:13" ht="30" customHeight="1">
      <c r="A30" s="3" t="s">
        <v>57</v>
      </c>
      <c r="B30" s="13">
        <f>SUM(B31:B37)</f>
        <v>840</v>
      </c>
      <c r="C30" s="13">
        <f>SUM(C31:C37)</f>
        <v>18</v>
      </c>
      <c r="D30" s="11">
        <f aca="true" t="shared" si="8" ref="D30:D37">C30/B30*100</f>
        <v>2.142857142857143</v>
      </c>
      <c r="E30" s="13">
        <f>SUM(E31:E37)</f>
        <v>822</v>
      </c>
      <c r="F30" s="13">
        <f>SUM(F31:F37)</f>
        <v>16</v>
      </c>
      <c r="G30" s="11">
        <f aca="true" t="shared" si="9" ref="G30:G37">F30/E30*100</f>
        <v>1.9464720194647203</v>
      </c>
      <c r="H30" s="13">
        <f>SUM(H31:H37)</f>
        <v>840</v>
      </c>
      <c r="I30" s="13">
        <f>SUM(I31:I37)</f>
        <v>20</v>
      </c>
      <c r="J30" s="15">
        <f aca="true" t="shared" si="10" ref="J30:J37">I30/H30*100</f>
        <v>2.380952380952381</v>
      </c>
      <c r="K30" s="13">
        <f>SUM(K31:K37)</f>
        <v>820</v>
      </c>
      <c r="L30" s="13">
        <f>SUM(L31:L37)</f>
        <v>2</v>
      </c>
      <c r="M30" s="33">
        <f aca="true" t="shared" si="11" ref="M30:M37">L30/K30*100</f>
        <v>0.24390243902439024</v>
      </c>
    </row>
    <row r="31" spans="1:13" ht="30" customHeight="1">
      <c r="A31" s="7" t="s">
        <v>37</v>
      </c>
      <c r="B31" s="117">
        <v>13</v>
      </c>
      <c r="C31" s="113">
        <v>0</v>
      </c>
      <c r="D31" s="111">
        <f t="shared" si="8"/>
        <v>0</v>
      </c>
      <c r="E31" s="112">
        <v>13</v>
      </c>
      <c r="F31" s="110">
        <v>0</v>
      </c>
      <c r="G31" s="111">
        <f t="shared" si="9"/>
        <v>0</v>
      </c>
      <c r="H31" s="112">
        <v>13</v>
      </c>
      <c r="I31" s="113">
        <v>2</v>
      </c>
      <c r="J31" s="111">
        <f t="shared" si="10"/>
        <v>15.384615384615385</v>
      </c>
      <c r="K31" s="112">
        <v>11</v>
      </c>
      <c r="L31" s="113">
        <v>0</v>
      </c>
      <c r="M31" s="122">
        <f t="shared" si="11"/>
        <v>0</v>
      </c>
    </row>
    <row r="32" spans="1:13" ht="30" customHeight="1">
      <c r="A32" s="7" t="s">
        <v>38</v>
      </c>
      <c r="B32" s="117">
        <v>32</v>
      </c>
      <c r="C32" s="113">
        <v>0</v>
      </c>
      <c r="D32" s="111">
        <f t="shared" si="8"/>
        <v>0</v>
      </c>
      <c r="E32" s="112">
        <v>32</v>
      </c>
      <c r="F32" s="110">
        <v>1</v>
      </c>
      <c r="G32" s="111">
        <f t="shared" si="9"/>
        <v>3.125</v>
      </c>
      <c r="H32" s="112">
        <v>32</v>
      </c>
      <c r="I32" s="113">
        <v>0</v>
      </c>
      <c r="J32" s="111">
        <f t="shared" si="10"/>
        <v>0</v>
      </c>
      <c r="K32" s="112">
        <v>32</v>
      </c>
      <c r="L32" s="113">
        <v>0</v>
      </c>
      <c r="M32" s="122">
        <f t="shared" si="11"/>
        <v>0</v>
      </c>
    </row>
    <row r="33" spans="1:13" ht="30" customHeight="1">
      <c r="A33" s="7" t="s">
        <v>64</v>
      </c>
      <c r="B33" s="117">
        <v>133</v>
      </c>
      <c r="C33" s="112">
        <v>7</v>
      </c>
      <c r="D33" s="38">
        <f t="shared" si="8"/>
        <v>5.263157894736842</v>
      </c>
      <c r="E33" s="112">
        <v>126</v>
      </c>
      <c r="F33" s="110">
        <v>1</v>
      </c>
      <c r="G33" s="38">
        <f t="shared" si="9"/>
        <v>0.7936507936507936</v>
      </c>
      <c r="H33" s="112">
        <v>133</v>
      </c>
      <c r="I33" s="110">
        <v>5</v>
      </c>
      <c r="J33" s="38">
        <f t="shared" si="10"/>
        <v>3.7593984962406015</v>
      </c>
      <c r="K33" s="112">
        <v>128</v>
      </c>
      <c r="L33" s="113">
        <v>1</v>
      </c>
      <c r="M33" s="122">
        <f t="shared" si="11"/>
        <v>0.78125</v>
      </c>
    </row>
    <row r="34" spans="1:13" ht="30" customHeight="1">
      <c r="A34" s="7" t="s">
        <v>39</v>
      </c>
      <c r="B34" s="117">
        <v>350</v>
      </c>
      <c r="C34" s="126">
        <v>0</v>
      </c>
      <c r="D34" s="38">
        <f t="shared" si="8"/>
        <v>0</v>
      </c>
      <c r="E34" s="112">
        <v>350</v>
      </c>
      <c r="F34" s="112">
        <v>5</v>
      </c>
      <c r="G34" s="38">
        <f t="shared" si="9"/>
        <v>1.4285714285714286</v>
      </c>
      <c r="H34" s="112">
        <v>350</v>
      </c>
      <c r="I34" s="112">
        <v>1</v>
      </c>
      <c r="J34" s="38">
        <f t="shared" si="10"/>
        <v>0.2857142857142857</v>
      </c>
      <c r="K34" s="112">
        <v>349</v>
      </c>
      <c r="L34" s="113">
        <v>0</v>
      </c>
      <c r="M34" s="122">
        <f t="shared" si="11"/>
        <v>0</v>
      </c>
    </row>
    <row r="35" spans="1:13" ht="30" customHeight="1">
      <c r="A35" s="7" t="s">
        <v>65</v>
      </c>
      <c r="B35" s="117">
        <v>151</v>
      </c>
      <c r="C35" s="112">
        <v>7</v>
      </c>
      <c r="D35" s="38">
        <f t="shared" si="8"/>
        <v>4.635761589403973</v>
      </c>
      <c r="E35" s="112">
        <v>144</v>
      </c>
      <c r="F35" s="112">
        <v>4</v>
      </c>
      <c r="G35" s="38">
        <f t="shared" si="9"/>
        <v>2.7777777777777777</v>
      </c>
      <c r="H35" s="112">
        <v>151</v>
      </c>
      <c r="I35" s="112">
        <v>2</v>
      </c>
      <c r="J35" s="38">
        <f t="shared" si="10"/>
        <v>1.3245033112582782</v>
      </c>
      <c r="K35" s="112">
        <v>149</v>
      </c>
      <c r="L35" s="113">
        <v>1</v>
      </c>
      <c r="M35" s="122">
        <f t="shared" si="11"/>
        <v>0.6711409395973155</v>
      </c>
    </row>
    <row r="36" spans="1:13" ht="30" customHeight="1">
      <c r="A36" s="7" t="s">
        <v>66</v>
      </c>
      <c r="B36" s="117">
        <v>121</v>
      </c>
      <c r="C36" s="112">
        <v>3</v>
      </c>
      <c r="D36" s="38">
        <f t="shared" si="8"/>
        <v>2.479338842975207</v>
      </c>
      <c r="E36" s="112">
        <v>118</v>
      </c>
      <c r="F36" s="112">
        <v>4</v>
      </c>
      <c r="G36" s="38">
        <f t="shared" si="9"/>
        <v>3.389830508474576</v>
      </c>
      <c r="H36" s="112">
        <v>121</v>
      </c>
      <c r="I36" s="112">
        <v>8</v>
      </c>
      <c r="J36" s="38">
        <f t="shared" si="10"/>
        <v>6.6115702479338845</v>
      </c>
      <c r="K36" s="112">
        <v>113</v>
      </c>
      <c r="L36" s="110">
        <v>0</v>
      </c>
      <c r="M36" s="123">
        <f t="shared" si="11"/>
        <v>0</v>
      </c>
    </row>
    <row r="37" spans="1:13" ht="30" customHeight="1">
      <c r="A37" s="8" t="s">
        <v>40</v>
      </c>
      <c r="B37" s="114">
        <v>40</v>
      </c>
      <c r="C37" s="116">
        <v>1</v>
      </c>
      <c r="D37" s="111">
        <f t="shared" si="8"/>
        <v>2.5</v>
      </c>
      <c r="E37" s="115">
        <v>39</v>
      </c>
      <c r="F37" s="115">
        <v>1</v>
      </c>
      <c r="G37" s="38">
        <f t="shared" si="9"/>
        <v>2.564102564102564</v>
      </c>
      <c r="H37" s="119">
        <v>40</v>
      </c>
      <c r="I37" s="119">
        <v>2</v>
      </c>
      <c r="J37" s="38">
        <f t="shared" si="10"/>
        <v>5</v>
      </c>
      <c r="K37" s="115">
        <v>38</v>
      </c>
      <c r="L37" s="116">
        <v>0</v>
      </c>
      <c r="M37" s="122">
        <f t="shared" si="11"/>
        <v>0</v>
      </c>
    </row>
    <row r="38" spans="1:13" ht="34.5" customHeight="1">
      <c r="A38" s="27"/>
      <c r="B38" s="28"/>
      <c r="C38" s="28"/>
      <c r="D38" s="28"/>
      <c r="E38" s="28"/>
      <c r="F38" s="28"/>
      <c r="G38" s="28"/>
      <c r="H38" s="32"/>
      <c r="I38" s="32"/>
      <c r="J38" s="32"/>
      <c r="K38" s="28"/>
      <c r="L38" s="28"/>
      <c r="M38" s="28"/>
    </row>
    <row r="39" spans="1:13" ht="30.75" customHeight="1">
      <c r="A39" s="167" t="s">
        <v>30</v>
      </c>
      <c r="B39" s="160" t="s">
        <v>43</v>
      </c>
      <c r="C39" s="161"/>
      <c r="D39" s="161"/>
      <c r="E39" s="160" t="s">
        <v>44</v>
      </c>
      <c r="F39" s="161"/>
      <c r="G39" s="161"/>
      <c r="H39" s="164" t="s">
        <v>45</v>
      </c>
      <c r="I39" s="165"/>
      <c r="J39" s="165"/>
      <c r="K39" s="160" t="s">
        <v>93</v>
      </c>
      <c r="L39" s="161"/>
      <c r="M39" s="162"/>
    </row>
    <row r="40" spans="1:13" ht="36.75" customHeight="1">
      <c r="A40" s="168"/>
      <c r="B40" s="4" t="s">
        <v>35</v>
      </c>
      <c r="C40" s="4" t="s">
        <v>36</v>
      </c>
      <c r="D40" s="9" t="s">
        <v>70</v>
      </c>
      <c r="E40" s="4" t="s">
        <v>35</v>
      </c>
      <c r="F40" s="4" t="s">
        <v>36</v>
      </c>
      <c r="G40" s="9" t="s">
        <v>70</v>
      </c>
      <c r="H40" s="17" t="s">
        <v>35</v>
      </c>
      <c r="I40" s="17" t="s">
        <v>36</v>
      </c>
      <c r="J40" s="18" t="s">
        <v>70</v>
      </c>
      <c r="K40" s="4" t="s">
        <v>35</v>
      </c>
      <c r="L40" s="4" t="s">
        <v>36</v>
      </c>
      <c r="M40" s="10" t="s">
        <v>70</v>
      </c>
    </row>
    <row r="41" spans="1:13" ht="30" customHeight="1">
      <c r="A41" s="3" t="s">
        <v>57</v>
      </c>
      <c r="B41" s="13">
        <f>SUM(B42:B48)</f>
        <v>838</v>
      </c>
      <c r="C41" s="13">
        <f>SUM(C42:C48)</f>
        <v>7</v>
      </c>
      <c r="D41" s="11">
        <f aca="true" t="shared" si="12" ref="D41:D48">C41/B41*100</f>
        <v>0.8353221957040573</v>
      </c>
      <c r="E41" s="13">
        <f>SUM(E42:E48)</f>
        <v>1030</v>
      </c>
      <c r="F41" s="13">
        <f>SUM(F42:F48)</f>
        <v>112</v>
      </c>
      <c r="G41" s="11">
        <f aca="true" t="shared" si="13" ref="G41:G48">F41/E41*100</f>
        <v>10.87378640776699</v>
      </c>
      <c r="H41" s="13">
        <f>SUM(H42:H48)</f>
        <v>1030</v>
      </c>
      <c r="I41" s="13">
        <f>SUM(I42:I48)</f>
        <v>33</v>
      </c>
      <c r="J41" s="15">
        <f aca="true" t="shared" si="14" ref="J41:J48">I41/H41*100</f>
        <v>3.203883495145631</v>
      </c>
      <c r="K41" s="13">
        <f>SUM(K42:K48)</f>
        <v>1030</v>
      </c>
      <c r="L41" s="13">
        <f>SUM(L42:L48)</f>
        <v>7</v>
      </c>
      <c r="M41" s="12">
        <f aca="true" t="shared" si="15" ref="M41:M48">L41/K41*100</f>
        <v>0.6796116504854369</v>
      </c>
    </row>
    <row r="42" spans="1:13" ht="30" customHeight="1">
      <c r="A42" s="7" t="s">
        <v>37</v>
      </c>
      <c r="B42" s="117">
        <v>13</v>
      </c>
      <c r="C42" s="113">
        <v>0</v>
      </c>
      <c r="D42" s="111">
        <f t="shared" si="12"/>
        <v>0</v>
      </c>
      <c r="E42" s="112">
        <v>15</v>
      </c>
      <c r="F42" s="112">
        <v>1</v>
      </c>
      <c r="G42" s="38">
        <f t="shared" si="13"/>
        <v>6.666666666666667</v>
      </c>
      <c r="H42" s="112">
        <v>15</v>
      </c>
      <c r="I42" s="126">
        <v>0</v>
      </c>
      <c r="J42" s="111">
        <f t="shared" si="14"/>
        <v>0</v>
      </c>
      <c r="K42" s="112">
        <v>15</v>
      </c>
      <c r="L42" s="126">
        <v>0</v>
      </c>
      <c r="M42" s="122">
        <f t="shared" si="15"/>
        <v>0</v>
      </c>
    </row>
    <row r="43" spans="1:13" ht="30" customHeight="1">
      <c r="A43" s="7" t="s">
        <v>38</v>
      </c>
      <c r="B43" s="117">
        <v>31</v>
      </c>
      <c r="C43" s="113">
        <v>0</v>
      </c>
      <c r="D43" s="111">
        <f t="shared" si="12"/>
        <v>0</v>
      </c>
      <c r="E43" s="112">
        <v>34</v>
      </c>
      <c r="F43" s="112">
        <v>3</v>
      </c>
      <c r="G43" s="38">
        <f t="shared" si="13"/>
        <v>8.823529411764707</v>
      </c>
      <c r="H43" s="112">
        <v>34</v>
      </c>
      <c r="I43" s="112">
        <v>3</v>
      </c>
      <c r="J43" s="38">
        <f t="shared" si="14"/>
        <v>8.823529411764707</v>
      </c>
      <c r="K43" s="112">
        <v>34</v>
      </c>
      <c r="L43" s="113">
        <v>0</v>
      </c>
      <c r="M43" s="122">
        <f t="shared" si="15"/>
        <v>0</v>
      </c>
    </row>
    <row r="44" spans="1:13" ht="30" customHeight="1">
      <c r="A44" s="7" t="s">
        <v>62</v>
      </c>
      <c r="B44" s="117">
        <v>133</v>
      </c>
      <c r="C44" s="110">
        <v>1</v>
      </c>
      <c r="D44" s="38">
        <f t="shared" si="12"/>
        <v>0.7518796992481203</v>
      </c>
      <c r="E44" s="112">
        <v>249</v>
      </c>
      <c r="F44" s="112">
        <v>35</v>
      </c>
      <c r="G44" s="38">
        <f t="shared" si="13"/>
        <v>14.056224899598394</v>
      </c>
      <c r="H44" s="112">
        <v>249</v>
      </c>
      <c r="I44" s="112">
        <v>10</v>
      </c>
      <c r="J44" s="38">
        <f t="shared" si="14"/>
        <v>4.016064257028113</v>
      </c>
      <c r="K44" s="112">
        <v>249</v>
      </c>
      <c r="L44" s="112">
        <v>1</v>
      </c>
      <c r="M44" s="123">
        <f t="shared" si="15"/>
        <v>0.4016064257028112</v>
      </c>
    </row>
    <row r="45" spans="1:13" ht="30" customHeight="1">
      <c r="A45" s="7" t="s">
        <v>39</v>
      </c>
      <c r="B45" s="117">
        <v>350</v>
      </c>
      <c r="C45" s="126">
        <v>0</v>
      </c>
      <c r="D45" s="38">
        <f t="shared" si="12"/>
        <v>0</v>
      </c>
      <c r="E45" s="112">
        <v>400</v>
      </c>
      <c r="F45" s="112">
        <v>37</v>
      </c>
      <c r="G45" s="38">
        <f t="shared" si="13"/>
        <v>9.25</v>
      </c>
      <c r="H45" s="112">
        <v>400</v>
      </c>
      <c r="I45" s="112">
        <v>10</v>
      </c>
      <c r="J45" s="38">
        <f t="shared" si="14"/>
        <v>2.5</v>
      </c>
      <c r="K45" s="112">
        <v>400</v>
      </c>
      <c r="L45" s="112">
        <v>3</v>
      </c>
      <c r="M45" s="123">
        <f t="shared" si="15"/>
        <v>0.75</v>
      </c>
    </row>
    <row r="46" spans="1:13" ht="30" customHeight="1">
      <c r="A46" s="7" t="s">
        <v>59</v>
      </c>
      <c r="B46" s="117">
        <v>151</v>
      </c>
      <c r="C46" s="112">
        <v>2</v>
      </c>
      <c r="D46" s="38">
        <f t="shared" si="12"/>
        <v>1.3245033112582782</v>
      </c>
      <c r="E46" s="112">
        <v>160</v>
      </c>
      <c r="F46" s="112">
        <v>20</v>
      </c>
      <c r="G46" s="38">
        <f t="shared" si="13"/>
        <v>12.5</v>
      </c>
      <c r="H46" s="112">
        <v>160</v>
      </c>
      <c r="I46" s="112">
        <v>5</v>
      </c>
      <c r="J46" s="38">
        <f t="shared" si="14"/>
        <v>3.125</v>
      </c>
      <c r="K46" s="112">
        <v>160</v>
      </c>
      <c r="L46" s="112">
        <v>2</v>
      </c>
      <c r="M46" s="123">
        <f t="shared" si="15"/>
        <v>1.25</v>
      </c>
    </row>
    <row r="47" spans="1:13" ht="30" customHeight="1">
      <c r="A47" s="7" t="s">
        <v>63</v>
      </c>
      <c r="B47" s="117">
        <v>120</v>
      </c>
      <c r="C47" s="112">
        <v>4</v>
      </c>
      <c r="D47" s="38">
        <f t="shared" si="12"/>
        <v>3.3333333333333335</v>
      </c>
      <c r="E47" s="112">
        <v>121</v>
      </c>
      <c r="F47" s="112">
        <v>11</v>
      </c>
      <c r="G47" s="38">
        <f t="shared" si="13"/>
        <v>9.090909090909092</v>
      </c>
      <c r="H47" s="112">
        <v>121</v>
      </c>
      <c r="I47" s="112">
        <v>3</v>
      </c>
      <c r="J47" s="38">
        <f t="shared" si="14"/>
        <v>2.479338842975207</v>
      </c>
      <c r="K47" s="112">
        <v>121</v>
      </c>
      <c r="L47" s="112">
        <v>1</v>
      </c>
      <c r="M47" s="123">
        <f t="shared" si="15"/>
        <v>0.8264462809917356</v>
      </c>
    </row>
    <row r="48" spans="1:13" ht="30" customHeight="1">
      <c r="A48" s="8" t="s">
        <v>40</v>
      </c>
      <c r="B48" s="114">
        <v>40</v>
      </c>
      <c r="C48" s="116">
        <v>0</v>
      </c>
      <c r="D48" s="111">
        <f t="shared" si="12"/>
        <v>0</v>
      </c>
      <c r="E48" s="115">
        <v>51</v>
      </c>
      <c r="F48" s="115">
        <v>5</v>
      </c>
      <c r="G48" s="120">
        <f t="shared" si="13"/>
        <v>9.803921568627452</v>
      </c>
      <c r="H48" s="119">
        <v>51</v>
      </c>
      <c r="I48" s="119">
        <v>2</v>
      </c>
      <c r="J48" s="38">
        <f t="shared" si="14"/>
        <v>3.9215686274509802</v>
      </c>
      <c r="K48" s="115">
        <v>51</v>
      </c>
      <c r="L48" s="116">
        <v>0</v>
      </c>
      <c r="M48" s="122">
        <f t="shared" si="15"/>
        <v>0</v>
      </c>
    </row>
    <row r="49" spans="4:13" ht="16.5" customHeight="1">
      <c r="D49" s="77"/>
      <c r="J49" s="78"/>
      <c r="M49" s="79" t="s">
        <v>46</v>
      </c>
    </row>
  </sheetData>
  <sheetProtection/>
  <mergeCells count="21">
    <mergeCell ref="A39:A40"/>
    <mergeCell ref="H39:J39"/>
    <mergeCell ref="K39:M39"/>
    <mergeCell ref="B39:D39"/>
    <mergeCell ref="E39:G39"/>
    <mergeCell ref="A28:A29"/>
    <mergeCell ref="K28:M28"/>
    <mergeCell ref="A1:D1"/>
    <mergeCell ref="H14:J14"/>
    <mergeCell ref="B3:D3"/>
    <mergeCell ref="E3:G3"/>
    <mergeCell ref="H3:J3"/>
    <mergeCell ref="H28:J28"/>
    <mergeCell ref="A3:A4"/>
    <mergeCell ref="A14:A15"/>
    <mergeCell ref="K3:M3"/>
    <mergeCell ref="E28:G28"/>
    <mergeCell ref="B28:D28"/>
    <mergeCell ref="K14:M14"/>
    <mergeCell ref="E14:G14"/>
    <mergeCell ref="B14:D14"/>
  </mergeCells>
  <dataValidations count="1">
    <dataValidation allowBlank="1" showInputMessage="1" showErrorMessage="1" imeMode="off" sqref="I34:I36 L44:L47 B17:C22 H17:I22 I11 C35:C36 L19:L22 L8 F34:F36 K31:K36 E42:F47 C46:C47 H6:H11 K6:K11 I8:I9 K17:K22 L17 B31:B36 E31:E36 H31:H36 B42:B47 K42:K47 I43:I47 C33 H42:H47"/>
  </dataValidations>
  <printOptions horizontalCentered="1"/>
  <pageMargins left="0.7480314960629921" right="0.7480314960629921" top="0.7874015748031497" bottom="1.7716535433070868" header="0.3937007874015748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2021-11-16T01:15:09Z</dcterms:created>
  <dcterms:modified xsi:type="dcterms:W3CDTF">2021-11-16T01:15:29Z</dcterms:modified>
  <cp:category/>
  <cp:version/>
  <cp:contentType/>
  <cp:contentStatus/>
</cp:coreProperties>
</file>