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35" yWindow="15" windowWidth="14430" windowHeight="12765" tabRatio="883" activeTab="0"/>
  </bookViews>
  <sheets>
    <sheet name="1 環境衛生施設(環境衛生+生活環境)" sheetId="1" r:id="rId1"/>
    <sheet name="2(1) 水道関係･専用水道" sheetId="2" r:id="rId2"/>
    <sheet name="2(2) 水道関係･給水要綱対象施設" sheetId="3" r:id="rId3"/>
    <sheet name="3(1)(2)(3)　営業施設(旅館･興行場･公衆浴場)" sheetId="4" r:id="rId4"/>
    <sheet name="3(4)(5)(6) 営業施設(理容･美容･ｸﾘｰﾆﾝｸﾞ)" sheetId="5" r:id="rId5"/>
    <sheet name="3(7)･(8) 市長表彰・保健所長表彰" sheetId="6" r:id="rId6"/>
    <sheet name="4(1) ﾌﾟｰﾙ関係・立入検査" sheetId="7" r:id="rId7"/>
    <sheet name="4(2)(3) ﾌﾟｰﾙ関係・水質検査結果" sheetId="8" r:id="rId8"/>
    <sheet name="5 ｺｲﾝﾗﾝﾄﾞﾘｰ立入検査" sheetId="9" r:id="rId9"/>
    <sheet name="6 墓地等立入検査 ・　7 死亡獣畜取扱所等立入検査(環境衛生" sheetId="10" r:id="rId10"/>
    <sheet name="8 温泉立入検査　･　9 胞衣及び産わい物処理場等立入検査" sheetId="11" r:id="rId11"/>
    <sheet name="10(1) 市民相談件数(区別)" sheetId="12" r:id="rId12"/>
    <sheet name="10(2) ねずみ等相談件数(区別)" sheetId="13" r:id="rId13"/>
    <sheet name="10(3) ねずみ等相談件数(月別)" sheetId="14" r:id="rId14"/>
    <sheet name="10(4) ハチ類処理" sheetId="15" r:id="rId15"/>
    <sheet name="11 家庭用品検査状況" sheetId="16" r:id="rId16"/>
  </sheets>
  <definedNames>
    <definedName name="_xlnm.Print_Area" localSheetId="2">'2(2) 水道関係･給水要綱対象施設'!$A$1:$S$21</definedName>
    <definedName name="_xlnm.Print_Area" localSheetId="3">'3(1)(2)(3)　営業施設(旅館･興行場･公衆浴場)'!$A$1:$M$37</definedName>
    <definedName name="_xlnm.Print_Area" localSheetId="6">'4(1) ﾌﾟｰﾙ関係・立入検査'!$A$1:$R$50</definedName>
    <definedName name="_xlnm.Print_Area" localSheetId="7">'4(2)(3) ﾌﾟｰﾙ関係・水質検査結果'!$A$1:$O$29</definedName>
  </definedNames>
  <calcPr fullCalcOnLoad="1"/>
</workbook>
</file>

<file path=xl/sharedStrings.xml><?xml version="1.0" encoding="utf-8"?>
<sst xmlns="http://schemas.openxmlformats.org/spreadsheetml/2006/main" count="689" uniqueCount="350">
  <si>
    <t>総　　数</t>
  </si>
  <si>
    <t>中　央</t>
  </si>
  <si>
    <t>北</t>
  </si>
  <si>
    <t>東</t>
  </si>
  <si>
    <t>白　石</t>
  </si>
  <si>
    <t>厚　別</t>
  </si>
  <si>
    <t>豊　平</t>
  </si>
  <si>
    <t>清　田</t>
  </si>
  <si>
    <t>南</t>
  </si>
  <si>
    <t>西</t>
  </si>
  <si>
    <t>手　稲</t>
  </si>
  <si>
    <t>水道事業</t>
  </si>
  <si>
    <t>簡易水道事業</t>
  </si>
  <si>
    <t>専用水道</t>
  </si>
  <si>
    <t>その他の水道</t>
  </si>
  <si>
    <t>特定建築物</t>
  </si>
  <si>
    <t>簡易専用水道</t>
  </si>
  <si>
    <t>旅館等</t>
  </si>
  <si>
    <t>興行場</t>
  </si>
  <si>
    <t>公衆浴場</t>
  </si>
  <si>
    <t>理容所</t>
  </si>
  <si>
    <t>美容所</t>
  </si>
  <si>
    <t>納骨堂</t>
  </si>
  <si>
    <t>火葬場</t>
  </si>
  <si>
    <t>死亡獣畜取扱所</t>
  </si>
  <si>
    <t>化製場</t>
  </si>
  <si>
    <t>魚介類鳥類等
製造貯蔵施設</t>
  </si>
  <si>
    <t>総　　　　　　数(延数)</t>
  </si>
  <si>
    <t>区　　　　　分</t>
  </si>
  <si>
    <t>区　　　　分</t>
  </si>
  <si>
    <t>現　　　在
給水人口</t>
  </si>
  <si>
    <t>総数</t>
  </si>
  <si>
    <t>中央</t>
  </si>
  <si>
    <t>白石</t>
  </si>
  <si>
    <t>厚別</t>
  </si>
  <si>
    <t>豊平</t>
  </si>
  <si>
    <t>清田</t>
  </si>
  <si>
    <t>手稲</t>
  </si>
  <si>
    <r>
      <t xml:space="preserve">水道事業
</t>
    </r>
    <r>
      <rPr>
        <sz val="9"/>
        <rFont val="ＭＳ Ｐ明朝"/>
        <family val="1"/>
      </rPr>
      <t>（札幌市水道局）</t>
    </r>
  </si>
  <si>
    <t>その他水道</t>
  </si>
  <si>
    <t>（再掲)
飲料水供給施設</t>
  </si>
  <si>
    <t>資料　保健所環境衛生課</t>
  </si>
  <si>
    <t>施           設          数　（年度末現在）</t>
  </si>
  <si>
    <t>査回数</t>
  </si>
  <si>
    <t>置件数</t>
  </si>
  <si>
    <t>総　　　　　　　　　　　　数</t>
  </si>
  <si>
    <t>給水要綱等対象施設</t>
  </si>
  <si>
    <t>水道水</t>
  </si>
  <si>
    <t>小規模受水槽
水道施設</t>
  </si>
  <si>
    <t>井水等</t>
  </si>
  <si>
    <t>住居用飲用
井戸等施設</t>
  </si>
  <si>
    <t>業務用飲用
井戸等施設</t>
  </si>
  <si>
    <t>水道水</t>
  </si>
  <si>
    <t>　(1)　旅館等立入検査状況</t>
  </si>
  <si>
    <t>区　　　　分</t>
  </si>
  <si>
    <t>施　　設　　数
(年度末現在)</t>
  </si>
  <si>
    <t>不許可
件   数</t>
  </si>
  <si>
    <t>廃止
件数</t>
  </si>
  <si>
    <t>立入
検査
回数</t>
  </si>
  <si>
    <t>措置
命令
件数</t>
  </si>
  <si>
    <t>許可
取消
件数</t>
  </si>
  <si>
    <t>営業
停止
件数</t>
  </si>
  <si>
    <t>総数</t>
  </si>
  <si>
    <t>旅館</t>
  </si>
  <si>
    <t>簡易宿所</t>
  </si>
  <si>
    <t>下宿</t>
  </si>
  <si>
    <t>資料　保健所環境衛生課</t>
  </si>
  <si>
    <t>　(2)　興行場立入検査状況</t>
  </si>
  <si>
    <t>区　　　　　分</t>
  </si>
  <si>
    <t>施　　　設　　　数　(年度末現在)</t>
  </si>
  <si>
    <t>映画館</t>
  </si>
  <si>
    <t>その他</t>
  </si>
  <si>
    <t>常設興行場</t>
  </si>
  <si>
    <t>臨時興行場</t>
  </si>
  <si>
    <t>仮設興行場</t>
  </si>
  <si>
    <t>　(3)　公衆浴場立入検査状況</t>
  </si>
  <si>
    <t>公　　営</t>
  </si>
  <si>
    <t>私　　営</t>
  </si>
  <si>
    <t>普通浴場</t>
  </si>
  <si>
    <t>福利厚生浴場</t>
  </si>
  <si>
    <t>サウナ風呂</t>
  </si>
  <si>
    <t>個室風呂</t>
  </si>
  <si>
    <t>家族風呂</t>
  </si>
  <si>
    <t>　(4)　理容所立入検査状況</t>
  </si>
  <si>
    <t>立入
検査
回数</t>
  </si>
  <si>
    <t>閉鎖
命令
件数</t>
  </si>
  <si>
    <t>業務
停止
命令</t>
  </si>
  <si>
    <t>要管理者</t>
  </si>
  <si>
    <t>免　 許
所持者</t>
  </si>
  <si>
    <t>一般施設</t>
  </si>
  <si>
    <t>厚生施設</t>
  </si>
  <si>
    <t>　(5)　美容所立入検査状況</t>
  </si>
  <si>
    <t>　(6)　クリーニング所立入検査状況</t>
  </si>
  <si>
    <t>従 業 員 数
 (年度末現在)</t>
  </si>
  <si>
    <t>営業
停止
命令</t>
  </si>
  <si>
    <t>クリーニング工場</t>
  </si>
  <si>
    <t>総　数</t>
  </si>
  <si>
    <t>中　央</t>
  </si>
  <si>
    <t>北</t>
  </si>
  <si>
    <t>東</t>
  </si>
  <si>
    <t>白　石</t>
  </si>
  <si>
    <t>厚　別</t>
  </si>
  <si>
    <t>豊　平</t>
  </si>
  <si>
    <t>清　田</t>
  </si>
  <si>
    <t>南</t>
  </si>
  <si>
    <t>西</t>
  </si>
  <si>
    <t>手　稲</t>
  </si>
  <si>
    <t>適合</t>
  </si>
  <si>
    <t>不適合</t>
  </si>
  <si>
    <t>濁度</t>
  </si>
  <si>
    <t>過マンガン酸カリウム消費量</t>
  </si>
  <si>
    <t>大腸菌群</t>
  </si>
  <si>
    <t>資料　保健所環境衛生課</t>
  </si>
  <si>
    <t>資料　保健所環境衛生課</t>
  </si>
  <si>
    <t>区　　　分</t>
  </si>
  <si>
    <t>施設数　　（年度末現在）</t>
  </si>
  <si>
    <t>設置
件数</t>
  </si>
  <si>
    <t>改善
指導
件数</t>
  </si>
  <si>
    <t>改善
計画
件数</t>
  </si>
  <si>
    <t>総数</t>
  </si>
  <si>
    <t>中央</t>
  </si>
  <si>
    <t>白石</t>
  </si>
  <si>
    <t>厚別</t>
  </si>
  <si>
    <t>豊平</t>
  </si>
  <si>
    <t>清田</t>
  </si>
  <si>
    <t>手稲</t>
  </si>
  <si>
    <t>シーズン用</t>
  </si>
  <si>
    <t>オールシーズン用</t>
  </si>
  <si>
    <t>水素イオン濃度</t>
  </si>
  <si>
    <t>残留塩素</t>
  </si>
  <si>
    <t>区分</t>
  </si>
  <si>
    <t>施　　　　　　　　設　　　　　　　　数　　（年度末現在）</t>
  </si>
  <si>
    <t>届出
件数</t>
  </si>
  <si>
    <t>改善
命令
件数</t>
  </si>
  <si>
    <t>使用
制限
禁止
件数</t>
  </si>
  <si>
    <t>墓地</t>
  </si>
  <si>
    <t>納骨堂</t>
  </si>
  <si>
    <t>火葬場</t>
  </si>
  <si>
    <t>死亡獣畜
取扱所</t>
  </si>
  <si>
    <t>化製場</t>
  </si>
  <si>
    <t>魚介類鳥類等
製造貯蔵施設</t>
  </si>
  <si>
    <t>許可
取消
件数*</t>
  </si>
  <si>
    <t>源泉総数</t>
  </si>
  <si>
    <t>動力装置設置</t>
  </si>
  <si>
    <t>温泉利用施設</t>
  </si>
  <si>
    <t>資料　保健所環境衛生課</t>
  </si>
  <si>
    <t>処理所</t>
  </si>
  <si>
    <t>収集処理業者</t>
  </si>
  <si>
    <t>総　　　　数</t>
  </si>
  <si>
    <t>飲料水</t>
  </si>
  <si>
    <t>営業施設</t>
  </si>
  <si>
    <t>ねずみ・昆虫等</t>
  </si>
  <si>
    <t>ねずみ族</t>
  </si>
  <si>
    <t>アリ類</t>
  </si>
  <si>
    <t>ハチ類</t>
  </si>
  <si>
    <t>ダニ類</t>
  </si>
  <si>
    <t>総　数</t>
  </si>
  <si>
    <t>中　央</t>
  </si>
  <si>
    <t>北</t>
  </si>
  <si>
    <t>東</t>
  </si>
  <si>
    <t>白　石</t>
  </si>
  <si>
    <t>厚　別</t>
  </si>
  <si>
    <t>豊　平</t>
  </si>
  <si>
    <t>清　田</t>
  </si>
  <si>
    <t>南</t>
  </si>
  <si>
    <t>西</t>
  </si>
  <si>
    <t>手　稲</t>
  </si>
  <si>
    <t>その他</t>
  </si>
  <si>
    <t>総数</t>
  </si>
  <si>
    <t>資料　保健所環境衛生課</t>
  </si>
  <si>
    <t>塩化水素・硫酸</t>
  </si>
  <si>
    <t>水酸化カリウム
水酸化ナトリウム</t>
  </si>
  <si>
    <t>容器試験</t>
  </si>
  <si>
    <t>試験検査総数</t>
  </si>
  <si>
    <t>繊維製品</t>
  </si>
  <si>
    <t>下着</t>
  </si>
  <si>
    <t>中衣</t>
  </si>
  <si>
    <t>外衣</t>
  </si>
  <si>
    <t>手袋</t>
  </si>
  <si>
    <t>くつ下</t>
  </si>
  <si>
    <t>帽子</t>
  </si>
  <si>
    <t>寝衣</t>
  </si>
  <si>
    <t>寝具</t>
  </si>
  <si>
    <t>床敷物</t>
  </si>
  <si>
    <t>家庭用毛糸</t>
  </si>
  <si>
    <t>家庭用化学製品</t>
  </si>
  <si>
    <t>家庭用
エアゾル製品</t>
  </si>
  <si>
    <t>住宅用洗浄剤</t>
  </si>
  <si>
    <t>家庭用洗浄剤</t>
  </si>
  <si>
    <t>区　　　　　　　分</t>
  </si>
  <si>
    <t>基準違反件数</t>
  </si>
  <si>
    <t>(延数）</t>
  </si>
  <si>
    <t>その他の浴場</t>
  </si>
  <si>
    <t>理容所</t>
  </si>
  <si>
    <t>美容所</t>
  </si>
  <si>
    <t>クリーニング所</t>
  </si>
  <si>
    <t>興行場</t>
  </si>
  <si>
    <t>旅館等</t>
  </si>
  <si>
    <t>公衆浴場</t>
  </si>
  <si>
    <t>（再　掲) 　屋　　内</t>
  </si>
  <si>
    <t>施　　　設　　　数　（年度末現在）</t>
  </si>
  <si>
    <t>スポーツ
施　　設</t>
  </si>
  <si>
    <t xml:space="preserve">  （2）　ねずみ・昆虫等の区別市民相談件数</t>
  </si>
  <si>
    <t xml:space="preserve">  （3)　ねずみ・昆虫等の月別市民相談件数</t>
  </si>
  <si>
    <t xml:space="preserve">  （4）　ハチ類処理数</t>
  </si>
  <si>
    <t>従業員数
(年度末現在)</t>
  </si>
  <si>
    <t>従 業 員 数
(年度末現在)</t>
  </si>
  <si>
    <t>一般細菌</t>
  </si>
  <si>
    <t>総トリハロメタン</t>
  </si>
  <si>
    <t>総数</t>
  </si>
  <si>
    <t>　　(再 掲)
　　利 用 源 泉 数</t>
  </si>
  <si>
    <t>　　(再 掲)
　　飲　用　施　設</t>
  </si>
  <si>
    <t>月以内の乳幼児用品</t>
  </si>
  <si>
    <t>廃止件数</t>
  </si>
  <si>
    <t>立入検査回数</t>
  </si>
  <si>
    <t>改善命令件数</t>
  </si>
  <si>
    <t>立入検査回数</t>
  </si>
  <si>
    <t>8　温泉立入検査状況</t>
  </si>
  <si>
    <t>9　胞衣及び産わい物処理所・収集処理業者立入検査状況</t>
  </si>
  <si>
    <t>10　市民相談件数</t>
  </si>
  <si>
    <t>　（1）　区別市民相談件数</t>
  </si>
  <si>
    <t>新規許可
件数</t>
  </si>
  <si>
    <t>§1　環境衛生</t>
  </si>
  <si>
    <t>2　水道関係</t>
  </si>
  <si>
    <t>　（2）　給水要綱等対象施設立入検査状況</t>
  </si>
  <si>
    <t>3　営業施設関係</t>
  </si>
  <si>
    <t>4　プール関係</t>
  </si>
  <si>
    <t>5　コインランドリー立入検査状況</t>
  </si>
  <si>
    <t>6　墓地・納骨堂・火葬場立入検査状況</t>
  </si>
  <si>
    <t>7　死亡獣畜取扱所・化製場・魚介類鳥類等製造貯蔵施設立入検査状況</t>
  </si>
  <si>
    <t>11　家庭用品検査状況</t>
  </si>
  <si>
    <t>　1　環境衛生関係施設数</t>
  </si>
  <si>
    <t>　（1）　立入検査状況</t>
  </si>
  <si>
    <t>　（2）　水質検査結果（施設別）</t>
  </si>
  <si>
    <t>　（3）　水質検査結果（検体別）</t>
  </si>
  <si>
    <t>4月</t>
  </si>
  <si>
    <t>10月</t>
  </si>
  <si>
    <t>11月</t>
  </si>
  <si>
    <t>12月</t>
  </si>
  <si>
    <t>1月</t>
  </si>
  <si>
    <t>室内環境</t>
  </si>
  <si>
    <t>草刈</t>
  </si>
  <si>
    <t>その他</t>
  </si>
  <si>
    <t>シラミ類</t>
  </si>
  <si>
    <t>ガ類</t>
  </si>
  <si>
    <t>不明</t>
  </si>
  <si>
    <t>野鳥（カラス・ハト等）</t>
  </si>
  <si>
    <t>　（7）　市長表彰件数</t>
  </si>
  <si>
    <t>　（8）　保健所長表彰件数</t>
  </si>
  <si>
    <t>　住居用飲用井戸等施設及び業務用飲用井戸等施設）をいい、簡易専用水道及び特定建築物は含まない。</t>
  </si>
  <si>
    <t>*　許可件数及び許可取消件数は、上段から土地掘さく、増堀、動力装置、温泉利用（総数）及び温泉利用（飲用）</t>
  </si>
  <si>
    <t>　（1）　専用水道等立入検査状況、給水人口</t>
  </si>
  <si>
    <t>許　可
件　数</t>
  </si>
  <si>
    <t>廃　止
件　数</t>
  </si>
  <si>
    <t>確　認
件　数</t>
  </si>
  <si>
    <t>取次所</t>
  </si>
  <si>
    <t>区　　　　　　分</t>
  </si>
  <si>
    <t>胞衣及び産わい物
収集処理業者</t>
  </si>
  <si>
    <t>無店舗取次店</t>
  </si>
  <si>
    <t>児用品を除くもの</t>
  </si>
  <si>
    <t>かつら等の接着剤</t>
  </si>
  <si>
    <t>容器試験：漏水試験、落下試験、耐酸性・耐アルカリ性試験、圧縮変形試験</t>
  </si>
  <si>
    <t>（再掲）　公　　営</t>
  </si>
  <si>
    <t>清田</t>
  </si>
  <si>
    <t>第5章　環　　境　　衛　　生</t>
  </si>
  <si>
    <t>生後</t>
  </si>
  <si>
    <t>*1 簡易専用水道及び小規模受水槽水道施設の届出・廃止件数は､台帳照合・整理に伴う現認廃止・変更件数を含む｡</t>
  </si>
  <si>
    <t>墓地</t>
  </si>
  <si>
    <t>届
出
件
数
(*1）</t>
  </si>
  <si>
    <t>廃
止
件
数
(*1）</t>
  </si>
  <si>
    <t>資料　保健所生活環境課</t>
  </si>
  <si>
    <t>資料　保健所環境衛生課、生活環境課</t>
  </si>
  <si>
    <r>
      <t>クリーニング所</t>
    </r>
    <r>
      <rPr>
        <vertAlign val="superscript"/>
        <sz val="10"/>
        <rFont val="ＭＳ Ｐ明朝"/>
        <family val="1"/>
      </rPr>
      <t>2)</t>
    </r>
  </si>
  <si>
    <r>
      <t>給水要綱対象施設</t>
    </r>
    <r>
      <rPr>
        <vertAlign val="superscript"/>
        <sz val="9"/>
        <rFont val="ＭＳ Ｐ明朝"/>
        <family val="1"/>
      </rPr>
      <t>1)</t>
    </r>
  </si>
  <si>
    <t>1）　札幌市給水設備の構造及び維持管理等に関する指導要綱第3条に規定する施設（小規模受水槽水道施設、</t>
  </si>
  <si>
    <t>2)　無店舗取次店舗を含む。</t>
  </si>
  <si>
    <t>*4 特定建築物の簡易専用水道以外のものは、便宜上「給水要綱等対象施設」の対象区分を用いた。</t>
  </si>
  <si>
    <t>特定建築物(*3)</t>
  </si>
  <si>
    <t>小規模受水槽
水道施設(*4)</t>
  </si>
  <si>
    <t>住居用飲用
井戸等施設(*4)</t>
  </si>
  <si>
    <t>業務用飲用
井戸等施設(*4)</t>
  </si>
  <si>
    <t>*3 環境衛生関係施設数に記載されている施設数から、水道直結、専用水道の施設を除いた件数。</t>
  </si>
  <si>
    <t>施 設 数 (年度末現在)</t>
  </si>
  <si>
    <t>施 設 数 (年度末現在)</t>
  </si>
  <si>
    <t>施　　設　　数
(年度末現在)</t>
  </si>
  <si>
    <t>リネンサプライ</t>
  </si>
  <si>
    <t>屋　　外</t>
  </si>
  <si>
    <t>両　　方</t>
  </si>
  <si>
    <t>　</t>
  </si>
  <si>
    <t>許可
件数</t>
  </si>
  <si>
    <t>許可
件数*</t>
  </si>
  <si>
    <t>許可
件数</t>
  </si>
  <si>
    <t>イヌ・ネコ</t>
  </si>
  <si>
    <t>ヘビ</t>
  </si>
  <si>
    <t>ゴキブリ</t>
  </si>
  <si>
    <t>ハエ</t>
  </si>
  <si>
    <t>ノミ</t>
  </si>
  <si>
    <t>カ</t>
  </si>
  <si>
    <t>カツオブシムシ</t>
  </si>
  <si>
    <t>キクイムシ</t>
  </si>
  <si>
    <t>シバンムシ</t>
  </si>
  <si>
    <t>ゾウムシ</t>
  </si>
  <si>
    <t>チャタテムシ</t>
  </si>
  <si>
    <t>5月</t>
  </si>
  <si>
    <t>6月</t>
  </si>
  <si>
    <t>7月</t>
  </si>
  <si>
    <t>8月</t>
  </si>
  <si>
    <t>9月</t>
  </si>
  <si>
    <t>2月</t>
  </si>
  <si>
    <t>3月</t>
  </si>
  <si>
    <t>ゴキブリ</t>
  </si>
  <si>
    <t>ハエ</t>
  </si>
  <si>
    <t>ノミ</t>
  </si>
  <si>
    <t>カ</t>
  </si>
  <si>
    <t>カツオブシムシ</t>
  </si>
  <si>
    <t>キクイムシ</t>
  </si>
  <si>
    <t>シバンムシ</t>
  </si>
  <si>
    <t>ゾウムシ</t>
  </si>
  <si>
    <t>チャタテムシ</t>
  </si>
  <si>
    <t>スズメバチ</t>
  </si>
  <si>
    <t>ミツバチ</t>
  </si>
  <si>
    <t>アシナガバチ</t>
  </si>
  <si>
    <t>ホルムアルデヒド</t>
  </si>
  <si>
    <t>メタノール</t>
  </si>
  <si>
    <t>生後</t>
  </si>
  <si>
    <t>24</t>
  </si>
  <si>
    <t>月以内の乳幼</t>
  </si>
  <si>
    <t>*1</t>
  </si>
  <si>
    <t>おしめ</t>
  </si>
  <si>
    <t>おしめカバー</t>
  </si>
  <si>
    <t>たび</t>
  </si>
  <si>
    <t>*1</t>
  </si>
  <si>
    <t>認可確認
(届出)件数</t>
  </si>
  <si>
    <t>コインランドリー</t>
  </si>
  <si>
    <t>プール</t>
  </si>
  <si>
    <t>ホテル</t>
  </si>
  <si>
    <t>不許可
件   数</t>
  </si>
  <si>
    <t>施　設　数　(年度末現在)</t>
  </si>
  <si>
    <t>※火葬場における立入検査は、民間事業者が運営主体となっている山口斎場に関するもの。</t>
  </si>
  <si>
    <t>改
善
指
導
件
数
(*2）</t>
  </si>
  <si>
    <t>*2 改善指導件数は、立入検査結果書によるものをいう。</t>
  </si>
  <si>
    <t>3)　移動型温泉利用施設を含む。</t>
  </si>
  <si>
    <t>アゾ化合物</t>
  </si>
  <si>
    <r>
      <t>温泉利用施設</t>
    </r>
    <r>
      <rPr>
        <vertAlign val="superscript"/>
        <sz val="10"/>
        <rFont val="ＭＳ Ｐ明朝"/>
        <family val="1"/>
      </rPr>
      <t>3)</t>
    </r>
  </si>
  <si>
    <t>平成29年度末</t>
  </si>
  <si>
    <t>平成29年度</t>
  </si>
  <si>
    <t>-</t>
  </si>
  <si>
    <t>＊上記の他に、コールセンターにおけるハチ類処理総数・・・864件</t>
  </si>
  <si>
    <t>タオル、バスマット等</t>
  </si>
  <si>
    <t>よだれ掛け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</si>
</sst>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_ "/>
    <numFmt numFmtId="185" formatCode="0_ "/>
    <numFmt numFmtId="186" formatCode="#,##0;_ * \-#,##0_ ;&quot;-&quot;;_ @_ "/>
    <numFmt numFmtId="187" formatCode="#,##0;_ * \-#,##0_ ;&quot;-&quot;\ ;_ @_ "/>
    <numFmt numFmtId="188" formatCode="#,##0;_ * \-#,##0_ ;&quot;-&quot;;@"/>
    <numFmt numFmtId="189" formatCode="#,##0;_ * \-#,##0_ ;&quot;-&quot;;\ \ @"/>
    <numFmt numFmtId="190" formatCode="#,##0;_ * \-#,##0_ ;&quot;-&quot;;_ @\ "/>
    <numFmt numFmtId="191" formatCode="#,##0;_ * \-#,##0\ ;&quot;-&quot;;_ @_ "/>
    <numFmt numFmtId="192" formatCode="#,##0;_ * \-#,##0\-\ ;&quot;-&quot;;_ @_ "/>
    <numFmt numFmtId="193" formatCode="\-"/>
    <numFmt numFmtId="194" formatCode="#,##0_);[Red]\(#,##0\)"/>
    <numFmt numFmtId="195" formatCode="\1\)\ \ #,##0;_ * \-#,##0_ ;&quot;-&quot;;_ @_ "/>
    <numFmt numFmtId="196" formatCode="\1\)\ \ \ \ \ #,##0;_ * \-#,##0_ ;&quot;-&quot;;_ @_ "/>
    <numFmt numFmtId="197" formatCode="\1\)\ #,##0;_ * \-#,##0_ ;&quot;-&quot;;_ @_ "/>
    <numFmt numFmtId="198" formatCode="#,###"/>
  </numFmts>
  <fonts count="52">
    <font>
      <sz val="11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vertAlign val="superscript"/>
      <sz val="10"/>
      <name val="ＭＳ Ｐ明朝"/>
      <family val="1"/>
    </font>
    <font>
      <vertAlign val="superscript"/>
      <sz val="9"/>
      <name val="ＭＳ Ｐ明朝"/>
      <family val="1"/>
    </font>
    <font>
      <sz val="11"/>
      <color indexed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thin"/>
    </border>
    <border diagonalUp="1">
      <left style="hair"/>
      <right>
        <color indexed="63"/>
      </right>
      <top style="thin"/>
      <bottom style="thin"/>
      <diagonal style="hair"/>
    </border>
    <border diagonalUp="1">
      <left>
        <color indexed="63"/>
      </left>
      <right>
        <color indexed="63"/>
      </right>
      <top style="thin"/>
      <bottom style="thin"/>
      <diagonal style="hair"/>
    </border>
    <border diagonalUp="1">
      <left style="hair"/>
      <right style="hair"/>
      <top>
        <color indexed="63"/>
      </top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>
        <color indexed="63"/>
      </bottom>
      <diagonal style="hair"/>
    </border>
    <border diagonalUp="1">
      <left style="hair"/>
      <right style="hair"/>
      <top>
        <color indexed="63"/>
      </top>
      <bottom style="thin"/>
      <diagonal style="hair"/>
    </border>
    <border diagonalUp="1">
      <left style="hair"/>
      <right>
        <color indexed="63"/>
      </right>
      <top>
        <color indexed="63"/>
      </top>
      <bottom style="thin"/>
      <diagonal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1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340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distributed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 wrapText="1"/>
    </xf>
    <xf numFmtId="0" fontId="6" fillId="0" borderId="11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distributed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41" fontId="1" fillId="0" borderId="20" xfId="0" applyNumberFormat="1" applyFont="1" applyFill="1" applyBorder="1" applyAlignment="1">
      <alignment vertical="center"/>
    </xf>
    <xf numFmtId="0" fontId="8" fillId="0" borderId="19" xfId="0" applyFont="1" applyFill="1" applyBorder="1" applyAlignment="1">
      <alignment horizontal="center" vertical="distributed"/>
    </xf>
    <xf numFmtId="0" fontId="6" fillId="0" borderId="17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8" xfId="0" applyFont="1" applyFill="1" applyBorder="1" applyAlignment="1">
      <alignment horizontal="right" vertical="center"/>
    </xf>
    <xf numFmtId="0" fontId="6" fillId="0" borderId="22" xfId="0" applyNumberFormat="1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/>
    </xf>
    <xf numFmtId="0" fontId="7" fillId="0" borderId="18" xfId="0" applyFont="1" applyFill="1" applyBorder="1" applyAlignment="1">
      <alignment horizontal="left" vertical="center" wrapText="1"/>
    </xf>
    <xf numFmtId="18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186" fontId="1" fillId="0" borderId="0" xfId="0" applyNumberFormat="1" applyFont="1" applyFill="1" applyAlignment="1">
      <alignment/>
    </xf>
    <xf numFmtId="0" fontId="6" fillId="0" borderId="2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 wrapText="1"/>
    </xf>
    <xf numFmtId="0" fontId="1" fillId="0" borderId="21" xfId="0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1" fillId="0" borderId="23" xfId="0" applyFont="1" applyFill="1" applyBorder="1" applyAlignment="1">
      <alignment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7" fillId="0" borderId="1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 horizontal="distributed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right" vertical="center"/>
    </xf>
    <xf numFmtId="0" fontId="6" fillId="0" borderId="27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/>
    </xf>
    <xf numFmtId="186" fontId="1" fillId="0" borderId="0" xfId="0" applyNumberFormat="1" applyFont="1" applyFill="1" applyBorder="1" applyAlignment="1">
      <alignment/>
    </xf>
    <xf numFmtId="0" fontId="6" fillId="0" borderId="21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distributed" textRotation="255" wrapText="1"/>
    </xf>
    <xf numFmtId="0" fontId="6" fillId="0" borderId="13" xfId="0" applyFont="1" applyFill="1" applyBorder="1" applyAlignment="1">
      <alignment vertical="distributed" textRotation="255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distributed" vertical="center"/>
    </xf>
    <xf numFmtId="186" fontId="6" fillId="0" borderId="29" xfId="0" applyNumberFormat="1" applyFont="1" applyFill="1" applyBorder="1" applyAlignment="1">
      <alignment vertical="center"/>
    </xf>
    <xf numFmtId="190" fontId="6" fillId="0" borderId="29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86" fontId="8" fillId="0" borderId="29" xfId="0" applyNumberFormat="1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distributed" vertic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center" vertical="distributed"/>
    </xf>
    <xf numFmtId="0" fontId="15" fillId="0" borderId="0" xfId="0" applyFont="1" applyFill="1" applyBorder="1" applyAlignment="1">
      <alignment horizontal="distributed" vertical="center"/>
    </xf>
    <xf numFmtId="0" fontId="15" fillId="0" borderId="10" xfId="0" applyFont="1" applyFill="1" applyBorder="1" applyAlignment="1">
      <alignment horizontal="distributed" vertical="center"/>
    </xf>
    <xf numFmtId="0" fontId="15" fillId="0" borderId="0" xfId="0" applyFont="1" applyFill="1" applyBorder="1" applyAlignment="1">
      <alignment horizontal="distributed" vertical="center" wrapText="1"/>
    </xf>
    <xf numFmtId="0" fontId="15" fillId="0" borderId="10" xfId="0" applyFont="1" applyFill="1" applyBorder="1" applyAlignment="1">
      <alignment horizontal="distributed" vertical="center" wrapText="1"/>
    </xf>
    <xf numFmtId="0" fontId="15" fillId="0" borderId="19" xfId="0" applyFont="1" applyFill="1" applyBorder="1" applyAlignment="1">
      <alignment horizontal="distributed" vertical="center" wrapText="1"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186" fontId="1" fillId="0" borderId="28" xfId="0" applyNumberFormat="1" applyFont="1" applyFill="1" applyBorder="1" applyAlignment="1">
      <alignment vertical="center"/>
    </xf>
    <xf numFmtId="186" fontId="1" fillId="0" borderId="29" xfId="0" applyNumberFormat="1" applyFont="1" applyFill="1" applyBorder="1" applyAlignment="1">
      <alignment vertical="center"/>
    </xf>
    <xf numFmtId="186" fontId="1" fillId="0" borderId="30" xfId="0" applyNumberFormat="1" applyFont="1" applyFill="1" applyBorder="1" applyAlignment="1">
      <alignment vertical="center"/>
    </xf>
    <xf numFmtId="186" fontId="1" fillId="0" borderId="31" xfId="0" applyNumberFormat="1" applyFont="1" applyFill="1" applyBorder="1" applyAlignment="1">
      <alignment vertical="center"/>
    </xf>
    <xf numFmtId="186" fontId="1" fillId="0" borderId="32" xfId="0" applyNumberFormat="1" applyFont="1" applyFill="1" applyBorder="1" applyAlignment="1">
      <alignment vertical="center"/>
    </xf>
    <xf numFmtId="186" fontId="1" fillId="0" borderId="2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 wrapText="1"/>
    </xf>
    <xf numFmtId="0" fontId="8" fillId="0" borderId="0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7" fillId="0" borderId="19" xfId="0" applyFont="1" applyFill="1" applyBorder="1" applyAlignment="1">
      <alignment horizontal="distributed" vertical="center" wrapText="1"/>
    </xf>
    <xf numFmtId="41" fontId="0" fillId="0" borderId="12" xfId="0" applyNumberFormat="1" applyFont="1" applyFill="1" applyBorder="1" applyAlignment="1">
      <alignment vertical="center"/>
    </xf>
    <xf numFmtId="41" fontId="0" fillId="0" borderId="33" xfId="0" applyNumberFormat="1" applyFont="1" applyFill="1" applyBorder="1" applyAlignment="1">
      <alignment vertical="center"/>
    </xf>
    <xf numFmtId="41" fontId="1" fillId="0" borderId="29" xfId="0" applyNumberFormat="1" applyFont="1" applyFill="1" applyBorder="1" applyAlignment="1">
      <alignment vertical="center"/>
    </xf>
    <xf numFmtId="41" fontId="1" fillId="0" borderId="31" xfId="0" applyNumberFormat="1" applyFont="1" applyFill="1" applyBorder="1" applyAlignment="1">
      <alignment vertical="center"/>
    </xf>
    <xf numFmtId="41" fontId="1" fillId="0" borderId="32" xfId="0" applyNumberFormat="1" applyFont="1" applyFill="1" applyBorder="1" applyAlignment="1">
      <alignment vertical="center"/>
    </xf>
    <xf numFmtId="41" fontId="0" fillId="0" borderId="29" xfId="0" applyNumberFormat="1" applyFont="1" applyFill="1" applyBorder="1" applyAlignment="1">
      <alignment vertical="center"/>
    </xf>
    <xf numFmtId="41" fontId="0" fillId="0" borderId="32" xfId="0" applyNumberFormat="1" applyFont="1" applyFill="1" applyBorder="1" applyAlignment="1">
      <alignment vertical="center"/>
    </xf>
    <xf numFmtId="186" fontId="0" fillId="0" borderId="12" xfId="0" applyNumberFormat="1" applyFont="1" applyFill="1" applyBorder="1" applyAlignment="1">
      <alignment vertical="center"/>
    </xf>
    <xf numFmtId="186" fontId="0" fillId="0" borderId="28" xfId="0" applyNumberFormat="1" applyFont="1" applyFill="1" applyBorder="1" applyAlignment="1">
      <alignment vertical="center"/>
    </xf>
    <xf numFmtId="186" fontId="0" fillId="0" borderId="32" xfId="0" applyNumberFormat="1" applyFont="1" applyFill="1" applyBorder="1" applyAlignment="1">
      <alignment vertical="center"/>
    </xf>
    <xf numFmtId="186" fontId="0" fillId="0" borderId="29" xfId="0" applyNumberFormat="1" applyFont="1" applyFill="1" applyBorder="1" applyAlignment="1">
      <alignment vertical="center"/>
    </xf>
    <xf numFmtId="186" fontId="0" fillId="0" borderId="33" xfId="0" applyNumberFormat="1" applyFont="1" applyFill="1" applyBorder="1" applyAlignment="1">
      <alignment vertical="center"/>
    </xf>
    <xf numFmtId="186" fontId="0" fillId="0" borderId="30" xfId="0" applyNumberFormat="1" applyFont="1" applyFill="1" applyBorder="1" applyAlignment="1">
      <alignment vertical="center"/>
    </xf>
    <xf numFmtId="41" fontId="0" fillId="0" borderId="34" xfId="0" applyNumberFormat="1" applyFont="1" applyFill="1" applyBorder="1" applyAlignment="1">
      <alignment vertical="center"/>
    </xf>
    <xf numFmtId="41" fontId="1" fillId="0" borderId="34" xfId="0" applyNumberFormat="1" applyFont="1" applyFill="1" applyBorder="1" applyAlignment="1">
      <alignment vertical="center"/>
    </xf>
    <xf numFmtId="41" fontId="1" fillId="0" borderId="35" xfId="0" applyNumberFormat="1" applyFont="1" applyFill="1" applyBorder="1" applyAlignment="1">
      <alignment vertical="center"/>
    </xf>
    <xf numFmtId="187" fontId="1" fillId="0" borderId="28" xfId="0" applyNumberFormat="1" applyFont="1" applyFill="1" applyBorder="1" applyAlignment="1">
      <alignment vertical="center"/>
    </xf>
    <xf numFmtId="187" fontId="1" fillId="0" borderId="30" xfId="0" applyNumberFormat="1" applyFont="1" applyFill="1" applyBorder="1" applyAlignment="1">
      <alignment vertical="center"/>
    </xf>
    <xf numFmtId="187" fontId="1" fillId="0" borderId="29" xfId="0" applyNumberFormat="1" applyFont="1" applyFill="1" applyBorder="1" applyAlignment="1">
      <alignment vertical="center"/>
    </xf>
    <xf numFmtId="187" fontId="1" fillId="0" borderId="31" xfId="0" applyNumberFormat="1" applyFont="1" applyFill="1" applyBorder="1" applyAlignment="1">
      <alignment vertical="center"/>
    </xf>
    <xf numFmtId="187" fontId="1" fillId="0" borderId="32" xfId="0" applyNumberFormat="1" applyFont="1" applyFill="1" applyBorder="1" applyAlignment="1">
      <alignment vertical="center"/>
    </xf>
    <xf numFmtId="187" fontId="1" fillId="0" borderId="20" xfId="0" applyNumberFormat="1" applyFont="1" applyFill="1" applyBorder="1" applyAlignment="1">
      <alignment vertical="center"/>
    </xf>
    <xf numFmtId="186" fontId="1" fillId="0" borderId="12" xfId="0" applyNumberFormat="1" applyFont="1" applyFill="1" applyBorder="1" applyAlignment="1">
      <alignment vertical="center"/>
    </xf>
    <xf numFmtId="186" fontId="1" fillId="0" borderId="33" xfId="0" applyNumberFormat="1" applyFont="1" applyFill="1" applyBorder="1" applyAlignment="1">
      <alignment vertical="center"/>
    </xf>
    <xf numFmtId="41" fontId="0" fillId="0" borderId="28" xfId="0" applyNumberFormat="1" applyFont="1" applyFill="1" applyBorder="1" applyAlignment="1">
      <alignment vertical="center"/>
    </xf>
    <xf numFmtId="41" fontId="1" fillId="0" borderId="28" xfId="0" applyNumberFormat="1" applyFont="1" applyFill="1" applyBorder="1" applyAlignment="1">
      <alignment vertical="center"/>
    </xf>
    <xf numFmtId="41" fontId="1" fillId="0" borderId="30" xfId="0" applyNumberFormat="1" applyFont="1" applyFill="1" applyBorder="1" applyAlignment="1">
      <alignment vertical="center"/>
    </xf>
    <xf numFmtId="186" fontId="1" fillId="0" borderId="31" xfId="0" applyNumberFormat="1" applyFont="1" applyFill="1" applyBorder="1" applyAlignment="1">
      <alignment horizontal="right" vertical="center"/>
    </xf>
    <xf numFmtId="186" fontId="1" fillId="0" borderId="29" xfId="0" applyNumberFormat="1" applyFont="1" applyFill="1" applyBorder="1" applyAlignment="1">
      <alignment horizontal="right" vertical="center"/>
    </xf>
    <xf numFmtId="186" fontId="1" fillId="0" borderId="32" xfId="0" applyNumberFormat="1" applyFont="1" applyFill="1" applyBorder="1" applyAlignment="1">
      <alignment horizontal="right" vertical="center"/>
    </xf>
    <xf numFmtId="186" fontId="1" fillId="0" borderId="20" xfId="0" applyNumberFormat="1" applyFont="1" applyFill="1" applyBorder="1" applyAlignment="1">
      <alignment horizontal="right" vertical="center"/>
    </xf>
    <xf numFmtId="186" fontId="8" fillId="0" borderId="12" xfId="0" applyNumberFormat="1" applyFont="1" applyFill="1" applyBorder="1" applyAlignment="1">
      <alignment vertical="center"/>
    </xf>
    <xf numFmtId="186" fontId="8" fillId="0" borderId="32" xfId="0" applyNumberFormat="1" applyFont="1" applyFill="1" applyBorder="1" applyAlignment="1">
      <alignment vertical="center"/>
    </xf>
    <xf numFmtId="190" fontId="6" fillId="0" borderId="32" xfId="0" applyNumberFormat="1" applyFont="1" applyFill="1" applyBorder="1" applyAlignment="1">
      <alignment horizontal="right" vertical="center"/>
    </xf>
    <xf numFmtId="186" fontId="6" fillId="0" borderId="32" xfId="0" applyNumberFormat="1" applyFont="1" applyFill="1" applyBorder="1" applyAlignment="1">
      <alignment vertical="center"/>
    </xf>
    <xf numFmtId="0" fontId="1" fillId="0" borderId="28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186" fontId="0" fillId="0" borderId="14" xfId="0" applyNumberFormat="1" applyFont="1" applyFill="1" applyBorder="1" applyAlignment="1">
      <alignment vertical="center"/>
    </xf>
    <xf numFmtId="186" fontId="18" fillId="0" borderId="29" xfId="0" applyNumberFormat="1" applyFont="1" applyFill="1" applyBorder="1" applyAlignment="1">
      <alignment vertical="center"/>
    </xf>
    <xf numFmtId="186" fontId="1" fillId="0" borderId="0" xfId="0" applyNumberFormat="1" applyFont="1" applyFill="1" applyBorder="1" applyAlignment="1">
      <alignment horizontal="right" vertical="center"/>
    </xf>
    <xf numFmtId="186" fontId="0" fillId="0" borderId="29" xfId="0" applyNumberFormat="1" applyFont="1" applyFill="1" applyBorder="1" applyAlignment="1">
      <alignment horizontal="right" vertical="center"/>
    </xf>
    <xf numFmtId="186" fontId="0" fillId="0" borderId="32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86" fontId="0" fillId="0" borderId="12" xfId="0" applyNumberFormat="1" applyFont="1" applyFill="1" applyBorder="1" applyAlignment="1">
      <alignment vertical="center"/>
    </xf>
    <xf numFmtId="186" fontId="0" fillId="0" borderId="33" xfId="0" applyNumberFormat="1" applyFont="1" applyFill="1" applyBorder="1" applyAlignment="1">
      <alignment vertical="center"/>
    </xf>
    <xf numFmtId="186" fontId="0" fillId="0" borderId="28" xfId="0" applyNumberFormat="1" applyFont="1" applyFill="1" applyBorder="1" applyAlignment="1">
      <alignment vertical="center"/>
    </xf>
    <xf numFmtId="186" fontId="0" fillId="0" borderId="29" xfId="0" applyNumberFormat="1" applyFont="1" applyFill="1" applyBorder="1" applyAlignment="1">
      <alignment vertical="center"/>
    </xf>
    <xf numFmtId="186" fontId="0" fillId="0" borderId="32" xfId="0" applyNumberFormat="1" applyFont="1" applyFill="1" applyBorder="1" applyAlignment="1">
      <alignment vertical="center"/>
    </xf>
    <xf numFmtId="41" fontId="0" fillId="0" borderId="32" xfId="0" applyNumberFormat="1" applyFont="1" applyFill="1" applyBorder="1" applyAlignment="1">
      <alignment vertical="center"/>
    </xf>
    <xf numFmtId="0" fontId="6" fillId="0" borderId="32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87" fontId="1" fillId="0" borderId="29" xfId="0" applyNumberFormat="1" applyFont="1" applyFill="1" applyBorder="1" applyAlignment="1">
      <alignment horizontal="right" vertical="center"/>
    </xf>
    <xf numFmtId="187" fontId="1" fillId="0" borderId="31" xfId="0" applyNumberFormat="1" applyFont="1" applyFill="1" applyBorder="1" applyAlignment="1">
      <alignment horizontal="right" vertical="center"/>
    </xf>
    <xf numFmtId="187" fontId="0" fillId="0" borderId="12" xfId="0" applyNumberFormat="1" applyFont="1" applyFill="1" applyBorder="1" applyAlignment="1">
      <alignment vertical="center"/>
    </xf>
    <xf numFmtId="187" fontId="0" fillId="0" borderId="33" xfId="0" applyNumberFormat="1" applyFont="1" applyFill="1" applyBorder="1" applyAlignment="1">
      <alignment vertical="center"/>
    </xf>
    <xf numFmtId="187" fontId="0" fillId="0" borderId="28" xfId="0" applyNumberFormat="1" applyFont="1" applyFill="1" applyBorder="1" applyAlignment="1">
      <alignment vertical="center"/>
    </xf>
    <xf numFmtId="187" fontId="0" fillId="0" borderId="29" xfId="0" applyNumberFormat="1" applyFont="1" applyFill="1" applyBorder="1" applyAlignment="1">
      <alignment vertical="center"/>
    </xf>
    <xf numFmtId="187" fontId="0" fillId="0" borderId="32" xfId="0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187" fontId="1" fillId="0" borderId="28" xfId="0" applyNumberFormat="1" applyFont="1" applyFill="1" applyBorder="1" applyAlignment="1">
      <alignment horizontal="right" vertical="center"/>
    </xf>
    <xf numFmtId="187" fontId="1" fillId="0" borderId="30" xfId="0" applyNumberFormat="1" applyFont="1" applyFill="1" applyBorder="1" applyAlignment="1">
      <alignment horizontal="right" vertical="center"/>
    </xf>
    <xf numFmtId="187" fontId="1" fillId="0" borderId="32" xfId="0" applyNumberFormat="1" applyFont="1" applyFill="1" applyBorder="1" applyAlignment="1">
      <alignment horizontal="right" vertical="center"/>
    </xf>
    <xf numFmtId="187" fontId="1" fillId="0" borderId="2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186" fontId="6" fillId="0" borderId="0" xfId="0" applyNumberFormat="1" applyFont="1" applyFill="1" applyBorder="1" applyAlignment="1">
      <alignment horizontal="right" vertical="center"/>
    </xf>
    <xf numFmtId="41" fontId="0" fillId="0" borderId="12" xfId="0" applyNumberFormat="1" applyFont="1" applyFill="1" applyBorder="1" applyAlignment="1">
      <alignment vertical="center"/>
    </xf>
    <xf numFmtId="41" fontId="0" fillId="0" borderId="33" xfId="0" applyNumberFormat="1" applyFont="1" applyFill="1" applyBorder="1" applyAlignment="1">
      <alignment vertical="center"/>
    </xf>
    <xf numFmtId="41" fontId="0" fillId="0" borderId="29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/>
    </xf>
    <xf numFmtId="186" fontId="8" fillId="0" borderId="23" xfId="0" applyNumberFormat="1" applyFont="1" applyFill="1" applyBorder="1" applyAlignment="1">
      <alignment vertical="center"/>
    </xf>
    <xf numFmtId="186" fontId="8" fillId="0" borderId="28" xfId="0" applyNumberFormat="1" applyFont="1" applyFill="1" applyBorder="1" applyAlignment="1">
      <alignment vertical="center"/>
    </xf>
    <xf numFmtId="186" fontId="8" fillId="0" borderId="13" xfId="0" applyNumberFormat="1" applyFont="1" applyFill="1" applyBorder="1" applyAlignment="1">
      <alignment vertical="center"/>
    </xf>
    <xf numFmtId="186" fontId="8" fillId="0" borderId="30" xfId="0" applyNumberFormat="1" applyFont="1" applyFill="1" applyBorder="1" applyAlignment="1">
      <alignment vertical="center"/>
    </xf>
    <xf numFmtId="190" fontId="6" fillId="0" borderId="29" xfId="0" applyNumberFormat="1" applyFont="1" applyFill="1" applyBorder="1" applyAlignment="1">
      <alignment vertical="center"/>
    </xf>
    <xf numFmtId="186" fontId="6" fillId="0" borderId="31" xfId="0" applyNumberFormat="1" applyFont="1" applyFill="1" applyBorder="1" applyAlignment="1">
      <alignment vertical="center"/>
    </xf>
    <xf numFmtId="186" fontId="6" fillId="0" borderId="19" xfId="0" applyNumberFormat="1" applyFont="1" applyFill="1" applyBorder="1" applyAlignment="1">
      <alignment horizontal="right" vertical="center"/>
    </xf>
    <xf numFmtId="0" fontId="6" fillId="0" borderId="36" xfId="0" applyFont="1" applyFill="1" applyBorder="1" applyAlignment="1">
      <alignment horizontal="left" vertical="center"/>
    </xf>
    <xf numFmtId="41" fontId="0" fillId="0" borderId="37" xfId="0" applyNumberFormat="1" applyFont="1" applyFill="1" applyBorder="1" applyAlignment="1">
      <alignment vertical="center"/>
    </xf>
    <xf numFmtId="41" fontId="1" fillId="0" borderId="37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33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 wrapText="1"/>
    </xf>
    <xf numFmtId="0" fontId="0" fillId="0" borderId="30" xfId="0" applyFont="1" applyFill="1" applyBorder="1" applyAlignment="1">
      <alignment/>
    </xf>
    <xf numFmtId="0" fontId="6" fillId="0" borderId="15" xfId="0" applyFont="1" applyFill="1" applyBorder="1" applyAlignment="1">
      <alignment horizontal="center" vertical="distributed" textRotation="255" wrapText="1"/>
    </xf>
    <xf numFmtId="0" fontId="6" fillId="0" borderId="12" xfId="0" applyFont="1" applyFill="1" applyBorder="1" applyAlignment="1">
      <alignment horizontal="center" vertical="distributed" textRotation="255" wrapText="1"/>
    </xf>
    <xf numFmtId="0" fontId="6" fillId="0" borderId="10" xfId="0" applyFont="1" applyFill="1" applyBorder="1" applyAlignment="1">
      <alignment horizontal="distributed" vertical="center"/>
    </xf>
    <xf numFmtId="0" fontId="0" fillId="0" borderId="31" xfId="0" applyFont="1" applyFill="1" applyBorder="1" applyAlignment="1">
      <alignment/>
    </xf>
    <xf numFmtId="0" fontId="6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/>
    </xf>
    <xf numFmtId="0" fontId="15" fillId="0" borderId="38" xfId="0" applyFont="1" applyFill="1" applyBorder="1" applyAlignment="1">
      <alignment horizontal="center" vertical="distributed" wrapText="1"/>
    </xf>
    <xf numFmtId="0" fontId="15" fillId="0" borderId="14" xfId="0" applyFont="1" applyFill="1" applyBorder="1" applyAlignment="1">
      <alignment horizontal="center" vertical="distributed"/>
    </xf>
    <xf numFmtId="0" fontId="14" fillId="0" borderId="15" xfId="0" applyFont="1" applyFill="1" applyBorder="1" applyAlignment="1">
      <alignment horizontal="center" vertical="distributed" textRotation="255" wrapText="1"/>
    </xf>
    <xf numFmtId="0" fontId="14" fillId="0" borderId="12" xfId="0" applyFont="1" applyFill="1" applyBorder="1" applyAlignment="1">
      <alignment horizontal="center" vertical="distributed" textRotation="255"/>
    </xf>
    <xf numFmtId="0" fontId="6" fillId="0" borderId="0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15" fillId="0" borderId="39" xfId="0" applyFont="1" applyFill="1" applyBorder="1" applyAlignment="1">
      <alignment horizontal="center" vertical="distributed" wrapText="1"/>
    </xf>
    <xf numFmtId="0" fontId="15" fillId="0" borderId="40" xfId="0" applyFont="1" applyFill="1" applyBorder="1" applyAlignment="1">
      <alignment horizontal="center" vertical="distributed"/>
    </xf>
    <xf numFmtId="0" fontId="14" fillId="0" borderId="11" xfId="0" applyFont="1" applyFill="1" applyBorder="1" applyAlignment="1">
      <alignment horizontal="distributed" vertical="center"/>
    </xf>
    <xf numFmtId="0" fontId="14" fillId="0" borderId="12" xfId="0" applyFont="1" applyFill="1" applyBorder="1" applyAlignment="1">
      <alignment horizontal="distributed" vertical="center"/>
    </xf>
    <xf numFmtId="0" fontId="14" fillId="0" borderId="33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distributed" vertical="center"/>
    </xf>
    <xf numFmtId="0" fontId="8" fillId="0" borderId="31" xfId="0" applyFont="1" applyFill="1" applyBorder="1" applyAlignment="1">
      <alignment/>
    </xf>
    <xf numFmtId="0" fontId="8" fillId="0" borderId="33" xfId="0" applyFont="1" applyFill="1" applyBorder="1" applyAlignment="1">
      <alignment horizontal="distributed" vertical="center"/>
    </xf>
    <xf numFmtId="0" fontId="6" fillId="0" borderId="3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/>
    </xf>
    <xf numFmtId="41" fontId="0" fillId="0" borderId="32" xfId="0" applyNumberFormat="1" applyFont="1" applyFill="1" applyBorder="1" applyAlignment="1">
      <alignment vertical="center"/>
    </xf>
    <xf numFmtId="41" fontId="0" fillId="0" borderId="29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distributed" vertical="center"/>
    </xf>
    <xf numFmtId="41" fontId="0" fillId="0" borderId="12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left" vertical="center"/>
    </xf>
    <xf numFmtId="0" fontId="6" fillId="0" borderId="41" xfId="0" applyFont="1" applyFill="1" applyBorder="1" applyAlignment="1">
      <alignment horizontal="left" vertical="center"/>
    </xf>
    <xf numFmtId="41" fontId="1" fillId="0" borderId="42" xfId="0" applyNumberFormat="1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distributed"/>
    </xf>
    <xf numFmtId="0" fontId="6" fillId="0" borderId="19" xfId="0" applyFont="1" applyFill="1" applyBorder="1" applyAlignment="1">
      <alignment horizontal="center" vertical="distributed"/>
    </xf>
    <xf numFmtId="0" fontId="1" fillId="0" borderId="0" xfId="0" applyFont="1" applyFill="1" applyAlignment="1">
      <alignment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distributed"/>
    </xf>
    <xf numFmtId="186" fontId="0" fillId="0" borderId="31" xfId="0" applyNumberFormat="1" applyFont="1" applyFill="1" applyBorder="1" applyAlignment="1">
      <alignment vertical="center"/>
    </xf>
    <xf numFmtId="186" fontId="0" fillId="0" borderId="10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86" fontId="0" fillId="0" borderId="12" xfId="0" applyNumberFormat="1" applyFont="1" applyFill="1" applyBorder="1" applyAlignment="1">
      <alignment vertical="center"/>
    </xf>
    <xf numFmtId="186" fontId="0" fillId="0" borderId="20" xfId="0" applyNumberFormat="1" applyFont="1" applyFill="1" applyBorder="1" applyAlignment="1">
      <alignment vertical="center"/>
    </xf>
    <xf numFmtId="186" fontId="0" fillId="0" borderId="18" xfId="0" applyNumberFormat="1" applyFont="1" applyFill="1" applyBorder="1" applyAlignment="1">
      <alignment vertical="center"/>
    </xf>
    <xf numFmtId="0" fontId="0" fillId="0" borderId="29" xfId="0" applyFont="1" applyFill="1" applyBorder="1" applyAlignment="1">
      <alignment horizontal="distributed"/>
    </xf>
    <xf numFmtId="186" fontId="0" fillId="0" borderId="30" xfId="0" applyNumberFormat="1" applyFont="1" applyFill="1" applyBorder="1" applyAlignment="1">
      <alignment vertical="center"/>
    </xf>
    <xf numFmtId="186" fontId="0" fillId="0" borderId="13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horizontal="distributed" vertical="center"/>
    </xf>
    <xf numFmtId="0" fontId="0" fillId="0" borderId="28" xfId="0" applyFont="1" applyFill="1" applyBorder="1" applyAlignment="1">
      <alignment horizontal="distributed"/>
    </xf>
    <xf numFmtId="0" fontId="6" fillId="0" borderId="18" xfId="0" applyFont="1" applyFill="1" applyBorder="1" applyAlignment="1">
      <alignment horizontal="distributed" vertical="center"/>
    </xf>
    <xf numFmtId="0" fontId="0" fillId="0" borderId="32" xfId="0" applyFont="1" applyFill="1" applyBorder="1" applyAlignment="1">
      <alignment horizontal="distributed"/>
    </xf>
    <xf numFmtId="0" fontId="6" fillId="0" borderId="15" xfId="0" applyFont="1" applyFill="1" applyBorder="1" applyAlignment="1">
      <alignment horizontal="distributed" vertical="center" wrapText="1"/>
    </xf>
    <xf numFmtId="0" fontId="0" fillId="0" borderId="15" xfId="0" applyFill="1" applyBorder="1" applyAlignment="1">
      <alignment horizontal="distributed" vertical="center" wrapText="1"/>
    </xf>
    <xf numFmtId="0" fontId="6" fillId="0" borderId="21" xfId="0" applyFont="1" applyFill="1" applyBorder="1" applyAlignment="1">
      <alignment horizontal="distributed" vertical="center"/>
    </xf>
    <xf numFmtId="186" fontId="1" fillId="0" borderId="44" xfId="0" applyNumberFormat="1" applyFont="1" applyFill="1" applyBorder="1" applyAlignment="1">
      <alignment horizontal="center" vertical="center"/>
    </xf>
    <xf numFmtId="186" fontId="1" fillId="0" borderId="45" xfId="0" applyNumberFormat="1" applyFont="1" applyFill="1" applyBorder="1" applyAlignment="1">
      <alignment horizontal="center" vertical="center"/>
    </xf>
    <xf numFmtId="186" fontId="1" fillId="0" borderId="46" xfId="0" applyNumberFormat="1" applyFont="1" applyFill="1" applyBorder="1" applyAlignment="1">
      <alignment horizontal="center" vertical="center"/>
    </xf>
    <xf numFmtId="186" fontId="1" fillId="0" borderId="47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center" vertical="distributed"/>
    </xf>
    <xf numFmtId="0" fontId="6" fillId="0" borderId="16" xfId="0" applyFont="1" applyFill="1" applyBorder="1" applyAlignment="1">
      <alignment horizontal="distributed" vertical="center" wrapText="1"/>
    </xf>
    <xf numFmtId="0" fontId="6" fillId="0" borderId="11" xfId="0" applyFont="1" applyFill="1" applyBorder="1" applyAlignment="1">
      <alignment horizontal="distributed" vertical="center" wrapText="1"/>
    </xf>
    <xf numFmtId="0" fontId="0" fillId="0" borderId="15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distributed" textRotation="255"/>
    </xf>
    <xf numFmtId="0" fontId="6" fillId="0" borderId="31" xfId="0" applyFont="1" applyFill="1" applyBorder="1" applyAlignment="1">
      <alignment horizontal="center" vertical="distributed" textRotation="255"/>
    </xf>
    <xf numFmtId="0" fontId="6" fillId="0" borderId="40" xfId="0" applyFont="1" applyFill="1" applyBorder="1" applyAlignment="1">
      <alignment horizontal="center" vertical="distributed" textRotation="255"/>
    </xf>
    <xf numFmtId="0" fontId="6" fillId="0" borderId="38" xfId="0" applyFont="1" applyFill="1" applyBorder="1" applyAlignment="1">
      <alignment horizontal="center" vertical="distributed" textRotation="255" wrapText="1"/>
    </xf>
    <xf numFmtId="0" fontId="6" fillId="0" borderId="29" xfId="0" applyFont="1" applyFill="1" applyBorder="1" applyAlignment="1">
      <alignment horizontal="center" vertical="distributed" textRotation="255" wrapText="1"/>
    </xf>
    <xf numFmtId="0" fontId="6" fillId="0" borderId="14" xfId="0" applyFont="1" applyFill="1" applyBorder="1" applyAlignment="1">
      <alignment horizontal="center" vertical="distributed" textRotation="255" wrapText="1"/>
    </xf>
    <xf numFmtId="190" fontId="6" fillId="0" borderId="31" xfId="0" applyNumberFormat="1" applyFont="1" applyFill="1" applyBorder="1" applyAlignment="1">
      <alignment horizontal="right" vertical="center"/>
    </xf>
    <xf numFmtId="190" fontId="6" fillId="0" borderId="10" xfId="0" applyNumberFormat="1" applyFont="1" applyFill="1" applyBorder="1" applyAlignment="1">
      <alignment horizontal="right" vertical="center"/>
    </xf>
    <xf numFmtId="0" fontId="1" fillId="0" borderId="39" xfId="0" applyFont="1" applyFill="1" applyBorder="1" applyAlignment="1">
      <alignment horizontal="center" vertical="distributed" textRotation="255"/>
    </xf>
    <xf numFmtId="0" fontId="1" fillId="0" borderId="31" xfId="0" applyFont="1" applyFill="1" applyBorder="1" applyAlignment="1">
      <alignment horizontal="center" vertical="distributed" textRotation="255"/>
    </xf>
    <xf numFmtId="0" fontId="1" fillId="0" borderId="40" xfId="0" applyFont="1" applyFill="1" applyBorder="1" applyAlignment="1">
      <alignment horizontal="center" vertical="distributed" textRotation="255"/>
    </xf>
    <xf numFmtId="0" fontId="6" fillId="0" borderId="30" xfId="0" applyFont="1" applyFill="1" applyBorder="1" applyAlignment="1">
      <alignment horizontal="center" vertical="distributed" textRotation="255" wrapText="1"/>
    </xf>
    <xf numFmtId="0" fontId="6" fillId="0" borderId="31" xfId="0" applyFont="1" applyFill="1" applyBorder="1" applyAlignment="1">
      <alignment horizontal="center" vertical="distributed" textRotation="255" wrapText="1"/>
    </xf>
    <xf numFmtId="0" fontId="6" fillId="0" borderId="40" xfId="0" applyFont="1" applyFill="1" applyBorder="1" applyAlignment="1">
      <alignment horizontal="center" vertical="distributed" textRotation="255" wrapText="1"/>
    </xf>
    <xf numFmtId="0" fontId="6" fillId="0" borderId="10" xfId="0" applyFont="1" applyFill="1" applyBorder="1" applyAlignment="1">
      <alignment horizontal="center" vertical="distributed" textRotation="255" wrapText="1"/>
    </xf>
    <xf numFmtId="0" fontId="6" fillId="0" borderId="25" xfId="0" applyFont="1" applyFill="1" applyBorder="1" applyAlignment="1">
      <alignment horizontal="center" vertical="distributed" textRotation="255" wrapText="1"/>
    </xf>
    <xf numFmtId="186" fontId="8" fillId="0" borderId="33" xfId="0" applyNumberFormat="1" applyFont="1" applyFill="1" applyBorder="1" applyAlignment="1">
      <alignment horizontal="right" vertical="center"/>
    </xf>
    <xf numFmtId="186" fontId="8" fillId="0" borderId="11" xfId="0" applyNumberFormat="1" applyFont="1" applyFill="1" applyBorder="1" applyAlignment="1">
      <alignment horizontal="right" vertical="center"/>
    </xf>
    <xf numFmtId="186" fontId="6" fillId="0" borderId="31" xfId="0" applyNumberFormat="1" applyFont="1" applyFill="1" applyBorder="1" applyAlignment="1">
      <alignment horizontal="right" vertical="center"/>
    </xf>
    <xf numFmtId="186" fontId="6" fillId="0" borderId="10" xfId="0" applyNumberFormat="1" applyFont="1" applyFill="1" applyBorder="1" applyAlignment="1">
      <alignment horizontal="right" vertical="center"/>
    </xf>
    <xf numFmtId="0" fontId="1" fillId="0" borderId="38" xfId="0" applyFont="1" applyFill="1" applyBorder="1" applyAlignment="1">
      <alignment horizontal="center" vertical="distributed" textRotation="255"/>
    </xf>
    <xf numFmtId="0" fontId="1" fillId="0" borderId="29" xfId="0" applyFont="1" applyFill="1" applyBorder="1" applyAlignment="1">
      <alignment horizontal="center" vertical="distributed" textRotation="255"/>
    </xf>
    <xf numFmtId="0" fontId="1" fillId="0" borderId="14" xfId="0" applyFont="1" applyFill="1" applyBorder="1" applyAlignment="1">
      <alignment horizontal="center" vertical="distributed" textRotation="255"/>
    </xf>
    <xf numFmtId="0" fontId="8" fillId="0" borderId="30" xfId="0" applyFont="1" applyFill="1" applyBorder="1" applyAlignment="1">
      <alignment horizontal="distributed" vertical="center"/>
    </xf>
    <xf numFmtId="186" fontId="8" fillId="0" borderId="30" xfId="0" applyNumberFormat="1" applyFont="1" applyFill="1" applyBorder="1" applyAlignment="1">
      <alignment horizontal="right" vertical="center"/>
    </xf>
    <xf numFmtId="186" fontId="8" fillId="0" borderId="13" xfId="0" applyNumberFormat="1" applyFont="1" applyFill="1" applyBorder="1" applyAlignment="1">
      <alignment horizontal="right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right"/>
    </xf>
    <xf numFmtId="190" fontId="6" fillId="0" borderId="20" xfId="0" applyNumberFormat="1" applyFont="1" applyFill="1" applyBorder="1" applyAlignment="1">
      <alignment horizontal="right" vertical="center"/>
    </xf>
    <xf numFmtId="190" fontId="6" fillId="0" borderId="18" xfId="0" applyNumberFormat="1" applyFont="1" applyFill="1" applyBorder="1" applyAlignment="1">
      <alignment horizontal="right" vertical="center"/>
    </xf>
    <xf numFmtId="190" fontId="6" fillId="0" borderId="31" xfId="0" applyNumberFormat="1" applyFont="1" applyFill="1" applyBorder="1" applyAlignment="1">
      <alignment vertical="center"/>
    </xf>
    <xf numFmtId="190" fontId="6" fillId="0" borderId="10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7</xdr:row>
      <xdr:rowOff>95250</xdr:rowOff>
    </xdr:from>
    <xdr:to>
      <xdr:col>1</xdr:col>
      <xdr:colOff>504825</xdr:colOff>
      <xdr:row>8</xdr:row>
      <xdr:rowOff>142875</xdr:rowOff>
    </xdr:to>
    <xdr:sp>
      <xdr:nvSpPr>
        <xdr:cNvPr id="1" name="AutoShape 5"/>
        <xdr:cNvSpPr>
          <a:spLocks/>
        </xdr:cNvSpPr>
      </xdr:nvSpPr>
      <xdr:spPr>
        <a:xfrm>
          <a:off x="666750" y="2266950"/>
          <a:ext cx="38100" cy="352425"/>
        </a:xfrm>
        <a:prstGeom prst="leftBrace">
          <a:avLst>
            <a:gd name="adj" fmla="val -45745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457200</xdr:colOff>
      <xdr:row>9</xdr:row>
      <xdr:rowOff>123825</xdr:rowOff>
    </xdr:from>
    <xdr:to>
      <xdr:col>1</xdr:col>
      <xdr:colOff>495300</xdr:colOff>
      <xdr:row>10</xdr:row>
      <xdr:rowOff>180975</xdr:rowOff>
    </xdr:to>
    <xdr:sp>
      <xdr:nvSpPr>
        <xdr:cNvPr id="2" name="AutoShape 6"/>
        <xdr:cNvSpPr>
          <a:spLocks/>
        </xdr:cNvSpPr>
      </xdr:nvSpPr>
      <xdr:spPr>
        <a:xfrm>
          <a:off x="657225" y="2905125"/>
          <a:ext cx="38100" cy="361950"/>
        </a:xfrm>
        <a:prstGeom prst="leftBrace">
          <a:avLst>
            <a:gd name="adj" fmla="val -45745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457200</xdr:colOff>
      <xdr:row>14</xdr:row>
      <xdr:rowOff>57150</xdr:rowOff>
    </xdr:from>
    <xdr:to>
      <xdr:col>1</xdr:col>
      <xdr:colOff>495300</xdr:colOff>
      <xdr:row>15</xdr:row>
      <xdr:rowOff>123825</xdr:rowOff>
    </xdr:to>
    <xdr:sp>
      <xdr:nvSpPr>
        <xdr:cNvPr id="3" name="AutoShape 7"/>
        <xdr:cNvSpPr>
          <a:spLocks/>
        </xdr:cNvSpPr>
      </xdr:nvSpPr>
      <xdr:spPr>
        <a:xfrm>
          <a:off x="657225" y="4362450"/>
          <a:ext cx="38100" cy="371475"/>
        </a:xfrm>
        <a:prstGeom prst="leftBrace">
          <a:avLst>
            <a:gd name="adj" fmla="val -45745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457200</xdr:colOff>
      <xdr:row>12</xdr:row>
      <xdr:rowOff>66675</xdr:rowOff>
    </xdr:from>
    <xdr:to>
      <xdr:col>1</xdr:col>
      <xdr:colOff>495300</xdr:colOff>
      <xdr:row>13</xdr:row>
      <xdr:rowOff>104775</xdr:rowOff>
    </xdr:to>
    <xdr:sp>
      <xdr:nvSpPr>
        <xdr:cNvPr id="4" name="AutoShape 8"/>
        <xdr:cNvSpPr>
          <a:spLocks/>
        </xdr:cNvSpPr>
      </xdr:nvSpPr>
      <xdr:spPr>
        <a:xfrm>
          <a:off x="657225" y="3762375"/>
          <a:ext cx="38100" cy="342900"/>
        </a:xfrm>
        <a:prstGeom prst="leftBrace">
          <a:avLst>
            <a:gd name="adj" fmla="val -45745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466725</xdr:colOff>
      <xdr:row>7</xdr:row>
      <xdr:rowOff>95250</xdr:rowOff>
    </xdr:from>
    <xdr:to>
      <xdr:col>1</xdr:col>
      <xdr:colOff>504825</xdr:colOff>
      <xdr:row>8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666750" y="2266950"/>
          <a:ext cx="38100" cy="352425"/>
        </a:xfrm>
        <a:prstGeom prst="leftBrace">
          <a:avLst>
            <a:gd name="adj" fmla="val -45745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457200</xdr:colOff>
      <xdr:row>9</xdr:row>
      <xdr:rowOff>123825</xdr:rowOff>
    </xdr:from>
    <xdr:to>
      <xdr:col>1</xdr:col>
      <xdr:colOff>495300</xdr:colOff>
      <xdr:row>10</xdr:row>
      <xdr:rowOff>180975</xdr:rowOff>
    </xdr:to>
    <xdr:sp>
      <xdr:nvSpPr>
        <xdr:cNvPr id="6" name="AutoShape 6"/>
        <xdr:cNvSpPr>
          <a:spLocks/>
        </xdr:cNvSpPr>
      </xdr:nvSpPr>
      <xdr:spPr>
        <a:xfrm>
          <a:off x="657225" y="2905125"/>
          <a:ext cx="38100" cy="361950"/>
        </a:xfrm>
        <a:prstGeom prst="leftBrace">
          <a:avLst>
            <a:gd name="adj" fmla="val -45745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457200</xdr:colOff>
      <xdr:row>14</xdr:row>
      <xdr:rowOff>57150</xdr:rowOff>
    </xdr:from>
    <xdr:to>
      <xdr:col>1</xdr:col>
      <xdr:colOff>495300</xdr:colOff>
      <xdr:row>15</xdr:row>
      <xdr:rowOff>123825</xdr:rowOff>
    </xdr:to>
    <xdr:sp>
      <xdr:nvSpPr>
        <xdr:cNvPr id="7" name="AutoShape 7"/>
        <xdr:cNvSpPr>
          <a:spLocks/>
        </xdr:cNvSpPr>
      </xdr:nvSpPr>
      <xdr:spPr>
        <a:xfrm>
          <a:off x="657225" y="4362450"/>
          <a:ext cx="38100" cy="371475"/>
        </a:xfrm>
        <a:prstGeom prst="leftBrace">
          <a:avLst>
            <a:gd name="adj" fmla="val -45745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457200</xdr:colOff>
      <xdr:row>12</xdr:row>
      <xdr:rowOff>66675</xdr:rowOff>
    </xdr:from>
    <xdr:to>
      <xdr:col>1</xdr:col>
      <xdr:colOff>495300</xdr:colOff>
      <xdr:row>13</xdr:row>
      <xdr:rowOff>104775</xdr:rowOff>
    </xdr:to>
    <xdr:sp>
      <xdr:nvSpPr>
        <xdr:cNvPr id="8" name="AutoShape 8"/>
        <xdr:cNvSpPr>
          <a:spLocks/>
        </xdr:cNvSpPr>
      </xdr:nvSpPr>
      <xdr:spPr>
        <a:xfrm>
          <a:off x="657225" y="3762375"/>
          <a:ext cx="38100" cy="342900"/>
        </a:xfrm>
        <a:prstGeom prst="leftBrace">
          <a:avLst>
            <a:gd name="adj" fmla="val -45745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247650</xdr:rowOff>
    </xdr:from>
    <xdr:to>
      <xdr:col>18</xdr:col>
      <xdr:colOff>0</xdr:colOff>
      <xdr:row>7</xdr:row>
      <xdr:rowOff>247650</xdr:rowOff>
    </xdr:to>
    <xdr:sp>
      <xdr:nvSpPr>
        <xdr:cNvPr id="1" name="Line 1"/>
        <xdr:cNvSpPr>
          <a:spLocks/>
        </xdr:cNvSpPr>
      </xdr:nvSpPr>
      <xdr:spPr>
        <a:xfrm>
          <a:off x="0" y="1857375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18</xdr:col>
      <xdr:colOff>0</xdr:colOff>
      <xdr:row>8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876425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247650</xdr:rowOff>
    </xdr:from>
    <xdr:to>
      <xdr:col>18</xdr:col>
      <xdr:colOff>0</xdr:colOff>
      <xdr:row>7</xdr:row>
      <xdr:rowOff>247650</xdr:rowOff>
    </xdr:to>
    <xdr:sp>
      <xdr:nvSpPr>
        <xdr:cNvPr id="3" name="Line 1"/>
        <xdr:cNvSpPr>
          <a:spLocks/>
        </xdr:cNvSpPr>
      </xdr:nvSpPr>
      <xdr:spPr>
        <a:xfrm>
          <a:off x="0" y="1857375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18</xdr:col>
      <xdr:colOff>0</xdr:colOff>
      <xdr:row>8</xdr:row>
      <xdr:rowOff>9525</xdr:rowOff>
    </xdr:to>
    <xdr:sp>
      <xdr:nvSpPr>
        <xdr:cNvPr id="4" name="Line 2"/>
        <xdr:cNvSpPr>
          <a:spLocks/>
        </xdr:cNvSpPr>
      </xdr:nvSpPr>
      <xdr:spPr>
        <a:xfrm>
          <a:off x="0" y="1876425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zoomScalePageLayoutView="0" workbookViewId="0" topLeftCell="A1">
      <selection activeCell="E25" sqref="E25"/>
    </sheetView>
  </sheetViews>
  <sheetFormatPr defaultColWidth="9.00390625" defaultRowHeight="13.5"/>
  <cols>
    <col min="1" max="1" width="0.875" style="3" customWidth="1"/>
    <col min="2" max="2" width="17.125" style="3" customWidth="1"/>
    <col min="3" max="3" width="0.875" style="3" customWidth="1"/>
    <col min="4" max="4" width="8.00390625" style="3" customWidth="1"/>
    <col min="5" max="14" width="6.25390625" style="3" customWidth="1"/>
    <col min="15" max="16384" width="9.00390625" style="3" customWidth="1"/>
  </cols>
  <sheetData>
    <row r="1" spans="1:14" ht="27.75" customHeight="1">
      <c r="A1" s="202" t="s">
        <v>264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</row>
    <row r="2" spans="1:5" ht="18.75" customHeight="1">
      <c r="A2" s="19" t="s">
        <v>222</v>
      </c>
      <c r="C2" s="19"/>
      <c r="D2" s="1"/>
      <c r="E2" s="1"/>
    </row>
    <row r="3" spans="1:6" ht="18.75" customHeight="1">
      <c r="A3" s="2" t="s">
        <v>231</v>
      </c>
      <c r="B3" s="159"/>
      <c r="C3" s="2"/>
      <c r="D3" s="173"/>
      <c r="E3" s="173"/>
      <c r="F3" s="173"/>
    </row>
    <row r="4" ht="13.5" customHeight="1">
      <c r="N4" s="11" t="s">
        <v>344</v>
      </c>
    </row>
    <row r="5" spans="1:14" ht="26.25" customHeight="1">
      <c r="A5" s="62"/>
      <c r="B5" s="59" t="s">
        <v>28</v>
      </c>
      <c r="C5" s="38"/>
      <c r="D5" s="39" t="s">
        <v>0</v>
      </c>
      <c r="E5" s="39" t="s">
        <v>1</v>
      </c>
      <c r="F5" s="39" t="s">
        <v>2</v>
      </c>
      <c r="G5" s="39" t="s">
        <v>3</v>
      </c>
      <c r="H5" s="39" t="s">
        <v>4</v>
      </c>
      <c r="I5" s="39" t="s">
        <v>5</v>
      </c>
      <c r="J5" s="39" t="s">
        <v>6</v>
      </c>
      <c r="K5" s="39" t="s">
        <v>7</v>
      </c>
      <c r="L5" s="39" t="s">
        <v>8</v>
      </c>
      <c r="M5" s="39" t="s">
        <v>9</v>
      </c>
      <c r="N5" s="40" t="s">
        <v>10</v>
      </c>
    </row>
    <row r="6" spans="1:14" ht="26.25" customHeight="1">
      <c r="A6" s="65"/>
      <c r="B6" s="60" t="s">
        <v>27</v>
      </c>
      <c r="C6" s="25"/>
      <c r="D6" s="166">
        <f>SUM(D7:D29)</f>
        <v>15814</v>
      </c>
      <c r="E6" s="166">
        <f>SUM(E7:E29)</f>
        <v>4524</v>
      </c>
      <c r="F6" s="166">
        <f aca="true" t="shared" si="0" ref="F6:N6">SUM(F7:F29)</f>
        <v>1960</v>
      </c>
      <c r="G6" s="166">
        <f t="shared" si="0"/>
        <v>1542</v>
      </c>
      <c r="H6" s="166">
        <f t="shared" si="0"/>
        <v>1376</v>
      </c>
      <c r="I6" s="166">
        <f t="shared" si="0"/>
        <v>784</v>
      </c>
      <c r="J6" s="166">
        <f t="shared" si="0"/>
        <v>1679</v>
      </c>
      <c r="K6" s="166">
        <f t="shared" si="0"/>
        <v>588</v>
      </c>
      <c r="L6" s="166">
        <f t="shared" si="0"/>
        <v>1206</v>
      </c>
      <c r="M6" s="166">
        <f t="shared" si="0"/>
        <v>1386</v>
      </c>
      <c r="N6" s="167">
        <f t="shared" si="0"/>
        <v>701</v>
      </c>
    </row>
    <row r="7" spans="2:19" ht="26.25" customHeight="1">
      <c r="B7" s="5" t="s">
        <v>11</v>
      </c>
      <c r="C7" s="22"/>
      <c r="D7" s="169">
        <f>SUM(E7:N7)</f>
        <v>1</v>
      </c>
      <c r="E7" s="114">
        <v>1</v>
      </c>
      <c r="F7" s="114">
        <v>0</v>
      </c>
      <c r="G7" s="114">
        <v>0</v>
      </c>
      <c r="H7" s="114">
        <v>0</v>
      </c>
      <c r="I7" s="114">
        <v>0</v>
      </c>
      <c r="J7" s="114">
        <v>0</v>
      </c>
      <c r="K7" s="114">
        <v>0</v>
      </c>
      <c r="L7" s="114">
        <v>0</v>
      </c>
      <c r="M7" s="114">
        <v>0</v>
      </c>
      <c r="N7" s="116">
        <v>0</v>
      </c>
      <c r="O7" s="7"/>
      <c r="S7" s="7"/>
    </row>
    <row r="8" spans="2:15" ht="26.25" customHeight="1">
      <c r="B8" s="5" t="s">
        <v>12</v>
      </c>
      <c r="C8" s="22"/>
      <c r="D8" s="169">
        <f aca="true" t="shared" si="1" ref="D8:D13">SUM(E8:N8)</f>
        <v>0</v>
      </c>
      <c r="E8" s="114">
        <v>0</v>
      </c>
      <c r="F8" s="114">
        <v>0</v>
      </c>
      <c r="G8" s="114">
        <v>0</v>
      </c>
      <c r="H8" s="114">
        <v>0</v>
      </c>
      <c r="I8" s="114">
        <v>0</v>
      </c>
      <c r="J8" s="114">
        <v>0</v>
      </c>
      <c r="K8" s="114">
        <v>0</v>
      </c>
      <c r="L8" s="114">
        <v>0</v>
      </c>
      <c r="M8" s="114">
        <v>0</v>
      </c>
      <c r="N8" s="116">
        <v>0</v>
      </c>
      <c r="O8" s="7"/>
    </row>
    <row r="9" spans="2:15" ht="26.25" customHeight="1">
      <c r="B9" s="5" t="s">
        <v>13</v>
      </c>
      <c r="C9" s="22"/>
      <c r="D9" s="169">
        <f>SUM(E9:N9)</f>
        <v>264</v>
      </c>
      <c r="E9" s="114">
        <v>138</v>
      </c>
      <c r="F9" s="114">
        <v>19</v>
      </c>
      <c r="G9" s="114">
        <v>22</v>
      </c>
      <c r="H9" s="114">
        <v>18</v>
      </c>
      <c r="I9" s="114">
        <v>14</v>
      </c>
      <c r="J9" s="114">
        <v>16</v>
      </c>
      <c r="K9" s="114">
        <v>14</v>
      </c>
      <c r="L9" s="114">
        <v>12</v>
      </c>
      <c r="M9" s="114">
        <v>7</v>
      </c>
      <c r="N9" s="116">
        <v>4</v>
      </c>
      <c r="O9" s="7"/>
    </row>
    <row r="10" spans="2:15" ht="26.25" customHeight="1">
      <c r="B10" s="5" t="s">
        <v>16</v>
      </c>
      <c r="C10" s="22"/>
      <c r="D10" s="169">
        <f t="shared" si="1"/>
        <v>3377</v>
      </c>
      <c r="E10" s="114">
        <v>981</v>
      </c>
      <c r="F10" s="114">
        <v>349</v>
      </c>
      <c r="G10" s="114">
        <v>299</v>
      </c>
      <c r="H10" s="114">
        <v>324</v>
      </c>
      <c r="I10" s="114">
        <v>220</v>
      </c>
      <c r="J10" s="114">
        <v>409</v>
      </c>
      <c r="K10" s="114">
        <v>96</v>
      </c>
      <c r="L10" s="114">
        <v>235</v>
      </c>
      <c r="M10" s="114">
        <v>308</v>
      </c>
      <c r="N10" s="116">
        <v>156</v>
      </c>
      <c r="O10" s="7"/>
    </row>
    <row r="11" spans="2:15" ht="26.25" customHeight="1">
      <c r="B11" s="5" t="s">
        <v>14</v>
      </c>
      <c r="C11" s="22"/>
      <c r="D11" s="169">
        <f t="shared" si="1"/>
        <v>0</v>
      </c>
      <c r="E11" s="151">
        <v>0</v>
      </c>
      <c r="F11" s="151">
        <v>0</v>
      </c>
      <c r="G11" s="151">
        <v>0</v>
      </c>
      <c r="H11" s="151">
        <v>0</v>
      </c>
      <c r="I11" s="151">
        <v>0</v>
      </c>
      <c r="J11" s="151">
        <v>0</v>
      </c>
      <c r="K11" s="151">
        <v>0</v>
      </c>
      <c r="L11" s="151">
        <v>0</v>
      </c>
      <c r="M11" s="151">
        <v>0</v>
      </c>
      <c r="N11" s="150">
        <v>0</v>
      </c>
      <c r="O11" s="7"/>
    </row>
    <row r="12" spans="2:15" ht="26.25" customHeight="1">
      <c r="B12" s="29" t="s">
        <v>273</v>
      </c>
      <c r="C12" s="23"/>
      <c r="D12" s="169">
        <f t="shared" si="1"/>
        <v>3211</v>
      </c>
      <c r="E12" s="114">
        <v>828</v>
      </c>
      <c r="F12" s="114">
        <v>438</v>
      </c>
      <c r="G12" s="114">
        <v>350</v>
      </c>
      <c r="H12" s="114">
        <v>292</v>
      </c>
      <c r="I12" s="114">
        <v>137</v>
      </c>
      <c r="J12" s="114">
        <v>437</v>
      </c>
      <c r="K12" s="114">
        <v>84</v>
      </c>
      <c r="L12" s="114">
        <v>215</v>
      </c>
      <c r="M12" s="114">
        <v>354</v>
      </c>
      <c r="N12" s="116">
        <v>76</v>
      </c>
      <c r="O12" s="7"/>
    </row>
    <row r="13" spans="2:15" ht="26.25" customHeight="1">
      <c r="B13" s="5" t="s">
        <v>15</v>
      </c>
      <c r="C13" s="22"/>
      <c r="D13" s="169">
        <f t="shared" si="1"/>
        <v>1067</v>
      </c>
      <c r="E13" s="114">
        <v>531</v>
      </c>
      <c r="F13" s="114">
        <v>129</v>
      </c>
      <c r="G13" s="114">
        <v>62</v>
      </c>
      <c r="H13" s="114">
        <v>54</v>
      </c>
      <c r="I13" s="114">
        <v>53</v>
      </c>
      <c r="J13" s="114">
        <v>64</v>
      </c>
      <c r="K13" s="114">
        <v>37</v>
      </c>
      <c r="L13" s="114">
        <v>50</v>
      </c>
      <c r="M13" s="114">
        <v>46</v>
      </c>
      <c r="N13" s="116">
        <v>41</v>
      </c>
      <c r="O13" s="80"/>
    </row>
    <row r="14" spans="2:15" ht="26.25" customHeight="1">
      <c r="B14" s="5" t="s">
        <v>17</v>
      </c>
      <c r="C14" s="22"/>
      <c r="D14" s="169">
        <f>SUM(E14:N14)</f>
        <v>333</v>
      </c>
      <c r="E14" s="114">
        <v>193</v>
      </c>
      <c r="F14" s="114">
        <v>31</v>
      </c>
      <c r="G14" s="114">
        <v>10</v>
      </c>
      <c r="H14" s="114">
        <v>10</v>
      </c>
      <c r="I14" s="114">
        <v>7</v>
      </c>
      <c r="J14" s="114">
        <v>18</v>
      </c>
      <c r="K14" s="114">
        <v>5</v>
      </c>
      <c r="L14" s="114">
        <v>38</v>
      </c>
      <c r="M14" s="114">
        <v>10</v>
      </c>
      <c r="N14" s="116">
        <v>11</v>
      </c>
      <c r="O14" s="80"/>
    </row>
    <row r="15" spans="2:15" ht="26.25" customHeight="1">
      <c r="B15" s="5" t="s">
        <v>18</v>
      </c>
      <c r="C15" s="22"/>
      <c r="D15" s="169">
        <f>SUM(E15:N15)</f>
        <v>54</v>
      </c>
      <c r="E15" s="114">
        <v>31</v>
      </c>
      <c r="F15" s="114">
        <v>2</v>
      </c>
      <c r="G15" s="114">
        <v>4</v>
      </c>
      <c r="H15" s="114">
        <v>0</v>
      </c>
      <c r="I15" s="114">
        <v>2</v>
      </c>
      <c r="J15" s="114">
        <v>4</v>
      </c>
      <c r="K15" s="114">
        <v>0</v>
      </c>
      <c r="L15" s="114">
        <v>6</v>
      </c>
      <c r="M15" s="114">
        <v>3</v>
      </c>
      <c r="N15" s="116">
        <v>2</v>
      </c>
      <c r="O15" s="80"/>
    </row>
    <row r="16" spans="2:15" ht="26.25" customHeight="1">
      <c r="B16" s="5" t="s">
        <v>19</v>
      </c>
      <c r="C16" s="22"/>
      <c r="D16" s="169">
        <f>SUM(E16:N16)</f>
        <v>293</v>
      </c>
      <c r="E16" s="114">
        <v>111</v>
      </c>
      <c r="F16" s="114">
        <v>21</v>
      </c>
      <c r="G16" s="114">
        <v>19</v>
      </c>
      <c r="H16" s="114">
        <v>24</v>
      </c>
      <c r="I16" s="114">
        <v>11</v>
      </c>
      <c r="J16" s="114">
        <v>25</v>
      </c>
      <c r="K16" s="114">
        <v>11</v>
      </c>
      <c r="L16" s="114">
        <v>31</v>
      </c>
      <c r="M16" s="114">
        <v>21</v>
      </c>
      <c r="N16" s="116">
        <v>19</v>
      </c>
      <c r="O16" s="80"/>
    </row>
    <row r="17" spans="2:15" ht="26.25" customHeight="1">
      <c r="B17" s="5" t="s">
        <v>20</v>
      </c>
      <c r="C17" s="22"/>
      <c r="D17" s="169">
        <f>SUM(E17:N17)</f>
        <v>1639</v>
      </c>
      <c r="E17" s="114">
        <v>266</v>
      </c>
      <c r="F17" s="114">
        <v>250</v>
      </c>
      <c r="G17" s="114">
        <v>210</v>
      </c>
      <c r="H17" s="114">
        <v>162</v>
      </c>
      <c r="I17" s="114">
        <v>98</v>
      </c>
      <c r="J17" s="114">
        <v>179</v>
      </c>
      <c r="K17" s="114">
        <v>99</v>
      </c>
      <c r="L17" s="114">
        <v>112</v>
      </c>
      <c r="M17" s="114">
        <v>153</v>
      </c>
      <c r="N17" s="116">
        <v>110</v>
      </c>
      <c r="O17" s="80"/>
    </row>
    <row r="18" spans="2:15" ht="26.25" customHeight="1">
      <c r="B18" s="5" t="s">
        <v>21</v>
      </c>
      <c r="C18" s="22"/>
      <c r="D18" s="169">
        <f>SUM(E18:N18)</f>
        <v>3296</v>
      </c>
      <c r="E18" s="114">
        <v>1033</v>
      </c>
      <c r="F18" s="114">
        <v>463</v>
      </c>
      <c r="G18" s="114">
        <v>298</v>
      </c>
      <c r="H18" s="114">
        <v>293</v>
      </c>
      <c r="I18" s="114">
        <v>145</v>
      </c>
      <c r="J18" s="114">
        <v>292</v>
      </c>
      <c r="K18" s="114">
        <v>137</v>
      </c>
      <c r="L18" s="114">
        <v>177</v>
      </c>
      <c r="M18" s="114">
        <v>300</v>
      </c>
      <c r="N18" s="116">
        <v>158</v>
      </c>
      <c r="O18" s="80"/>
    </row>
    <row r="19" spans="2:15" ht="26.25" customHeight="1">
      <c r="B19" s="5" t="s">
        <v>272</v>
      </c>
      <c r="C19" s="22"/>
      <c r="D19" s="169">
        <f>SUM(E19:N19)+63</f>
        <v>1261</v>
      </c>
      <c r="E19" s="114">
        <v>177</v>
      </c>
      <c r="F19" s="114">
        <v>176</v>
      </c>
      <c r="G19" s="114">
        <v>185</v>
      </c>
      <c r="H19" s="114">
        <v>151</v>
      </c>
      <c r="I19" s="114">
        <v>48</v>
      </c>
      <c r="J19" s="114">
        <v>135</v>
      </c>
      <c r="K19" s="114">
        <v>51</v>
      </c>
      <c r="L19" s="114">
        <v>57</v>
      </c>
      <c r="M19" s="114">
        <v>134</v>
      </c>
      <c r="N19" s="116">
        <v>84</v>
      </c>
      <c r="O19" s="7"/>
    </row>
    <row r="20" spans="2:15" ht="26.25" customHeight="1">
      <c r="B20" s="5" t="s">
        <v>333</v>
      </c>
      <c r="C20" s="22"/>
      <c r="D20" s="169">
        <f aca="true" t="shared" si="2" ref="D20:D27">SUM(E20:N20)</f>
        <v>179</v>
      </c>
      <c r="E20" s="114">
        <v>40</v>
      </c>
      <c r="F20" s="114">
        <v>19</v>
      </c>
      <c r="G20" s="114">
        <v>24</v>
      </c>
      <c r="H20" s="114">
        <v>20</v>
      </c>
      <c r="I20" s="114">
        <v>7</v>
      </c>
      <c r="J20" s="114">
        <v>26</v>
      </c>
      <c r="K20" s="114">
        <v>6</v>
      </c>
      <c r="L20" s="114">
        <v>14</v>
      </c>
      <c r="M20" s="114">
        <v>15</v>
      </c>
      <c r="N20" s="116">
        <v>8</v>
      </c>
      <c r="O20" s="80"/>
    </row>
    <row r="21" spans="2:15" ht="26.25" customHeight="1">
      <c r="B21" s="5" t="s">
        <v>334</v>
      </c>
      <c r="C21" s="22"/>
      <c r="D21" s="169">
        <f t="shared" si="2"/>
        <v>57</v>
      </c>
      <c r="E21" s="114">
        <v>12</v>
      </c>
      <c r="F21" s="114">
        <v>8</v>
      </c>
      <c r="G21" s="114">
        <v>4</v>
      </c>
      <c r="H21" s="114">
        <v>7</v>
      </c>
      <c r="I21" s="114">
        <v>3</v>
      </c>
      <c r="J21" s="114">
        <v>4</v>
      </c>
      <c r="K21" s="114">
        <v>3</v>
      </c>
      <c r="L21" s="114">
        <v>8</v>
      </c>
      <c r="M21" s="114">
        <v>4</v>
      </c>
      <c r="N21" s="116">
        <v>4</v>
      </c>
      <c r="O21" s="80"/>
    </row>
    <row r="22" spans="2:15" ht="26.25" customHeight="1">
      <c r="B22" s="5" t="s">
        <v>267</v>
      </c>
      <c r="C22" s="22"/>
      <c r="D22" s="169">
        <f t="shared" si="2"/>
        <v>44</v>
      </c>
      <c r="E22" s="114">
        <v>6</v>
      </c>
      <c r="F22" s="114">
        <v>5</v>
      </c>
      <c r="G22" s="114">
        <v>7</v>
      </c>
      <c r="H22" s="114">
        <v>3</v>
      </c>
      <c r="I22" s="151">
        <v>1</v>
      </c>
      <c r="J22" s="114">
        <v>6</v>
      </c>
      <c r="K22" s="114">
        <v>3</v>
      </c>
      <c r="L22" s="114">
        <v>7</v>
      </c>
      <c r="M22" s="114">
        <v>4</v>
      </c>
      <c r="N22" s="116">
        <v>2</v>
      </c>
      <c r="O22" s="55"/>
    </row>
    <row r="23" spans="2:17" ht="26.25" customHeight="1">
      <c r="B23" s="5" t="s">
        <v>22</v>
      </c>
      <c r="C23" s="22"/>
      <c r="D23" s="169">
        <f t="shared" si="2"/>
        <v>247</v>
      </c>
      <c r="E23" s="114">
        <v>55</v>
      </c>
      <c r="F23" s="114">
        <v>29</v>
      </c>
      <c r="G23" s="114">
        <v>32</v>
      </c>
      <c r="H23" s="114">
        <v>14</v>
      </c>
      <c r="I23" s="114">
        <v>12</v>
      </c>
      <c r="J23" s="114">
        <v>31</v>
      </c>
      <c r="K23" s="114">
        <v>13</v>
      </c>
      <c r="L23" s="114">
        <v>29</v>
      </c>
      <c r="M23" s="114">
        <v>15</v>
      </c>
      <c r="N23" s="116">
        <v>17</v>
      </c>
      <c r="O23" s="55"/>
      <c r="P23" s="1"/>
      <c r="Q23" s="1"/>
    </row>
    <row r="24" spans="2:15" ht="26.25" customHeight="1">
      <c r="B24" s="5" t="s">
        <v>23</v>
      </c>
      <c r="C24" s="22"/>
      <c r="D24" s="169">
        <f t="shared" si="2"/>
        <v>2</v>
      </c>
      <c r="E24" s="114">
        <v>0</v>
      </c>
      <c r="F24" s="114">
        <v>0</v>
      </c>
      <c r="G24" s="114">
        <v>0</v>
      </c>
      <c r="H24" s="114">
        <v>0</v>
      </c>
      <c r="I24" s="114">
        <v>0</v>
      </c>
      <c r="J24" s="114">
        <v>0</v>
      </c>
      <c r="K24" s="141">
        <v>1</v>
      </c>
      <c r="L24" s="114">
        <v>0</v>
      </c>
      <c r="M24" s="114">
        <v>0</v>
      </c>
      <c r="N24" s="175">
        <v>1</v>
      </c>
      <c r="O24" s="7"/>
    </row>
    <row r="25" spans="2:15" ht="26.25" customHeight="1">
      <c r="B25" s="5" t="s">
        <v>24</v>
      </c>
      <c r="C25" s="22"/>
      <c r="D25" s="169">
        <f t="shared" si="2"/>
        <v>1</v>
      </c>
      <c r="E25" s="114">
        <v>0</v>
      </c>
      <c r="F25" s="114">
        <v>1</v>
      </c>
      <c r="G25" s="114">
        <v>0</v>
      </c>
      <c r="H25" s="114">
        <v>0</v>
      </c>
      <c r="I25" s="114">
        <v>0</v>
      </c>
      <c r="J25" s="114">
        <v>0</v>
      </c>
      <c r="K25" s="114">
        <v>0</v>
      </c>
      <c r="L25" s="114">
        <v>0</v>
      </c>
      <c r="M25" s="114">
        <v>0</v>
      </c>
      <c r="N25" s="116">
        <v>0</v>
      </c>
      <c r="O25" s="55"/>
    </row>
    <row r="26" spans="2:15" ht="26.25" customHeight="1">
      <c r="B26" s="5" t="s">
        <v>25</v>
      </c>
      <c r="C26" s="22"/>
      <c r="D26" s="169">
        <f t="shared" si="2"/>
        <v>1</v>
      </c>
      <c r="E26" s="114">
        <v>0</v>
      </c>
      <c r="F26" s="114">
        <v>0</v>
      </c>
      <c r="G26" s="114">
        <v>0</v>
      </c>
      <c r="H26" s="114">
        <v>0</v>
      </c>
      <c r="I26" s="114">
        <v>1</v>
      </c>
      <c r="J26" s="114">
        <v>0</v>
      </c>
      <c r="K26" s="114">
        <v>0</v>
      </c>
      <c r="L26" s="114">
        <v>0</v>
      </c>
      <c r="M26" s="114">
        <v>0</v>
      </c>
      <c r="N26" s="116">
        <v>0</v>
      </c>
      <c r="O26" s="7"/>
    </row>
    <row r="27" spans="2:15" ht="26.25" customHeight="1">
      <c r="B27" s="13" t="s">
        <v>26</v>
      </c>
      <c r="C27" s="24"/>
      <c r="D27" s="169">
        <f t="shared" si="2"/>
        <v>0</v>
      </c>
      <c r="E27" s="114">
        <v>0</v>
      </c>
      <c r="F27" s="114">
        <v>0</v>
      </c>
      <c r="G27" s="114">
        <v>0</v>
      </c>
      <c r="H27" s="114">
        <v>0</v>
      </c>
      <c r="I27" s="114">
        <v>0</v>
      </c>
      <c r="J27" s="114">
        <v>0</v>
      </c>
      <c r="K27" s="114">
        <v>0</v>
      </c>
      <c r="L27" s="114">
        <v>0</v>
      </c>
      <c r="M27" s="114">
        <v>0</v>
      </c>
      <c r="N27" s="116">
        <v>0</v>
      </c>
      <c r="O27" s="7"/>
    </row>
    <row r="28" spans="2:15" ht="26.25" customHeight="1">
      <c r="B28" s="5" t="s">
        <v>343</v>
      </c>
      <c r="C28" s="22"/>
      <c r="D28" s="169">
        <f>SUM(E28:N28)+5</f>
        <v>475</v>
      </c>
      <c r="E28" s="114">
        <v>115</v>
      </c>
      <c r="F28" s="114">
        <v>19</v>
      </c>
      <c r="G28" s="114">
        <v>14</v>
      </c>
      <c r="H28" s="114">
        <v>3</v>
      </c>
      <c r="I28" s="114">
        <v>25</v>
      </c>
      <c r="J28" s="114">
        <v>33</v>
      </c>
      <c r="K28" s="114">
        <v>28</v>
      </c>
      <c r="L28" s="114">
        <v>215</v>
      </c>
      <c r="M28" s="114">
        <v>12</v>
      </c>
      <c r="N28" s="116">
        <v>6</v>
      </c>
      <c r="O28" s="80"/>
    </row>
    <row r="29" spans="1:15" ht="26.25" customHeight="1">
      <c r="A29" s="53"/>
      <c r="B29" s="61" t="s">
        <v>257</v>
      </c>
      <c r="C29" s="41"/>
      <c r="D29" s="170">
        <f>SUM(E29:N29)</f>
        <v>12</v>
      </c>
      <c r="E29" s="117">
        <v>6</v>
      </c>
      <c r="F29" s="117">
        <v>1</v>
      </c>
      <c r="G29" s="117">
        <v>2</v>
      </c>
      <c r="H29" s="117">
        <v>1</v>
      </c>
      <c r="I29" s="117">
        <v>0</v>
      </c>
      <c r="J29" s="117">
        <v>0</v>
      </c>
      <c r="K29" s="117">
        <v>0</v>
      </c>
      <c r="L29" s="117">
        <v>0</v>
      </c>
      <c r="M29" s="117">
        <v>0</v>
      </c>
      <c r="N29" s="118">
        <v>2</v>
      </c>
      <c r="O29" s="80"/>
    </row>
    <row r="30" spans="1:14" s="8" customFormat="1" ht="16.5" customHeight="1">
      <c r="A30" s="18" t="s">
        <v>274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1:14" s="8" customFormat="1" ht="13.5" customHeight="1">
      <c r="A31" s="18" t="s">
        <v>249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1:13" s="8" customFormat="1" ht="13.5" customHeight="1">
      <c r="A32" s="18" t="s">
        <v>275</v>
      </c>
      <c r="J32" s="63"/>
      <c r="K32" s="63"/>
      <c r="L32" s="63"/>
      <c r="M32" s="63"/>
    </row>
    <row r="33" spans="1:13" s="8" customFormat="1" ht="13.5" customHeight="1">
      <c r="A33" s="18" t="s">
        <v>341</v>
      </c>
      <c r="J33" s="63"/>
      <c r="K33" s="63"/>
      <c r="L33" s="63"/>
      <c r="M33" s="63"/>
    </row>
    <row r="34" ht="13.5">
      <c r="N34" s="64" t="s">
        <v>271</v>
      </c>
    </row>
  </sheetData>
  <sheetProtection/>
  <mergeCells count="1">
    <mergeCell ref="A1:N1"/>
  </mergeCells>
  <printOptions horizontalCentered="1"/>
  <pageMargins left="0.6692913385826772" right="0.6692913385826772" top="0.7086614173228347" bottom="0.5905511811023623" header="0.3937007874015748" footer="0.1968503937007874"/>
  <pageSetup cellComments="asDisplayed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29"/>
  <sheetViews>
    <sheetView zoomScalePageLayoutView="0" workbookViewId="0" topLeftCell="A1">
      <selection activeCell="C15" sqref="C15"/>
    </sheetView>
  </sheetViews>
  <sheetFormatPr defaultColWidth="9.00390625" defaultRowHeight="13.5"/>
  <cols>
    <col min="1" max="1" width="12.50390625" style="3" customWidth="1"/>
    <col min="2" max="2" width="0.875" style="3" customWidth="1"/>
    <col min="3" max="19" width="4.375" style="3" customWidth="1"/>
    <col min="20" max="20" width="9.875" style="3" customWidth="1"/>
    <col min="21" max="21" width="6.125" style="3" customWidth="1"/>
    <col min="22" max="16384" width="9.00390625" style="3" customWidth="1"/>
  </cols>
  <sheetData>
    <row r="1" spans="1:5" ht="18.75" customHeight="1">
      <c r="A1" s="2" t="s">
        <v>228</v>
      </c>
      <c r="B1" s="2"/>
      <c r="C1" s="173"/>
      <c r="D1" s="173"/>
      <c r="E1" s="173"/>
    </row>
    <row r="2" spans="17:20" ht="13.5">
      <c r="Q2" s="9"/>
      <c r="S2" s="11" t="str">
        <f>'2(1) 水道関係･専用水道'!S3</f>
        <v>平成29年度</v>
      </c>
      <c r="T2" s="7"/>
    </row>
    <row r="3" spans="1:20" ht="21" customHeight="1">
      <c r="A3" s="265" t="s">
        <v>68</v>
      </c>
      <c r="B3" s="66"/>
      <c r="C3" s="217" t="s">
        <v>131</v>
      </c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249" t="s">
        <v>221</v>
      </c>
      <c r="O3" s="249" t="s">
        <v>57</v>
      </c>
      <c r="P3" s="249" t="s">
        <v>84</v>
      </c>
      <c r="Q3" s="249" t="s">
        <v>133</v>
      </c>
      <c r="R3" s="249" t="s">
        <v>60</v>
      </c>
      <c r="S3" s="300" t="s">
        <v>134</v>
      </c>
      <c r="T3" s="181"/>
    </row>
    <row r="4" spans="1:20" ht="21" customHeight="1">
      <c r="A4" s="266"/>
      <c r="B4" s="67"/>
      <c r="C4" s="27" t="s">
        <v>62</v>
      </c>
      <c r="D4" s="26" t="s">
        <v>120</v>
      </c>
      <c r="E4" s="26" t="s">
        <v>98</v>
      </c>
      <c r="F4" s="26" t="s">
        <v>99</v>
      </c>
      <c r="G4" s="26" t="s">
        <v>121</v>
      </c>
      <c r="H4" s="26" t="s">
        <v>122</v>
      </c>
      <c r="I4" s="26" t="s">
        <v>123</v>
      </c>
      <c r="J4" s="26" t="s">
        <v>124</v>
      </c>
      <c r="K4" s="26" t="s">
        <v>104</v>
      </c>
      <c r="L4" s="26" t="s">
        <v>105</v>
      </c>
      <c r="M4" s="26" t="s">
        <v>125</v>
      </c>
      <c r="N4" s="252"/>
      <c r="O4" s="264"/>
      <c r="P4" s="264"/>
      <c r="Q4" s="264"/>
      <c r="R4" s="264"/>
      <c r="S4" s="301"/>
      <c r="T4" s="181"/>
    </row>
    <row r="5" spans="1:19" ht="40.5" customHeight="1">
      <c r="A5" s="60" t="s">
        <v>62</v>
      </c>
      <c r="B5" s="25"/>
      <c r="C5" s="176">
        <f aca="true" t="shared" si="0" ref="C5:S5">SUM(C6:C8)</f>
        <v>293</v>
      </c>
      <c r="D5" s="176">
        <f t="shared" si="0"/>
        <v>61</v>
      </c>
      <c r="E5" s="176">
        <f t="shared" si="0"/>
        <v>34</v>
      </c>
      <c r="F5" s="176">
        <f t="shared" si="0"/>
        <v>39</v>
      </c>
      <c r="G5" s="176">
        <f t="shared" si="0"/>
        <v>17</v>
      </c>
      <c r="H5" s="176">
        <f t="shared" si="0"/>
        <v>13</v>
      </c>
      <c r="I5" s="176">
        <f t="shared" si="0"/>
        <v>37</v>
      </c>
      <c r="J5" s="176">
        <f t="shared" si="0"/>
        <v>17</v>
      </c>
      <c r="K5" s="176">
        <f t="shared" si="0"/>
        <v>36</v>
      </c>
      <c r="L5" s="176">
        <f t="shared" si="0"/>
        <v>19</v>
      </c>
      <c r="M5" s="176">
        <f t="shared" si="0"/>
        <v>20</v>
      </c>
      <c r="N5" s="176">
        <f t="shared" si="0"/>
        <v>4</v>
      </c>
      <c r="O5" s="176">
        <f t="shared" si="0"/>
        <v>0</v>
      </c>
      <c r="P5" s="176">
        <f t="shared" si="0"/>
        <v>30</v>
      </c>
      <c r="Q5" s="176">
        <f t="shared" si="0"/>
        <v>0</v>
      </c>
      <c r="R5" s="176">
        <f t="shared" si="0"/>
        <v>0</v>
      </c>
      <c r="S5" s="177">
        <f t="shared" si="0"/>
        <v>0</v>
      </c>
    </row>
    <row r="6" spans="1:19" ht="40.5" customHeight="1">
      <c r="A6" s="74" t="s">
        <v>135</v>
      </c>
      <c r="B6" s="34"/>
      <c r="C6" s="178">
        <f>SUM(D6:M6)</f>
        <v>44</v>
      </c>
      <c r="D6" s="139">
        <v>6</v>
      </c>
      <c r="E6" s="139">
        <v>5</v>
      </c>
      <c r="F6" s="139">
        <v>7</v>
      </c>
      <c r="G6" s="139">
        <v>3</v>
      </c>
      <c r="H6" s="182">
        <v>1</v>
      </c>
      <c r="I6" s="139">
        <v>6</v>
      </c>
      <c r="J6" s="139">
        <v>3</v>
      </c>
      <c r="K6" s="139">
        <v>7</v>
      </c>
      <c r="L6" s="139">
        <v>4</v>
      </c>
      <c r="M6" s="139">
        <v>2</v>
      </c>
      <c r="N6" s="182">
        <v>1</v>
      </c>
      <c r="O6" s="182">
        <v>0</v>
      </c>
      <c r="P6" s="139">
        <v>3</v>
      </c>
      <c r="Q6" s="182">
        <v>0</v>
      </c>
      <c r="R6" s="182">
        <v>0</v>
      </c>
      <c r="S6" s="183">
        <v>0</v>
      </c>
    </row>
    <row r="7" spans="1:22" ht="40.5" customHeight="1">
      <c r="A7" s="5" t="s">
        <v>136</v>
      </c>
      <c r="B7" s="22"/>
      <c r="C7" s="179">
        <f>SUM(D7:M7)</f>
        <v>247</v>
      </c>
      <c r="D7" s="141">
        <v>55</v>
      </c>
      <c r="E7" s="141">
        <v>29</v>
      </c>
      <c r="F7" s="141">
        <v>32</v>
      </c>
      <c r="G7" s="141">
        <v>14</v>
      </c>
      <c r="H7" s="141">
        <v>12</v>
      </c>
      <c r="I7" s="141">
        <v>31</v>
      </c>
      <c r="J7" s="141">
        <v>13</v>
      </c>
      <c r="K7" s="141">
        <v>29</v>
      </c>
      <c r="L7" s="141">
        <v>15</v>
      </c>
      <c r="M7" s="141">
        <v>17</v>
      </c>
      <c r="N7" s="141">
        <v>3</v>
      </c>
      <c r="O7" s="174">
        <v>0</v>
      </c>
      <c r="P7" s="141">
        <v>15</v>
      </c>
      <c r="Q7" s="174">
        <v>0</v>
      </c>
      <c r="R7" s="174">
        <v>0</v>
      </c>
      <c r="S7" s="175">
        <v>0</v>
      </c>
      <c r="V7" s="1"/>
    </row>
    <row r="8" spans="1:19" ht="40.5" customHeight="1">
      <c r="A8" s="43" t="s">
        <v>137</v>
      </c>
      <c r="B8" s="44"/>
      <c r="C8" s="180">
        <f>SUM(D8:M8)</f>
        <v>2</v>
      </c>
      <c r="D8" s="184">
        <v>0</v>
      </c>
      <c r="E8" s="184">
        <v>0</v>
      </c>
      <c r="F8" s="184">
        <v>0</v>
      </c>
      <c r="G8" s="184">
        <v>0</v>
      </c>
      <c r="H8" s="184">
        <v>0</v>
      </c>
      <c r="I8" s="184">
        <v>0</v>
      </c>
      <c r="J8" s="143">
        <v>1</v>
      </c>
      <c r="K8" s="184">
        <v>0</v>
      </c>
      <c r="L8" s="184">
        <v>0</v>
      </c>
      <c r="M8" s="143">
        <v>1</v>
      </c>
      <c r="N8" s="184">
        <v>0</v>
      </c>
      <c r="O8" s="184">
        <v>0</v>
      </c>
      <c r="P8" s="143">
        <v>12</v>
      </c>
      <c r="Q8" s="184">
        <v>0</v>
      </c>
      <c r="R8" s="184">
        <v>0</v>
      </c>
      <c r="S8" s="185">
        <v>0</v>
      </c>
    </row>
    <row r="9" spans="1:19" s="8" customFormat="1" ht="16.5" customHeight="1">
      <c r="A9" s="186" t="s">
        <v>338</v>
      </c>
      <c r="Q9" s="64"/>
      <c r="R9" s="64"/>
      <c r="S9" s="64" t="s">
        <v>270</v>
      </c>
    </row>
    <row r="10" spans="16:19" ht="39.75" customHeight="1">
      <c r="P10" s="6"/>
      <c r="Q10" s="6"/>
      <c r="R10" s="6"/>
      <c r="S10" s="6"/>
    </row>
    <row r="11" spans="1:9" ht="18.75" customHeight="1">
      <c r="A11" s="2" t="s">
        <v>229</v>
      </c>
      <c r="B11" s="2"/>
      <c r="C11" s="173"/>
      <c r="D11" s="173"/>
      <c r="E11" s="173"/>
      <c r="F11" s="173"/>
      <c r="G11" s="173"/>
      <c r="H11" s="173"/>
      <c r="I11" s="173"/>
    </row>
    <row r="12" spans="18:19" ht="13.5" customHeight="1">
      <c r="R12" s="9"/>
      <c r="S12" s="11" t="str">
        <f>'2(1) 水道関係･専用水道'!S3</f>
        <v>平成29年度</v>
      </c>
    </row>
    <row r="13" spans="1:19" ht="21" customHeight="1">
      <c r="A13" s="265" t="s">
        <v>68</v>
      </c>
      <c r="B13" s="66"/>
      <c r="C13" s="217" t="s">
        <v>131</v>
      </c>
      <c r="D13" s="302"/>
      <c r="E13" s="302"/>
      <c r="F13" s="302"/>
      <c r="G13" s="302"/>
      <c r="H13" s="302"/>
      <c r="I13" s="302"/>
      <c r="J13" s="302"/>
      <c r="K13" s="302"/>
      <c r="L13" s="302"/>
      <c r="M13" s="302"/>
      <c r="N13" s="249" t="s">
        <v>289</v>
      </c>
      <c r="O13" s="249" t="s">
        <v>57</v>
      </c>
      <c r="P13" s="249" t="s">
        <v>84</v>
      </c>
      <c r="Q13" s="249" t="s">
        <v>133</v>
      </c>
      <c r="R13" s="249" t="s">
        <v>60</v>
      </c>
      <c r="S13" s="300" t="s">
        <v>134</v>
      </c>
    </row>
    <row r="14" spans="1:19" ht="21" customHeight="1">
      <c r="A14" s="266"/>
      <c r="B14" s="67"/>
      <c r="C14" s="27" t="s">
        <v>62</v>
      </c>
      <c r="D14" s="26" t="s">
        <v>120</v>
      </c>
      <c r="E14" s="26" t="s">
        <v>98</v>
      </c>
      <c r="F14" s="26" t="s">
        <v>99</v>
      </c>
      <c r="G14" s="26" t="s">
        <v>121</v>
      </c>
      <c r="H14" s="26" t="s">
        <v>122</v>
      </c>
      <c r="I14" s="26" t="s">
        <v>123</v>
      </c>
      <c r="J14" s="26" t="s">
        <v>263</v>
      </c>
      <c r="K14" s="26" t="s">
        <v>104</v>
      </c>
      <c r="L14" s="26" t="s">
        <v>105</v>
      </c>
      <c r="M14" s="26" t="s">
        <v>125</v>
      </c>
      <c r="N14" s="252"/>
      <c r="O14" s="264"/>
      <c r="P14" s="264"/>
      <c r="Q14" s="264"/>
      <c r="R14" s="264"/>
      <c r="S14" s="301"/>
    </row>
    <row r="15" spans="1:19" ht="40.5" customHeight="1">
      <c r="A15" s="60" t="s">
        <v>62</v>
      </c>
      <c r="B15" s="25"/>
      <c r="C15" s="176">
        <f>SUM(C16:C18)</f>
        <v>2</v>
      </c>
      <c r="D15" s="176">
        <v>0</v>
      </c>
      <c r="E15" s="176">
        <f>SUM(E16:E18)</f>
        <v>1</v>
      </c>
      <c r="F15" s="176">
        <v>0</v>
      </c>
      <c r="G15" s="176">
        <v>0</v>
      </c>
      <c r="H15" s="176">
        <f>SUM(H16:H18)</f>
        <v>1</v>
      </c>
      <c r="I15" s="176">
        <v>0</v>
      </c>
      <c r="J15" s="176">
        <v>0</v>
      </c>
      <c r="K15" s="176">
        <v>0</v>
      </c>
      <c r="L15" s="176">
        <v>0</v>
      </c>
      <c r="M15" s="176">
        <v>0</v>
      </c>
      <c r="N15" s="176">
        <v>0</v>
      </c>
      <c r="O15" s="176">
        <v>0</v>
      </c>
      <c r="P15" s="176">
        <f>SUM(P16:P18)</f>
        <v>1</v>
      </c>
      <c r="Q15" s="176">
        <v>0</v>
      </c>
      <c r="R15" s="176">
        <v>0</v>
      </c>
      <c r="S15" s="177">
        <v>0</v>
      </c>
    </row>
    <row r="16" spans="1:19" ht="40.5" customHeight="1">
      <c r="A16" s="76" t="s">
        <v>138</v>
      </c>
      <c r="B16" s="28"/>
      <c r="C16" s="178">
        <f>SUM(D16:M16)</f>
        <v>1</v>
      </c>
      <c r="D16" s="139">
        <v>0</v>
      </c>
      <c r="E16" s="139">
        <v>1</v>
      </c>
      <c r="F16" s="139">
        <v>0</v>
      </c>
      <c r="G16" s="139">
        <v>0</v>
      </c>
      <c r="H16" s="139">
        <v>0</v>
      </c>
      <c r="I16" s="139">
        <v>0</v>
      </c>
      <c r="J16" s="139">
        <v>0</v>
      </c>
      <c r="K16" s="139">
        <v>0</v>
      </c>
      <c r="L16" s="139">
        <v>0</v>
      </c>
      <c r="M16" s="139">
        <v>0</v>
      </c>
      <c r="N16" s="139">
        <v>0</v>
      </c>
      <c r="O16" s="139">
        <v>0</v>
      </c>
      <c r="P16" s="139">
        <v>1</v>
      </c>
      <c r="Q16" s="139">
        <v>0</v>
      </c>
      <c r="R16" s="139">
        <v>0</v>
      </c>
      <c r="S16" s="140">
        <v>0</v>
      </c>
    </row>
    <row r="17" spans="1:19" ht="40.5" customHeight="1">
      <c r="A17" s="5" t="s">
        <v>139</v>
      </c>
      <c r="B17" s="22"/>
      <c r="C17" s="179">
        <f>SUM(D17:M17)</f>
        <v>1</v>
      </c>
      <c r="D17" s="141">
        <v>0</v>
      </c>
      <c r="E17" s="141">
        <v>0</v>
      </c>
      <c r="F17" s="141">
        <v>0</v>
      </c>
      <c r="G17" s="141">
        <v>0</v>
      </c>
      <c r="H17" s="141">
        <v>1</v>
      </c>
      <c r="I17" s="141">
        <v>0</v>
      </c>
      <c r="J17" s="141">
        <v>0</v>
      </c>
      <c r="K17" s="141">
        <v>0</v>
      </c>
      <c r="L17" s="141">
        <v>0</v>
      </c>
      <c r="M17" s="141">
        <v>0</v>
      </c>
      <c r="N17" s="141">
        <v>0</v>
      </c>
      <c r="O17" s="141">
        <v>0</v>
      </c>
      <c r="P17" s="141">
        <v>0</v>
      </c>
      <c r="Q17" s="141">
        <v>0</v>
      </c>
      <c r="R17" s="141">
        <v>0</v>
      </c>
      <c r="S17" s="142">
        <v>0</v>
      </c>
    </row>
    <row r="18" spans="1:19" ht="40.5" customHeight="1">
      <c r="A18" s="61" t="s">
        <v>140</v>
      </c>
      <c r="B18" s="41"/>
      <c r="C18" s="180">
        <f>SUM(D18:M18)</f>
        <v>0</v>
      </c>
      <c r="D18" s="143">
        <v>0</v>
      </c>
      <c r="E18" s="143">
        <v>0</v>
      </c>
      <c r="F18" s="143">
        <v>0</v>
      </c>
      <c r="G18" s="143">
        <v>0</v>
      </c>
      <c r="H18" s="143">
        <v>0</v>
      </c>
      <c r="I18" s="143">
        <v>0</v>
      </c>
      <c r="J18" s="143">
        <v>0</v>
      </c>
      <c r="K18" s="143">
        <v>0</v>
      </c>
      <c r="L18" s="143">
        <v>0</v>
      </c>
      <c r="M18" s="143">
        <v>0</v>
      </c>
      <c r="N18" s="143">
        <v>0</v>
      </c>
      <c r="O18" s="143">
        <v>0</v>
      </c>
      <c r="P18" s="143">
        <v>0</v>
      </c>
      <c r="Q18" s="143">
        <v>0</v>
      </c>
      <c r="R18" s="143">
        <v>0</v>
      </c>
      <c r="S18" s="144">
        <v>0</v>
      </c>
    </row>
    <row r="19" spans="18:19" ht="16.5" customHeight="1">
      <c r="R19" s="6"/>
      <c r="S19" s="64" t="s">
        <v>112</v>
      </c>
    </row>
    <row r="25" ht="13.5">
      <c r="O25" s="7"/>
    </row>
    <row r="26" ht="13.5">
      <c r="O26" s="7"/>
    </row>
    <row r="27" ht="13.5">
      <c r="O27" s="7"/>
    </row>
    <row r="28" ht="13.5">
      <c r="O28" s="7"/>
    </row>
    <row r="29" ht="13.5">
      <c r="O29" s="7"/>
    </row>
  </sheetData>
  <sheetProtection/>
  <mergeCells count="16">
    <mergeCell ref="C3:M3"/>
    <mergeCell ref="N3:N4"/>
    <mergeCell ref="O3:O4"/>
    <mergeCell ref="R3:R4"/>
    <mergeCell ref="Q3:Q4"/>
    <mergeCell ref="P3:P4"/>
    <mergeCell ref="A13:A14"/>
    <mergeCell ref="A3:A4"/>
    <mergeCell ref="S13:S14"/>
    <mergeCell ref="S3:S4"/>
    <mergeCell ref="C13:M13"/>
    <mergeCell ref="N13:N14"/>
    <mergeCell ref="O13:O14"/>
    <mergeCell ref="P13:P14"/>
    <mergeCell ref="Q13:Q14"/>
    <mergeCell ref="R13:R14"/>
  </mergeCells>
  <printOptions horizontalCentered="1"/>
  <pageMargins left="0.7086614173228347" right="0.7086614173228347" top="2.9921259842519685" bottom="0.7874015748031497" header="0.3937007874015748" footer="0.196850393700787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19"/>
  <sheetViews>
    <sheetView zoomScalePageLayoutView="0" workbookViewId="0" topLeftCell="A1">
      <selection activeCell="D18" sqref="D18:S18"/>
    </sheetView>
  </sheetViews>
  <sheetFormatPr defaultColWidth="9.00390625" defaultRowHeight="13.5"/>
  <cols>
    <col min="1" max="1" width="14.625" style="3" customWidth="1"/>
    <col min="2" max="2" width="0.875" style="3" customWidth="1"/>
    <col min="3" max="13" width="4.125" style="3" customWidth="1"/>
    <col min="14" max="19" width="4.625" style="3" customWidth="1"/>
    <col min="20" max="20" width="9.875" style="3" customWidth="1"/>
    <col min="21" max="21" width="6.125" style="3" customWidth="1"/>
    <col min="22" max="16384" width="9.00390625" style="3" customWidth="1"/>
  </cols>
  <sheetData>
    <row r="1" spans="1:5" ht="18.75" customHeight="1">
      <c r="A1" s="2" t="s">
        <v>217</v>
      </c>
      <c r="B1" s="2"/>
      <c r="C1" s="20"/>
      <c r="D1" s="20"/>
      <c r="E1" s="20"/>
    </row>
    <row r="2" spans="17:19" ht="13.5" customHeight="1">
      <c r="Q2" s="9"/>
      <c r="R2" s="11"/>
      <c r="S2" s="11" t="str">
        <f>'2(1) 水道関係･専用水道'!S3</f>
        <v>平成29年度</v>
      </c>
    </row>
    <row r="3" spans="1:19" ht="24" customHeight="1">
      <c r="A3" s="265" t="s">
        <v>68</v>
      </c>
      <c r="B3" s="66"/>
      <c r="C3" s="217" t="s">
        <v>131</v>
      </c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303" t="s">
        <v>290</v>
      </c>
      <c r="O3" s="249" t="s">
        <v>57</v>
      </c>
      <c r="P3" s="249" t="s">
        <v>84</v>
      </c>
      <c r="Q3" s="249" t="s">
        <v>133</v>
      </c>
      <c r="R3" s="303" t="s">
        <v>141</v>
      </c>
      <c r="S3" s="300" t="s">
        <v>134</v>
      </c>
    </row>
    <row r="4" spans="1:19" ht="24" customHeight="1">
      <c r="A4" s="266"/>
      <c r="B4" s="67"/>
      <c r="C4" s="26" t="s">
        <v>62</v>
      </c>
      <c r="D4" s="26" t="s">
        <v>120</v>
      </c>
      <c r="E4" s="26" t="s">
        <v>98</v>
      </c>
      <c r="F4" s="26" t="s">
        <v>99</v>
      </c>
      <c r="G4" s="26" t="s">
        <v>121</v>
      </c>
      <c r="H4" s="26" t="s">
        <v>122</v>
      </c>
      <c r="I4" s="26" t="s">
        <v>123</v>
      </c>
      <c r="J4" s="26" t="s">
        <v>124</v>
      </c>
      <c r="K4" s="26" t="s">
        <v>104</v>
      </c>
      <c r="L4" s="26" t="s">
        <v>105</v>
      </c>
      <c r="M4" s="26" t="s">
        <v>125</v>
      </c>
      <c r="N4" s="304"/>
      <c r="O4" s="264"/>
      <c r="P4" s="264"/>
      <c r="Q4" s="264"/>
      <c r="R4" s="305"/>
      <c r="S4" s="301"/>
    </row>
    <row r="5" spans="1:19" ht="36" customHeight="1">
      <c r="A5" s="74" t="s">
        <v>142</v>
      </c>
      <c r="B5" s="34"/>
      <c r="C5" s="131">
        <f>SUM(D5:M5)</f>
        <v>142</v>
      </c>
      <c r="D5" s="131">
        <v>22</v>
      </c>
      <c r="E5" s="131">
        <v>10</v>
      </c>
      <c r="F5" s="131">
        <v>3</v>
      </c>
      <c r="G5" s="131">
        <v>3</v>
      </c>
      <c r="H5" s="131">
        <v>7</v>
      </c>
      <c r="I5" s="131">
        <v>7</v>
      </c>
      <c r="J5" s="131">
        <v>5</v>
      </c>
      <c r="K5" s="131">
        <v>76</v>
      </c>
      <c r="L5" s="131">
        <v>2</v>
      </c>
      <c r="M5" s="131">
        <v>7</v>
      </c>
      <c r="N5" s="131">
        <v>1</v>
      </c>
      <c r="O5" s="131">
        <v>1</v>
      </c>
      <c r="P5" s="131">
        <v>12</v>
      </c>
      <c r="Q5" s="131">
        <v>0</v>
      </c>
      <c r="R5" s="131">
        <v>0</v>
      </c>
      <c r="S5" s="135">
        <v>0</v>
      </c>
    </row>
    <row r="6" spans="1:19" ht="36" customHeight="1">
      <c r="A6" s="77" t="s">
        <v>210</v>
      </c>
      <c r="B6" s="57"/>
      <c r="C6" s="160">
        <f>SUM(D6:M6)</f>
        <v>85</v>
      </c>
      <c r="D6" s="114">
        <v>16</v>
      </c>
      <c r="E6" s="114">
        <v>7</v>
      </c>
      <c r="F6" s="114">
        <v>2</v>
      </c>
      <c r="G6" s="114">
        <v>1</v>
      </c>
      <c r="H6" s="114">
        <v>5</v>
      </c>
      <c r="I6" s="114">
        <v>5</v>
      </c>
      <c r="J6" s="114">
        <v>2</v>
      </c>
      <c r="K6" s="114">
        <v>44</v>
      </c>
      <c r="L6" s="114">
        <v>1</v>
      </c>
      <c r="M6" s="114">
        <v>2</v>
      </c>
      <c r="N6" s="114">
        <v>6</v>
      </c>
      <c r="O6" s="114">
        <v>4</v>
      </c>
      <c r="P6" s="114">
        <v>3</v>
      </c>
      <c r="Q6" s="114">
        <v>0</v>
      </c>
      <c r="R6" s="114">
        <v>0</v>
      </c>
      <c r="S6" s="116">
        <v>0</v>
      </c>
    </row>
    <row r="7" spans="1:19" ht="36" customHeight="1">
      <c r="A7" s="60" t="s">
        <v>143</v>
      </c>
      <c r="B7" s="25"/>
      <c r="C7" s="131">
        <f>SUM(D7:M7)</f>
        <v>109</v>
      </c>
      <c r="D7" s="145">
        <v>19</v>
      </c>
      <c r="E7" s="145">
        <v>8</v>
      </c>
      <c r="F7" s="145">
        <v>2</v>
      </c>
      <c r="G7" s="145">
        <v>3</v>
      </c>
      <c r="H7" s="145">
        <v>7</v>
      </c>
      <c r="I7" s="145">
        <v>7</v>
      </c>
      <c r="J7" s="145">
        <v>3</v>
      </c>
      <c r="K7" s="145">
        <v>52</v>
      </c>
      <c r="L7" s="145">
        <v>2</v>
      </c>
      <c r="M7" s="145">
        <v>6</v>
      </c>
      <c r="N7" s="145">
        <v>0</v>
      </c>
      <c r="O7" s="145">
        <v>0</v>
      </c>
      <c r="P7" s="145">
        <v>2</v>
      </c>
      <c r="Q7" s="145">
        <v>0</v>
      </c>
      <c r="R7" s="145">
        <v>0</v>
      </c>
      <c r="S7" s="146">
        <v>0</v>
      </c>
    </row>
    <row r="8" spans="1:19" ht="36" customHeight="1">
      <c r="A8" s="5" t="s">
        <v>144</v>
      </c>
      <c r="B8" s="22"/>
      <c r="C8" s="131">
        <f>SUM(D8:M8)</f>
        <v>470</v>
      </c>
      <c r="D8" s="114">
        <v>115</v>
      </c>
      <c r="E8" s="114">
        <v>19</v>
      </c>
      <c r="F8" s="114">
        <v>14</v>
      </c>
      <c r="G8" s="114">
        <v>3</v>
      </c>
      <c r="H8" s="114">
        <v>25</v>
      </c>
      <c r="I8" s="114">
        <v>33</v>
      </c>
      <c r="J8" s="114">
        <v>28</v>
      </c>
      <c r="K8" s="114">
        <v>215</v>
      </c>
      <c r="L8" s="114">
        <v>12</v>
      </c>
      <c r="M8" s="114">
        <v>6</v>
      </c>
      <c r="N8" s="114">
        <v>20</v>
      </c>
      <c r="O8" s="114">
        <v>14</v>
      </c>
      <c r="P8" s="114">
        <v>163</v>
      </c>
      <c r="Q8" s="114">
        <v>0</v>
      </c>
      <c r="R8" s="114">
        <v>0</v>
      </c>
      <c r="S8" s="116">
        <v>0</v>
      </c>
    </row>
    <row r="9" spans="1:19" ht="36" customHeight="1">
      <c r="A9" s="78" t="s">
        <v>211</v>
      </c>
      <c r="B9" s="52"/>
      <c r="C9" s="132">
        <f>SUM(D9:M9)</f>
        <v>4</v>
      </c>
      <c r="D9" s="117">
        <v>2</v>
      </c>
      <c r="E9" s="117">
        <v>0</v>
      </c>
      <c r="F9" s="117">
        <v>0</v>
      </c>
      <c r="G9" s="117">
        <v>0</v>
      </c>
      <c r="H9" s="117">
        <v>0</v>
      </c>
      <c r="I9" s="117">
        <v>2</v>
      </c>
      <c r="J9" s="117">
        <v>0</v>
      </c>
      <c r="K9" s="117">
        <v>0</v>
      </c>
      <c r="L9" s="117">
        <v>0</v>
      </c>
      <c r="M9" s="117">
        <v>0</v>
      </c>
      <c r="N9" s="117">
        <v>0</v>
      </c>
      <c r="O9" s="117">
        <v>0</v>
      </c>
      <c r="P9" s="117">
        <v>4</v>
      </c>
      <c r="Q9" s="117">
        <v>0</v>
      </c>
      <c r="R9" s="117">
        <v>0</v>
      </c>
      <c r="S9" s="118">
        <v>0</v>
      </c>
    </row>
    <row r="10" spans="1:18" s="8" customFormat="1" ht="15.75" customHeight="1">
      <c r="A10" s="18" t="s">
        <v>250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Q10" s="64"/>
      <c r="R10" s="64"/>
    </row>
    <row r="11" s="8" customFormat="1" ht="13.5">
      <c r="S11" s="64" t="s">
        <v>145</v>
      </c>
    </row>
    <row r="12" ht="68.25" customHeight="1">
      <c r="S12" s="6"/>
    </row>
    <row r="13" spans="1:11" ht="18.75" customHeight="1">
      <c r="A13" s="2" t="s">
        <v>218</v>
      </c>
      <c r="B13" s="2"/>
      <c r="C13" s="20"/>
      <c r="D13" s="20"/>
      <c r="E13" s="20"/>
      <c r="F13" s="20"/>
      <c r="G13" s="20"/>
      <c r="H13" s="20"/>
      <c r="I13" s="20"/>
      <c r="J13" s="20"/>
      <c r="K13" s="20"/>
    </row>
    <row r="14" spans="17:19" ht="13.5">
      <c r="Q14" s="9"/>
      <c r="S14" s="11" t="str">
        <f>'2(1) 水道関係･専用水道'!S3</f>
        <v>平成29年度</v>
      </c>
    </row>
    <row r="15" spans="1:19" ht="21" customHeight="1">
      <c r="A15" s="265" t="s">
        <v>68</v>
      </c>
      <c r="B15" s="66"/>
      <c r="C15" s="217" t="s">
        <v>131</v>
      </c>
      <c r="D15" s="299"/>
      <c r="E15" s="299"/>
      <c r="F15" s="299"/>
      <c r="G15" s="299"/>
      <c r="H15" s="299"/>
      <c r="I15" s="299"/>
      <c r="J15" s="299"/>
      <c r="K15" s="299"/>
      <c r="L15" s="299"/>
      <c r="M15" s="299"/>
      <c r="N15" s="249" t="s">
        <v>291</v>
      </c>
      <c r="O15" s="249" t="s">
        <v>57</v>
      </c>
      <c r="P15" s="249" t="s">
        <v>84</v>
      </c>
      <c r="Q15" s="249" t="s">
        <v>133</v>
      </c>
      <c r="R15" s="249" t="s">
        <v>60</v>
      </c>
      <c r="S15" s="300" t="s">
        <v>134</v>
      </c>
    </row>
    <row r="16" spans="1:19" ht="21" customHeight="1">
      <c r="A16" s="266"/>
      <c r="B16" s="67"/>
      <c r="C16" s="26" t="s">
        <v>62</v>
      </c>
      <c r="D16" s="26" t="s">
        <v>120</v>
      </c>
      <c r="E16" s="26" t="s">
        <v>98</v>
      </c>
      <c r="F16" s="26" t="s">
        <v>99</v>
      </c>
      <c r="G16" s="26" t="s">
        <v>121</v>
      </c>
      <c r="H16" s="26" t="s">
        <v>122</v>
      </c>
      <c r="I16" s="26" t="s">
        <v>123</v>
      </c>
      <c r="J16" s="26" t="s">
        <v>124</v>
      </c>
      <c r="K16" s="26" t="s">
        <v>104</v>
      </c>
      <c r="L16" s="26" t="s">
        <v>105</v>
      </c>
      <c r="M16" s="26" t="s">
        <v>125</v>
      </c>
      <c r="N16" s="252"/>
      <c r="O16" s="264"/>
      <c r="P16" s="264"/>
      <c r="Q16" s="264"/>
      <c r="R16" s="264"/>
      <c r="S16" s="301"/>
    </row>
    <row r="17" spans="1:19" ht="40.5" customHeight="1">
      <c r="A17" s="74" t="s">
        <v>146</v>
      </c>
      <c r="B17" s="34"/>
      <c r="C17" s="147">
        <f>SUM(D17:M17)</f>
        <v>0</v>
      </c>
      <c r="D17" s="148">
        <v>0</v>
      </c>
      <c r="E17" s="148">
        <v>0</v>
      </c>
      <c r="F17" s="148">
        <v>0</v>
      </c>
      <c r="G17" s="148">
        <v>0</v>
      </c>
      <c r="H17" s="148">
        <v>0</v>
      </c>
      <c r="I17" s="148">
        <v>0</v>
      </c>
      <c r="J17" s="148">
        <v>0</v>
      </c>
      <c r="K17" s="148">
        <v>0</v>
      </c>
      <c r="L17" s="148">
        <v>0</v>
      </c>
      <c r="M17" s="148">
        <v>0</v>
      </c>
      <c r="N17" s="148">
        <v>0</v>
      </c>
      <c r="O17" s="148">
        <v>0</v>
      </c>
      <c r="P17" s="148">
        <v>0</v>
      </c>
      <c r="Q17" s="148">
        <v>0</v>
      </c>
      <c r="R17" s="148">
        <v>0</v>
      </c>
      <c r="S17" s="149">
        <v>0</v>
      </c>
    </row>
    <row r="18" spans="1:19" ht="40.5" customHeight="1">
      <c r="A18" s="43" t="s">
        <v>147</v>
      </c>
      <c r="B18" s="44"/>
      <c r="C18" s="129">
        <f>SUM(D18:M18)</f>
        <v>12</v>
      </c>
      <c r="D18" s="127">
        <v>6</v>
      </c>
      <c r="E18" s="127">
        <v>1</v>
      </c>
      <c r="F18" s="127">
        <v>2</v>
      </c>
      <c r="G18" s="127">
        <v>1</v>
      </c>
      <c r="H18" s="127">
        <v>0</v>
      </c>
      <c r="I18" s="127">
        <v>0</v>
      </c>
      <c r="J18" s="127">
        <v>0</v>
      </c>
      <c r="K18" s="127">
        <v>0</v>
      </c>
      <c r="L18" s="127">
        <v>0</v>
      </c>
      <c r="M18" s="127">
        <v>2</v>
      </c>
      <c r="N18" s="127">
        <v>0</v>
      </c>
      <c r="O18" s="127">
        <v>0</v>
      </c>
      <c r="P18" s="127">
        <v>9</v>
      </c>
      <c r="Q18" s="127">
        <v>0</v>
      </c>
      <c r="R18" s="127">
        <v>0</v>
      </c>
      <c r="S18" s="45">
        <v>0</v>
      </c>
    </row>
    <row r="19" spans="17:19" s="8" customFormat="1" ht="16.5" customHeight="1">
      <c r="Q19" s="64"/>
      <c r="R19" s="64"/>
      <c r="S19" s="64" t="s">
        <v>145</v>
      </c>
    </row>
  </sheetData>
  <sheetProtection/>
  <mergeCells count="16">
    <mergeCell ref="P3:P4"/>
    <mergeCell ref="Q3:Q4"/>
    <mergeCell ref="R3:R4"/>
    <mergeCell ref="A15:A16"/>
    <mergeCell ref="A3:A4"/>
    <mergeCell ref="C3:M3"/>
    <mergeCell ref="S3:S4"/>
    <mergeCell ref="C15:M15"/>
    <mergeCell ref="N15:N16"/>
    <mergeCell ref="O15:O16"/>
    <mergeCell ref="P15:P16"/>
    <mergeCell ref="Q15:Q16"/>
    <mergeCell ref="R15:R16"/>
    <mergeCell ref="S15:S16"/>
    <mergeCell ref="N3:N4"/>
    <mergeCell ref="O3:O4"/>
  </mergeCells>
  <printOptions horizontalCentered="1"/>
  <pageMargins left="0.7086614173228347" right="0.7086614173228347" top="0.7874015748031497" bottom="0.7874015748031497" header="0.3937007874015748" footer="0.1968503937007874"/>
  <pageSetup cellComments="asDisplayed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M12" sqref="C3:N15"/>
    </sheetView>
  </sheetViews>
  <sheetFormatPr defaultColWidth="9.00390625" defaultRowHeight="13.5"/>
  <cols>
    <col min="1" max="1" width="15.625" style="3" customWidth="1"/>
    <col min="2" max="2" width="0.875" style="3" customWidth="1"/>
    <col min="3" max="3" width="6.50390625" style="3" customWidth="1"/>
    <col min="4" max="13" width="6.00390625" style="3" customWidth="1"/>
    <col min="14" max="14" width="6.00390625" style="7" customWidth="1"/>
    <col min="15" max="16384" width="9.00390625" style="3" customWidth="1"/>
  </cols>
  <sheetData>
    <row r="1" spans="1:14" s="8" customFormat="1" ht="18.75" customHeight="1">
      <c r="A1" s="2" t="s">
        <v>219</v>
      </c>
      <c r="B1" s="2"/>
      <c r="C1" s="21"/>
      <c r="D1" s="21"/>
      <c r="N1" s="56"/>
    </row>
    <row r="2" spans="1:14" s="8" customFormat="1" ht="13.5" customHeight="1">
      <c r="A2" s="1" t="s">
        <v>220</v>
      </c>
      <c r="B2" s="1"/>
      <c r="N2" s="56"/>
    </row>
    <row r="3" spans="11:14" ht="13.5" customHeight="1">
      <c r="K3" s="11"/>
      <c r="L3" s="11"/>
      <c r="N3" s="11" t="str">
        <f>'2(1) 水道関係･専用水道'!S3</f>
        <v>平成29年度</v>
      </c>
    </row>
    <row r="4" spans="1:14" ht="21" customHeight="1">
      <c r="A4" s="59" t="s">
        <v>68</v>
      </c>
      <c r="B4" s="38"/>
      <c r="C4" s="39" t="s">
        <v>96</v>
      </c>
      <c r="D4" s="39" t="s">
        <v>97</v>
      </c>
      <c r="E4" s="39" t="s">
        <v>98</v>
      </c>
      <c r="F4" s="39" t="s">
        <v>99</v>
      </c>
      <c r="G4" s="39" t="s">
        <v>100</v>
      </c>
      <c r="H4" s="39" t="s">
        <v>101</v>
      </c>
      <c r="I4" s="39" t="s">
        <v>102</v>
      </c>
      <c r="J4" s="39" t="s">
        <v>103</v>
      </c>
      <c r="K4" s="39" t="s">
        <v>104</v>
      </c>
      <c r="L4" s="39" t="s">
        <v>105</v>
      </c>
      <c r="M4" s="39" t="s">
        <v>106</v>
      </c>
      <c r="N4" s="40" t="s">
        <v>71</v>
      </c>
    </row>
    <row r="5" spans="1:14" ht="24" customHeight="1">
      <c r="A5" s="60" t="s">
        <v>148</v>
      </c>
      <c r="B5" s="25"/>
      <c r="C5" s="166">
        <f>SUM(D5:N5)</f>
        <v>3542</v>
      </c>
      <c r="D5" s="166">
        <f aca="true" t="shared" si="0" ref="D5:N5">SUM(D6:D14)</f>
        <v>337</v>
      </c>
      <c r="E5" s="166">
        <f t="shared" si="0"/>
        <v>263</v>
      </c>
      <c r="F5" s="166">
        <f t="shared" si="0"/>
        <v>267</v>
      </c>
      <c r="G5" s="166">
        <f t="shared" si="0"/>
        <v>173</v>
      </c>
      <c r="H5" s="166">
        <f t="shared" si="0"/>
        <v>232</v>
      </c>
      <c r="I5" s="166">
        <f t="shared" si="0"/>
        <v>340</v>
      </c>
      <c r="J5" s="166">
        <f t="shared" si="0"/>
        <v>243</v>
      </c>
      <c r="K5" s="166">
        <f t="shared" si="0"/>
        <v>414</v>
      </c>
      <c r="L5" s="166">
        <f t="shared" si="0"/>
        <v>320</v>
      </c>
      <c r="M5" s="166">
        <f t="shared" si="0"/>
        <v>637</v>
      </c>
      <c r="N5" s="167">
        <f t="shared" si="0"/>
        <v>316</v>
      </c>
    </row>
    <row r="6" spans="1:14" ht="24" customHeight="1">
      <c r="A6" s="74" t="s">
        <v>149</v>
      </c>
      <c r="B6" s="34"/>
      <c r="C6" s="168">
        <f>SUM(D6:N6)</f>
        <v>19</v>
      </c>
      <c r="D6" s="113">
        <v>4</v>
      </c>
      <c r="E6" s="113">
        <v>3</v>
      </c>
      <c r="F6" s="113">
        <v>1</v>
      </c>
      <c r="G6" s="113">
        <v>5</v>
      </c>
      <c r="H6" s="113">
        <v>0</v>
      </c>
      <c r="I6" s="113">
        <v>0</v>
      </c>
      <c r="J6" s="113">
        <v>0</v>
      </c>
      <c r="K6" s="113">
        <v>1</v>
      </c>
      <c r="L6" s="113">
        <v>2</v>
      </c>
      <c r="M6" s="113">
        <v>1</v>
      </c>
      <c r="N6" s="115">
        <v>2</v>
      </c>
    </row>
    <row r="7" spans="1:14" ht="24" customHeight="1">
      <c r="A7" s="5" t="s">
        <v>150</v>
      </c>
      <c r="B7" s="22"/>
      <c r="C7" s="169">
        <f aca="true" t="shared" si="1" ref="C7:C14">SUM(D7:N7)</f>
        <v>364</v>
      </c>
      <c r="D7" s="114">
        <v>157</v>
      </c>
      <c r="E7" s="114">
        <v>24</v>
      </c>
      <c r="F7" s="114">
        <v>30</v>
      </c>
      <c r="G7" s="114">
        <v>30</v>
      </c>
      <c r="H7" s="114">
        <v>4</v>
      </c>
      <c r="I7" s="114">
        <v>48</v>
      </c>
      <c r="J7" s="114">
        <v>5</v>
      </c>
      <c r="K7" s="114">
        <v>19</v>
      </c>
      <c r="L7" s="114">
        <v>19</v>
      </c>
      <c r="M7" s="114">
        <v>5</v>
      </c>
      <c r="N7" s="116">
        <v>23</v>
      </c>
    </row>
    <row r="8" spans="1:14" ht="24" customHeight="1">
      <c r="A8" s="5" t="s">
        <v>151</v>
      </c>
      <c r="B8" s="22"/>
      <c r="C8" s="169">
        <f t="shared" si="1"/>
        <v>2123</v>
      </c>
      <c r="D8" s="114">
        <v>136</v>
      </c>
      <c r="E8" s="114">
        <v>150</v>
      </c>
      <c r="F8" s="114">
        <v>152</v>
      </c>
      <c r="G8" s="114">
        <v>88</v>
      </c>
      <c r="H8" s="114">
        <v>159</v>
      </c>
      <c r="I8" s="114">
        <v>179</v>
      </c>
      <c r="J8" s="114">
        <v>150</v>
      </c>
      <c r="K8" s="114">
        <v>297</v>
      </c>
      <c r="L8" s="114">
        <v>204</v>
      </c>
      <c r="M8" s="114">
        <v>382</v>
      </c>
      <c r="N8" s="116">
        <v>226</v>
      </c>
    </row>
    <row r="9" spans="1:14" ht="24" customHeight="1">
      <c r="A9" s="5" t="s">
        <v>240</v>
      </c>
      <c r="B9" s="22"/>
      <c r="C9" s="169">
        <f t="shared" si="1"/>
        <v>66</v>
      </c>
      <c r="D9" s="114">
        <v>3</v>
      </c>
      <c r="E9" s="114">
        <v>4</v>
      </c>
      <c r="F9" s="114">
        <v>1</v>
      </c>
      <c r="G9" s="114">
        <v>1</v>
      </c>
      <c r="H9" s="114">
        <v>4</v>
      </c>
      <c r="I9" s="114">
        <v>5</v>
      </c>
      <c r="J9" s="114">
        <v>4</v>
      </c>
      <c r="K9" s="114">
        <v>5</v>
      </c>
      <c r="L9" s="114">
        <v>3</v>
      </c>
      <c r="M9" s="114">
        <v>1</v>
      </c>
      <c r="N9" s="116">
        <v>35</v>
      </c>
    </row>
    <row r="10" spans="1:14" ht="24" customHeight="1">
      <c r="A10" s="29" t="s">
        <v>246</v>
      </c>
      <c r="B10" s="23"/>
      <c r="C10" s="169">
        <f t="shared" si="1"/>
        <v>266</v>
      </c>
      <c r="D10" s="114">
        <v>18</v>
      </c>
      <c r="E10" s="114">
        <v>8</v>
      </c>
      <c r="F10" s="114">
        <v>16</v>
      </c>
      <c r="G10" s="114">
        <v>11</v>
      </c>
      <c r="H10" s="114">
        <v>34</v>
      </c>
      <c r="I10" s="114">
        <v>21</v>
      </c>
      <c r="J10" s="114">
        <v>21</v>
      </c>
      <c r="K10" s="114">
        <v>22</v>
      </c>
      <c r="L10" s="114">
        <v>28</v>
      </c>
      <c r="M10" s="114">
        <v>76</v>
      </c>
      <c r="N10" s="116">
        <v>11</v>
      </c>
    </row>
    <row r="11" spans="1:14" ht="24" customHeight="1">
      <c r="A11" s="5" t="s">
        <v>292</v>
      </c>
      <c r="B11" s="22"/>
      <c r="C11" s="169">
        <f t="shared" si="1"/>
        <v>306</v>
      </c>
      <c r="D11" s="114">
        <v>3</v>
      </c>
      <c r="E11" s="114">
        <v>6</v>
      </c>
      <c r="F11" s="114">
        <v>8</v>
      </c>
      <c r="G11" s="114">
        <v>23</v>
      </c>
      <c r="H11" s="114">
        <v>13</v>
      </c>
      <c r="I11" s="114">
        <v>53</v>
      </c>
      <c r="J11" s="114">
        <v>31</v>
      </c>
      <c r="K11" s="114">
        <v>17</v>
      </c>
      <c r="L11" s="114">
        <v>41</v>
      </c>
      <c r="M11" s="114">
        <v>110</v>
      </c>
      <c r="N11" s="116">
        <v>1</v>
      </c>
    </row>
    <row r="12" spans="1:14" ht="24" customHeight="1">
      <c r="A12" s="5" t="s">
        <v>293</v>
      </c>
      <c r="B12" s="22"/>
      <c r="C12" s="169">
        <f t="shared" si="1"/>
        <v>35</v>
      </c>
      <c r="D12" s="114">
        <v>2</v>
      </c>
      <c r="E12" s="114">
        <v>0</v>
      </c>
      <c r="F12" s="114">
        <v>0</v>
      </c>
      <c r="G12" s="114">
        <v>3</v>
      </c>
      <c r="H12" s="114">
        <v>4</v>
      </c>
      <c r="I12" s="114">
        <v>5</v>
      </c>
      <c r="J12" s="114">
        <v>6</v>
      </c>
      <c r="K12" s="114">
        <v>9</v>
      </c>
      <c r="L12" s="114">
        <v>5</v>
      </c>
      <c r="M12" s="114">
        <v>0</v>
      </c>
      <c r="N12" s="116">
        <v>1</v>
      </c>
    </row>
    <row r="13" spans="1:14" ht="24" customHeight="1">
      <c r="A13" s="5" t="s">
        <v>241</v>
      </c>
      <c r="B13" s="22"/>
      <c r="C13" s="169">
        <f t="shared" si="1"/>
        <v>234</v>
      </c>
      <c r="D13" s="114">
        <v>5</v>
      </c>
      <c r="E13" s="114">
        <v>66</v>
      </c>
      <c r="F13" s="114">
        <v>54</v>
      </c>
      <c r="G13" s="114">
        <v>11</v>
      </c>
      <c r="H13" s="114">
        <v>7</v>
      </c>
      <c r="I13" s="114">
        <v>11</v>
      </c>
      <c r="J13" s="114">
        <v>14</v>
      </c>
      <c r="K13" s="114">
        <v>19</v>
      </c>
      <c r="L13" s="114">
        <v>10</v>
      </c>
      <c r="M13" s="114">
        <v>35</v>
      </c>
      <c r="N13" s="116">
        <v>2</v>
      </c>
    </row>
    <row r="14" spans="1:14" ht="24" customHeight="1">
      <c r="A14" s="43" t="s">
        <v>242</v>
      </c>
      <c r="B14" s="44"/>
      <c r="C14" s="170">
        <f t="shared" si="1"/>
        <v>129</v>
      </c>
      <c r="D14" s="117">
        <v>9</v>
      </c>
      <c r="E14" s="117">
        <v>2</v>
      </c>
      <c r="F14" s="117">
        <v>5</v>
      </c>
      <c r="G14" s="117">
        <v>1</v>
      </c>
      <c r="H14" s="117">
        <v>7</v>
      </c>
      <c r="I14" s="117">
        <v>18</v>
      </c>
      <c r="J14" s="117">
        <v>12</v>
      </c>
      <c r="K14" s="117">
        <v>25</v>
      </c>
      <c r="L14" s="117">
        <v>8</v>
      </c>
      <c r="M14" s="117">
        <v>27</v>
      </c>
      <c r="N14" s="118">
        <v>15</v>
      </c>
    </row>
    <row r="15" ht="16.5" customHeight="1">
      <c r="N15" s="79" t="s">
        <v>66</v>
      </c>
    </row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</sheetData>
  <sheetProtection/>
  <printOptions horizontalCentered="1"/>
  <pageMargins left="0.7086614173228347" right="0.7086614173228347" top="0.7874015748031497" bottom="0.7874015748031497" header="0.3937007874015748" footer="0.1968503937007874"/>
  <pageSetup cellComments="asDisplayed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77"/>
  <sheetViews>
    <sheetView zoomScale="115" zoomScaleNormal="115" zoomScalePageLayoutView="0" workbookViewId="0" topLeftCell="A1">
      <selection activeCell="F7" sqref="F7"/>
    </sheetView>
  </sheetViews>
  <sheetFormatPr defaultColWidth="9.00390625" defaultRowHeight="13.5"/>
  <cols>
    <col min="1" max="1" width="15.625" style="3" customWidth="1"/>
    <col min="2" max="2" width="0.875" style="3" customWidth="1"/>
    <col min="3" max="3" width="6.50390625" style="3" customWidth="1"/>
    <col min="4" max="14" width="6.00390625" style="3" customWidth="1"/>
    <col min="15" max="15" width="7.125" style="3" customWidth="1"/>
    <col min="16" max="16384" width="9.00390625" style="3" customWidth="1"/>
  </cols>
  <sheetData>
    <row r="1" spans="1:5" ht="13.5" customHeight="1">
      <c r="A1" s="1" t="s">
        <v>202</v>
      </c>
      <c r="B1" s="1"/>
      <c r="C1" s="20"/>
      <c r="D1" s="20"/>
      <c r="E1" s="20"/>
    </row>
    <row r="2" spans="11:14" ht="13.5" customHeight="1">
      <c r="K2" s="11"/>
      <c r="L2" s="11"/>
      <c r="N2" s="11" t="str">
        <f>'2(1) 水道関係･専用水道'!S3</f>
        <v>平成29年度</v>
      </c>
    </row>
    <row r="3" spans="1:14" ht="19.5" customHeight="1">
      <c r="A3" s="59" t="s">
        <v>189</v>
      </c>
      <c r="B3" s="38"/>
      <c r="C3" s="39" t="s">
        <v>96</v>
      </c>
      <c r="D3" s="39" t="s">
        <v>97</v>
      </c>
      <c r="E3" s="39" t="s">
        <v>98</v>
      </c>
      <c r="F3" s="39" t="s">
        <v>99</v>
      </c>
      <c r="G3" s="39" t="s">
        <v>100</v>
      </c>
      <c r="H3" s="39" t="s">
        <v>101</v>
      </c>
      <c r="I3" s="39" t="s">
        <v>102</v>
      </c>
      <c r="J3" s="39" t="s">
        <v>103</v>
      </c>
      <c r="K3" s="39" t="s">
        <v>104</v>
      </c>
      <c r="L3" s="39" t="s">
        <v>105</v>
      </c>
      <c r="M3" s="39" t="s">
        <v>106</v>
      </c>
      <c r="N3" s="40" t="s">
        <v>71</v>
      </c>
    </row>
    <row r="4" spans="1:14" ht="19.5" customHeight="1">
      <c r="A4" s="60" t="s">
        <v>62</v>
      </c>
      <c r="B4" s="25"/>
      <c r="C4" s="130">
        <f>SUM(D4:N4)</f>
        <v>2123</v>
      </c>
      <c r="D4" s="130">
        <f>SUM(D5:D21)</f>
        <v>136</v>
      </c>
      <c r="E4" s="130">
        <f>SUM(E5:E21)</f>
        <v>150</v>
      </c>
      <c r="F4" s="130">
        <f aca="true" t="shared" si="0" ref="F4:N4">SUM(F5:F21)</f>
        <v>152</v>
      </c>
      <c r="G4" s="130">
        <f t="shared" si="0"/>
        <v>88</v>
      </c>
      <c r="H4" s="130">
        <f t="shared" si="0"/>
        <v>159</v>
      </c>
      <c r="I4" s="130">
        <f t="shared" si="0"/>
        <v>179</v>
      </c>
      <c r="J4" s="130">
        <f t="shared" si="0"/>
        <v>150</v>
      </c>
      <c r="K4" s="130">
        <f t="shared" si="0"/>
        <v>297</v>
      </c>
      <c r="L4" s="130">
        <f t="shared" si="0"/>
        <v>204</v>
      </c>
      <c r="M4" s="130">
        <f t="shared" si="0"/>
        <v>382</v>
      </c>
      <c r="N4" s="134">
        <f t="shared" si="0"/>
        <v>226</v>
      </c>
    </row>
    <row r="5" spans="1:14" s="10" customFormat="1" ht="18.75" customHeight="1">
      <c r="A5" s="74" t="s">
        <v>152</v>
      </c>
      <c r="B5" s="34"/>
      <c r="C5" s="131">
        <f>SUM(D5:N5)</f>
        <v>167</v>
      </c>
      <c r="D5" s="114">
        <v>17</v>
      </c>
      <c r="E5" s="114">
        <v>23</v>
      </c>
      <c r="F5" s="114">
        <v>20</v>
      </c>
      <c r="G5" s="114">
        <v>13</v>
      </c>
      <c r="H5" s="114">
        <v>8</v>
      </c>
      <c r="I5" s="114">
        <v>10</v>
      </c>
      <c r="J5" s="114">
        <v>8</v>
      </c>
      <c r="K5" s="114">
        <v>15</v>
      </c>
      <c r="L5" s="114">
        <v>9</v>
      </c>
      <c r="M5" s="114">
        <v>9</v>
      </c>
      <c r="N5" s="150">
        <v>35</v>
      </c>
    </row>
    <row r="6" spans="1:14" s="10" customFormat="1" ht="18.75" customHeight="1">
      <c r="A6" s="5" t="s">
        <v>294</v>
      </c>
      <c r="B6" s="22"/>
      <c r="C6" s="133">
        <f aca="true" t="shared" si="1" ref="C6:C21">SUM(D6:N6)</f>
        <v>13</v>
      </c>
      <c r="D6" s="151">
        <v>1</v>
      </c>
      <c r="E6" s="151">
        <v>1</v>
      </c>
      <c r="F6" s="151">
        <v>4</v>
      </c>
      <c r="G6" s="151">
        <v>1</v>
      </c>
      <c r="H6" s="151">
        <v>0</v>
      </c>
      <c r="I6" s="151">
        <v>3</v>
      </c>
      <c r="J6" s="151">
        <v>1</v>
      </c>
      <c r="K6" s="151">
        <v>0</v>
      </c>
      <c r="L6" s="151">
        <v>1</v>
      </c>
      <c r="M6" s="151">
        <v>1</v>
      </c>
      <c r="N6" s="150">
        <v>0</v>
      </c>
    </row>
    <row r="7" spans="1:14" s="10" customFormat="1" ht="18.75" customHeight="1">
      <c r="A7" s="5" t="s">
        <v>295</v>
      </c>
      <c r="B7" s="22"/>
      <c r="C7" s="133">
        <f t="shared" si="1"/>
        <v>21</v>
      </c>
      <c r="D7" s="151">
        <v>1</v>
      </c>
      <c r="E7" s="151">
        <v>3</v>
      </c>
      <c r="F7" s="151">
        <v>3</v>
      </c>
      <c r="G7" s="151">
        <v>4</v>
      </c>
      <c r="H7" s="151">
        <v>3</v>
      </c>
      <c r="I7" s="151">
        <v>1</v>
      </c>
      <c r="J7" s="151">
        <v>0</v>
      </c>
      <c r="K7" s="151">
        <v>0</v>
      </c>
      <c r="L7" s="151">
        <v>0</v>
      </c>
      <c r="M7" s="151">
        <v>1</v>
      </c>
      <c r="N7" s="150">
        <v>5</v>
      </c>
    </row>
    <row r="8" spans="1:14" s="10" customFormat="1" ht="18.75" customHeight="1">
      <c r="A8" s="5" t="s">
        <v>296</v>
      </c>
      <c r="B8" s="22"/>
      <c r="C8" s="133">
        <f t="shared" si="1"/>
        <v>1</v>
      </c>
      <c r="D8" s="151">
        <v>0</v>
      </c>
      <c r="E8" s="151">
        <v>0</v>
      </c>
      <c r="F8" s="151">
        <v>0</v>
      </c>
      <c r="G8" s="151">
        <v>0</v>
      </c>
      <c r="H8" s="151">
        <v>1</v>
      </c>
      <c r="I8" s="151">
        <v>0</v>
      </c>
      <c r="J8" s="151">
        <v>0</v>
      </c>
      <c r="K8" s="151">
        <v>0</v>
      </c>
      <c r="L8" s="151">
        <v>0</v>
      </c>
      <c r="M8" s="151">
        <v>0</v>
      </c>
      <c r="N8" s="150">
        <v>0</v>
      </c>
    </row>
    <row r="9" spans="1:14" s="10" customFormat="1" ht="18.75" customHeight="1">
      <c r="A9" s="5" t="s">
        <v>297</v>
      </c>
      <c r="B9" s="22"/>
      <c r="C9" s="133">
        <f t="shared" si="1"/>
        <v>5</v>
      </c>
      <c r="D9" s="151">
        <v>2</v>
      </c>
      <c r="E9" s="151">
        <v>0</v>
      </c>
      <c r="F9" s="151">
        <v>0</v>
      </c>
      <c r="G9" s="151">
        <v>0</v>
      </c>
      <c r="H9" s="151">
        <v>0</v>
      </c>
      <c r="I9" s="151">
        <v>2</v>
      </c>
      <c r="J9" s="151">
        <v>0</v>
      </c>
      <c r="K9" s="151">
        <v>0</v>
      </c>
      <c r="L9" s="151">
        <v>0</v>
      </c>
      <c r="M9" s="151">
        <v>0</v>
      </c>
      <c r="N9" s="150">
        <v>1</v>
      </c>
    </row>
    <row r="10" spans="1:14" s="10" customFormat="1" ht="18.75" customHeight="1">
      <c r="A10" s="5" t="s">
        <v>243</v>
      </c>
      <c r="B10" s="22"/>
      <c r="C10" s="133">
        <f t="shared" si="1"/>
        <v>62</v>
      </c>
      <c r="D10" s="151">
        <v>8</v>
      </c>
      <c r="E10" s="151">
        <v>8</v>
      </c>
      <c r="F10" s="151">
        <v>8</v>
      </c>
      <c r="G10" s="151">
        <v>3</v>
      </c>
      <c r="H10" s="151">
        <v>1</v>
      </c>
      <c r="I10" s="151">
        <v>2</v>
      </c>
      <c r="J10" s="151">
        <v>3</v>
      </c>
      <c r="K10" s="151">
        <v>1</v>
      </c>
      <c r="L10" s="151">
        <v>3</v>
      </c>
      <c r="M10" s="151">
        <v>6</v>
      </c>
      <c r="N10" s="150">
        <v>19</v>
      </c>
    </row>
    <row r="11" spans="1:14" s="10" customFormat="1" ht="18.75" customHeight="1">
      <c r="A11" s="5" t="s">
        <v>154</v>
      </c>
      <c r="B11" s="22"/>
      <c r="C11" s="133">
        <f t="shared" si="1"/>
        <v>1492</v>
      </c>
      <c r="D11" s="151">
        <v>79</v>
      </c>
      <c r="E11" s="151">
        <v>87</v>
      </c>
      <c r="F11" s="151">
        <v>76</v>
      </c>
      <c r="G11" s="151">
        <v>42</v>
      </c>
      <c r="H11" s="151">
        <v>116</v>
      </c>
      <c r="I11" s="151">
        <v>120</v>
      </c>
      <c r="J11" s="151">
        <v>124</v>
      </c>
      <c r="K11" s="151">
        <v>248</v>
      </c>
      <c r="L11" s="151">
        <v>156</v>
      </c>
      <c r="M11" s="151">
        <v>323</v>
      </c>
      <c r="N11" s="150">
        <v>121</v>
      </c>
    </row>
    <row r="12" spans="1:14" s="10" customFormat="1" ht="18.75" customHeight="1">
      <c r="A12" s="5" t="s">
        <v>155</v>
      </c>
      <c r="B12" s="22"/>
      <c r="C12" s="133">
        <f t="shared" si="1"/>
        <v>31</v>
      </c>
      <c r="D12" s="151">
        <v>1</v>
      </c>
      <c r="E12" s="151">
        <v>2</v>
      </c>
      <c r="F12" s="151">
        <v>4</v>
      </c>
      <c r="G12" s="151">
        <v>3</v>
      </c>
      <c r="H12" s="151">
        <v>2</v>
      </c>
      <c r="I12" s="151">
        <v>1</v>
      </c>
      <c r="J12" s="151">
        <v>1</v>
      </c>
      <c r="K12" s="151">
        <v>4</v>
      </c>
      <c r="L12" s="151">
        <v>4</v>
      </c>
      <c r="M12" s="151">
        <v>4</v>
      </c>
      <c r="N12" s="150">
        <v>5</v>
      </c>
    </row>
    <row r="13" spans="1:14" s="10" customFormat="1" ht="18.75" customHeight="1">
      <c r="A13" s="5" t="s">
        <v>244</v>
      </c>
      <c r="B13" s="5"/>
      <c r="C13" s="133">
        <f t="shared" si="1"/>
        <v>47</v>
      </c>
      <c r="D13" s="151">
        <v>2</v>
      </c>
      <c r="E13" s="151">
        <v>13</v>
      </c>
      <c r="F13" s="151">
        <v>4</v>
      </c>
      <c r="G13" s="151">
        <v>1</v>
      </c>
      <c r="H13" s="151">
        <v>2</v>
      </c>
      <c r="I13" s="151">
        <v>6</v>
      </c>
      <c r="J13" s="151">
        <v>0</v>
      </c>
      <c r="K13" s="151">
        <v>2</v>
      </c>
      <c r="L13" s="151">
        <v>0</v>
      </c>
      <c r="M13" s="151">
        <v>16</v>
      </c>
      <c r="N13" s="150">
        <v>1</v>
      </c>
    </row>
    <row r="14" spans="1:14" s="10" customFormat="1" ht="18.75" customHeight="1">
      <c r="A14" s="5" t="s">
        <v>153</v>
      </c>
      <c r="B14" s="22"/>
      <c r="C14" s="133">
        <f t="shared" si="1"/>
        <v>99</v>
      </c>
      <c r="D14" s="151">
        <v>3</v>
      </c>
      <c r="E14" s="151">
        <v>4</v>
      </c>
      <c r="F14" s="151">
        <v>7</v>
      </c>
      <c r="G14" s="151">
        <v>6</v>
      </c>
      <c r="H14" s="151">
        <v>12</v>
      </c>
      <c r="I14" s="151">
        <v>16</v>
      </c>
      <c r="J14" s="151">
        <v>5</v>
      </c>
      <c r="K14" s="151">
        <v>17</v>
      </c>
      <c r="L14" s="151">
        <v>9</v>
      </c>
      <c r="M14" s="151">
        <v>8</v>
      </c>
      <c r="N14" s="150">
        <v>12</v>
      </c>
    </row>
    <row r="15" spans="1:14" s="10" customFormat="1" ht="18.75" customHeight="1">
      <c r="A15" s="5" t="s">
        <v>298</v>
      </c>
      <c r="B15" s="22"/>
      <c r="C15" s="133">
        <f t="shared" si="1"/>
        <v>13</v>
      </c>
      <c r="D15" s="151">
        <v>3</v>
      </c>
      <c r="E15" s="151">
        <v>0</v>
      </c>
      <c r="F15" s="151">
        <v>4</v>
      </c>
      <c r="G15" s="151">
        <v>1</v>
      </c>
      <c r="H15" s="151">
        <v>2</v>
      </c>
      <c r="I15" s="151">
        <v>1</v>
      </c>
      <c r="J15" s="151">
        <v>1</v>
      </c>
      <c r="K15" s="151">
        <v>0</v>
      </c>
      <c r="L15" s="151">
        <v>0</v>
      </c>
      <c r="M15" s="151">
        <v>0</v>
      </c>
      <c r="N15" s="150">
        <v>1</v>
      </c>
    </row>
    <row r="16" spans="1:14" s="10" customFormat="1" ht="18.75" customHeight="1">
      <c r="A16" s="5" t="s">
        <v>299</v>
      </c>
      <c r="B16" s="22"/>
      <c r="C16" s="133">
        <f t="shared" si="1"/>
        <v>4</v>
      </c>
      <c r="D16" s="151">
        <v>1</v>
      </c>
      <c r="E16" s="151">
        <v>0</v>
      </c>
      <c r="F16" s="151">
        <v>0</v>
      </c>
      <c r="G16" s="151">
        <v>1</v>
      </c>
      <c r="H16" s="151">
        <v>1</v>
      </c>
      <c r="I16" s="151">
        <v>0</v>
      </c>
      <c r="J16" s="151">
        <v>0</v>
      </c>
      <c r="K16" s="151">
        <v>0</v>
      </c>
      <c r="L16" s="151">
        <v>0</v>
      </c>
      <c r="M16" s="151">
        <v>0</v>
      </c>
      <c r="N16" s="150">
        <v>1</v>
      </c>
    </row>
    <row r="17" spans="1:14" s="10" customFormat="1" ht="18.75" customHeight="1">
      <c r="A17" s="5" t="s">
        <v>300</v>
      </c>
      <c r="B17" s="22"/>
      <c r="C17" s="133">
        <f t="shared" si="1"/>
        <v>9</v>
      </c>
      <c r="D17" s="151">
        <v>1</v>
      </c>
      <c r="E17" s="151">
        <v>1</v>
      </c>
      <c r="F17" s="151">
        <v>3</v>
      </c>
      <c r="G17" s="151">
        <v>0</v>
      </c>
      <c r="H17" s="151">
        <v>0</v>
      </c>
      <c r="I17" s="151">
        <v>2</v>
      </c>
      <c r="J17" s="151">
        <v>0</v>
      </c>
      <c r="K17" s="151">
        <v>1</v>
      </c>
      <c r="L17" s="151">
        <v>0</v>
      </c>
      <c r="M17" s="151">
        <v>1</v>
      </c>
      <c r="N17" s="150">
        <v>0</v>
      </c>
    </row>
    <row r="18" spans="1:14" s="10" customFormat="1" ht="18.75" customHeight="1">
      <c r="A18" s="5" t="s">
        <v>301</v>
      </c>
      <c r="B18" s="22"/>
      <c r="C18" s="133">
        <f t="shared" si="1"/>
        <v>6</v>
      </c>
      <c r="D18" s="151">
        <v>0</v>
      </c>
      <c r="E18" s="151">
        <v>1</v>
      </c>
      <c r="F18" s="151">
        <v>0</v>
      </c>
      <c r="G18" s="151">
        <v>1</v>
      </c>
      <c r="H18" s="151">
        <v>0</v>
      </c>
      <c r="I18" s="151">
        <v>0</v>
      </c>
      <c r="J18" s="151">
        <v>0</v>
      </c>
      <c r="K18" s="151">
        <v>1</v>
      </c>
      <c r="L18" s="151">
        <v>2</v>
      </c>
      <c r="M18" s="151">
        <v>1</v>
      </c>
      <c r="N18" s="150">
        <v>0</v>
      </c>
    </row>
    <row r="19" spans="1:14" s="10" customFormat="1" ht="18.75" customHeight="1">
      <c r="A19" s="5" t="s">
        <v>302</v>
      </c>
      <c r="B19" s="22"/>
      <c r="C19" s="133">
        <f t="shared" si="1"/>
        <v>8</v>
      </c>
      <c r="D19" s="151">
        <v>0</v>
      </c>
      <c r="E19" s="151">
        <v>0</v>
      </c>
      <c r="F19" s="151">
        <v>2</v>
      </c>
      <c r="G19" s="151">
        <v>1</v>
      </c>
      <c r="H19" s="151">
        <v>0</v>
      </c>
      <c r="I19" s="151">
        <v>0</v>
      </c>
      <c r="J19" s="151">
        <v>1</v>
      </c>
      <c r="K19" s="151">
        <v>1</v>
      </c>
      <c r="L19" s="151">
        <v>1</v>
      </c>
      <c r="M19" s="151">
        <v>0</v>
      </c>
      <c r="N19" s="150">
        <v>2</v>
      </c>
    </row>
    <row r="20" spans="1:14" s="10" customFormat="1" ht="18.75" customHeight="1">
      <c r="A20" s="5" t="s">
        <v>245</v>
      </c>
      <c r="B20" s="22"/>
      <c r="C20" s="133">
        <f t="shared" si="1"/>
        <v>63</v>
      </c>
      <c r="D20" s="151">
        <v>8</v>
      </c>
      <c r="E20" s="151">
        <v>3</v>
      </c>
      <c r="F20" s="151">
        <v>11</v>
      </c>
      <c r="G20" s="151">
        <v>3</v>
      </c>
      <c r="H20" s="151">
        <v>4</v>
      </c>
      <c r="I20" s="151">
        <v>6</v>
      </c>
      <c r="J20" s="151">
        <v>2</v>
      </c>
      <c r="K20" s="151">
        <v>1</v>
      </c>
      <c r="L20" s="151">
        <v>11</v>
      </c>
      <c r="M20" s="151">
        <v>7</v>
      </c>
      <c r="N20" s="150">
        <v>7</v>
      </c>
    </row>
    <row r="21" spans="1:14" s="10" customFormat="1" ht="18.75" customHeight="1">
      <c r="A21" s="43" t="s">
        <v>71</v>
      </c>
      <c r="B21" s="44"/>
      <c r="C21" s="132">
        <f t="shared" si="1"/>
        <v>82</v>
      </c>
      <c r="D21" s="152">
        <v>9</v>
      </c>
      <c r="E21" s="152">
        <v>4</v>
      </c>
      <c r="F21" s="152">
        <v>6</v>
      </c>
      <c r="G21" s="152">
        <v>8</v>
      </c>
      <c r="H21" s="152">
        <v>7</v>
      </c>
      <c r="I21" s="152">
        <v>9</v>
      </c>
      <c r="J21" s="152">
        <v>4</v>
      </c>
      <c r="K21" s="152">
        <v>6</v>
      </c>
      <c r="L21" s="152">
        <v>8</v>
      </c>
      <c r="M21" s="152">
        <v>5</v>
      </c>
      <c r="N21" s="153">
        <v>16</v>
      </c>
    </row>
    <row r="22" spans="12:16" ht="16.5" customHeight="1">
      <c r="L22" s="6"/>
      <c r="M22" s="6"/>
      <c r="N22" s="64" t="s">
        <v>66</v>
      </c>
      <c r="O22" s="7"/>
      <c r="P22" s="7"/>
    </row>
    <row r="23" spans="15:16" ht="13.5" customHeight="1">
      <c r="O23" s="7"/>
      <c r="P23" s="7"/>
    </row>
    <row r="24" spans="15:16" ht="13.5">
      <c r="O24" s="7"/>
      <c r="P24" s="7"/>
    </row>
    <row r="25" spans="15:16" ht="13.5">
      <c r="O25" s="7"/>
      <c r="P25" s="7"/>
    </row>
    <row r="26" spans="15:16" ht="13.5">
      <c r="O26" s="7"/>
      <c r="P26" s="7"/>
    </row>
    <row r="27" spans="15:16" ht="13.5">
      <c r="O27" s="7"/>
      <c r="P27" s="7"/>
    </row>
    <row r="28" spans="15:16" ht="13.5">
      <c r="O28" s="7"/>
      <c r="P28" s="7"/>
    </row>
    <row r="29" spans="15:16" ht="13.5">
      <c r="O29" s="7"/>
      <c r="P29" s="7"/>
    </row>
    <row r="30" spans="15:16" ht="13.5">
      <c r="O30" s="7"/>
      <c r="P30" s="7"/>
    </row>
    <row r="31" spans="15:16" ht="13.5">
      <c r="O31" s="7"/>
      <c r="P31" s="7"/>
    </row>
    <row r="32" spans="15:16" ht="13.5">
      <c r="O32" s="7"/>
      <c r="P32" s="7"/>
    </row>
    <row r="33" spans="15:16" ht="13.5">
      <c r="O33" s="7"/>
      <c r="P33" s="7"/>
    </row>
    <row r="34" spans="15:16" ht="13.5">
      <c r="O34" s="7"/>
      <c r="P34" s="7"/>
    </row>
    <row r="35" spans="15:16" ht="13.5">
      <c r="O35" s="7"/>
      <c r="P35" s="7"/>
    </row>
    <row r="36" spans="15:16" ht="13.5">
      <c r="O36" s="7"/>
      <c r="P36" s="7"/>
    </row>
    <row r="37" spans="15:16" ht="13.5">
      <c r="O37" s="7"/>
      <c r="P37" s="7"/>
    </row>
    <row r="38" spans="15:16" ht="13.5">
      <c r="O38" s="7"/>
      <c r="P38" s="7"/>
    </row>
    <row r="39" spans="15:16" ht="13.5">
      <c r="O39" s="7"/>
      <c r="P39" s="7"/>
    </row>
    <row r="40" spans="15:16" ht="13.5">
      <c r="O40" s="7"/>
      <c r="P40" s="7"/>
    </row>
    <row r="41" spans="15:16" ht="13.5">
      <c r="O41" s="7"/>
      <c r="P41" s="7"/>
    </row>
    <row r="42" spans="15:16" ht="13.5">
      <c r="O42" s="7"/>
      <c r="P42" s="7"/>
    </row>
    <row r="43" spans="15:16" ht="13.5">
      <c r="O43" s="7"/>
      <c r="P43" s="7"/>
    </row>
    <row r="44" spans="15:16" ht="13.5">
      <c r="O44" s="7"/>
      <c r="P44" s="7"/>
    </row>
    <row r="45" spans="15:16" ht="13.5">
      <c r="O45" s="7"/>
      <c r="P45" s="7"/>
    </row>
    <row r="46" spans="15:16" ht="13.5">
      <c r="O46" s="7"/>
      <c r="P46" s="7"/>
    </row>
    <row r="47" spans="15:16" ht="13.5">
      <c r="O47" s="7"/>
      <c r="P47" s="7"/>
    </row>
    <row r="48" spans="15:16" ht="13.5">
      <c r="O48" s="7"/>
      <c r="P48" s="7"/>
    </row>
    <row r="49" spans="15:16" ht="13.5">
      <c r="O49" s="7"/>
      <c r="P49" s="7"/>
    </row>
    <row r="50" spans="15:16" ht="13.5">
      <c r="O50" s="7"/>
      <c r="P50" s="7"/>
    </row>
    <row r="51" spans="15:16" ht="13.5">
      <c r="O51" s="7"/>
      <c r="P51" s="7"/>
    </row>
    <row r="52" spans="15:16" ht="13.5">
      <c r="O52" s="7"/>
      <c r="P52" s="7"/>
    </row>
    <row r="53" spans="15:16" ht="13.5">
      <c r="O53" s="7"/>
      <c r="P53" s="7"/>
    </row>
    <row r="54" spans="15:16" ht="13.5">
      <c r="O54" s="7"/>
      <c r="P54" s="7"/>
    </row>
    <row r="55" spans="15:16" ht="13.5">
      <c r="O55" s="7"/>
      <c r="P55" s="7"/>
    </row>
    <row r="56" spans="15:16" ht="13.5">
      <c r="O56" s="7"/>
      <c r="P56" s="7"/>
    </row>
    <row r="57" spans="15:16" ht="13.5">
      <c r="O57" s="7"/>
      <c r="P57" s="7"/>
    </row>
    <row r="58" spans="15:16" ht="13.5">
      <c r="O58" s="7"/>
      <c r="P58" s="7"/>
    </row>
    <row r="59" spans="15:16" ht="13.5">
      <c r="O59" s="7"/>
      <c r="P59" s="7"/>
    </row>
    <row r="60" spans="15:16" ht="13.5">
      <c r="O60" s="7"/>
      <c r="P60" s="7"/>
    </row>
    <row r="61" spans="15:16" ht="13.5">
      <c r="O61" s="7"/>
      <c r="P61" s="7"/>
    </row>
    <row r="62" spans="15:16" ht="13.5">
      <c r="O62" s="7"/>
      <c r="P62" s="7"/>
    </row>
    <row r="63" spans="15:16" ht="13.5">
      <c r="O63" s="7"/>
      <c r="P63" s="7"/>
    </row>
    <row r="64" spans="15:16" ht="13.5">
      <c r="O64" s="7"/>
      <c r="P64" s="7"/>
    </row>
    <row r="65" spans="15:16" ht="13.5">
      <c r="O65" s="7"/>
      <c r="P65" s="7"/>
    </row>
    <row r="66" spans="15:16" ht="13.5">
      <c r="O66" s="7"/>
      <c r="P66" s="7"/>
    </row>
    <row r="67" spans="15:16" ht="13.5">
      <c r="O67" s="7"/>
      <c r="P67" s="7"/>
    </row>
    <row r="68" spans="15:16" ht="13.5">
      <c r="O68" s="7"/>
      <c r="P68" s="7"/>
    </row>
    <row r="69" spans="15:16" ht="13.5">
      <c r="O69" s="7"/>
      <c r="P69" s="7"/>
    </row>
    <row r="70" spans="15:16" ht="13.5">
      <c r="O70" s="7"/>
      <c r="P70" s="7"/>
    </row>
    <row r="71" spans="15:16" ht="13.5">
      <c r="O71" s="7"/>
      <c r="P71" s="7"/>
    </row>
    <row r="72" spans="15:16" ht="13.5">
      <c r="O72" s="7"/>
      <c r="P72" s="7"/>
    </row>
    <row r="73" spans="15:16" ht="13.5">
      <c r="O73" s="7"/>
      <c r="P73" s="7"/>
    </row>
    <row r="74" spans="15:16" ht="13.5">
      <c r="O74" s="7"/>
      <c r="P74" s="7"/>
    </row>
    <row r="75" spans="15:16" ht="13.5">
      <c r="O75" s="7"/>
      <c r="P75" s="7"/>
    </row>
    <row r="76" spans="15:16" ht="13.5">
      <c r="O76" s="7"/>
      <c r="P76" s="7"/>
    </row>
    <row r="77" spans="15:16" ht="13.5">
      <c r="O77" s="7"/>
      <c r="P77" s="7"/>
    </row>
  </sheetData>
  <sheetProtection/>
  <printOptions horizontalCentered="1"/>
  <pageMargins left="0.7086614173228347" right="0.7086614173228347" top="5.511811023622047" bottom="0.7874015748031497" header="0.3937007874015748" footer="0.196850393700787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P9" sqref="P9"/>
    </sheetView>
  </sheetViews>
  <sheetFormatPr defaultColWidth="9.00390625" defaultRowHeight="13.5"/>
  <cols>
    <col min="1" max="1" width="15.625" style="3" customWidth="1"/>
    <col min="2" max="2" width="0.875" style="3" customWidth="1"/>
    <col min="3" max="3" width="6.50390625" style="3" customWidth="1"/>
    <col min="4" max="15" width="5.50390625" style="3" customWidth="1"/>
    <col min="16" max="16384" width="9.00390625" style="3" customWidth="1"/>
  </cols>
  <sheetData>
    <row r="1" spans="1:6" ht="13.5" customHeight="1">
      <c r="A1" s="1" t="s">
        <v>203</v>
      </c>
      <c r="B1" s="1"/>
      <c r="C1" s="20"/>
      <c r="D1" s="20"/>
      <c r="E1" s="20"/>
      <c r="F1" s="20"/>
    </row>
    <row r="2" spans="1:15" ht="13.5" customHeight="1">
      <c r="A2" s="20"/>
      <c r="B2" s="20"/>
      <c r="C2" s="20"/>
      <c r="D2" s="20"/>
      <c r="E2" s="20"/>
      <c r="F2" s="20"/>
      <c r="O2" s="11" t="str">
        <f>'2(1) 水道関係･専用水道'!S3</f>
        <v>平成29年度</v>
      </c>
    </row>
    <row r="3" spans="1:16" ht="21" customHeight="1">
      <c r="A3" s="59" t="s">
        <v>189</v>
      </c>
      <c r="B3" s="38"/>
      <c r="C3" s="39" t="s">
        <v>96</v>
      </c>
      <c r="D3" s="39" t="s">
        <v>235</v>
      </c>
      <c r="E3" s="39" t="s">
        <v>303</v>
      </c>
      <c r="F3" s="39" t="s">
        <v>304</v>
      </c>
      <c r="G3" s="39" t="s">
        <v>305</v>
      </c>
      <c r="H3" s="39" t="s">
        <v>306</v>
      </c>
      <c r="I3" s="39" t="s">
        <v>307</v>
      </c>
      <c r="J3" s="39" t="s">
        <v>236</v>
      </c>
      <c r="K3" s="39" t="s">
        <v>237</v>
      </c>
      <c r="L3" s="39" t="s">
        <v>238</v>
      </c>
      <c r="M3" s="39" t="s">
        <v>239</v>
      </c>
      <c r="N3" s="39" t="s">
        <v>308</v>
      </c>
      <c r="O3" s="40" t="s">
        <v>309</v>
      </c>
      <c r="P3" s="7"/>
    </row>
    <row r="4" spans="1:16" ht="30" customHeight="1">
      <c r="A4" s="60" t="s">
        <v>62</v>
      </c>
      <c r="B4" s="25"/>
      <c r="C4" s="130">
        <f>SUM(D4:O4)</f>
        <v>2123</v>
      </c>
      <c r="D4" s="130">
        <f aca="true" t="shared" si="0" ref="D4:O4">SUM(D5:D21)</f>
        <v>39</v>
      </c>
      <c r="E4" s="130">
        <f t="shared" si="0"/>
        <v>124</v>
      </c>
      <c r="F4" s="130">
        <f t="shared" si="0"/>
        <v>231</v>
      </c>
      <c r="G4" s="130">
        <f t="shared" si="0"/>
        <v>449</v>
      </c>
      <c r="H4" s="130">
        <f t="shared" si="0"/>
        <v>695</v>
      </c>
      <c r="I4" s="130">
        <f t="shared" si="0"/>
        <v>322</v>
      </c>
      <c r="J4" s="130">
        <f t="shared" si="0"/>
        <v>108</v>
      </c>
      <c r="K4" s="130">
        <f t="shared" si="0"/>
        <v>63</v>
      </c>
      <c r="L4" s="130">
        <f t="shared" si="0"/>
        <v>29</v>
      </c>
      <c r="M4" s="130">
        <f t="shared" si="0"/>
        <v>25</v>
      </c>
      <c r="N4" s="130">
        <f t="shared" si="0"/>
        <v>17</v>
      </c>
      <c r="O4" s="134">
        <f t="shared" si="0"/>
        <v>21</v>
      </c>
      <c r="P4" s="7"/>
    </row>
    <row r="5" spans="1:15" s="10" customFormat="1" ht="19.5" customHeight="1">
      <c r="A5" s="74" t="s">
        <v>152</v>
      </c>
      <c r="B5" s="34"/>
      <c r="C5" s="131">
        <f>SUM(D5:O5)</f>
        <v>167</v>
      </c>
      <c r="D5" s="113">
        <v>17</v>
      </c>
      <c r="E5" s="113">
        <v>12</v>
      </c>
      <c r="F5" s="113">
        <v>17</v>
      </c>
      <c r="G5" s="113">
        <v>17</v>
      </c>
      <c r="H5" s="113">
        <v>14</v>
      </c>
      <c r="I5" s="113">
        <v>13</v>
      </c>
      <c r="J5" s="113">
        <v>13</v>
      </c>
      <c r="K5" s="113">
        <v>27</v>
      </c>
      <c r="L5" s="113">
        <v>16</v>
      </c>
      <c r="M5" s="113">
        <v>7</v>
      </c>
      <c r="N5" s="113">
        <v>7</v>
      </c>
      <c r="O5" s="115">
        <v>7</v>
      </c>
    </row>
    <row r="6" spans="1:15" s="10" customFormat="1" ht="19.5" customHeight="1">
      <c r="A6" s="5" t="s">
        <v>310</v>
      </c>
      <c r="B6" s="22"/>
      <c r="C6" s="133">
        <f aca="true" t="shared" si="1" ref="C6:C21">SUM(D6:O6)</f>
        <v>13</v>
      </c>
      <c r="D6" s="114">
        <v>0</v>
      </c>
      <c r="E6" s="114">
        <v>1</v>
      </c>
      <c r="F6" s="114">
        <v>0</v>
      </c>
      <c r="G6" s="114">
        <v>1</v>
      </c>
      <c r="H6" s="114">
        <v>2</v>
      </c>
      <c r="I6" s="114">
        <v>4</v>
      </c>
      <c r="J6" s="114">
        <v>2</v>
      </c>
      <c r="K6" s="114">
        <v>1</v>
      </c>
      <c r="L6" s="114">
        <v>0</v>
      </c>
      <c r="M6" s="114">
        <v>1</v>
      </c>
      <c r="N6" s="114">
        <v>1</v>
      </c>
      <c r="O6" s="116">
        <v>0</v>
      </c>
    </row>
    <row r="7" spans="1:15" s="10" customFormat="1" ht="19.5" customHeight="1">
      <c r="A7" s="5" t="s">
        <v>311</v>
      </c>
      <c r="B7" s="22"/>
      <c r="C7" s="133">
        <f t="shared" si="1"/>
        <v>21</v>
      </c>
      <c r="D7" s="114">
        <v>0</v>
      </c>
      <c r="E7" s="114">
        <v>1</v>
      </c>
      <c r="F7" s="114">
        <v>2</v>
      </c>
      <c r="G7" s="114">
        <v>2</v>
      </c>
      <c r="H7" s="114">
        <v>6</v>
      </c>
      <c r="I7" s="114">
        <v>2</v>
      </c>
      <c r="J7" s="114">
        <v>2</v>
      </c>
      <c r="K7" s="114">
        <v>2</v>
      </c>
      <c r="L7" s="114">
        <v>0</v>
      </c>
      <c r="M7" s="114">
        <v>1</v>
      </c>
      <c r="N7" s="114">
        <v>1</v>
      </c>
      <c r="O7" s="116">
        <v>2</v>
      </c>
    </row>
    <row r="8" spans="1:15" s="10" customFormat="1" ht="19.5" customHeight="1">
      <c r="A8" s="5" t="s">
        <v>312</v>
      </c>
      <c r="B8" s="22"/>
      <c r="C8" s="133">
        <f t="shared" si="1"/>
        <v>1</v>
      </c>
      <c r="D8" s="114">
        <v>0</v>
      </c>
      <c r="E8" s="114">
        <v>0</v>
      </c>
      <c r="F8" s="114">
        <v>1</v>
      </c>
      <c r="G8" s="114">
        <v>0</v>
      </c>
      <c r="H8" s="114">
        <v>0</v>
      </c>
      <c r="I8" s="114">
        <v>0</v>
      </c>
      <c r="J8" s="114">
        <v>0</v>
      </c>
      <c r="K8" s="114">
        <v>0</v>
      </c>
      <c r="L8" s="114">
        <v>0</v>
      </c>
      <c r="M8" s="114">
        <v>0</v>
      </c>
      <c r="N8" s="114">
        <v>0</v>
      </c>
      <c r="O8" s="116">
        <v>0</v>
      </c>
    </row>
    <row r="9" spans="1:15" s="10" customFormat="1" ht="19.5" customHeight="1">
      <c r="A9" s="5" t="s">
        <v>313</v>
      </c>
      <c r="B9" s="22"/>
      <c r="C9" s="133">
        <f t="shared" si="1"/>
        <v>5</v>
      </c>
      <c r="D9" s="114">
        <v>0</v>
      </c>
      <c r="E9" s="114">
        <v>0</v>
      </c>
      <c r="F9" s="114">
        <v>2</v>
      </c>
      <c r="G9" s="114">
        <v>1</v>
      </c>
      <c r="H9" s="114">
        <v>2</v>
      </c>
      <c r="I9" s="114">
        <v>0</v>
      </c>
      <c r="J9" s="114">
        <v>0</v>
      </c>
      <c r="K9" s="114">
        <v>0</v>
      </c>
      <c r="L9" s="114">
        <v>0</v>
      </c>
      <c r="M9" s="114">
        <v>0</v>
      </c>
      <c r="N9" s="114">
        <v>0</v>
      </c>
      <c r="O9" s="116">
        <v>0</v>
      </c>
    </row>
    <row r="10" spans="1:15" s="10" customFormat="1" ht="19.5" customHeight="1">
      <c r="A10" s="5" t="s">
        <v>243</v>
      </c>
      <c r="B10" s="22"/>
      <c r="C10" s="133">
        <f t="shared" si="1"/>
        <v>62</v>
      </c>
      <c r="D10" s="114">
        <v>2</v>
      </c>
      <c r="E10" s="114">
        <v>7</v>
      </c>
      <c r="F10" s="114">
        <v>9</v>
      </c>
      <c r="G10" s="114">
        <v>7</v>
      </c>
      <c r="H10" s="114">
        <v>5</v>
      </c>
      <c r="I10" s="114">
        <v>2</v>
      </c>
      <c r="J10" s="114">
        <v>12</v>
      </c>
      <c r="K10" s="114">
        <v>4</v>
      </c>
      <c r="L10" s="114">
        <v>2</v>
      </c>
      <c r="M10" s="114">
        <v>7</v>
      </c>
      <c r="N10" s="114">
        <v>3</v>
      </c>
      <c r="O10" s="116">
        <v>2</v>
      </c>
    </row>
    <row r="11" spans="1:15" s="10" customFormat="1" ht="19.5" customHeight="1">
      <c r="A11" s="5" t="s">
        <v>154</v>
      </c>
      <c r="B11" s="22"/>
      <c r="C11" s="133">
        <f t="shared" si="1"/>
        <v>1492</v>
      </c>
      <c r="D11" s="114">
        <v>5</v>
      </c>
      <c r="E11" s="114">
        <v>57</v>
      </c>
      <c r="F11" s="114">
        <v>141</v>
      </c>
      <c r="G11" s="114">
        <v>339</v>
      </c>
      <c r="H11" s="114">
        <v>599</v>
      </c>
      <c r="I11" s="114">
        <v>259</v>
      </c>
      <c r="J11" s="114">
        <v>55</v>
      </c>
      <c r="K11" s="114">
        <v>21</v>
      </c>
      <c r="L11" s="114">
        <v>8</v>
      </c>
      <c r="M11" s="114">
        <v>3</v>
      </c>
      <c r="N11" s="114">
        <v>3</v>
      </c>
      <c r="O11" s="116">
        <v>2</v>
      </c>
    </row>
    <row r="12" spans="1:15" s="10" customFormat="1" ht="19.5" customHeight="1">
      <c r="A12" s="5" t="s">
        <v>155</v>
      </c>
      <c r="B12" s="22"/>
      <c r="C12" s="133">
        <f t="shared" si="1"/>
        <v>31</v>
      </c>
      <c r="D12" s="114">
        <v>2</v>
      </c>
      <c r="E12" s="114">
        <v>4</v>
      </c>
      <c r="F12" s="114">
        <v>4</v>
      </c>
      <c r="G12" s="114">
        <v>6</v>
      </c>
      <c r="H12" s="114">
        <v>6</v>
      </c>
      <c r="I12" s="114">
        <v>3</v>
      </c>
      <c r="J12" s="114">
        <v>3</v>
      </c>
      <c r="K12" s="114">
        <v>3</v>
      </c>
      <c r="L12" s="114">
        <v>0</v>
      </c>
      <c r="M12" s="114">
        <v>0</v>
      </c>
      <c r="N12" s="114">
        <v>0</v>
      </c>
      <c r="O12" s="116">
        <v>0</v>
      </c>
    </row>
    <row r="13" spans="1:15" s="10" customFormat="1" ht="19.5" customHeight="1">
      <c r="A13" s="5" t="s">
        <v>244</v>
      </c>
      <c r="B13" s="5"/>
      <c r="C13" s="133">
        <f t="shared" si="1"/>
        <v>47</v>
      </c>
      <c r="D13" s="114">
        <v>3</v>
      </c>
      <c r="E13" s="114">
        <v>12</v>
      </c>
      <c r="F13" s="114">
        <v>13</v>
      </c>
      <c r="G13" s="114">
        <v>7</v>
      </c>
      <c r="H13" s="114">
        <v>4</v>
      </c>
      <c r="I13" s="114">
        <v>5</v>
      </c>
      <c r="J13" s="114">
        <v>3</v>
      </c>
      <c r="K13" s="114">
        <v>0</v>
      </c>
      <c r="L13" s="114">
        <v>0</v>
      </c>
      <c r="M13" s="114">
        <v>0</v>
      </c>
      <c r="N13" s="114">
        <v>0</v>
      </c>
      <c r="O13" s="116">
        <v>0</v>
      </c>
    </row>
    <row r="14" spans="1:15" s="10" customFormat="1" ht="19.5" customHeight="1">
      <c r="A14" s="5" t="s">
        <v>153</v>
      </c>
      <c r="B14" s="22"/>
      <c r="C14" s="133">
        <f t="shared" si="1"/>
        <v>99</v>
      </c>
      <c r="D14" s="114">
        <v>2</v>
      </c>
      <c r="E14" s="114">
        <v>7</v>
      </c>
      <c r="F14" s="114">
        <v>24</v>
      </c>
      <c r="G14" s="114">
        <v>46</v>
      </c>
      <c r="H14" s="114">
        <v>11</v>
      </c>
      <c r="I14" s="114">
        <v>9</v>
      </c>
      <c r="J14" s="114">
        <v>0</v>
      </c>
      <c r="K14" s="114">
        <v>0</v>
      </c>
      <c r="L14" s="114">
        <v>0</v>
      </c>
      <c r="M14" s="114">
        <v>0</v>
      </c>
      <c r="N14" s="114">
        <v>0</v>
      </c>
      <c r="O14" s="116">
        <v>0</v>
      </c>
    </row>
    <row r="15" spans="1:15" s="10" customFormat="1" ht="19.5" customHeight="1">
      <c r="A15" s="5" t="s">
        <v>314</v>
      </c>
      <c r="B15" s="22"/>
      <c r="C15" s="133">
        <f t="shared" si="1"/>
        <v>13</v>
      </c>
      <c r="D15" s="114">
        <v>1</v>
      </c>
      <c r="E15" s="114">
        <v>5</v>
      </c>
      <c r="F15" s="114">
        <v>1</v>
      </c>
      <c r="G15" s="114">
        <v>1</v>
      </c>
      <c r="H15" s="114">
        <v>1</v>
      </c>
      <c r="I15" s="114">
        <v>0</v>
      </c>
      <c r="J15" s="114">
        <v>0</v>
      </c>
      <c r="K15" s="114">
        <v>1</v>
      </c>
      <c r="L15" s="114">
        <v>0</v>
      </c>
      <c r="M15" s="114">
        <v>0</v>
      </c>
      <c r="N15" s="114">
        <v>1</v>
      </c>
      <c r="O15" s="116">
        <v>2</v>
      </c>
    </row>
    <row r="16" spans="1:15" s="10" customFormat="1" ht="19.5" customHeight="1">
      <c r="A16" s="5" t="s">
        <v>315</v>
      </c>
      <c r="B16" s="22"/>
      <c r="C16" s="133">
        <f t="shared" si="1"/>
        <v>4</v>
      </c>
      <c r="D16" s="114">
        <v>0</v>
      </c>
      <c r="E16" s="114">
        <v>0</v>
      </c>
      <c r="F16" s="114">
        <v>0</v>
      </c>
      <c r="G16" s="114">
        <v>0</v>
      </c>
      <c r="H16" s="114">
        <v>2</v>
      </c>
      <c r="I16" s="114">
        <v>0</v>
      </c>
      <c r="J16" s="114">
        <v>1</v>
      </c>
      <c r="K16" s="114">
        <v>0</v>
      </c>
      <c r="L16" s="114">
        <v>0</v>
      </c>
      <c r="M16" s="114">
        <v>0</v>
      </c>
      <c r="N16" s="114">
        <v>0</v>
      </c>
      <c r="O16" s="116">
        <v>1</v>
      </c>
    </row>
    <row r="17" spans="1:15" s="10" customFormat="1" ht="19.5" customHeight="1">
      <c r="A17" s="5" t="s">
        <v>316</v>
      </c>
      <c r="B17" s="22"/>
      <c r="C17" s="133">
        <f t="shared" si="1"/>
        <v>9</v>
      </c>
      <c r="D17" s="114">
        <v>0</v>
      </c>
      <c r="E17" s="114">
        <v>1</v>
      </c>
      <c r="F17" s="114">
        <v>2</v>
      </c>
      <c r="G17" s="114">
        <v>2</v>
      </c>
      <c r="H17" s="114">
        <v>4</v>
      </c>
      <c r="I17" s="114">
        <v>0</v>
      </c>
      <c r="J17" s="114">
        <v>0</v>
      </c>
      <c r="K17" s="114">
        <v>0</v>
      </c>
      <c r="L17" s="114">
        <v>0</v>
      </c>
      <c r="M17" s="114">
        <v>0</v>
      </c>
      <c r="N17" s="114">
        <v>0</v>
      </c>
      <c r="O17" s="116">
        <v>0</v>
      </c>
    </row>
    <row r="18" spans="1:15" s="10" customFormat="1" ht="19.5" customHeight="1">
      <c r="A18" s="5" t="s">
        <v>317</v>
      </c>
      <c r="B18" s="22"/>
      <c r="C18" s="133">
        <f t="shared" si="1"/>
        <v>6</v>
      </c>
      <c r="D18" s="114">
        <v>1</v>
      </c>
      <c r="E18" s="114">
        <v>0</v>
      </c>
      <c r="F18" s="114">
        <v>0</v>
      </c>
      <c r="G18" s="114">
        <v>0</v>
      </c>
      <c r="H18" s="114">
        <v>2</v>
      </c>
      <c r="I18" s="114">
        <v>1</v>
      </c>
      <c r="J18" s="114">
        <v>0</v>
      </c>
      <c r="K18" s="114">
        <v>0</v>
      </c>
      <c r="L18" s="114">
        <v>0</v>
      </c>
      <c r="M18" s="114">
        <v>2</v>
      </c>
      <c r="N18" s="114">
        <v>0</v>
      </c>
      <c r="O18" s="116">
        <v>0</v>
      </c>
    </row>
    <row r="19" spans="1:15" s="10" customFormat="1" ht="19.5" customHeight="1">
      <c r="A19" s="5" t="s">
        <v>318</v>
      </c>
      <c r="B19" s="22"/>
      <c r="C19" s="133">
        <f t="shared" si="1"/>
        <v>8</v>
      </c>
      <c r="D19" s="114">
        <v>0</v>
      </c>
      <c r="E19" s="114">
        <v>0</v>
      </c>
      <c r="F19" s="114">
        <v>1</v>
      </c>
      <c r="G19" s="114">
        <v>2</v>
      </c>
      <c r="H19" s="114">
        <v>3</v>
      </c>
      <c r="I19" s="114">
        <v>1</v>
      </c>
      <c r="J19" s="114">
        <v>0</v>
      </c>
      <c r="K19" s="114">
        <v>0</v>
      </c>
      <c r="L19" s="114">
        <v>0</v>
      </c>
      <c r="M19" s="114">
        <v>0</v>
      </c>
      <c r="N19" s="114">
        <v>1</v>
      </c>
      <c r="O19" s="116">
        <v>0</v>
      </c>
    </row>
    <row r="20" spans="1:15" s="10" customFormat="1" ht="19.5" customHeight="1">
      <c r="A20" s="5" t="s">
        <v>245</v>
      </c>
      <c r="B20" s="22"/>
      <c r="C20" s="133">
        <f t="shared" si="1"/>
        <v>63</v>
      </c>
      <c r="D20" s="114">
        <v>1</v>
      </c>
      <c r="E20" s="114">
        <v>8</v>
      </c>
      <c r="F20" s="114">
        <v>5</v>
      </c>
      <c r="G20" s="114">
        <v>9</v>
      </c>
      <c r="H20" s="114">
        <v>19</v>
      </c>
      <c r="I20" s="114">
        <v>11</v>
      </c>
      <c r="J20" s="114">
        <v>1</v>
      </c>
      <c r="K20" s="114">
        <v>2</v>
      </c>
      <c r="L20" s="114">
        <v>1</v>
      </c>
      <c r="M20" s="114">
        <v>3</v>
      </c>
      <c r="N20" s="114">
        <v>0</v>
      </c>
      <c r="O20" s="116">
        <v>3</v>
      </c>
    </row>
    <row r="21" spans="1:15" s="10" customFormat="1" ht="19.5" customHeight="1">
      <c r="A21" s="43" t="s">
        <v>71</v>
      </c>
      <c r="B21" s="44"/>
      <c r="C21" s="132">
        <f t="shared" si="1"/>
        <v>82</v>
      </c>
      <c r="D21" s="117">
        <v>5</v>
      </c>
      <c r="E21" s="117">
        <v>9</v>
      </c>
      <c r="F21" s="117">
        <v>9</v>
      </c>
      <c r="G21" s="117">
        <v>9</v>
      </c>
      <c r="H21" s="117">
        <v>15</v>
      </c>
      <c r="I21" s="117">
        <v>12</v>
      </c>
      <c r="J21" s="117">
        <v>16</v>
      </c>
      <c r="K21" s="117">
        <v>2</v>
      </c>
      <c r="L21" s="117">
        <v>2</v>
      </c>
      <c r="M21" s="117">
        <v>1</v>
      </c>
      <c r="N21" s="117">
        <v>0</v>
      </c>
      <c r="O21" s="118">
        <v>2</v>
      </c>
    </row>
    <row r="22" spans="13:15" ht="16.5" customHeight="1">
      <c r="M22" s="6"/>
      <c r="N22" s="6"/>
      <c r="O22" s="64" t="s">
        <v>66</v>
      </c>
    </row>
  </sheetData>
  <sheetProtection/>
  <printOptions horizontalCentered="1"/>
  <pageMargins left="0.7086614173228347" right="0.7086614173228347" top="0.7874015748031497" bottom="0.7874015748031497" header="0.3937007874015748" footer="0.196850393700787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A10" sqref="A10"/>
    </sheetView>
  </sheetViews>
  <sheetFormatPr defaultColWidth="9.00390625" defaultRowHeight="13.5"/>
  <cols>
    <col min="1" max="1" width="15.625" style="3" customWidth="1"/>
    <col min="2" max="2" width="0.875" style="3" customWidth="1"/>
    <col min="3" max="3" width="6.50390625" style="3" customWidth="1"/>
    <col min="4" max="14" width="6.00390625" style="3" customWidth="1"/>
    <col min="15" max="15" width="7.125" style="3" customWidth="1"/>
    <col min="16" max="16384" width="9.00390625" style="3" customWidth="1"/>
  </cols>
  <sheetData>
    <row r="1" spans="1:5" ht="13.5" customHeight="1">
      <c r="A1" s="1" t="s">
        <v>204</v>
      </c>
      <c r="B1" s="1"/>
      <c r="C1" s="20"/>
      <c r="D1" s="20"/>
      <c r="E1" s="20"/>
    </row>
    <row r="2" spans="1:14" ht="13.5" customHeight="1">
      <c r="A2" s="8"/>
      <c r="B2" s="8"/>
      <c r="C2" s="8"/>
      <c r="D2" s="8"/>
      <c r="E2" s="8"/>
      <c r="K2" s="9"/>
      <c r="L2" s="9"/>
      <c r="M2" s="11"/>
      <c r="N2" s="11" t="str">
        <f>'2(1) 水道関係･専用水道'!S3</f>
        <v>平成29年度</v>
      </c>
    </row>
    <row r="3" spans="1:14" ht="21" customHeight="1">
      <c r="A3" s="59" t="s">
        <v>256</v>
      </c>
      <c r="B3" s="38"/>
      <c r="C3" s="39" t="s">
        <v>156</v>
      </c>
      <c r="D3" s="39" t="s">
        <v>157</v>
      </c>
      <c r="E3" s="39" t="s">
        <v>158</v>
      </c>
      <c r="F3" s="39" t="s">
        <v>159</v>
      </c>
      <c r="G3" s="39" t="s">
        <v>160</v>
      </c>
      <c r="H3" s="39" t="s">
        <v>161</v>
      </c>
      <c r="I3" s="39" t="s">
        <v>162</v>
      </c>
      <c r="J3" s="39" t="s">
        <v>163</v>
      </c>
      <c r="K3" s="39" t="s">
        <v>164</v>
      </c>
      <c r="L3" s="39" t="s">
        <v>165</v>
      </c>
      <c r="M3" s="39" t="s">
        <v>166</v>
      </c>
      <c r="N3" s="40" t="s">
        <v>167</v>
      </c>
    </row>
    <row r="4" spans="1:14" ht="24" customHeight="1">
      <c r="A4" s="60" t="s">
        <v>168</v>
      </c>
      <c r="B4" s="25"/>
      <c r="C4" s="123">
        <f>SUM(D4:N4)</f>
        <v>1492</v>
      </c>
      <c r="D4" s="123">
        <f>SUM(D5:D8)</f>
        <v>79</v>
      </c>
      <c r="E4" s="123">
        <f aca="true" t="shared" si="0" ref="E4:N4">SUM(E5:E8)</f>
        <v>87</v>
      </c>
      <c r="F4" s="123">
        <f t="shared" si="0"/>
        <v>76</v>
      </c>
      <c r="G4" s="123">
        <f t="shared" si="0"/>
        <v>42</v>
      </c>
      <c r="H4" s="123">
        <f t="shared" si="0"/>
        <v>116</v>
      </c>
      <c r="I4" s="123">
        <f t="shared" si="0"/>
        <v>120</v>
      </c>
      <c r="J4" s="123">
        <f t="shared" si="0"/>
        <v>124</v>
      </c>
      <c r="K4" s="123">
        <f t="shared" si="0"/>
        <v>248</v>
      </c>
      <c r="L4" s="123">
        <f t="shared" si="0"/>
        <v>156</v>
      </c>
      <c r="M4" s="123">
        <f t="shared" si="0"/>
        <v>323</v>
      </c>
      <c r="N4" s="124">
        <f t="shared" si="0"/>
        <v>121</v>
      </c>
    </row>
    <row r="5" spans="1:14" ht="24" customHeight="1">
      <c r="A5" s="74" t="s">
        <v>319</v>
      </c>
      <c r="B5" s="34"/>
      <c r="C5" s="147">
        <f>SUM(D5:N5)</f>
        <v>759</v>
      </c>
      <c r="D5" s="148">
        <v>17</v>
      </c>
      <c r="E5" s="148">
        <v>82</v>
      </c>
      <c r="F5" s="148">
        <v>31</v>
      </c>
      <c r="G5" s="148">
        <v>12</v>
      </c>
      <c r="H5" s="148">
        <v>52</v>
      </c>
      <c r="I5" s="148">
        <v>92</v>
      </c>
      <c r="J5" s="148">
        <v>80</v>
      </c>
      <c r="K5" s="148">
        <v>157</v>
      </c>
      <c r="L5" s="148">
        <v>56</v>
      </c>
      <c r="M5" s="148">
        <v>126</v>
      </c>
      <c r="N5" s="149">
        <v>54</v>
      </c>
    </row>
    <row r="6" spans="1:14" ht="24" customHeight="1">
      <c r="A6" s="5" t="s">
        <v>320</v>
      </c>
      <c r="B6" s="22"/>
      <c r="C6" s="128">
        <f>SUM(D6:N6)</f>
        <v>16</v>
      </c>
      <c r="D6" s="125">
        <v>3</v>
      </c>
      <c r="E6" s="125">
        <v>1</v>
      </c>
      <c r="F6" s="125">
        <v>1</v>
      </c>
      <c r="G6" s="125">
        <v>1</v>
      </c>
      <c r="H6" s="125">
        <v>1</v>
      </c>
      <c r="I6" s="125">
        <v>2</v>
      </c>
      <c r="J6" s="125">
        <v>1</v>
      </c>
      <c r="K6" s="125">
        <v>0</v>
      </c>
      <c r="L6" s="125">
        <v>0</v>
      </c>
      <c r="M6" s="125">
        <v>6</v>
      </c>
      <c r="N6" s="126">
        <v>0</v>
      </c>
    </row>
    <row r="7" spans="1:14" ht="24" customHeight="1">
      <c r="A7" s="5" t="s">
        <v>321</v>
      </c>
      <c r="B7" s="22"/>
      <c r="C7" s="128">
        <f>SUM(D7:N7)</f>
        <v>155</v>
      </c>
      <c r="D7" s="125">
        <v>0</v>
      </c>
      <c r="E7" s="125">
        <v>1</v>
      </c>
      <c r="F7" s="125">
        <v>8</v>
      </c>
      <c r="G7" s="125">
        <v>4</v>
      </c>
      <c r="H7" s="125">
        <v>4</v>
      </c>
      <c r="I7" s="125">
        <v>2</v>
      </c>
      <c r="J7" s="125">
        <v>1</v>
      </c>
      <c r="K7" s="125">
        <v>2</v>
      </c>
      <c r="L7" s="125">
        <v>2</v>
      </c>
      <c r="M7" s="125">
        <v>125</v>
      </c>
      <c r="N7" s="126">
        <v>6</v>
      </c>
    </row>
    <row r="8" spans="1:14" ht="24" customHeight="1">
      <c r="A8" s="43" t="s">
        <v>71</v>
      </c>
      <c r="B8" s="44"/>
      <c r="C8" s="129">
        <f>SUM(D8:N8)</f>
        <v>562</v>
      </c>
      <c r="D8" s="127">
        <v>59</v>
      </c>
      <c r="E8" s="127">
        <v>3</v>
      </c>
      <c r="F8" s="127">
        <v>36</v>
      </c>
      <c r="G8" s="127">
        <v>25</v>
      </c>
      <c r="H8" s="127">
        <v>59</v>
      </c>
      <c r="I8" s="127">
        <v>24</v>
      </c>
      <c r="J8" s="127">
        <v>42</v>
      </c>
      <c r="K8" s="127">
        <v>89</v>
      </c>
      <c r="L8" s="127">
        <v>98</v>
      </c>
      <c r="M8" s="127">
        <v>66</v>
      </c>
      <c r="N8" s="45">
        <v>61</v>
      </c>
    </row>
    <row r="9" spans="1:14" ht="16.5" customHeight="1">
      <c r="A9" s="3" t="s">
        <v>347</v>
      </c>
      <c r="L9" s="6"/>
      <c r="M9" s="6"/>
      <c r="N9" s="64" t="s">
        <v>169</v>
      </c>
    </row>
    <row r="23" ht="13.5">
      <c r="H23" s="7"/>
    </row>
  </sheetData>
  <sheetProtection/>
  <printOptions horizontalCentered="1"/>
  <pageMargins left="0.7086614173228347" right="0.7086614173228347" top="7.362204724409449" bottom="0.7874015748031497" header="0.3937007874015748" footer="0.196850393700787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13">
      <selection activeCell="O37" sqref="O37"/>
    </sheetView>
  </sheetViews>
  <sheetFormatPr defaultColWidth="9.00390625" defaultRowHeight="13.5"/>
  <cols>
    <col min="1" max="1" width="2.375" style="3" customWidth="1"/>
    <col min="2" max="2" width="16.375" style="3" customWidth="1"/>
    <col min="3" max="3" width="0.74609375" style="3" customWidth="1"/>
    <col min="4" max="6" width="5.625" style="3" customWidth="1"/>
    <col min="7" max="8" width="3.125" style="3" customWidth="1"/>
    <col min="9" max="13" width="5.625" style="3" customWidth="1"/>
    <col min="14" max="16384" width="9.00390625" style="3" customWidth="1"/>
  </cols>
  <sheetData>
    <row r="1" spans="1:5" ht="14.25">
      <c r="A1" s="2" t="s">
        <v>230</v>
      </c>
      <c r="B1" s="2"/>
      <c r="C1" s="173"/>
      <c r="D1" s="173"/>
      <c r="E1" s="173"/>
    </row>
    <row r="2" spans="11:13" ht="13.5">
      <c r="K2" s="335" t="str">
        <f>'2(1) 水道関係･専用水道'!S3</f>
        <v>平成29年度</v>
      </c>
      <c r="L2" s="335"/>
      <c r="M2" s="335"/>
    </row>
    <row r="3" spans="1:13" ht="12.75" customHeight="1">
      <c r="A3" s="332" t="s">
        <v>114</v>
      </c>
      <c r="B3" s="332"/>
      <c r="C3" s="66"/>
      <c r="D3" s="309" t="s">
        <v>62</v>
      </c>
      <c r="E3" s="306" t="s">
        <v>322</v>
      </c>
      <c r="F3" s="81"/>
      <c r="G3" s="81"/>
      <c r="H3" s="82"/>
      <c r="I3" s="309" t="s">
        <v>170</v>
      </c>
      <c r="J3" s="309" t="s">
        <v>171</v>
      </c>
      <c r="K3" s="326" t="s">
        <v>323</v>
      </c>
      <c r="L3" s="306" t="s">
        <v>172</v>
      </c>
      <c r="M3" s="314" t="s">
        <v>342</v>
      </c>
    </row>
    <row r="4" spans="1:13" ht="28.5" customHeight="1">
      <c r="A4" s="333"/>
      <c r="B4" s="333"/>
      <c r="C4" s="83"/>
      <c r="D4" s="310"/>
      <c r="E4" s="307"/>
      <c r="F4" s="84" t="s">
        <v>265</v>
      </c>
      <c r="G4" s="317" t="s">
        <v>259</v>
      </c>
      <c r="H4" s="85" t="s">
        <v>324</v>
      </c>
      <c r="I4" s="310"/>
      <c r="J4" s="310"/>
      <c r="K4" s="327"/>
      <c r="L4" s="307"/>
      <c r="M4" s="315"/>
    </row>
    <row r="5" spans="1:13" ht="13.5">
      <c r="A5" s="333"/>
      <c r="B5" s="333"/>
      <c r="C5" s="83"/>
      <c r="D5" s="310"/>
      <c r="E5" s="307"/>
      <c r="F5" s="94" t="s">
        <v>325</v>
      </c>
      <c r="G5" s="318"/>
      <c r="H5" s="86">
        <v>24</v>
      </c>
      <c r="I5" s="310"/>
      <c r="J5" s="310"/>
      <c r="K5" s="327"/>
      <c r="L5" s="307"/>
      <c r="M5" s="315"/>
    </row>
    <row r="6" spans="1:13" ht="15" customHeight="1">
      <c r="A6" s="333"/>
      <c r="B6" s="333"/>
      <c r="C6" s="83"/>
      <c r="D6" s="310"/>
      <c r="E6" s="307"/>
      <c r="F6" s="310" t="s">
        <v>212</v>
      </c>
      <c r="G6" s="318"/>
      <c r="H6" s="320" t="s">
        <v>326</v>
      </c>
      <c r="I6" s="310"/>
      <c r="J6" s="310"/>
      <c r="K6" s="327"/>
      <c r="L6" s="307"/>
      <c r="M6" s="315"/>
    </row>
    <row r="7" spans="1:13" ht="34.5" customHeight="1">
      <c r="A7" s="333"/>
      <c r="B7" s="333"/>
      <c r="C7" s="83"/>
      <c r="D7" s="310"/>
      <c r="E7" s="307"/>
      <c r="F7" s="310"/>
      <c r="G7" s="318"/>
      <c r="H7" s="320"/>
      <c r="I7" s="310"/>
      <c r="J7" s="310"/>
      <c r="K7" s="327"/>
      <c r="L7" s="307"/>
      <c r="M7" s="315"/>
    </row>
    <row r="8" spans="1:14" ht="64.5" customHeight="1">
      <c r="A8" s="334"/>
      <c r="B8" s="334"/>
      <c r="C8" s="67"/>
      <c r="D8" s="311"/>
      <c r="E8" s="308"/>
      <c r="F8" s="311"/>
      <c r="G8" s="319"/>
      <c r="H8" s="321"/>
      <c r="I8" s="311"/>
      <c r="J8" s="311"/>
      <c r="K8" s="328"/>
      <c r="L8" s="93" t="s">
        <v>327</v>
      </c>
      <c r="M8" s="316"/>
      <c r="N8" s="8"/>
    </row>
    <row r="9" spans="1:13" s="1" customFormat="1" ht="23.25" customHeight="1">
      <c r="A9" s="209" t="s">
        <v>173</v>
      </c>
      <c r="B9" s="210"/>
      <c r="C9" s="25"/>
      <c r="D9" s="154">
        <f>E9+SUM(I9:M9)</f>
        <v>134</v>
      </c>
      <c r="E9" s="154">
        <f>SUM(E12:E31)</f>
        <v>123</v>
      </c>
      <c r="F9" s="154">
        <f>SUM(F12:F31)</f>
        <v>98</v>
      </c>
      <c r="G9" s="322">
        <f>SUM(G12:H31)</f>
        <v>25</v>
      </c>
      <c r="H9" s="323"/>
      <c r="I9" s="154">
        <f>SUM(I12:I31)</f>
        <v>0</v>
      </c>
      <c r="J9" s="154">
        <f>SUM(J12:J31)</f>
        <v>2</v>
      </c>
      <c r="K9" s="154">
        <f>SUM(K12:K31)</f>
        <v>2</v>
      </c>
      <c r="L9" s="154">
        <f>SUM(L12:L31)</f>
        <v>2</v>
      </c>
      <c r="M9" s="192">
        <f>SUM(M12:M31)</f>
        <v>5</v>
      </c>
    </row>
    <row r="10" spans="1:14" s="1" customFormat="1" ht="23.25" customHeight="1">
      <c r="A10" s="282" t="s">
        <v>190</v>
      </c>
      <c r="B10" s="329"/>
      <c r="C10" s="87"/>
      <c r="D10" s="91">
        <f>E10+SUM(I10:M10)</f>
        <v>0</v>
      </c>
      <c r="E10" s="193">
        <v>0</v>
      </c>
      <c r="F10" s="193">
        <v>0</v>
      </c>
      <c r="G10" s="330">
        <v>0</v>
      </c>
      <c r="H10" s="331"/>
      <c r="I10" s="193">
        <v>0</v>
      </c>
      <c r="J10" s="194">
        <v>0</v>
      </c>
      <c r="K10" s="194">
        <v>0</v>
      </c>
      <c r="L10" s="193">
        <v>0</v>
      </c>
      <c r="M10" s="195">
        <v>0</v>
      </c>
      <c r="N10" s="4"/>
    </row>
    <row r="11" spans="1:13" s="1" customFormat="1" ht="23.25" customHeight="1">
      <c r="A11" s="240" t="s">
        <v>174</v>
      </c>
      <c r="B11" s="240"/>
      <c r="C11" s="5"/>
      <c r="D11" s="91"/>
      <c r="E11" s="88"/>
      <c r="F11" s="88"/>
      <c r="G11" s="324"/>
      <c r="H11" s="325"/>
      <c r="I11" s="88"/>
      <c r="J11" s="88"/>
      <c r="K11" s="88"/>
      <c r="L11" s="88"/>
      <c r="M11" s="187"/>
    </row>
    <row r="12" spans="1:13" s="4" customFormat="1" ht="22.5" customHeight="1">
      <c r="A12" s="90"/>
      <c r="B12" s="5" t="s">
        <v>328</v>
      </c>
      <c r="C12" s="5"/>
      <c r="D12" s="91">
        <f aca="true" t="shared" si="0" ref="D12:D26">E12+SUM(I12:M12)</f>
        <v>0</v>
      </c>
      <c r="E12" s="88">
        <f>SUM(F12:H12)</f>
        <v>0</v>
      </c>
      <c r="F12" s="88">
        <v>0</v>
      </c>
      <c r="G12" s="312">
        <v>0</v>
      </c>
      <c r="H12" s="313"/>
      <c r="I12" s="89">
        <v>0</v>
      </c>
      <c r="J12" s="89">
        <v>0</v>
      </c>
      <c r="K12" s="89">
        <v>0</v>
      </c>
      <c r="L12" s="89">
        <v>0</v>
      </c>
      <c r="M12" s="187">
        <v>0</v>
      </c>
    </row>
    <row r="13" spans="1:13" s="4" customFormat="1" ht="22.5" customHeight="1">
      <c r="A13" s="90"/>
      <c r="B13" s="5" t="s">
        <v>329</v>
      </c>
      <c r="C13" s="5"/>
      <c r="D13" s="91">
        <f t="shared" si="0"/>
        <v>2</v>
      </c>
      <c r="E13" s="88">
        <f aca="true" t="shared" si="1" ref="E13:E25">SUM(F13:H13)</f>
        <v>2</v>
      </c>
      <c r="F13" s="88">
        <v>2</v>
      </c>
      <c r="G13" s="312">
        <v>0</v>
      </c>
      <c r="H13" s="313"/>
      <c r="I13" s="89">
        <v>0</v>
      </c>
      <c r="J13" s="89">
        <v>0</v>
      </c>
      <c r="K13" s="89">
        <v>0</v>
      </c>
      <c r="L13" s="89">
        <v>0</v>
      </c>
      <c r="M13" s="187">
        <v>0</v>
      </c>
    </row>
    <row r="14" spans="1:13" s="4" customFormat="1" ht="22.5" customHeight="1">
      <c r="A14" s="90"/>
      <c r="B14" s="5" t="s">
        <v>349</v>
      </c>
      <c r="C14" s="5"/>
      <c r="D14" s="91">
        <f t="shared" si="0"/>
        <v>7</v>
      </c>
      <c r="E14" s="88">
        <f t="shared" si="1"/>
        <v>7</v>
      </c>
      <c r="F14" s="88">
        <v>7</v>
      </c>
      <c r="G14" s="312">
        <v>0</v>
      </c>
      <c r="H14" s="313"/>
      <c r="I14" s="89">
        <v>0</v>
      </c>
      <c r="J14" s="89">
        <v>0</v>
      </c>
      <c r="K14" s="89">
        <v>0</v>
      </c>
      <c r="L14" s="89">
        <v>0</v>
      </c>
      <c r="M14" s="187">
        <v>0</v>
      </c>
    </row>
    <row r="15" spans="1:13" s="4" customFormat="1" ht="22.5" customHeight="1">
      <c r="A15" s="90"/>
      <c r="B15" s="5" t="s">
        <v>175</v>
      </c>
      <c r="C15" s="5"/>
      <c r="D15" s="91">
        <f t="shared" si="0"/>
        <v>30</v>
      </c>
      <c r="E15" s="88">
        <f t="shared" si="1"/>
        <v>28</v>
      </c>
      <c r="F15" s="88">
        <v>18</v>
      </c>
      <c r="G15" s="312">
        <v>10</v>
      </c>
      <c r="H15" s="313"/>
      <c r="I15" s="89">
        <v>0</v>
      </c>
      <c r="J15" s="89">
        <v>0</v>
      </c>
      <c r="K15" s="89">
        <v>0</v>
      </c>
      <c r="L15" s="89">
        <v>0</v>
      </c>
      <c r="M15" s="187">
        <v>2</v>
      </c>
    </row>
    <row r="16" spans="1:13" s="4" customFormat="1" ht="22.5" customHeight="1">
      <c r="A16" s="90"/>
      <c r="B16" s="5" t="s">
        <v>176</v>
      </c>
      <c r="C16" s="5"/>
      <c r="D16" s="91">
        <f t="shared" si="0"/>
        <v>20</v>
      </c>
      <c r="E16" s="88">
        <f t="shared" si="1"/>
        <v>20</v>
      </c>
      <c r="F16" s="88">
        <v>20</v>
      </c>
      <c r="G16" s="312">
        <v>0</v>
      </c>
      <c r="H16" s="313"/>
      <c r="I16" s="89">
        <v>0</v>
      </c>
      <c r="J16" s="89">
        <v>0</v>
      </c>
      <c r="K16" s="89">
        <v>0</v>
      </c>
      <c r="L16" s="89">
        <v>0</v>
      </c>
      <c r="M16" s="187">
        <v>0</v>
      </c>
    </row>
    <row r="17" spans="1:13" s="4" customFormat="1" ht="22.5" customHeight="1">
      <c r="A17" s="90"/>
      <c r="B17" s="5" t="s">
        <v>177</v>
      </c>
      <c r="C17" s="5"/>
      <c r="D17" s="91">
        <f t="shared" si="0"/>
        <v>30</v>
      </c>
      <c r="E17" s="88">
        <f t="shared" si="1"/>
        <v>30</v>
      </c>
      <c r="F17" s="88">
        <v>30</v>
      </c>
      <c r="G17" s="312">
        <v>0</v>
      </c>
      <c r="H17" s="313"/>
      <c r="I17" s="89">
        <v>0</v>
      </c>
      <c r="J17" s="89">
        <v>0</v>
      </c>
      <c r="K17" s="89">
        <v>0</v>
      </c>
      <c r="L17" s="89">
        <v>0</v>
      </c>
      <c r="M17" s="187">
        <v>0</v>
      </c>
    </row>
    <row r="18" spans="1:13" s="4" customFormat="1" ht="22.5" customHeight="1">
      <c r="A18" s="90"/>
      <c r="B18" s="5" t="s">
        <v>178</v>
      </c>
      <c r="C18" s="5"/>
      <c r="D18" s="91">
        <f t="shared" si="0"/>
        <v>3</v>
      </c>
      <c r="E18" s="88">
        <f t="shared" si="1"/>
        <v>3</v>
      </c>
      <c r="F18" s="88">
        <v>2</v>
      </c>
      <c r="G18" s="312">
        <v>1</v>
      </c>
      <c r="H18" s="313"/>
      <c r="I18" s="89">
        <v>0</v>
      </c>
      <c r="J18" s="88">
        <v>0</v>
      </c>
      <c r="K18" s="89">
        <v>0</v>
      </c>
      <c r="L18" s="89">
        <v>0</v>
      </c>
      <c r="M18" s="187">
        <v>0</v>
      </c>
    </row>
    <row r="19" spans="1:13" s="4" customFormat="1" ht="22.5" customHeight="1">
      <c r="A19" s="90"/>
      <c r="B19" s="5" t="s">
        <v>179</v>
      </c>
      <c r="C19" s="5"/>
      <c r="D19" s="91">
        <f t="shared" si="0"/>
        <v>17</v>
      </c>
      <c r="E19" s="88">
        <f t="shared" si="1"/>
        <v>15</v>
      </c>
      <c r="F19" s="88">
        <v>7</v>
      </c>
      <c r="G19" s="312">
        <v>8</v>
      </c>
      <c r="H19" s="313"/>
      <c r="I19" s="89">
        <v>0</v>
      </c>
      <c r="J19" s="89">
        <v>0</v>
      </c>
      <c r="K19" s="89">
        <v>0</v>
      </c>
      <c r="L19" s="89">
        <v>0</v>
      </c>
      <c r="M19" s="187">
        <v>2</v>
      </c>
    </row>
    <row r="20" spans="1:13" s="4" customFormat="1" ht="22.5" customHeight="1">
      <c r="A20" s="90"/>
      <c r="B20" s="5" t="s">
        <v>330</v>
      </c>
      <c r="C20" s="5"/>
      <c r="D20" s="91">
        <f t="shared" si="0"/>
        <v>0</v>
      </c>
      <c r="E20" s="88">
        <f t="shared" si="1"/>
        <v>0</v>
      </c>
      <c r="F20" s="89">
        <v>0</v>
      </c>
      <c r="G20" s="312">
        <v>0</v>
      </c>
      <c r="H20" s="313"/>
      <c r="I20" s="89">
        <v>0</v>
      </c>
      <c r="J20" s="89">
        <v>0</v>
      </c>
      <c r="K20" s="89">
        <v>0</v>
      </c>
      <c r="L20" s="89">
        <v>0</v>
      </c>
      <c r="M20" s="187">
        <v>0</v>
      </c>
    </row>
    <row r="21" spans="1:13" s="4" customFormat="1" ht="22.5" customHeight="1">
      <c r="A21" s="90"/>
      <c r="B21" s="5" t="s">
        <v>180</v>
      </c>
      <c r="C21" s="5"/>
      <c r="D21" s="91">
        <f t="shared" si="0"/>
        <v>4</v>
      </c>
      <c r="E21" s="88">
        <f t="shared" si="1"/>
        <v>4</v>
      </c>
      <c r="F21" s="88">
        <v>4</v>
      </c>
      <c r="G21" s="312">
        <v>0</v>
      </c>
      <c r="H21" s="313"/>
      <c r="I21" s="89">
        <v>0</v>
      </c>
      <c r="J21" s="89">
        <v>0</v>
      </c>
      <c r="K21" s="89">
        <v>0</v>
      </c>
      <c r="L21" s="89">
        <v>0</v>
      </c>
      <c r="M21" s="187">
        <v>0</v>
      </c>
    </row>
    <row r="22" spans="1:13" s="4" customFormat="1" ht="22.5" customHeight="1">
      <c r="A22" s="90"/>
      <c r="B22" s="5" t="s">
        <v>181</v>
      </c>
      <c r="C22" s="5"/>
      <c r="D22" s="91">
        <f t="shared" si="0"/>
        <v>11</v>
      </c>
      <c r="E22" s="88">
        <f t="shared" si="1"/>
        <v>11</v>
      </c>
      <c r="F22" s="88">
        <v>7</v>
      </c>
      <c r="G22" s="312">
        <v>4</v>
      </c>
      <c r="H22" s="313"/>
      <c r="I22" s="89">
        <v>0</v>
      </c>
      <c r="J22" s="89">
        <v>0</v>
      </c>
      <c r="K22" s="89">
        <v>0</v>
      </c>
      <c r="L22" s="89">
        <v>0</v>
      </c>
      <c r="M22" s="187">
        <v>0</v>
      </c>
    </row>
    <row r="23" spans="1:13" s="4" customFormat="1" ht="22.5" customHeight="1">
      <c r="A23" s="90"/>
      <c r="B23" s="5" t="s">
        <v>182</v>
      </c>
      <c r="C23" s="5"/>
      <c r="D23" s="91">
        <f t="shared" si="0"/>
        <v>1</v>
      </c>
      <c r="E23" s="88">
        <f t="shared" si="1"/>
        <v>1</v>
      </c>
      <c r="F23" s="88">
        <v>1</v>
      </c>
      <c r="G23" s="312">
        <v>0</v>
      </c>
      <c r="H23" s="313"/>
      <c r="I23" s="89">
        <v>0</v>
      </c>
      <c r="J23" s="89">
        <v>0</v>
      </c>
      <c r="K23" s="89">
        <v>0</v>
      </c>
      <c r="L23" s="89">
        <v>0</v>
      </c>
      <c r="M23" s="187">
        <v>0</v>
      </c>
    </row>
    <row r="24" spans="1:13" s="4" customFormat="1" ht="22.5" customHeight="1">
      <c r="A24" s="90"/>
      <c r="B24" s="5" t="s">
        <v>183</v>
      </c>
      <c r="C24" s="5"/>
      <c r="D24" s="91">
        <f t="shared" si="0"/>
        <v>0</v>
      </c>
      <c r="E24" s="88">
        <f t="shared" si="1"/>
        <v>0</v>
      </c>
      <c r="F24" s="89">
        <v>0</v>
      </c>
      <c r="G24" s="312">
        <v>0</v>
      </c>
      <c r="H24" s="313"/>
      <c r="I24" s="89">
        <v>0</v>
      </c>
      <c r="J24" s="89">
        <v>0</v>
      </c>
      <c r="K24" s="89">
        <v>0</v>
      </c>
      <c r="L24" s="89">
        <v>0</v>
      </c>
      <c r="M24" s="187">
        <v>0</v>
      </c>
    </row>
    <row r="25" spans="1:13" s="4" customFormat="1" ht="22.5" customHeight="1">
      <c r="A25" s="90"/>
      <c r="B25" s="5" t="s">
        <v>184</v>
      </c>
      <c r="C25" s="5"/>
      <c r="D25" s="91">
        <f t="shared" si="0"/>
        <v>0</v>
      </c>
      <c r="E25" s="88">
        <f t="shared" si="1"/>
        <v>0</v>
      </c>
      <c r="F25" s="89">
        <v>0</v>
      </c>
      <c r="G25" s="312">
        <v>0</v>
      </c>
      <c r="H25" s="313"/>
      <c r="I25" s="89">
        <v>0</v>
      </c>
      <c r="J25" s="89">
        <v>0</v>
      </c>
      <c r="K25" s="89">
        <v>0</v>
      </c>
      <c r="L25" s="89">
        <v>0</v>
      </c>
      <c r="M25" s="187">
        <v>0</v>
      </c>
    </row>
    <row r="26" spans="1:13" s="4" customFormat="1" ht="22.5" customHeight="1">
      <c r="A26" s="90"/>
      <c r="B26" s="5" t="s">
        <v>348</v>
      </c>
      <c r="C26" s="5"/>
      <c r="D26" s="91">
        <f t="shared" si="0"/>
        <v>1</v>
      </c>
      <c r="E26" s="88">
        <v>0</v>
      </c>
      <c r="F26" s="196">
        <v>0</v>
      </c>
      <c r="G26" s="338">
        <v>0</v>
      </c>
      <c r="H26" s="339"/>
      <c r="I26" s="196">
        <v>0</v>
      </c>
      <c r="J26" s="196">
        <v>0</v>
      </c>
      <c r="K26" s="196">
        <v>0</v>
      </c>
      <c r="L26" s="196">
        <v>0</v>
      </c>
      <c r="M26" s="197">
        <v>1</v>
      </c>
    </row>
    <row r="27" spans="1:13" s="4" customFormat="1" ht="23.25" customHeight="1">
      <c r="A27" s="240" t="s">
        <v>185</v>
      </c>
      <c r="B27" s="240"/>
      <c r="C27" s="5"/>
      <c r="D27" s="91"/>
      <c r="E27" s="88"/>
      <c r="F27" s="89"/>
      <c r="G27" s="324"/>
      <c r="H27" s="325"/>
      <c r="I27" s="89"/>
      <c r="J27" s="89"/>
      <c r="K27" s="89"/>
      <c r="L27" s="89"/>
      <c r="M27" s="187"/>
    </row>
    <row r="28" spans="1:13" s="4" customFormat="1" ht="23.25" customHeight="1">
      <c r="A28" s="90"/>
      <c r="B28" s="13" t="s">
        <v>260</v>
      </c>
      <c r="C28" s="13"/>
      <c r="D28" s="91">
        <f>E28+SUM(I28:L28)</f>
        <v>2</v>
      </c>
      <c r="E28" s="88">
        <f>SUM(F28:H28)</f>
        <v>2</v>
      </c>
      <c r="F28" s="89">
        <v>0</v>
      </c>
      <c r="G28" s="312">
        <v>2</v>
      </c>
      <c r="H28" s="313"/>
      <c r="I28" s="89">
        <v>0</v>
      </c>
      <c r="J28" s="89">
        <v>0</v>
      </c>
      <c r="K28" s="89">
        <v>0</v>
      </c>
      <c r="L28" s="89">
        <v>0</v>
      </c>
      <c r="M28" s="187">
        <v>0</v>
      </c>
    </row>
    <row r="29" spans="1:13" s="4" customFormat="1" ht="24">
      <c r="A29" s="90"/>
      <c r="B29" s="13" t="s">
        <v>186</v>
      </c>
      <c r="C29" s="13"/>
      <c r="D29" s="91">
        <f>E29+SUM(I29:L29)</f>
        <v>2</v>
      </c>
      <c r="E29" s="88">
        <f>SUM(F29:H29)</f>
        <v>0</v>
      </c>
      <c r="F29" s="89">
        <v>0</v>
      </c>
      <c r="G29" s="312">
        <v>0</v>
      </c>
      <c r="H29" s="313"/>
      <c r="I29" s="89">
        <v>0</v>
      </c>
      <c r="J29" s="89">
        <v>0</v>
      </c>
      <c r="K29" s="89">
        <v>2</v>
      </c>
      <c r="L29" s="89">
        <v>0</v>
      </c>
      <c r="M29" s="187">
        <v>0</v>
      </c>
    </row>
    <row r="30" spans="1:13" s="4" customFormat="1" ht="23.25" customHeight="1">
      <c r="A30" s="90"/>
      <c r="B30" s="5" t="s">
        <v>187</v>
      </c>
      <c r="C30" s="5"/>
      <c r="D30" s="91">
        <f>E30+SUM(I30:L30)</f>
        <v>0</v>
      </c>
      <c r="E30" s="88">
        <f>SUM(F30:H30)</f>
        <v>0</v>
      </c>
      <c r="F30" s="89">
        <v>0</v>
      </c>
      <c r="G30" s="312">
        <v>0</v>
      </c>
      <c r="H30" s="313"/>
      <c r="I30" s="88">
        <v>0</v>
      </c>
      <c r="J30" s="89">
        <v>0</v>
      </c>
      <c r="K30" s="89">
        <v>0</v>
      </c>
      <c r="L30" s="89">
        <v>0</v>
      </c>
      <c r="M30" s="187">
        <v>0</v>
      </c>
    </row>
    <row r="31" spans="1:13" s="4" customFormat="1" ht="23.25" customHeight="1">
      <c r="A31" s="92"/>
      <c r="B31" s="43" t="s">
        <v>188</v>
      </c>
      <c r="C31" s="43"/>
      <c r="D31" s="155">
        <f>E31+SUM(I31:L31)</f>
        <v>4</v>
      </c>
      <c r="E31" s="157">
        <f>SUM(F31:H31)</f>
        <v>0</v>
      </c>
      <c r="F31" s="156">
        <v>0</v>
      </c>
      <c r="G31" s="336">
        <v>0</v>
      </c>
      <c r="H31" s="337"/>
      <c r="I31" s="156">
        <v>0</v>
      </c>
      <c r="J31" s="156">
        <v>2</v>
      </c>
      <c r="K31" s="157">
        <v>0</v>
      </c>
      <c r="L31" s="172">
        <v>2</v>
      </c>
      <c r="M31" s="198">
        <v>0</v>
      </c>
    </row>
    <row r="32" spans="1:2" s="8" customFormat="1" ht="13.5">
      <c r="A32" s="18" t="s">
        <v>331</v>
      </c>
      <c r="B32" s="18" t="s">
        <v>261</v>
      </c>
    </row>
    <row r="33" spans="6:13" ht="13.5">
      <c r="F33" s="7"/>
      <c r="G33" s="7"/>
      <c r="H33" s="7"/>
      <c r="M33" s="79" t="s">
        <v>112</v>
      </c>
    </row>
    <row r="34" spans="6:8" ht="13.5">
      <c r="F34" s="7"/>
      <c r="G34" s="7"/>
      <c r="H34" s="7"/>
    </row>
    <row r="35" spans="6:8" ht="13.5">
      <c r="F35" s="7"/>
      <c r="G35" s="7"/>
      <c r="H35" s="7"/>
    </row>
    <row r="36" spans="6:8" ht="13.5">
      <c r="F36" s="7"/>
      <c r="G36" s="7"/>
      <c r="H36" s="7"/>
    </row>
    <row r="37" spans="6:8" ht="13.5">
      <c r="F37" s="7"/>
      <c r="G37" s="7"/>
      <c r="H37" s="7"/>
    </row>
    <row r="38" spans="6:8" ht="13.5">
      <c r="F38" s="7"/>
      <c r="G38" s="7"/>
      <c r="H38" s="7"/>
    </row>
    <row r="39" spans="6:8" ht="13.5">
      <c r="F39" s="7"/>
      <c r="G39" s="7"/>
      <c r="H39" s="7"/>
    </row>
    <row r="40" spans="6:8" ht="13.5">
      <c r="F40" s="7"/>
      <c r="G40" s="7"/>
      <c r="H40" s="7"/>
    </row>
    <row r="41" spans="6:8" ht="13.5">
      <c r="F41" s="7"/>
      <c r="G41" s="7"/>
      <c r="H41" s="7"/>
    </row>
    <row r="42" spans="6:8" ht="13.5">
      <c r="F42" s="7"/>
      <c r="G42" s="7"/>
      <c r="H42" s="7"/>
    </row>
    <row r="43" spans="6:8" ht="13.5">
      <c r="F43" s="7"/>
      <c r="G43" s="7"/>
      <c r="H43" s="7"/>
    </row>
    <row r="44" spans="6:8" ht="13.5">
      <c r="F44" s="7"/>
      <c r="G44" s="7"/>
      <c r="H44" s="7"/>
    </row>
    <row r="45" spans="6:8" ht="13.5">
      <c r="F45" s="7"/>
      <c r="G45" s="7"/>
      <c r="H45" s="7"/>
    </row>
    <row r="46" spans="6:8" ht="13.5">
      <c r="F46" s="7"/>
      <c r="G46" s="7"/>
      <c r="H46" s="7"/>
    </row>
    <row r="47" spans="6:8" ht="13.5">
      <c r="F47" s="7"/>
      <c r="G47" s="7"/>
      <c r="H47" s="7"/>
    </row>
    <row r="48" spans="6:8" ht="13.5">
      <c r="F48" s="7"/>
      <c r="G48" s="7"/>
      <c r="H48" s="7"/>
    </row>
    <row r="49" spans="6:8" ht="13.5">
      <c r="F49" s="7"/>
      <c r="G49" s="7"/>
      <c r="H49" s="7"/>
    </row>
    <row r="50" spans="6:8" ht="13.5">
      <c r="F50" s="7"/>
      <c r="G50" s="7"/>
      <c r="H50" s="7"/>
    </row>
    <row r="51" spans="6:8" ht="13.5">
      <c r="F51" s="7"/>
      <c r="G51" s="7"/>
      <c r="H51" s="7"/>
    </row>
    <row r="52" spans="6:8" ht="13.5">
      <c r="F52" s="7"/>
      <c r="G52" s="7"/>
      <c r="H52" s="7"/>
    </row>
    <row r="53" spans="6:8" ht="13.5">
      <c r="F53" s="7"/>
      <c r="G53" s="7"/>
      <c r="H53" s="7"/>
    </row>
  </sheetData>
  <sheetProtection/>
  <mergeCells count="39">
    <mergeCell ref="G30:H30"/>
    <mergeCell ref="G31:H31"/>
    <mergeCell ref="G28:H28"/>
    <mergeCell ref="G29:H29"/>
    <mergeCell ref="G12:H12"/>
    <mergeCell ref="G13:H13"/>
    <mergeCell ref="G16:H16"/>
    <mergeCell ref="G17:H17"/>
    <mergeCell ref="G18:H18"/>
    <mergeCell ref="G26:H26"/>
    <mergeCell ref="K2:M2"/>
    <mergeCell ref="G20:H20"/>
    <mergeCell ref="G21:H21"/>
    <mergeCell ref="A27:B27"/>
    <mergeCell ref="G27:H27"/>
    <mergeCell ref="G22:H22"/>
    <mergeCell ref="G23:H23"/>
    <mergeCell ref="G24:H24"/>
    <mergeCell ref="G25:H25"/>
    <mergeCell ref="G19:H19"/>
    <mergeCell ref="A11:B11"/>
    <mergeCell ref="G11:H11"/>
    <mergeCell ref="K3:K8"/>
    <mergeCell ref="I3:I8"/>
    <mergeCell ref="F6:F8"/>
    <mergeCell ref="A10:B10"/>
    <mergeCell ref="G10:H10"/>
    <mergeCell ref="A9:B9"/>
    <mergeCell ref="A3:B8"/>
    <mergeCell ref="D3:D8"/>
    <mergeCell ref="E3:E8"/>
    <mergeCell ref="J3:J8"/>
    <mergeCell ref="G15:H15"/>
    <mergeCell ref="G14:H14"/>
    <mergeCell ref="M3:M8"/>
    <mergeCell ref="L3:L7"/>
    <mergeCell ref="G4:G8"/>
    <mergeCell ref="H6:H8"/>
    <mergeCell ref="G9:H9"/>
  </mergeCells>
  <printOptions/>
  <pageMargins left="0.7874015748031497" right="0.7874015748031497" top="0.7874015748031497" bottom="0.7874015748031497" header="0.3937007874015748" footer="0.1968503937007874"/>
  <pageSetup cellComments="asDisplayed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3"/>
  <sheetViews>
    <sheetView zoomScalePageLayoutView="0" workbookViewId="0" topLeftCell="A1">
      <selection activeCell="S6" sqref="S6"/>
    </sheetView>
  </sheetViews>
  <sheetFormatPr defaultColWidth="9.00390625" defaultRowHeight="13.5"/>
  <cols>
    <col min="1" max="1" width="2.375" style="3" customWidth="1"/>
    <col min="2" max="2" width="12.625" style="3" customWidth="1"/>
    <col min="3" max="3" width="1.00390625" style="3" customWidth="1"/>
    <col min="4" max="4" width="4.625" style="3" customWidth="1"/>
    <col min="5" max="14" width="4.125" style="3" customWidth="1"/>
    <col min="15" max="15" width="4.625" style="3" customWidth="1"/>
    <col min="16" max="16" width="3.625" style="3" customWidth="1"/>
    <col min="17" max="17" width="4.125" style="3" customWidth="1"/>
    <col min="18" max="18" width="3.625" style="3" customWidth="1"/>
    <col min="19" max="19" width="10.75390625" style="3" customWidth="1"/>
    <col min="20" max="16384" width="9.00390625" style="3" customWidth="1"/>
  </cols>
  <sheetData>
    <row r="1" spans="1:6" ht="18.75" customHeight="1">
      <c r="A1" s="2" t="s">
        <v>223</v>
      </c>
      <c r="B1" s="1"/>
      <c r="C1" s="1"/>
      <c r="D1" s="2"/>
      <c r="E1" s="2"/>
      <c r="F1" s="17"/>
    </row>
    <row r="2" spans="1:8" ht="13.5">
      <c r="A2" s="1" t="s">
        <v>251</v>
      </c>
      <c r="B2" s="1"/>
      <c r="C2" s="1"/>
      <c r="D2" s="20"/>
      <c r="E2" s="20"/>
      <c r="F2" s="20"/>
      <c r="G2" s="20"/>
      <c r="H2" s="20"/>
    </row>
    <row r="3" spans="2:19" ht="13.5">
      <c r="B3" s="1"/>
      <c r="C3" s="1"/>
      <c r="D3" s="20"/>
      <c r="E3" s="20"/>
      <c r="F3" s="20"/>
      <c r="G3" s="20"/>
      <c r="H3" s="20"/>
      <c r="S3" s="11" t="s">
        <v>345</v>
      </c>
    </row>
    <row r="4" spans="1:19" ht="40.5" customHeight="1">
      <c r="A4" s="205" t="s">
        <v>29</v>
      </c>
      <c r="B4" s="206"/>
      <c r="C4" s="66"/>
      <c r="D4" s="217" t="s">
        <v>200</v>
      </c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3" t="s">
        <v>332</v>
      </c>
      <c r="P4" s="213" t="s">
        <v>213</v>
      </c>
      <c r="Q4" s="213" t="s">
        <v>214</v>
      </c>
      <c r="R4" s="213" t="s">
        <v>215</v>
      </c>
      <c r="S4" s="203" t="s">
        <v>30</v>
      </c>
    </row>
    <row r="5" spans="1:19" ht="40.5" customHeight="1">
      <c r="A5" s="207"/>
      <c r="B5" s="208"/>
      <c r="C5" s="67"/>
      <c r="D5" s="26" t="s">
        <v>31</v>
      </c>
      <c r="E5" s="26" t="s">
        <v>32</v>
      </c>
      <c r="F5" s="26" t="s">
        <v>2</v>
      </c>
      <c r="G5" s="26" t="s">
        <v>3</v>
      </c>
      <c r="H5" s="26" t="s">
        <v>33</v>
      </c>
      <c r="I5" s="26" t="s">
        <v>34</v>
      </c>
      <c r="J5" s="26" t="s">
        <v>35</v>
      </c>
      <c r="K5" s="26" t="s">
        <v>36</v>
      </c>
      <c r="L5" s="26" t="s">
        <v>8</v>
      </c>
      <c r="M5" s="26" t="s">
        <v>9</v>
      </c>
      <c r="N5" s="26" t="s">
        <v>37</v>
      </c>
      <c r="O5" s="214"/>
      <c r="P5" s="214"/>
      <c r="Q5" s="214"/>
      <c r="R5" s="214"/>
      <c r="S5" s="204"/>
    </row>
    <row r="6" spans="1:19" ht="27.75" customHeight="1">
      <c r="A6" s="209" t="s">
        <v>31</v>
      </c>
      <c r="B6" s="210"/>
      <c r="C6" s="25"/>
      <c r="D6" s="130">
        <f>SUM(D7:D10)</f>
        <v>265</v>
      </c>
      <c r="E6" s="130">
        <f>SUM(E7:E10)</f>
        <v>139</v>
      </c>
      <c r="F6" s="130">
        <f aca="true" t="shared" si="0" ref="F6:R6">SUM(F7:F10)</f>
        <v>19</v>
      </c>
      <c r="G6" s="130">
        <f t="shared" si="0"/>
        <v>22</v>
      </c>
      <c r="H6" s="130">
        <f t="shared" si="0"/>
        <v>18</v>
      </c>
      <c r="I6" s="130">
        <f t="shared" si="0"/>
        <v>14</v>
      </c>
      <c r="J6" s="130">
        <f t="shared" si="0"/>
        <v>16</v>
      </c>
      <c r="K6" s="130">
        <f t="shared" si="0"/>
        <v>14</v>
      </c>
      <c r="L6" s="130">
        <f t="shared" si="0"/>
        <v>12</v>
      </c>
      <c r="M6" s="130">
        <f t="shared" si="0"/>
        <v>7</v>
      </c>
      <c r="N6" s="130">
        <f t="shared" si="0"/>
        <v>4</v>
      </c>
      <c r="O6" s="130">
        <f t="shared" si="0"/>
        <v>8</v>
      </c>
      <c r="P6" s="130">
        <f t="shared" si="0"/>
        <v>2</v>
      </c>
      <c r="Q6" s="130">
        <f>SUM(Q7:Q10)</f>
        <v>83</v>
      </c>
      <c r="R6" s="130">
        <f t="shared" si="0"/>
        <v>0</v>
      </c>
      <c r="S6" s="135">
        <f>SUM(S7:S10)</f>
        <v>2621670</v>
      </c>
    </row>
    <row r="7" spans="1:19" ht="27" customHeight="1">
      <c r="A7" s="211" t="s">
        <v>38</v>
      </c>
      <c r="B7" s="212"/>
      <c r="C7" s="68"/>
      <c r="D7" s="131">
        <f>SUM(E7:N7)</f>
        <v>1</v>
      </c>
      <c r="E7" s="113">
        <v>1</v>
      </c>
      <c r="F7" s="151" t="s">
        <v>346</v>
      </c>
      <c r="G7" s="151" t="s">
        <v>346</v>
      </c>
      <c r="H7" s="151" t="s">
        <v>346</v>
      </c>
      <c r="I7" s="151" t="s">
        <v>346</v>
      </c>
      <c r="J7" s="151" t="s">
        <v>346</v>
      </c>
      <c r="K7" s="151" t="s">
        <v>346</v>
      </c>
      <c r="L7" s="151" t="s">
        <v>346</v>
      </c>
      <c r="M7" s="151" t="s">
        <v>346</v>
      </c>
      <c r="N7" s="151" t="s">
        <v>346</v>
      </c>
      <c r="O7" s="151" t="s">
        <v>346</v>
      </c>
      <c r="P7" s="151" t="s">
        <v>346</v>
      </c>
      <c r="Q7" s="151" t="s">
        <v>346</v>
      </c>
      <c r="R7" s="151" t="s">
        <v>346</v>
      </c>
      <c r="S7" s="115">
        <v>1953851</v>
      </c>
    </row>
    <row r="8" spans="1:19" ht="27" customHeight="1">
      <c r="A8" s="215" t="s">
        <v>12</v>
      </c>
      <c r="B8" s="216"/>
      <c r="C8" s="69"/>
      <c r="D8" s="163">
        <f>SUM(E8:N8)</f>
        <v>0</v>
      </c>
      <c r="E8" s="151" t="s">
        <v>346</v>
      </c>
      <c r="F8" s="151" t="s">
        <v>346</v>
      </c>
      <c r="G8" s="151" t="s">
        <v>346</v>
      </c>
      <c r="H8" s="151" t="s">
        <v>346</v>
      </c>
      <c r="I8" s="151" t="s">
        <v>346</v>
      </c>
      <c r="J8" s="151" t="s">
        <v>346</v>
      </c>
      <c r="K8" s="151" t="s">
        <v>346</v>
      </c>
      <c r="L8" s="151" t="s">
        <v>346</v>
      </c>
      <c r="M8" s="151" t="s">
        <v>346</v>
      </c>
      <c r="N8" s="151" t="s">
        <v>346</v>
      </c>
      <c r="O8" s="151" t="s">
        <v>346</v>
      </c>
      <c r="P8" s="151" t="s">
        <v>346</v>
      </c>
      <c r="Q8" s="151" t="s">
        <v>346</v>
      </c>
      <c r="R8" s="151" t="s">
        <v>346</v>
      </c>
      <c r="S8" s="162" t="s">
        <v>346</v>
      </c>
    </row>
    <row r="9" spans="1:19" ht="27" customHeight="1">
      <c r="A9" s="215" t="s">
        <v>13</v>
      </c>
      <c r="B9" s="216"/>
      <c r="C9" s="69"/>
      <c r="D9" s="133">
        <f>SUM(E9:N9)</f>
        <v>264</v>
      </c>
      <c r="E9" s="114">
        <v>138</v>
      </c>
      <c r="F9" s="114">
        <v>19</v>
      </c>
      <c r="G9" s="114">
        <v>22</v>
      </c>
      <c r="H9" s="114">
        <v>18</v>
      </c>
      <c r="I9" s="114">
        <v>14</v>
      </c>
      <c r="J9" s="114">
        <v>16</v>
      </c>
      <c r="K9" s="114">
        <v>14</v>
      </c>
      <c r="L9" s="114">
        <v>12</v>
      </c>
      <c r="M9" s="114">
        <v>7</v>
      </c>
      <c r="N9" s="116">
        <v>4</v>
      </c>
      <c r="O9" s="114">
        <v>8</v>
      </c>
      <c r="P9" s="114">
        <v>2</v>
      </c>
      <c r="Q9" s="114">
        <v>83</v>
      </c>
      <c r="R9" s="151" t="s">
        <v>346</v>
      </c>
      <c r="S9" s="116">
        <v>667819</v>
      </c>
    </row>
    <row r="10" spans="1:19" ht="27" customHeight="1">
      <c r="A10" s="215" t="s">
        <v>39</v>
      </c>
      <c r="B10" s="216"/>
      <c r="C10" s="69"/>
      <c r="D10" s="163">
        <f>SUM(E10:N10)</f>
        <v>0</v>
      </c>
      <c r="E10" s="163" t="s">
        <v>346</v>
      </c>
      <c r="F10" s="163" t="s">
        <v>346</v>
      </c>
      <c r="G10" s="163" t="s">
        <v>346</v>
      </c>
      <c r="H10" s="163" t="s">
        <v>346</v>
      </c>
      <c r="I10" s="163" t="s">
        <v>346</v>
      </c>
      <c r="J10" s="163" t="s">
        <v>346</v>
      </c>
      <c r="K10" s="163" t="s">
        <v>346</v>
      </c>
      <c r="L10" s="163" t="s">
        <v>346</v>
      </c>
      <c r="M10" s="163" t="s">
        <v>346</v>
      </c>
      <c r="N10" s="163" t="s">
        <v>346</v>
      </c>
      <c r="O10" s="163" t="s">
        <v>346</v>
      </c>
      <c r="P10" s="163" t="s">
        <v>346</v>
      </c>
      <c r="Q10" s="163" t="s">
        <v>346</v>
      </c>
      <c r="R10" s="163" t="s">
        <v>346</v>
      </c>
      <c r="S10" s="150" t="s">
        <v>346</v>
      </c>
    </row>
    <row r="11" spans="1:19" ht="27" customHeight="1">
      <c r="A11" s="53"/>
      <c r="B11" s="70" t="s">
        <v>40</v>
      </c>
      <c r="C11" s="54"/>
      <c r="D11" s="164">
        <f>SUM(E11:N11)</f>
        <v>0</v>
      </c>
      <c r="E11" s="164" t="s">
        <v>346</v>
      </c>
      <c r="F11" s="164" t="s">
        <v>346</v>
      </c>
      <c r="G11" s="164" t="s">
        <v>346</v>
      </c>
      <c r="H11" s="164" t="s">
        <v>346</v>
      </c>
      <c r="I11" s="164" t="s">
        <v>346</v>
      </c>
      <c r="J11" s="164" t="s">
        <v>346</v>
      </c>
      <c r="K11" s="164" t="s">
        <v>346</v>
      </c>
      <c r="L11" s="164" t="s">
        <v>346</v>
      </c>
      <c r="M11" s="164" t="s">
        <v>346</v>
      </c>
      <c r="N11" s="164" t="s">
        <v>346</v>
      </c>
      <c r="O11" s="164" t="s">
        <v>346</v>
      </c>
      <c r="P11" s="164" t="s">
        <v>346</v>
      </c>
      <c r="Q11" s="164" t="s">
        <v>346</v>
      </c>
      <c r="R11" s="164" t="s">
        <v>346</v>
      </c>
      <c r="S11" s="153" t="s">
        <v>346</v>
      </c>
    </row>
    <row r="12" ht="7.5" customHeight="1"/>
    <row r="13" spans="17:19" ht="13.5">
      <c r="Q13" s="6"/>
      <c r="R13" s="6"/>
      <c r="S13" s="6" t="s">
        <v>41</v>
      </c>
    </row>
  </sheetData>
  <sheetProtection/>
  <mergeCells count="12">
    <mergeCell ref="A8:B8"/>
    <mergeCell ref="A9:B9"/>
    <mergeCell ref="A10:B10"/>
    <mergeCell ref="D4:N4"/>
    <mergeCell ref="S4:S5"/>
    <mergeCell ref="A4:B5"/>
    <mergeCell ref="A6:B6"/>
    <mergeCell ref="A7:B7"/>
    <mergeCell ref="O4:O5"/>
    <mergeCell ref="P4:P5"/>
    <mergeCell ref="Q4:Q5"/>
    <mergeCell ref="R4:R5"/>
  </mergeCells>
  <printOptions horizontalCentered="1"/>
  <pageMargins left="0.7086614173228347" right="0.7086614173228347" top="0.7874015748031497" bottom="0.7874015748031497" header="0.3937007874015748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1"/>
  <sheetViews>
    <sheetView workbookViewId="0" topLeftCell="A1">
      <selection activeCell="E10" sqref="E10"/>
    </sheetView>
  </sheetViews>
  <sheetFormatPr defaultColWidth="9.00390625" defaultRowHeight="13.5"/>
  <cols>
    <col min="1" max="1" width="2.625" style="0" customWidth="1"/>
    <col min="2" max="2" width="6.875" style="0" customWidth="1"/>
    <col min="3" max="3" width="12.00390625" style="0" customWidth="1"/>
    <col min="4" max="4" width="0.875" style="0" customWidth="1"/>
    <col min="5" max="6" width="5.25390625" style="0" customWidth="1"/>
    <col min="7" max="10" width="4.25390625" style="0" customWidth="1"/>
    <col min="11" max="11" width="4.50390625" style="0" customWidth="1"/>
    <col min="12" max="17" width="4.25390625" style="0" customWidth="1"/>
    <col min="18" max="18" width="4.375" style="0" customWidth="1"/>
    <col min="19" max="19" width="4.25390625" style="0" customWidth="1"/>
  </cols>
  <sheetData>
    <row r="1" spans="1:19" ht="14.25" customHeight="1">
      <c r="A1" s="4" t="s">
        <v>224</v>
      </c>
      <c r="B1" s="7"/>
      <c r="C1" s="165"/>
      <c r="D1" s="165"/>
      <c r="E1" s="165"/>
      <c r="F1" s="165"/>
      <c r="G1" s="165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6.75" customHeight="1">
      <c r="A2" s="219"/>
      <c r="B2" s="219"/>
      <c r="C2" s="219"/>
      <c r="D2" s="219"/>
      <c r="E2" s="219"/>
      <c r="F2" s="219"/>
      <c r="G2" s="219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3.5" customHeight="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9"/>
      <c r="S3" s="100" t="str">
        <f>'2(1) 水道関係･専用水道'!S3</f>
        <v>平成29年度</v>
      </c>
    </row>
    <row r="4" spans="1:19" ht="44.25" customHeight="1">
      <c r="A4" s="220" t="s">
        <v>29</v>
      </c>
      <c r="B4" s="221"/>
      <c r="C4" s="222"/>
      <c r="D4" s="101"/>
      <c r="E4" s="221" t="s">
        <v>42</v>
      </c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7" t="s">
        <v>268</v>
      </c>
      <c r="Q4" s="227" t="s">
        <v>269</v>
      </c>
      <c r="R4" s="229" t="s">
        <v>216</v>
      </c>
      <c r="S4" s="233" t="s">
        <v>339</v>
      </c>
    </row>
    <row r="5" spans="1:19" ht="44.25" customHeight="1">
      <c r="A5" s="223"/>
      <c r="B5" s="224"/>
      <c r="C5" s="225"/>
      <c r="D5" s="102"/>
      <c r="E5" s="95" t="s">
        <v>31</v>
      </c>
      <c r="F5" s="95" t="s">
        <v>32</v>
      </c>
      <c r="G5" s="95" t="s">
        <v>2</v>
      </c>
      <c r="H5" s="95" t="s">
        <v>3</v>
      </c>
      <c r="I5" s="95" t="s">
        <v>33</v>
      </c>
      <c r="J5" s="95" t="s">
        <v>34</v>
      </c>
      <c r="K5" s="95" t="s">
        <v>35</v>
      </c>
      <c r="L5" s="95" t="s">
        <v>36</v>
      </c>
      <c r="M5" s="95" t="s">
        <v>8</v>
      </c>
      <c r="N5" s="95" t="s">
        <v>9</v>
      </c>
      <c r="O5" s="95" t="s">
        <v>37</v>
      </c>
      <c r="P5" s="228"/>
      <c r="Q5" s="228"/>
      <c r="R5" s="230" t="s">
        <v>43</v>
      </c>
      <c r="S5" s="234" t="s">
        <v>44</v>
      </c>
    </row>
    <row r="6" spans="1:19" ht="24" customHeight="1">
      <c r="A6" s="235" t="s">
        <v>45</v>
      </c>
      <c r="B6" s="236"/>
      <c r="C6" s="237"/>
      <c r="D6" s="96"/>
      <c r="E6" s="130">
        <f>E7+E12</f>
        <v>6724</v>
      </c>
      <c r="F6" s="130">
        <f>F7+F12</f>
        <v>1891</v>
      </c>
      <c r="G6" s="130">
        <f aca="true" t="shared" si="0" ref="G6:P6">G7+G12</f>
        <v>798</v>
      </c>
      <c r="H6" s="130">
        <f t="shared" si="0"/>
        <v>655</v>
      </c>
      <c r="I6" s="130">
        <f t="shared" si="0"/>
        <v>622</v>
      </c>
      <c r="J6" s="130">
        <f t="shared" si="0"/>
        <v>360</v>
      </c>
      <c r="K6" s="130">
        <f>K7+K12</f>
        <v>859</v>
      </c>
      <c r="L6" s="130">
        <f>L7+L12</f>
        <v>182</v>
      </c>
      <c r="M6" s="130">
        <f t="shared" si="0"/>
        <v>451</v>
      </c>
      <c r="N6" s="130">
        <f t="shared" si="0"/>
        <v>668</v>
      </c>
      <c r="O6" s="130">
        <f>O7+O12</f>
        <v>238</v>
      </c>
      <c r="P6" s="130">
        <f t="shared" si="0"/>
        <v>44</v>
      </c>
      <c r="Q6" s="130">
        <f>Q7+Q12</f>
        <v>90</v>
      </c>
      <c r="R6" s="130">
        <f>R7+R12</f>
        <v>281</v>
      </c>
      <c r="S6" s="134">
        <f>S7+S12</f>
        <v>199</v>
      </c>
    </row>
    <row r="7" spans="1:19" ht="24" customHeight="1">
      <c r="A7" s="238" t="s">
        <v>46</v>
      </c>
      <c r="B7" s="238"/>
      <c r="C7" s="238"/>
      <c r="D7" s="103"/>
      <c r="E7" s="131">
        <f>SUM(F7:O7)</f>
        <v>6031</v>
      </c>
      <c r="F7" s="113">
        <f aca="true" t="shared" si="1" ref="F7:S7">SUM(F8:F11)</f>
        <v>1519</v>
      </c>
      <c r="G7" s="113">
        <f t="shared" si="1"/>
        <v>720</v>
      </c>
      <c r="H7" s="113">
        <f t="shared" si="1"/>
        <v>624</v>
      </c>
      <c r="I7" s="113">
        <f t="shared" si="1"/>
        <v>590</v>
      </c>
      <c r="J7" s="113">
        <f t="shared" si="1"/>
        <v>326</v>
      </c>
      <c r="K7" s="113">
        <f t="shared" si="1"/>
        <v>816</v>
      </c>
      <c r="L7" s="113">
        <f t="shared" si="1"/>
        <v>166</v>
      </c>
      <c r="M7" s="113">
        <f t="shared" si="1"/>
        <v>420</v>
      </c>
      <c r="N7" s="113">
        <f t="shared" si="1"/>
        <v>640</v>
      </c>
      <c r="O7" s="113">
        <f t="shared" si="1"/>
        <v>210</v>
      </c>
      <c r="P7" s="113">
        <f t="shared" si="1"/>
        <v>25</v>
      </c>
      <c r="Q7" s="113">
        <f t="shared" si="1"/>
        <v>71</v>
      </c>
      <c r="R7" s="113">
        <f t="shared" si="1"/>
        <v>114</v>
      </c>
      <c r="S7" s="115">
        <f t="shared" si="1"/>
        <v>92</v>
      </c>
    </row>
    <row r="8" spans="1:19" ht="24" customHeight="1">
      <c r="A8" s="104"/>
      <c r="B8" s="239" t="s">
        <v>47</v>
      </c>
      <c r="C8" s="105" t="s">
        <v>16</v>
      </c>
      <c r="D8" s="106"/>
      <c r="E8" s="133">
        <f>SUM(F8:O8)</f>
        <v>2820</v>
      </c>
      <c r="F8" s="114">
        <v>691</v>
      </c>
      <c r="G8" s="114">
        <v>282</v>
      </c>
      <c r="H8" s="114">
        <v>274</v>
      </c>
      <c r="I8" s="114">
        <v>298</v>
      </c>
      <c r="J8" s="114">
        <v>189</v>
      </c>
      <c r="K8" s="114">
        <v>379</v>
      </c>
      <c r="L8" s="114">
        <v>82</v>
      </c>
      <c r="M8" s="114">
        <v>205</v>
      </c>
      <c r="N8" s="114">
        <v>286</v>
      </c>
      <c r="O8" s="116">
        <v>134</v>
      </c>
      <c r="P8" s="114">
        <v>10</v>
      </c>
      <c r="Q8" s="114">
        <v>40</v>
      </c>
      <c r="R8" s="114">
        <v>32</v>
      </c>
      <c r="S8" s="116">
        <v>7</v>
      </c>
    </row>
    <row r="9" spans="1:19" ht="24" customHeight="1">
      <c r="A9" s="104"/>
      <c r="B9" s="239"/>
      <c r="C9" s="107" t="s">
        <v>48</v>
      </c>
      <c r="D9" s="108"/>
      <c r="E9" s="133">
        <f aca="true" t="shared" si="2" ref="E9:E16">SUM(F9:O9)</f>
        <v>3043</v>
      </c>
      <c r="F9" s="114">
        <v>772</v>
      </c>
      <c r="G9" s="114">
        <v>435</v>
      </c>
      <c r="H9" s="114">
        <v>340</v>
      </c>
      <c r="I9" s="114">
        <v>272</v>
      </c>
      <c r="J9" s="114">
        <v>129</v>
      </c>
      <c r="K9" s="114">
        <v>424</v>
      </c>
      <c r="L9" s="114">
        <v>67</v>
      </c>
      <c r="M9" s="114">
        <v>198</v>
      </c>
      <c r="N9" s="114">
        <v>335</v>
      </c>
      <c r="O9" s="114">
        <v>71</v>
      </c>
      <c r="P9" s="114">
        <v>11</v>
      </c>
      <c r="Q9" s="114">
        <v>22</v>
      </c>
      <c r="R9" s="114">
        <v>18</v>
      </c>
      <c r="S9" s="116">
        <v>28</v>
      </c>
    </row>
    <row r="10" spans="1:19" ht="24" customHeight="1">
      <c r="A10" s="15"/>
      <c r="B10" s="231" t="s">
        <v>49</v>
      </c>
      <c r="C10" s="119" t="s">
        <v>50</v>
      </c>
      <c r="D10" s="108"/>
      <c r="E10" s="133">
        <f t="shared" si="2"/>
        <v>9</v>
      </c>
      <c r="F10" s="114">
        <v>2</v>
      </c>
      <c r="G10" s="114">
        <v>0</v>
      </c>
      <c r="H10" s="114">
        <v>1</v>
      </c>
      <c r="I10" s="114">
        <v>2</v>
      </c>
      <c r="J10" s="114">
        <v>0</v>
      </c>
      <c r="K10" s="114">
        <v>1</v>
      </c>
      <c r="L10" s="114">
        <v>0</v>
      </c>
      <c r="M10" s="114">
        <v>0</v>
      </c>
      <c r="N10" s="114">
        <v>3</v>
      </c>
      <c r="O10" s="114">
        <v>0</v>
      </c>
      <c r="P10" s="114">
        <v>0</v>
      </c>
      <c r="Q10" s="114">
        <v>2</v>
      </c>
      <c r="R10" s="114">
        <v>0</v>
      </c>
      <c r="S10" s="116">
        <v>0</v>
      </c>
    </row>
    <row r="11" spans="1:19" ht="24" customHeight="1">
      <c r="A11" s="15"/>
      <c r="B11" s="231"/>
      <c r="C11" s="119" t="s">
        <v>51</v>
      </c>
      <c r="D11" s="107"/>
      <c r="E11" s="133">
        <f>SUM(F11:O11)</f>
        <v>159</v>
      </c>
      <c r="F11" s="114">
        <v>54</v>
      </c>
      <c r="G11" s="114">
        <v>3</v>
      </c>
      <c r="H11" s="114">
        <v>9</v>
      </c>
      <c r="I11" s="114">
        <v>18</v>
      </c>
      <c r="J11" s="114">
        <v>8</v>
      </c>
      <c r="K11" s="114">
        <v>12</v>
      </c>
      <c r="L11" s="114">
        <v>17</v>
      </c>
      <c r="M11" s="114">
        <v>17</v>
      </c>
      <c r="N11" s="114">
        <v>16</v>
      </c>
      <c r="O11" s="114">
        <v>5</v>
      </c>
      <c r="P11" s="114">
        <v>4</v>
      </c>
      <c r="Q11" s="114">
        <v>7</v>
      </c>
      <c r="R11" s="114">
        <v>64</v>
      </c>
      <c r="S11" s="116">
        <v>57</v>
      </c>
    </row>
    <row r="12" spans="1:19" ht="24" customHeight="1">
      <c r="A12" s="240" t="s">
        <v>277</v>
      </c>
      <c r="B12" s="240"/>
      <c r="C12" s="240"/>
      <c r="D12" s="97"/>
      <c r="E12" s="133">
        <f>SUM(F12:O12)</f>
        <v>693</v>
      </c>
      <c r="F12" s="114">
        <f aca="true" t="shared" si="3" ref="F12:S12">SUM(F13:F16)</f>
        <v>372</v>
      </c>
      <c r="G12" s="114">
        <f t="shared" si="3"/>
        <v>78</v>
      </c>
      <c r="H12" s="114">
        <f t="shared" si="3"/>
        <v>31</v>
      </c>
      <c r="I12" s="114">
        <f t="shared" si="3"/>
        <v>32</v>
      </c>
      <c r="J12" s="114">
        <f t="shared" si="3"/>
        <v>34</v>
      </c>
      <c r="K12" s="114">
        <f t="shared" si="3"/>
        <v>43</v>
      </c>
      <c r="L12" s="114">
        <f t="shared" si="3"/>
        <v>16</v>
      </c>
      <c r="M12" s="114">
        <f t="shared" si="3"/>
        <v>31</v>
      </c>
      <c r="N12" s="114">
        <f t="shared" si="3"/>
        <v>28</v>
      </c>
      <c r="O12" s="114">
        <f t="shared" si="3"/>
        <v>28</v>
      </c>
      <c r="P12" s="114">
        <f t="shared" si="3"/>
        <v>19</v>
      </c>
      <c r="Q12" s="114">
        <f t="shared" si="3"/>
        <v>19</v>
      </c>
      <c r="R12" s="114">
        <f t="shared" si="3"/>
        <v>167</v>
      </c>
      <c r="S12" s="116">
        <f t="shared" si="3"/>
        <v>107</v>
      </c>
    </row>
    <row r="13" spans="1:19" ht="24" customHeight="1">
      <c r="A13" s="120"/>
      <c r="B13" s="231" t="s">
        <v>52</v>
      </c>
      <c r="C13" s="29" t="s">
        <v>16</v>
      </c>
      <c r="D13" s="105"/>
      <c r="E13" s="133">
        <f t="shared" si="2"/>
        <v>557</v>
      </c>
      <c r="F13" s="114">
        <v>290</v>
      </c>
      <c r="G13" s="114">
        <v>67</v>
      </c>
      <c r="H13" s="114">
        <v>25</v>
      </c>
      <c r="I13" s="114">
        <v>26</v>
      </c>
      <c r="J13" s="114">
        <v>31</v>
      </c>
      <c r="K13" s="114">
        <v>30</v>
      </c>
      <c r="L13" s="114">
        <v>14</v>
      </c>
      <c r="M13" s="114">
        <v>30</v>
      </c>
      <c r="N13" s="114">
        <v>22</v>
      </c>
      <c r="O13" s="114">
        <v>22</v>
      </c>
      <c r="P13" s="114">
        <v>12</v>
      </c>
      <c r="Q13" s="114">
        <v>16</v>
      </c>
      <c r="R13" s="114">
        <v>131</v>
      </c>
      <c r="S13" s="116">
        <v>83</v>
      </c>
    </row>
    <row r="14" spans="1:19" ht="24" customHeight="1">
      <c r="A14" s="120"/>
      <c r="B14" s="231"/>
      <c r="C14" s="119" t="s">
        <v>278</v>
      </c>
      <c r="D14" s="107"/>
      <c r="E14" s="133">
        <f t="shared" si="2"/>
        <v>131</v>
      </c>
      <c r="F14" s="114">
        <v>78</v>
      </c>
      <c r="G14" s="114">
        <v>10</v>
      </c>
      <c r="H14" s="114">
        <v>6</v>
      </c>
      <c r="I14" s="114">
        <v>6</v>
      </c>
      <c r="J14" s="114">
        <v>3</v>
      </c>
      <c r="K14" s="114">
        <v>13</v>
      </c>
      <c r="L14" s="114">
        <v>2</v>
      </c>
      <c r="M14" s="114">
        <v>1</v>
      </c>
      <c r="N14" s="114">
        <v>6</v>
      </c>
      <c r="O14" s="114">
        <v>6</v>
      </c>
      <c r="P14" s="114">
        <v>5</v>
      </c>
      <c r="Q14" s="114">
        <v>2</v>
      </c>
      <c r="R14" s="114">
        <v>30</v>
      </c>
      <c r="S14" s="116">
        <v>19</v>
      </c>
    </row>
    <row r="15" spans="1:19" ht="24" customHeight="1">
      <c r="A15" s="120"/>
      <c r="B15" s="231" t="s">
        <v>49</v>
      </c>
      <c r="C15" s="119" t="s">
        <v>279</v>
      </c>
      <c r="D15" s="107"/>
      <c r="E15" s="133">
        <f t="shared" si="2"/>
        <v>0</v>
      </c>
      <c r="F15" s="114">
        <v>0</v>
      </c>
      <c r="G15" s="114">
        <v>0</v>
      </c>
      <c r="H15" s="114">
        <v>0</v>
      </c>
      <c r="I15" s="114">
        <v>0</v>
      </c>
      <c r="J15" s="114">
        <v>0</v>
      </c>
      <c r="K15" s="114">
        <v>0</v>
      </c>
      <c r="L15" s="114">
        <v>0</v>
      </c>
      <c r="M15" s="114">
        <v>0</v>
      </c>
      <c r="N15" s="114">
        <v>0</v>
      </c>
      <c r="O15" s="114">
        <v>0</v>
      </c>
      <c r="P15" s="114">
        <v>0</v>
      </c>
      <c r="Q15" s="114">
        <v>0</v>
      </c>
      <c r="R15" s="114">
        <v>0</v>
      </c>
      <c r="S15" s="116">
        <v>0</v>
      </c>
    </row>
    <row r="16" spans="1:19" ht="24" customHeight="1">
      <c r="A16" s="121"/>
      <c r="B16" s="232"/>
      <c r="C16" s="122" t="s">
        <v>280</v>
      </c>
      <c r="D16" s="109"/>
      <c r="E16" s="132">
        <f t="shared" si="2"/>
        <v>5</v>
      </c>
      <c r="F16" s="117">
        <v>4</v>
      </c>
      <c r="G16" s="117">
        <v>1</v>
      </c>
      <c r="H16" s="117">
        <v>0</v>
      </c>
      <c r="I16" s="117">
        <v>0</v>
      </c>
      <c r="J16" s="117">
        <v>0</v>
      </c>
      <c r="K16" s="117">
        <v>0</v>
      </c>
      <c r="L16" s="117">
        <v>0</v>
      </c>
      <c r="M16" s="117">
        <v>0</v>
      </c>
      <c r="N16" s="117">
        <v>0</v>
      </c>
      <c r="O16" s="117">
        <v>0</v>
      </c>
      <c r="P16" s="117">
        <v>2</v>
      </c>
      <c r="Q16" s="117">
        <v>1</v>
      </c>
      <c r="R16" s="117">
        <v>6</v>
      </c>
      <c r="S16" s="118">
        <v>5</v>
      </c>
    </row>
    <row r="17" spans="1:19" ht="16.5" customHeight="1">
      <c r="A17" s="18" t="s">
        <v>266</v>
      </c>
      <c r="B17" s="18"/>
      <c r="C17" s="18"/>
      <c r="D17" s="18"/>
      <c r="E17" s="18"/>
      <c r="F17" s="18"/>
      <c r="G17" s="18"/>
      <c r="H17" s="18"/>
      <c r="I17" s="110"/>
      <c r="J17" s="110"/>
      <c r="K17" s="110"/>
      <c r="L17" s="110"/>
      <c r="M17" s="110"/>
      <c r="N17" s="110"/>
      <c r="O17" s="110"/>
      <c r="P17" s="111"/>
      <c r="Q17" s="112"/>
      <c r="R17" s="112"/>
      <c r="S17" s="111"/>
    </row>
    <row r="18" spans="1:19" ht="13.5" customHeight="1">
      <c r="A18" s="18" t="s">
        <v>340</v>
      </c>
      <c r="B18" s="18"/>
      <c r="C18" s="18"/>
      <c r="D18" s="18"/>
      <c r="E18" s="18"/>
      <c r="F18" s="18"/>
      <c r="G18" s="18"/>
      <c r="H18" s="18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</row>
    <row r="19" spans="1:19" ht="13.5" customHeight="1">
      <c r="A19" s="18" t="s">
        <v>281</v>
      </c>
      <c r="B19" s="18"/>
      <c r="C19" s="18"/>
      <c r="D19" s="18"/>
      <c r="E19" s="18"/>
      <c r="F19" s="18"/>
      <c r="G19" s="18"/>
      <c r="H19" s="18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</row>
    <row r="20" spans="1:19" ht="13.5" customHeight="1">
      <c r="A20" s="18" t="s">
        <v>276</v>
      </c>
      <c r="B20" s="8"/>
      <c r="C20" s="8"/>
      <c r="D20" s="8"/>
      <c r="E20" s="8"/>
      <c r="F20" s="8"/>
      <c r="G20" s="8"/>
      <c r="H20" s="8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</row>
    <row r="21" spans="1:19" ht="13.5" customHeight="1">
      <c r="A21" s="98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112" t="s">
        <v>41</v>
      </c>
    </row>
  </sheetData>
  <sheetProtection/>
  <mergeCells count="14">
    <mergeCell ref="B13:B14"/>
    <mergeCell ref="B15:B16"/>
    <mergeCell ref="S4:S5"/>
    <mergeCell ref="A6:C6"/>
    <mergeCell ref="A7:C7"/>
    <mergeCell ref="B8:B9"/>
    <mergeCell ref="B10:B11"/>
    <mergeCell ref="A12:C12"/>
    <mergeCell ref="A2:G2"/>
    <mergeCell ref="A4:C5"/>
    <mergeCell ref="E4:O4"/>
    <mergeCell ref="P4:P5"/>
    <mergeCell ref="Q4:Q5"/>
    <mergeCell ref="R4:R5"/>
  </mergeCells>
  <printOptions horizontalCentered="1"/>
  <pageMargins left="0.7086614173228347" right="0.7086614173228347" top="5.118110236220473" bottom="0.5905511811023623" header="0.3937007874015748" footer="0.196850393700787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R21" sqref="R21"/>
    </sheetView>
  </sheetViews>
  <sheetFormatPr defaultColWidth="9.00390625" defaultRowHeight="13.5"/>
  <cols>
    <col min="1" max="1" width="2.50390625" style="3" customWidth="1"/>
    <col min="2" max="2" width="11.25390625" style="3" customWidth="1"/>
    <col min="3" max="3" width="0.875" style="3" customWidth="1"/>
    <col min="4" max="13" width="7.25390625" style="3" customWidth="1"/>
    <col min="14" max="16" width="9.375" style="3" customWidth="1"/>
    <col min="17" max="16384" width="9.00390625" style="3" customWidth="1"/>
  </cols>
  <sheetData>
    <row r="1" spans="1:5" ht="18.75" customHeight="1">
      <c r="A1" s="248" t="s">
        <v>225</v>
      </c>
      <c r="B1" s="248"/>
      <c r="C1" s="248"/>
      <c r="D1" s="248"/>
      <c r="E1" s="17"/>
    </row>
    <row r="2" spans="1:6" ht="13.5" customHeight="1">
      <c r="A2" s="8" t="s">
        <v>53</v>
      </c>
      <c r="B2" s="8"/>
      <c r="C2" s="8"/>
      <c r="D2" s="8"/>
      <c r="E2" s="1"/>
      <c r="F2" s="1"/>
    </row>
    <row r="3" ht="13.5" customHeight="1">
      <c r="L3" s="11" t="str">
        <f>'2(1) 水道関係･専用水道'!S3</f>
        <v>平成29年度</v>
      </c>
    </row>
    <row r="4" spans="1:12" ht="40.5" customHeight="1">
      <c r="A4" s="205" t="s">
        <v>54</v>
      </c>
      <c r="B4" s="206"/>
      <c r="C4" s="38"/>
      <c r="D4" s="249" t="s">
        <v>55</v>
      </c>
      <c r="E4" s="217"/>
      <c r="F4" s="37" t="s">
        <v>252</v>
      </c>
      <c r="G4" s="37" t="s">
        <v>56</v>
      </c>
      <c r="H4" s="37" t="s">
        <v>253</v>
      </c>
      <c r="I4" s="37" t="s">
        <v>58</v>
      </c>
      <c r="J4" s="37" t="s">
        <v>59</v>
      </c>
      <c r="K4" s="37" t="s">
        <v>60</v>
      </c>
      <c r="L4" s="42" t="s">
        <v>61</v>
      </c>
    </row>
    <row r="5" spans="1:12" ht="21.75" customHeight="1">
      <c r="A5" s="209" t="s">
        <v>62</v>
      </c>
      <c r="B5" s="210"/>
      <c r="C5" s="25"/>
      <c r="D5" s="251">
        <f>SUM(D6:E9)</f>
        <v>333</v>
      </c>
      <c r="E5" s="251"/>
      <c r="F5" s="188">
        <f>SUM(F6:F9)</f>
        <v>35</v>
      </c>
      <c r="G5" s="188">
        <f aca="true" t="shared" si="0" ref="G5:L5">SUM(G6:G9)</f>
        <v>0</v>
      </c>
      <c r="H5" s="188">
        <f>SUM(H6:H9)</f>
        <v>21</v>
      </c>
      <c r="I5" s="188">
        <f>SUM(I6:I9)</f>
        <v>295</v>
      </c>
      <c r="J5" s="188">
        <f t="shared" si="0"/>
        <v>0</v>
      </c>
      <c r="K5" s="188">
        <f t="shared" si="0"/>
        <v>0</v>
      </c>
      <c r="L5" s="189">
        <f t="shared" si="0"/>
        <v>0</v>
      </c>
    </row>
    <row r="6" spans="1:12" ht="21.75" customHeight="1">
      <c r="A6" s="215" t="s">
        <v>335</v>
      </c>
      <c r="B6" s="250"/>
      <c r="C6" s="22"/>
      <c r="D6" s="247">
        <v>186</v>
      </c>
      <c r="E6" s="247"/>
      <c r="F6" s="125">
        <v>15</v>
      </c>
      <c r="G6" s="125">
        <v>0</v>
      </c>
      <c r="H6" s="125">
        <v>9</v>
      </c>
      <c r="I6" s="125">
        <v>155</v>
      </c>
      <c r="J6" s="125">
        <v>0</v>
      </c>
      <c r="K6" s="125">
        <v>0</v>
      </c>
      <c r="L6" s="126">
        <v>0</v>
      </c>
    </row>
    <row r="7" spans="1:12" ht="21.75" customHeight="1">
      <c r="A7" s="215" t="s">
        <v>63</v>
      </c>
      <c r="B7" s="241"/>
      <c r="C7" s="71"/>
      <c r="D7" s="247">
        <v>90</v>
      </c>
      <c r="E7" s="247"/>
      <c r="F7" s="125">
        <v>2</v>
      </c>
      <c r="G7" s="125">
        <v>0</v>
      </c>
      <c r="H7" s="125">
        <v>4</v>
      </c>
      <c r="I7" s="125">
        <v>72</v>
      </c>
      <c r="J7" s="125">
        <v>0</v>
      </c>
      <c r="K7" s="125">
        <v>0</v>
      </c>
      <c r="L7" s="126">
        <v>0</v>
      </c>
    </row>
    <row r="8" spans="1:12" ht="21.75" customHeight="1">
      <c r="A8" s="215" t="s">
        <v>64</v>
      </c>
      <c r="B8" s="241"/>
      <c r="C8" s="71"/>
      <c r="D8" s="247">
        <v>53</v>
      </c>
      <c r="E8" s="247"/>
      <c r="F8" s="125">
        <v>17</v>
      </c>
      <c r="G8" s="125">
        <v>0</v>
      </c>
      <c r="H8" s="125">
        <v>6</v>
      </c>
      <c r="I8" s="125">
        <v>65</v>
      </c>
      <c r="J8" s="125">
        <v>0</v>
      </c>
      <c r="K8" s="125">
        <v>0</v>
      </c>
      <c r="L8" s="126">
        <v>0</v>
      </c>
    </row>
    <row r="9" spans="1:12" ht="21.75" customHeight="1">
      <c r="A9" s="244" t="s">
        <v>65</v>
      </c>
      <c r="B9" s="245"/>
      <c r="C9" s="191"/>
      <c r="D9" s="246">
        <v>4</v>
      </c>
      <c r="E9" s="246"/>
      <c r="F9" s="127">
        <v>1</v>
      </c>
      <c r="G9" s="127">
        <v>0</v>
      </c>
      <c r="H9" s="127">
        <v>2</v>
      </c>
      <c r="I9" s="127">
        <v>3</v>
      </c>
      <c r="J9" s="127">
        <v>0</v>
      </c>
      <c r="K9" s="127">
        <v>0</v>
      </c>
      <c r="L9" s="45">
        <v>0</v>
      </c>
    </row>
    <row r="10" spans="11:12" s="8" customFormat="1" ht="16.5" customHeight="1">
      <c r="K10" s="63"/>
      <c r="L10" s="64" t="s">
        <v>66</v>
      </c>
    </row>
    <row r="11" spans="11:12" ht="36.75" customHeight="1">
      <c r="K11" s="16"/>
      <c r="L11" s="6"/>
    </row>
    <row r="12" spans="1:5" ht="13.5" customHeight="1">
      <c r="A12" s="1" t="s">
        <v>67</v>
      </c>
      <c r="B12" s="1"/>
      <c r="C12" s="1"/>
      <c r="D12" s="1"/>
      <c r="E12" s="1"/>
    </row>
    <row r="13" ht="13.5" customHeight="1">
      <c r="M13" s="11" t="str">
        <f>'2(1) 水道関係･専用水道'!S3</f>
        <v>平成29年度</v>
      </c>
    </row>
    <row r="14" spans="1:13" ht="18" customHeight="1">
      <c r="A14" s="205" t="s">
        <v>68</v>
      </c>
      <c r="B14" s="206"/>
      <c r="C14" s="66"/>
      <c r="D14" s="243" t="s">
        <v>69</v>
      </c>
      <c r="E14" s="217"/>
      <c r="F14" s="217"/>
      <c r="G14" s="217"/>
      <c r="H14" s="249" t="s">
        <v>252</v>
      </c>
      <c r="I14" s="249" t="s">
        <v>336</v>
      </c>
      <c r="J14" s="249" t="s">
        <v>253</v>
      </c>
      <c r="K14" s="249" t="s">
        <v>58</v>
      </c>
      <c r="L14" s="243" t="s">
        <v>60</v>
      </c>
      <c r="M14" s="253" t="s">
        <v>61</v>
      </c>
    </row>
    <row r="15" spans="1:13" ht="28.5" customHeight="1">
      <c r="A15" s="207"/>
      <c r="B15" s="208"/>
      <c r="C15" s="67"/>
      <c r="D15" s="31"/>
      <c r="E15" s="26" t="s">
        <v>70</v>
      </c>
      <c r="F15" s="30" t="s">
        <v>201</v>
      </c>
      <c r="G15" s="26" t="s">
        <v>71</v>
      </c>
      <c r="H15" s="252"/>
      <c r="I15" s="252"/>
      <c r="J15" s="252"/>
      <c r="K15" s="252"/>
      <c r="L15" s="255"/>
      <c r="M15" s="254"/>
    </row>
    <row r="16" spans="1:13" ht="21.75" customHeight="1">
      <c r="A16" s="209" t="s">
        <v>62</v>
      </c>
      <c r="B16" s="242"/>
      <c r="C16" s="72"/>
      <c r="D16" s="188">
        <f>SUM(E16:G16)</f>
        <v>54</v>
      </c>
      <c r="E16" s="188">
        <f>SUM(E17:E19)</f>
        <v>13</v>
      </c>
      <c r="F16" s="188">
        <f aca="true" t="shared" si="1" ref="F16:M16">SUM(F17:F19)</f>
        <v>9</v>
      </c>
      <c r="G16" s="188">
        <f>SUM(G17:G19)</f>
        <v>32</v>
      </c>
      <c r="H16" s="188">
        <f>SUM(H17:H19)</f>
        <v>9</v>
      </c>
      <c r="I16" s="188">
        <f t="shared" si="1"/>
        <v>0</v>
      </c>
      <c r="J16" s="188">
        <f>SUM(J17:J19)</f>
        <v>16</v>
      </c>
      <c r="K16" s="188">
        <f t="shared" si="1"/>
        <v>23</v>
      </c>
      <c r="L16" s="188">
        <f t="shared" si="1"/>
        <v>0</v>
      </c>
      <c r="M16" s="189">
        <f t="shared" si="1"/>
        <v>0</v>
      </c>
    </row>
    <row r="17" spans="1:13" ht="21.75" customHeight="1">
      <c r="A17" s="215" t="s">
        <v>72</v>
      </c>
      <c r="B17" s="250"/>
      <c r="C17" s="22"/>
      <c r="D17" s="190">
        <f>SUM(E17:G17)</f>
        <v>54</v>
      </c>
      <c r="E17" s="125">
        <v>13</v>
      </c>
      <c r="F17" s="125">
        <v>9</v>
      </c>
      <c r="G17" s="125">
        <v>32</v>
      </c>
      <c r="H17" s="125">
        <v>2</v>
      </c>
      <c r="I17" s="125">
        <v>0</v>
      </c>
      <c r="J17" s="125">
        <v>1</v>
      </c>
      <c r="K17" s="125">
        <v>15</v>
      </c>
      <c r="L17" s="125">
        <v>0</v>
      </c>
      <c r="M17" s="126">
        <v>0</v>
      </c>
    </row>
    <row r="18" spans="1:13" ht="21.75" customHeight="1">
      <c r="A18" s="215" t="s">
        <v>73</v>
      </c>
      <c r="B18" s="250"/>
      <c r="C18" s="22"/>
      <c r="D18" s="190">
        <f>SUM(E18:G18)</f>
        <v>0</v>
      </c>
      <c r="E18" s="125">
        <v>0</v>
      </c>
      <c r="F18" s="125">
        <v>0</v>
      </c>
      <c r="G18" s="125">
        <v>0</v>
      </c>
      <c r="H18" s="125">
        <v>1</v>
      </c>
      <c r="I18" s="125">
        <v>0</v>
      </c>
      <c r="J18" s="125">
        <v>3</v>
      </c>
      <c r="K18" s="125">
        <v>1</v>
      </c>
      <c r="L18" s="125">
        <v>0</v>
      </c>
      <c r="M18" s="126">
        <v>0</v>
      </c>
    </row>
    <row r="19" spans="1:13" ht="21.75" customHeight="1">
      <c r="A19" s="215" t="s">
        <v>74</v>
      </c>
      <c r="B19" s="250"/>
      <c r="C19" s="22"/>
      <c r="D19" s="190">
        <f>SUM(E19:G19)</f>
        <v>0</v>
      </c>
      <c r="E19" s="125">
        <v>0</v>
      </c>
      <c r="F19" s="125">
        <v>0</v>
      </c>
      <c r="G19" s="125">
        <v>0</v>
      </c>
      <c r="H19" s="125">
        <v>6</v>
      </c>
      <c r="I19" s="125">
        <v>0</v>
      </c>
      <c r="J19" s="125">
        <v>12</v>
      </c>
      <c r="K19" s="125">
        <v>7</v>
      </c>
      <c r="L19" s="125">
        <v>0</v>
      </c>
      <c r="M19" s="126">
        <v>0</v>
      </c>
    </row>
    <row r="20" spans="1:13" ht="21.75" customHeight="1">
      <c r="A20" s="257" t="s">
        <v>262</v>
      </c>
      <c r="B20" s="258"/>
      <c r="C20" s="199"/>
      <c r="D20" s="200">
        <f>SUM(E20:G20)</f>
        <v>13</v>
      </c>
      <c r="E20" s="201">
        <v>0</v>
      </c>
      <c r="F20" s="201">
        <v>5</v>
      </c>
      <c r="G20" s="201">
        <v>8</v>
      </c>
      <c r="H20" s="259"/>
      <c r="I20" s="260"/>
      <c r="J20" s="260"/>
      <c r="K20" s="260"/>
      <c r="L20" s="260"/>
      <c r="M20" s="260"/>
    </row>
    <row r="21" spans="11:13" s="8" customFormat="1" ht="16.5" customHeight="1">
      <c r="K21" s="63"/>
      <c r="M21" s="64" t="s">
        <v>66</v>
      </c>
    </row>
    <row r="22" ht="36.75" customHeight="1"/>
    <row r="23" spans="1:5" ht="13.5" customHeight="1">
      <c r="A23" s="1" t="s">
        <v>75</v>
      </c>
      <c r="B23" s="1"/>
      <c r="C23" s="1"/>
      <c r="D23" s="1"/>
      <c r="E23" s="1"/>
    </row>
    <row r="24" ht="13.5" customHeight="1">
      <c r="L24" s="11" t="str">
        <f>'2(1) 水道関係･専用水道'!S3</f>
        <v>平成29年度</v>
      </c>
    </row>
    <row r="25" spans="1:12" ht="21" customHeight="1">
      <c r="A25" s="205" t="s">
        <v>68</v>
      </c>
      <c r="B25" s="206"/>
      <c r="C25" s="66"/>
      <c r="D25" s="256" t="s">
        <v>337</v>
      </c>
      <c r="E25" s="217"/>
      <c r="F25" s="217"/>
      <c r="G25" s="249" t="s">
        <v>252</v>
      </c>
      <c r="H25" s="249" t="s">
        <v>336</v>
      </c>
      <c r="I25" s="249" t="s">
        <v>253</v>
      </c>
      <c r="J25" s="249" t="s">
        <v>58</v>
      </c>
      <c r="K25" s="243" t="s">
        <v>60</v>
      </c>
      <c r="L25" s="203" t="s">
        <v>61</v>
      </c>
    </row>
    <row r="26" spans="1:12" ht="21" customHeight="1">
      <c r="A26" s="207"/>
      <c r="B26" s="208"/>
      <c r="C26" s="67"/>
      <c r="D26" s="31"/>
      <c r="E26" s="26" t="s">
        <v>76</v>
      </c>
      <c r="F26" s="26" t="s">
        <v>77</v>
      </c>
      <c r="G26" s="252"/>
      <c r="H26" s="252"/>
      <c r="I26" s="252"/>
      <c r="J26" s="252"/>
      <c r="K26" s="255"/>
      <c r="L26" s="204"/>
    </row>
    <row r="27" spans="1:12" ht="21.75" customHeight="1">
      <c r="A27" s="209" t="s">
        <v>62</v>
      </c>
      <c r="B27" s="242"/>
      <c r="C27" s="72"/>
      <c r="D27" s="188">
        <f aca="true" t="shared" si="2" ref="D27:L27">SUM(D28:D30)</f>
        <v>293</v>
      </c>
      <c r="E27" s="188">
        <f t="shared" si="2"/>
        <v>12</v>
      </c>
      <c r="F27" s="188">
        <f t="shared" si="2"/>
        <v>281</v>
      </c>
      <c r="G27" s="188">
        <f t="shared" si="2"/>
        <v>12</v>
      </c>
      <c r="H27" s="188">
        <f t="shared" si="2"/>
        <v>0</v>
      </c>
      <c r="I27" s="188">
        <f t="shared" si="2"/>
        <v>18</v>
      </c>
      <c r="J27" s="188">
        <f t="shared" si="2"/>
        <v>216</v>
      </c>
      <c r="K27" s="188">
        <f t="shared" si="2"/>
        <v>0</v>
      </c>
      <c r="L27" s="189">
        <f t="shared" si="2"/>
        <v>0</v>
      </c>
    </row>
    <row r="28" spans="1:12" ht="21.75" customHeight="1">
      <c r="A28" s="215" t="s">
        <v>78</v>
      </c>
      <c r="B28" s="250"/>
      <c r="C28" s="22"/>
      <c r="D28" s="190">
        <f aca="true" t="shared" si="3" ref="D28:D34">SUM(E28:F28)</f>
        <v>63</v>
      </c>
      <c r="E28" s="125">
        <v>0</v>
      </c>
      <c r="F28" s="125">
        <v>63</v>
      </c>
      <c r="G28" s="125">
        <v>1</v>
      </c>
      <c r="H28" s="125">
        <v>0</v>
      </c>
      <c r="I28" s="125">
        <v>4</v>
      </c>
      <c r="J28" s="125">
        <v>59</v>
      </c>
      <c r="K28" s="125">
        <v>0</v>
      </c>
      <c r="L28" s="126">
        <v>0</v>
      </c>
    </row>
    <row r="29" spans="1:12" ht="21.75" customHeight="1">
      <c r="A29" s="215" t="s">
        <v>79</v>
      </c>
      <c r="B29" s="250"/>
      <c r="C29" s="22"/>
      <c r="D29" s="190">
        <f t="shared" si="3"/>
        <v>37</v>
      </c>
      <c r="E29" s="125">
        <v>11</v>
      </c>
      <c r="F29" s="125">
        <v>26</v>
      </c>
      <c r="G29" s="125">
        <v>4</v>
      </c>
      <c r="H29" s="125">
        <v>0</v>
      </c>
      <c r="I29" s="125">
        <v>4</v>
      </c>
      <c r="J29" s="125">
        <v>30</v>
      </c>
      <c r="K29" s="125">
        <v>0</v>
      </c>
      <c r="L29" s="126">
        <v>0</v>
      </c>
    </row>
    <row r="30" spans="1:13" ht="21.75" customHeight="1">
      <c r="A30" s="215" t="s">
        <v>192</v>
      </c>
      <c r="B30" s="250"/>
      <c r="C30" s="22"/>
      <c r="D30" s="190">
        <f t="shared" si="3"/>
        <v>193</v>
      </c>
      <c r="E30" s="125">
        <f>SUM(E31:E34)</f>
        <v>1</v>
      </c>
      <c r="F30" s="125">
        <f aca="true" t="shared" si="4" ref="F30:L30">SUM(F31:F34)</f>
        <v>192</v>
      </c>
      <c r="G30" s="125">
        <f t="shared" si="4"/>
        <v>7</v>
      </c>
      <c r="H30" s="125">
        <f t="shared" si="4"/>
        <v>0</v>
      </c>
      <c r="I30" s="125">
        <f t="shared" si="4"/>
        <v>10</v>
      </c>
      <c r="J30" s="125">
        <f t="shared" si="4"/>
        <v>127</v>
      </c>
      <c r="K30" s="125">
        <f t="shared" si="4"/>
        <v>0</v>
      </c>
      <c r="L30" s="126">
        <f t="shared" si="4"/>
        <v>0</v>
      </c>
      <c r="M30" s="7"/>
    </row>
    <row r="31" spans="1:12" ht="21.75" customHeight="1">
      <c r="A31" s="261"/>
      <c r="B31" s="5" t="s">
        <v>80</v>
      </c>
      <c r="C31" s="22"/>
      <c r="D31" s="190">
        <f t="shared" si="3"/>
        <v>30</v>
      </c>
      <c r="E31" s="125">
        <v>0</v>
      </c>
      <c r="F31" s="125">
        <v>30</v>
      </c>
      <c r="G31" s="125">
        <v>0</v>
      </c>
      <c r="H31" s="125">
        <v>0</v>
      </c>
      <c r="I31" s="125">
        <v>2</v>
      </c>
      <c r="J31" s="125">
        <v>3</v>
      </c>
      <c r="K31" s="125">
        <v>0</v>
      </c>
      <c r="L31" s="126">
        <v>0</v>
      </c>
    </row>
    <row r="32" spans="1:12" ht="21.75" customHeight="1">
      <c r="A32" s="261"/>
      <c r="B32" s="5" t="s">
        <v>81</v>
      </c>
      <c r="C32" s="22"/>
      <c r="D32" s="190">
        <f t="shared" si="3"/>
        <v>44</v>
      </c>
      <c r="E32" s="125">
        <v>0</v>
      </c>
      <c r="F32" s="125">
        <v>44</v>
      </c>
      <c r="G32" s="125">
        <v>0</v>
      </c>
      <c r="H32" s="125">
        <v>0</v>
      </c>
      <c r="I32" s="125">
        <v>0</v>
      </c>
      <c r="J32" s="125">
        <v>40</v>
      </c>
      <c r="K32" s="125">
        <v>0</v>
      </c>
      <c r="L32" s="126">
        <v>0</v>
      </c>
    </row>
    <row r="33" spans="1:12" ht="21.75" customHeight="1">
      <c r="A33" s="261"/>
      <c r="B33" s="5" t="s">
        <v>82</v>
      </c>
      <c r="C33" s="22"/>
      <c r="D33" s="190">
        <f t="shared" si="3"/>
        <v>4</v>
      </c>
      <c r="E33" s="125">
        <v>0</v>
      </c>
      <c r="F33" s="125">
        <v>4</v>
      </c>
      <c r="G33" s="125">
        <v>0</v>
      </c>
      <c r="H33" s="125">
        <v>0</v>
      </c>
      <c r="I33" s="125">
        <v>2</v>
      </c>
      <c r="J33" s="125">
        <v>3</v>
      </c>
      <c r="K33" s="125">
        <v>0</v>
      </c>
      <c r="L33" s="126">
        <v>0</v>
      </c>
    </row>
    <row r="34" spans="1:12" ht="21.75" customHeight="1">
      <c r="A34" s="262"/>
      <c r="B34" s="43" t="s">
        <v>71</v>
      </c>
      <c r="C34" s="44"/>
      <c r="D34" s="171">
        <f t="shared" si="3"/>
        <v>115</v>
      </c>
      <c r="E34" s="127">
        <v>1</v>
      </c>
      <c r="F34" s="127">
        <v>114</v>
      </c>
      <c r="G34" s="127">
        <v>7</v>
      </c>
      <c r="H34" s="127">
        <v>0</v>
      </c>
      <c r="I34" s="127">
        <v>6</v>
      </c>
      <c r="J34" s="127">
        <v>81</v>
      </c>
      <c r="K34" s="127">
        <v>0</v>
      </c>
      <c r="L34" s="45">
        <v>0</v>
      </c>
    </row>
    <row r="35" spans="11:12" s="8" customFormat="1" ht="17.25" customHeight="1">
      <c r="K35" s="63"/>
      <c r="L35" s="64" t="s">
        <v>66</v>
      </c>
    </row>
  </sheetData>
  <sheetProtection/>
  <mergeCells count="40">
    <mergeCell ref="H25:H26"/>
    <mergeCell ref="I25:I26"/>
    <mergeCell ref="J25:J26"/>
    <mergeCell ref="A31:A34"/>
    <mergeCell ref="A25:B26"/>
    <mergeCell ref="A27:B27"/>
    <mergeCell ref="A28:B28"/>
    <mergeCell ref="A29:B29"/>
    <mergeCell ref="K25:K26"/>
    <mergeCell ref="A17:B17"/>
    <mergeCell ref="D25:F25"/>
    <mergeCell ref="A30:B30"/>
    <mergeCell ref="A19:B19"/>
    <mergeCell ref="A20:B20"/>
    <mergeCell ref="A18:B18"/>
    <mergeCell ref="H20:M20"/>
    <mergeCell ref="L25:L26"/>
    <mergeCell ref="G25:G26"/>
    <mergeCell ref="K14:K15"/>
    <mergeCell ref="M14:M15"/>
    <mergeCell ref="H14:H15"/>
    <mergeCell ref="I14:I15"/>
    <mergeCell ref="J14:J15"/>
    <mergeCell ref="L14:L15"/>
    <mergeCell ref="A1:D1"/>
    <mergeCell ref="A4:B4"/>
    <mergeCell ref="D4:E4"/>
    <mergeCell ref="A6:B6"/>
    <mergeCell ref="A5:B5"/>
    <mergeCell ref="D5:E5"/>
    <mergeCell ref="D6:E6"/>
    <mergeCell ref="A7:B7"/>
    <mergeCell ref="A16:B16"/>
    <mergeCell ref="D14:G14"/>
    <mergeCell ref="A14:B15"/>
    <mergeCell ref="A8:B8"/>
    <mergeCell ref="A9:B9"/>
    <mergeCell ref="D9:E9"/>
    <mergeCell ref="D8:E8"/>
    <mergeCell ref="D7:E7"/>
  </mergeCells>
  <printOptions horizontalCentered="1"/>
  <pageMargins left="0.7480314960629921" right="0.7480314960629921" top="0.7874015748031497" bottom="0.7874015748031497" header="0.3937007874015748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D23" sqref="D23:E23"/>
    </sheetView>
  </sheetViews>
  <sheetFormatPr defaultColWidth="9.00390625" defaultRowHeight="13.5"/>
  <cols>
    <col min="1" max="1" width="11.75390625" style="3" customWidth="1"/>
    <col min="2" max="2" width="0.875" style="3" customWidth="1"/>
    <col min="3" max="14" width="6.25390625" style="3" customWidth="1"/>
    <col min="15" max="16" width="9.375" style="3" customWidth="1"/>
    <col min="17" max="16384" width="9.00390625" style="3" customWidth="1"/>
  </cols>
  <sheetData>
    <row r="1" spans="1:5" ht="13.5">
      <c r="A1" s="263" t="s">
        <v>83</v>
      </c>
      <c r="B1" s="263"/>
      <c r="C1" s="263"/>
      <c r="D1" s="263"/>
      <c r="E1" s="263"/>
    </row>
    <row r="2" ht="13.5">
      <c r="L2" s="11" t="str">
        <f>'2(1) 水道関係･専用水道'!S3</f>
        <v>平成29年度</v>
      </c>
    </row>
    <row r="3" spans="1:12" ht="24" customHeight="1">
      <c r="A3" s="265" t="s">
        <v>54</v>
      </c>
      <c r="B3" s="73"/>
      <c r="C3" s="267" t="s">
        <v>282</v>
      </c>
      <c r="D3" s="268"/>
      <c r="E3" s="269"/>
      <c r="F3" s="249" t="s">
        <v>254</v>
      </c>
      <c r="G3" s="249" t="s">
        <v>253</v>
      </c>
      <c r="H3" s="243" t="s">
        <v>84</v>
      </c>
      <c r="I3" s="286" t="s">
        <v>205</v>
      </c>
      <c r="J3" s="287"/>
      <c r="K3" s="249" t="s">
        <v>85</v>
      </c>
      <c r="L3" s="203" t="s">
        <v>86</v>
      </c>
    </row>
    <row r="4" spans="1:12" ht="26.25" customHeight="1">
      <c r="A4" s="266"/>
      <c r="B4" s="67"/>
      <c r="C4" s="31"/>
      <c r="D4" s="32" t="s">
        <v>87</v>
      </c>
      <c r="E4" s="33" t="s">
        <v>71</v>
      </c>
      <c r="F4" s="264"/>
      <c r="G4" s="264"/>
      <c r="H4" s="255"/>
      <c r="I4" s="30" t="s">
        <v>88</v>
      </c>
      <c r="J4" s="26" t="s">
        <v>71</v>
      </c>
      <c r="K4" s="264"/>
      <c r="L4" s="208"/>
    </row>
    <row r="5" spans="1:12" ht="21.75" customHeight="1">
      <c r="A5" s="60" t="s">
        <v>62</v>
      </c>
      <c r="B5" s="25"/>
      <c r="C5" s="130">
        <f>SUM(C6:C7)</f>
        <v>1639</v>
      </c>
      <c r="D5" s="130">
        <f>SUM(D6:D7)</f>
        <v>780</v>
      </c>
      <c r="E5" s="130">
        <f>SUM(E6:E7)</f>
        <v>859</v>
      </c>
      <c r="F5" s="130">
        <f>SUM(F6:F7)</f>
        <v>59</v>
      </c>
      <c r="G5" s="130">
        <f aca="true" t="shared" si="0" ref="G5:L5">SUM(G6:G7)</f>
        <v>63</v>
      </c>
      <c r="H5" s="130">
        <f t="shared" si="0"/>
        <v>167</v>
      </c>
      <c r="I5" s="130">
        <f t="shared" si="0"/>
        <v>3440</v>
      </c>
      <c r="J5" s="130">
        <f t="shared" si="0"/>
        <v>354</v>
      </c>
      <c r="K5" s="130">
        <f>SUM(K6:K7)</f>
        <v>0</v>
      </c>
      <c r="L5" s="134">
        <f t="shared" si="0"/>
        <v>0</v>
      </c>
    </row>
    <row r="6" spans="1:12" ht="21.75" customHeight="1">
      <c r="A6" s="74" t="s">
        <v>89</v>
      </c>
      <c r="B6" s="34"/>
      <c r="C6" s="131">
        <f>SUM(D6:E6)</f>
        <v>1615</v>
      </c>
      <c r="D6" s="113">
        <v>770</v>
      </c>
      <c r="E6" s="16">
        <v>845</v>
      </c>
      <c r="F6" s="113">
        <v>58</v>
      </c>
      <c r="G6" s="113">
        <v>63</v>
      </c>
      <c r="H6" s="113">
        <v>165</v>
      </c>
      <c r="I6" s="113">
        <v>3383</v>
      </c>
      <c r="J6" s="113">
        <v>347</v>
      </c>
      <c r="K6" s="113">
        <v>0</v>
      </c>
      <c r="L6" s="115">
        <v>0</v>
      </c>
    </row>
    <row r="7" spans="1:12" ht="21.75" customHeight="1">
      <c r="A7" s="43" t="s">
        <v>90</v>
      </c>
      <c r="B7" s="44"/>
      <c r="C7" s="132">
        <f>SUM(D7:E7)</f>
        <v>24</v>
      </c>
      <c r="D7" s="117">
        <v>10</v>
      </c>
      <c r="E7" s="117">
        <v>14</v>
      </c>
      <c r="F7" s="117">
        <v>1</v>
      </c>
      <c r="G7" s="117">
        <v>0</v>
      </c>
      <c r="H7" s="117">
        <v>2</v>
      </c>
      <c r="I7" s="117">
        <v>57</v>
      </c>
      <c r="J7" s="117">
        <v>7</v>
      </c>
      <c r="K7" s="117">
        <v>0</v>
      </c>
      <c r="L7" s="118">
        <v>0</v>
      </c>
    </row>
    <row r="8" spans="10:12" s="8" customFormat="1" ht="16.5" customHeight="1">
      <c r="J8" s="63"/>
      <c r="L8" s="64" t="s">
        <v>66</v>
      </c>
    </row>
    <row r="10" spans="1:5" ht="13.5">
      <c r="A10" s="263" t="s">
        <v>91</v>
      </c>
      <c r="B10" s="263"/>
      <c r="C10" s="263"/>
      <c r="D10" s="263"/>
      <c r="E10" s="263"/>
    </row>
    <row r="11" ht="13.5">
      <c r="L11" s="11" t="str">
        <f>'2(1) 水道関係･専用水道'!S3</f>
        <v>平成29年度</v>
      </c>
    </row>
    <row r="12" spans="1:12" ht="24" customHeight="1">
      <c r="A12" s="265" t="s">
        <v>54</v>
      </c>
      <c r="B12" s="66"/>
      <c r="C12" s="256" t="s">
        <v>283</v>
      </c>
      <c r="D12" s="217"/>
      <c r="E12" s="217"/>
      <c r="F12" s="249" t="s">
        <v>254</v>
      </c>
      <c r="G12" s="249" t="s">
        <v>253</v>
      </c>
      <c r="H12" s="243" t="s">
        <v>84</v>
      </c>
      <c r="I12" s="286" t="s">
        <v>206</v>
      </c>
      <c r="J12" s="287"/>
      <c r="K12" s="249" t="s">
        <v>85</v>
      </c>
      <c r="L12" s="203" t="s">
        <v>86</v>
      </c>
    </row>
    <row r="13" spans="1:12" ht="30" customHeight="1">
      <c r="A13" s="266"/>
      <c r="B13" s="67"/>
      <c r="C13" s="31"/>
      <c r="D13" s="32" t="s">
        <v>87</v>
      </c>
      <c r="E13" s="33" t="s">
        <v>71</v>
      </c>
      <c r="F13" s="264"/>
      <c r="G13" s="264"/>
      <c r="H13" s="255"/>
      <c r="I13" s="30" t="s">
        <v>88</v>
      </c>
      <c r="J13" s="26" t="s">
        <v>71</v>
      </c>
      <c r="K13" s="264"/>
      <c r="L13" s="208"/>
    </row>
    <row r="14" spans="1:12" ht="21.75" customHeight="1">
      <c r="A14" s="60" t="s">
        <v>62</v>
      </c>
      <c r="B14" s="25"/>
      <c r="C14" s="130">
        <f>SUM(C15:C16)</f>
        <v>3297</v>
      </c>
      <c r="D14" s="130">
        <f>SUM(D15:D16)</f>
        <v>1584</v>
      </c>
      <c r="E14" s="130">
        <f>SUM(E15:E16)</f>
        <v>1713</v>
      </c>
      <c r="F14" s="130">
        <f aca="true" t="shared" si="1" ref="F14:L14">SUM(F15:F16)</f>
        <v>241</v>
      </c>
      <c r="G14" s="130">
        <f>SUM(G15:G16)</f>
        <v>159</v>
      </c>
      <c r="H14" s="130">
        <f t="shared" si="1"/>
        <v>569</v>
      </c>
      <c r="I14" s="130">
        <f>SUM(I15:I16)</f>
        <v>8861</v>
      </c>
      <c r="J14" s="130">
        <f t="shared" si="1"/>
        <v>616</v>
      </c>
      <c r="K14" s="130">
        <f t="shared" si="1"/>
        <v>0</v>
      </c>
      <c r="L14" s="134">
        <f t="shared" si="1"/>
        <v>0</v>
      </c>
    </row>
    <row r="15" spans="1:12" ht="21.75" customHeight="1">
      <c r="A15" s="74" t="s">
        <v>89</v>
      </c>
      <c r="B15" s="34"/>
      <c r="C15" s="131">
        <f>SUM(D15:E15)</f>
        <v>3293</v>
      </c>
      <c r="D15" s="113">
        <v>1582</v>
      </c>
      <c r="E15" s="113">
        <v>1711</v>
      </c>
      <c r="F15" s="113">
        <v>241</v>
      </c>
      <c r="G15" s="113">
        <v>159</v>
      </c>
      <c r="H15" s="113">
        <v>569</v>
      </c>
      <c r="I15" s="113">
        <v>8854</v>
      </c>
      <c r="J15" s="113">
        <v>616</v>
      </c>
      <c r="K15" s="113">
        <v>0</v>
      </c>
      <c r="L15" s="115">
        <v>0</v>
      </c>
    </row>
    <row r="16" spans="1:12" ht="21.75" customHeight="1">
      <c r="A16" s="43" t="s">
        <v>90</v>
      </c>
      <c r="B16" s="44"/>
      <c r="C16" s="132">
        <f>SUM(D16:E16)</f>
        <v>4</v>
      </c>
      <c r="D16" s="117">
        <v>2</v>
      </c>
      <c r="E16" s="117">
        <v>2</v>
      </c>
      <c r="F16" s="117">
        <v>0</v>
      </c>
      <c r="G16" s="117">
        <v>0</v>
      </c>
      <c r="H16" s="117">
        <v>0</v>
      </c>
      <c r="I16" s="117">
        <v>7</v>
      </c>
      <c r="J16" s="117">
        <v>0</v>
      </c>
      <c r="K16" s="117">
        <v>0</v>
      </c>
      <c r="L16" s="118">
        <v>0</v>
      </c>
    </row>
    <row r="17" spans="11:12" s="8" customFormat="1" ht="16.5" customHeight="1">
      <c r="K17" s="63"/>
      <c r="L17" s="64" t="s">
        <v>66</v>
      </c>
    </row>
    <row r="19" spans="1:5" ht="13.5">
      <c r="A19" s="1" t="s">
        <v>92</v>
      </c>
      <c r="B19" s="1"/>
      <c r="C19" s="1"/>
      <c r="D19" s="1"/>
      <c r="E19" s="1"/>
    </row>
    <row r="20" ht="13.5">
      <c r="N20" s="11" t="str">
        <f>'2(1) 水道関係･専用水道'!S3</f>
        <v>平成29年度</v>
      </c>
    </row>
    <row r="21" spans="1:14" ht="27" customHeight="1">
      <c r="A21" s="205" t="s">
        <v>54</v>
      </c>
      <c r="B21" s="205"/>
      <c r="C21" s="273"/>
      <c r="D21" s="249" t="s">
        <v>284</v>
      </c>
      <c r="E21" s="249"/>
      <c r="F21" s="243" t="s">
        <v>254</v>
      </c>
      <c r="G21" s="249" t="s">
        <v>253</v>
      </c>
      <c r="H21" s="243" t="s">
        <v>84</v>
      </c>
      <c r="I21" s="249" t="s">
        <v>93</v>
      </c>
      <c r="J21" s="217"/>
      <c r="K21" s="249" t="s">
        <v>59</v>
      </c>
      <c r="L21" s="249" t="s">
        <v>85</v>
      </c>
      <c r="M21" s="249" t="s">
        <v>94</v>
      </c>
      <c r="N21" s="203" t="s">
        <v>86</v>
      </c>
    </row>
    <row r="22" spans="1:14" ht="30" customHeight="1">
      <c r="A22" s="274"/>
      <c r="B22" s="274"/>
      <c r="C22" s="275"/>
      <c r="D22" s="264"/>
      <c r="E22" s="264"/>
      <c r="F22" s="255"/>
      <c r="G22" s="264"/>
      <c r="H22" s="255"/>
      <c r="I22" s="30" t="s">
        <v>88</v>
      </c>
      <c r="J22" s="26" t="s">
        <v>71</v>
      </c>
      <c r="K22" s="264"/>
      <c r="L22" s="264"/>
      <c r="M22" s="252"/>
      <c r="N22" s="208"/>
    </row>
    <row r="23" spans="1:15" ht="21.75" customHeight="1">
      <c r="A23" s="209" t="s">
        <v>209</v>
      </c>
      <c r="B23" s="209"/>
      <c r="C23" s="270"/>
      <c r="D23" s="276">
        <f>SUM(D24:E27)</f>
        <v>1261</v>
      </c>
      <c r="E23" s="276"/>
      <c r="F23" s="130">
        <f>SUM(F24:F27)</f>
        <v>22</v>
      </c>
      <c r="G23" s="130">
        <f>SUM(G24:G27)</f>
        <v>38</v>
      </c>
      <c r="H23" s="130">
        <f aca="true" t="shared" si="2" ref="H23:N23">SUM(H24:H27)</f>
        <v>42</v>
      </c>
      <c r="I23" s="130">
        <f t="shared" si="2"/>
        <v>409</v>
      </c>
      <c r="J23" s="130">
        <f t="shared" si="2"/>
        <v>4121</v>
      </c>
      <c r="K23" s="130">
        <f t="shared" si="2"/>
        <v>0</v>
      </c>
      <c r="L23" s="130">
        <f>SUM(L24:L27)</f>
        <v>0</v>
      </c>
      <c r="M23" s="130">
        <f t="shared" si="2"/>
        <v>0</v>
      </c>
      <c r="N23" s="134">
        <f t="shared" si="2"/>
        <v>0</v>
      </c>
      <c r="O23" s="58"/>
    </row>
    <row r="24" spans="1:14" ht="21.75" customHeight="1">
      <c r="A24" s="282" t="s">
        <v>95</v>
      </c>
      <c r="B24" s="282"/>
      <c r="C24" s="283"/>
      <c r="D24" s="280">
        <v>200</v>
      </c>
      <c r="E24" s="281"/>
      <c r="F24" s="113">
        <v>3</v>
      </c>
      <c r="G24" s="113">
        <v>10</v>
      </c>
      <c r="H24" s="113">
        <v>16</v>
      </c>
      <c r="I24" s="113">
        <v>348</v>
      </c>
      <c r="J24" s="113">
        <v>1480</v>
      </c>
      <c r="K24" s="113">
        <v>0</v>
      </c>
      <c r="L24" s="113">
        <v>0</v>
      </c>
      <c r="M24" s="113">
        <v>0</v>
      </c>
      <c r="N24" s="115">
        <v>0</v>
      </c>
    </row>
    <row r="25" spans="1:14" ht="21.75" customHeight="1">
      <c r="A25" s="215" t="s">
        <v>255</v>
      </c>
      <c r="B25" s="215"/>
      <c r="C25" s="279"/>
      <c r="D25" s="271">
        <v>985</v>
      </c>
      <c r="E25" s="272"/>
      <c r="F25" s="114">
        <v>18</v>
      </c>
      <c r="G25" s="114">
        <v>27</v>
      </c>
      <c r="H25" s="114">
        <v>22</v>
      </c>
      <c r="I25" s="114">
        <v>29</v>
      </c>
      <c r="J25" s="114">
        <v>2190</v>
      </c>
      <c r="K25" s="114">
        <v>0</v>
      </c>
      <c r="L25" s="114">
        <v>0</v>
      </c>
      <c r="M25" s="114">
        <v>0</v>
      </c>
      <c r="N25" s="116">
        <v>0</v>
      </c>
    </row>
    <row r="26" spans="1:14" ht="21.75" customHeight="1">
      <c r="A26" s="215" t="s">
        <v>285</v>
      </c>
      <c r="B26" s="215"/>
      <c r="C26" s="279"/>
      <c r="D26" s="271">
        <v>13</v>
      </c>
      <c r="E26" s="272"/>
      <c r="F26" s="114">
        <v>0</v>
      </c>
      <c r="G26" s="114">
        <v>0</v>
      </c>
      <c r="H26" s="114">
        <v>3</v>
      </c>
      <c r="I26" s="114">
        <v>30</v>
      </c>
      <c r="J26" s="114">
        <v>365</v>
      </c>
      <c r="K26" s="114">
        <v>0</v>
      </c>
      <c r="L26" s="114">
        <v>0</v>
      </c>
      <c r="M26" s="114">
        <v>0</v>
      </c>
      <c r="N26" s="116">
        <v>0</v>
      </c>
    </row>
    <row r="27" spans="1:14" s="8" customFormat="1" ht="19.5" customHeight="1">
      <c r="A27" s="284" t="s">
        <v>258</v>
      </c>
      <c r="B27" s="284"/>
      <c r="C27" s="285"/>
      <c r="D27" s="277">
        <v>63</v>
      </c>
      <c r="E27" s="278"/>
      <c r="F27" s="117">
        <v>1</v>
      </c>
      <c r="G27" s="117">
        <v>1</v>
      </c>
      <c r="H27" s="117">
        <v>1</v>
      </c>
      <c r="I27" s="117">
        <v>2</v>
      </c>
      <c r="J27" s="117">
        <v>86</v>
      </c>
      <c r="K27" s="117">
        <v>0</v>
      </c>
      <c r="L27" s="117">
        <v>0</v>
      </c>
      <c r="M27" s="117">
        <v>0</v>
      </c>
      <c r="N27" s="118">
        <v>0</v>
      </c>
    </row>
    <row r="28" spans="1:14" ht="13.5">
      <c r="A28" s="8"/>
      <c r="B28" s="8"/>
      <c r="C28" s="8"/>
      <c r="D28" s="8"/>
      <c r="E28" s="8"/>
      <c r="F28" s="8"/>
      <c r="G28" s="8"/>
      <c r="H28" s="8"/>
      <c r="I28" s="8"/>
      <c r="J28" s="8"/>
      <c r="K28" s="63"/>
      <c r="L28" s="8"/>
      <c r="M28" s="8"/>
      <c r="N28" s="64" t="s">
        <v>66</v>
      </c>
    </row>
  </sheetData>
  <sheetProtection/>
  <mergeCells count="38">
    <mergeCell ref="N21:N22"/>
    <mergeCell ref="L12:L13"/>
    <mergeCell ref="L3:L4"/>
    <mergeCell ref="L21:L22"/>
    <mergeCell ref="K12:K13"/>
    <mergeCell ref="M21:M22"/>
    <mergeCell ref="K3:K4"/>
    <mergeCell ref="K21:K22"/>
    <mergeCell ref="H21:H22"/>
    <mergeCell ref="I21:J21"/>
    <mergeCell ref="I3:J3"/>
    <mergeCell ref="I12:J12"/>
    <mergeCell ref="H3:H4"/>
    <mergeCell ref="G21:G22"/>
    <mergeCell ref="H12:H13"/>
    <mergeCell ref="D27:E27"/>
    <mergeCell ref="A25:C25"/>
    <mergeCell ref="D24:E24"/>
    <mergeCell ref="A24:C24"/>
    <mergeCell ref="A27:C27"/>
    <mergeCell ref="A26:C26"/>
    <mergeCell ref="D26:E26"/>
    <mergeCell ref="A23:C23"/>
    <mergeCell ref="D25:E25"/>
    <mergeCell ref="C12:E12"/>
    <mergeCell ref="F12:F13"/>
    <mergeCell ref="D21:E22"/>
    <mergeCell ref="A21:C22"/>
    <mergeCell ref="F21:F22"/>
    <mergeCell ref="D23:E23"/>
    <mergeCell ref="A1:E1"/>
    <mergeCell ref="G12:G13"/>
    <mergeCell ref="A10:E10"/>
    <mergeCell ref="A3:A4"/>
    <mergeCell ref="A12:A13"/>
    <mergeCell ref="G3:G4"/>
    <mergeCell ref="F3:F4"/>
    <mergeCell ref="C3:E3"/>
  </mergeCells>
  <printOptions horizontalCentered="1"/>
  <pageMargins left="0.7086614173228347" right="0.7086614173228347" top="0.7874015748031497" bottom="0.7874015748031497" header="0.3937007874015748" footer="0.196850393700787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G7" sqref="G7"/>
    </sheetView>
  </sheetViews>
  <sheetFormatPr defaultColWidth="9.00390625" defaultRowHeight="13.5"/>
  <cols>
    <col min="1" max="1" width="18.125" style="3" customWidth="1"/>
    <col min="2" max="2" width="0.875" style="3" customWidth="1"/>
    <col min="3" max="13" width="6.25390625" style="3" customWidth="1"/>
    <col min="14" max="16384" width="9.00390625" style="3" customWidth="1"/>
  </cols>
  <sheetData>
    <row r="1" spans="1:3" ht="13.5" customHeight="1">
      <c r="A1" s="1" t="s">
        <v>247</v>
      </c>
      <c r="B1" s="1"/>
      <c r="C1" s="1"/>
    </row>
    <row r="2" spans="10:13" ht="13.5" customHeight="1">
      <c r="J2" s="7"/>
      <c r="L2" s="11"/>
      <c r="M2" s="11" t="str">
        <f>'2(1) 水道関係･専用水道'!S3</f>
        <v>平成29年度</v>
      </c>
    </row>
    <row r="3" spans="1:14" ht="21.75" customHeight="1">
      <c r="A3" s="59" t="s">
        <v>68</v>
      </c>
      <c r="B3" s="38"/>
      <c r="C3" s="39" t="s">
        <v>96</v>
      </c>
      <c r="D3" s="39" t="s">
        <v>97</v>
      </c>
      <c r="E3" s="39" t="s">
        <v>98</v>
      </c>
      <c r="F3" s="39" t="s">
        <v>99</v>
      </c>
      <c r="G3" s="39" t="s">
        <v>100</v>
      </c>
      <c r="H3" s="39" t="s">
        <v>101</v>
      </c>
      <c r="I3" s="39" t="s">
        <v>102</v>
      </c>
      <c r="J3" s="39" t="s">
        <v>103</v>
      </c>
      <c r="K3" s="39" t="s">
        <v>104</v>
      </c>
      <c r="L3" s="39" t="s">
        <v>105</v>
      </c>
      <c r="M3" s="40" t="s">
        <v>106</v>
      </c>
      <c r="N3" s="7"/>
    </row>
    <row r="4" spans="1:14" ht="21.75" customHeight="1">
      <c r="A4" s="60" t="s">
        <v>62</v>
      </c>
      <c r="B4" s="25"/>
      <c r="C4" s="130">
        <f aca="true" t="shared" si="0" ref="C4:C10">SUM(D4:M4)</f>
        <v>15</v>
      </c>
      <c r="D4" s="130">
        <f>SUM(D5:D10)</f>
        <v>1</v>
      </c>
      <c r="E4" s="130">
        <f aca="true" t="shared" si="1" ref="E4:M4">SUM(E5:E10)</f>
        <v>0</v>
      </c>
      <c r="F4" s="130">
        <f t="shared" si="1"/>
        <v>4</v>
      </c>
      <c r="G4" s="130">
        <f t="shared" si="1"/>
        <v>3</v>
      </c>
      <c r="H4" s="130">
        <f t="shared" si="1"/>
        <v>0</v>
      </c>
      <c r="I4" s="130">
        <f t="shared" si="1"/>
        <v>1</v>
      </c>
      <c r="J4" s="130">
        <f t="shared" si="1"/>
        <v>2</v>
      </c>
      <c r="K4" s="130">
        <f t="shared" si="1"/>
        <v>1</v>
      </c>
      <c r="L4" s="130">
        <f t="shared" si="1"/>
        <v>2</v>
      </c>
      <c r="M4" s="134">
        <f t="shared" si="1"/>
        <v>1</v>
      </c>
      <c r="N4" s="7"/>
    </row>
    <row r="5" spans="1:14" ht="21.75" customHeight="1">
      <c r="A5" s="5" t="s">
        <v>193</v>
      </c>
      <c r="B5" s="5"/>
      <c r="C5" s="131">
        <f t="shared" si="0"/>
        <v>5</v>
      </c>
      <c r="D5" s="113">
        <v>0</v>
      </c>
      <c r="E5" s="113">
        <v>0</v>
      </c>
      <c r="F5" s="113">
        <v>1</v>
      </c>
      <c r="G5" s="113">
        <v>2</v>
      </c>
      <c r="H5" s="113">
        <v>0</v>
      </c>
      <c r="I5" s="113">
        <v>1</v>
      </c>
      <c r="J5" s="113">
        <v>0</v>
      </c>
      <c r="K5" s="113">
        <v>0</v>
      </c>
      <c r="L5" s="113">
        <v>1</v>
      </c>
      <c r="M5" s="115">
        <v>0</v>
      </c>
      <c r="N5" s="7"/>
    </row>
    <row r="6" spans="1:14" ht="21.75" customHeight="1">
      <c r="A6" s="5" t="s">
        <v>194</v>
      </c>
      <c r="B6" s="5"/>
      <c r="C6" s="133">
        <f t="shared" si="0"/>
        <v>4</v>
      </c>
      <c r="D6" s="114">
        <v>0</v>
      </c>
      <c r="E6" s="114">
        <v>0</v>
      </c>
      <c r="F6" s="114">
        <v>1</v>
      </c>
      <c r="G6" s="114">
        <v>0</v>
      </c>
      <c r="H6" s="114">
        <v>0</v>
      </c>
      <c r="I6" s="114">
        <v>0</v>
      </c>
      <c r="J6" s="114">
        <v>1</v>
      </c>
      <c r="K6" s="114">
        <v>1</v>
      </c>
      <c r="L6" s="114">
        <v>1</v>
      </c>
      <c r="M6" s="116">
        <v>0</v>
      </c>
      <c r="N6" s="7"/>
    </row>
    <row r="7" spans="1:14" ht="21.75" customHeight="1">
      <c r="A7" s="5" t="s">
        <v>195</v>
      </c>
      <c r="B7" s="5"/>
      <c r="C7" s="133">
        <f t="shared" si="0"/>
        <v>5</v>
      </c>
      <c r="D7" s="114">
        <v>0</v>
      </c>
      <c r="E7" s="114">
        <v>0</v>
      </c>
      <c r="F7" s="114">
        <v>2</v>
      </c>
      <c r="G7" s="114">
        <v>1</v>
      </c>
      <c r="H7" s="114">
        <v>0</v>
      </c>
      <c r="I7" s="114">
        <v>0</v>
      </c>
      <c r="J7" s="114">
        <v>1</v>
      </c>
      <c r="K7" s="114">
        <v>0</v>
      </c>
      <c r="L7" s="114">
        <v>0</v>
      </c>
      <c r="M7" s="116">
        <v>1</v>
      </c>
      <c r="N7" s="7"/>
    </row>
    <row r="8" spans="1:14" ht="21.75" customHeight="1">
      <c r="A8" s="5" t="s">
        <v>196</v>
      </c>
      <c r="B8" s="5"/>
      <c r="C8" s="133">
        <f t="shared" si="0"/>
        <v>1</v>
      </c>
      <c r="D8" s="114">
        <v>1</v>
      </c>
      <c r="E8" s="114">
        <v>0</v>
      </c>
      <c r="F8" s="114">
        <v>0</v>
      </c>
      <c r="G8" s="114">
        <v>0</v>
      </c>
      <c r="H8" s="114">
        <v>0</v>
      </c>
      <c r="I8" s="114">
        <v>0</v>
      </c>
      <c r="J8" s="114">
        <v>0</v>
      </c>
      <c r="K8" s="114">
        <v>0</v>
      </c>
      <c r="L8" s="114">
        <v>0</v>
      </c>
      <c r="M8" s="116">
        <v>0</v>
      </c>
      <c r="N8" s="7"/>
    </row>
    <row r="9" spans="1:14" ht="21.75" customHeight="1">
      <c r="A9" s="5" t="s">
        <v>197</v>
      </c>
      <c r="B9" s="5"/>
      <c r="C9" s="133">
        <f t="shared" si="0"/>
        <v>0</v>
      </c>
      <c r="D9" s="114">
        <v>0</v>
      </c>
      <c r="E9" s="114">
        <v>0</v>
      </c>
      <c r="F9" s="114">
        <v>0</v>
      </c>
      <c r="G9" s="114">
        <v>0</v>
      </c>
      <c r="H9" s="114">
        <v>0</v>
      </c>
      <c r="I9" s="114">
        <v>0</v>
      </c>
      <c r="J9" s="114">
        <v>0</v>
      </c>
      <c r="K9" s="114">
        <v>0</v>
      </c>
      <c r="L9" s="114">
        <v>0</v>
      </c>
      <c r="M9" s="116">
        <v>0</v>
      </c>
      <c r="N9" s="7"/>
    </row>
    <row r="10" spans="1:14" ht="21.75" customHeight="1">
      <c r="A10" s="43" t="s">
        <v>198</v>
      </c>
      <c r="B10" s="43"/>
      <c r="C10" s="132">
        <f t="shared" si="0"/>
        <v>0</v>
      </c>
      <c r="D10" s="117">
        <v>0</v>
      </c>
      <c r="E10" s="117">
        <v>0</v>
      </c>
      <c r="F10" s="117">
        <v>0</v>
      </c>
      <c r="G10" s="117">
        <v>0</v>
      </c>
      <c r="H10" s="117">
        <v>0</v>
      </c>
      <c r="I10" s="117">
        <v>0</v>
      </c>
      <c r="J10" s="117">
        <v>0</v>
      </c>
      <c r="K10" s="117">
        <v>0</v>
      </c>
      <c r="L10" s="117">
        <v>0</v>
      </c>
      <c r="M10" s="118">
        <v>0</v>
      </c>
      <c r="N10" s="7"/>
    </row>
    <row r="11" spans="10:14" s="8" customFormat="1" ht="16.5" customHeight="1">
      <c r="J11" s="64"/>
      <c r="K11" s="64"/>
      <c r="L11" s="64"/>
      <c r="M11" s="64" t="s">
        <v>113</v>
      </c>
      <c r="N11" s="56"/>
    </row>
    <row r="12" ht="13.5" customHeight="1">
      <c r="N12" s="7"/>
    </row>
    <row r="13" spans="1:14" ht="13.5" customHeight="1">
      <c r="A13" s="1" t="s">
        <v>248</v>
      </c>
      <c r="B13" s="1"/>
      <c r="C13" s="1"/>
      <c r="N13" s="7"/>
    </row>
    <row r="14" spans="11:14" ht="13.5" customHeight="1">
      <c r="K14" s="7"/>
      <c r="L14" s="11"/>
      <c r="M14" s="11" t="str">
        <f>'2(1) 水道関係･専用水道'!S3</f>
        <v>平成29年度</v>
      </c>
      <c r="N14" s="7"/>
    </row>
    <row r="15" spans="1:14" ht="21.75" customHeight="1">
      <c r="A15" s="59" t="s">
        <v>68</v>
      </c>
      <c r="B15" s="38"/>
      <c r="C15" s="39" t="s">
        <v>96</v>
      </c>
      <c r="D15" s="39" t="s">
        <v>97</v>
      </c>
      <c r="E15" s="39" t="s">
        <v>98</v>
      </c>
      <c r="F15" s="39" t="s">
        <v>99</v>
      </c>
      <c r="G15" s="39" t="s">
        <v>100</v>
      </c>
      <c r="H15" s="39" t="s">
        <v>101</v>
      </c>
      <c r="I15" s="39" t="s">
        <v>102</v>
      </c>
      <c r="J15" s="39" t="s">
        <v>103</v>
      </c>
      <c r="K15" s="39" t="s">
        <v>104</v>
      </c>
      <c r="L15" s="39" t="s">
        <v>105</v>
      </c>
      <c r="M15" s="40" t="s">
        <v>106</v>
      </c>
      <c r="N15" s="7"/>
    </row>
    <row r="16" spans="1:14" ht="21.75" customHeight="1">
      <c r="A16" s="60" t="s">
        <v>62</v>
      </c>
      <c r="B16" s="25"/>
      <c r="C16" s="130">
        <f>SUM(D16:M16)</f>
        <v>17</v>
      </c>
      <c r="D16" s="130">
        <f>SUM(D17:D22)</f>
        <v>4</v>
      </c>
      <c r="E16" s="130">
        <f aca="true" t="shared" si="2" ref="E16:M16">SUM(E17:E22)</f>
        <v>4</v>
      </c>
      <c r="F16" s="130">
        <f t="shared" si="2"/>
        <v>2</v>
      </c>
      <c r="G16" s="130">
        <f t="shared" si="2"/>
        <v>1</v>
      </c>
      <c r="H16" s="130">
        <f t="shared" si="2"/>
        <v>0</v>
      </c>
      <c r="I16" s="130">
        <f t="shared" si="2"/>
        <v>1</v>
      </c>
      <c r="J16" s="130">
        <f t="shared" si="2"/>
        <v>0</v>
      </c>
      <c r="K16" s="130">
        <f t="shared" si="2"/>
        <v>4</v>
      </c>
      <c r="L16" s="130">
        <f t="shared" si="2"/>
        <v>0</v>
      </c>
      <c r="M16" s="134">
        <f t="shared" si="2"/>
        <v>1</v>
      </c>
      <c r="N16" s="7"/>
    </row>
    <row r="17" spans="1:14" ht="21.75" customHeight="1">
      <c r="A17" s="5" t="s">
        <v>193</v>
      </c>
      <c r="B17" s="5"/>
      <c r="C17" s="131">
        <f aca="true" t="shared" si="3" ref="C17:C22">SUM(D17:M17)</f>
        <v>4</v>
      </c>
      <c r="D17" s="113">
        <v>0</v>
      </c>
      <c r="E17" s="113">
        <v>1</v>
      </c>
      <c r="F17" s="113">
        <v>1</v>
      </c>
      <c r="G17" s="113">
        <v>0</v>
      </c>
      <c r="H17" s="113">
        <v>0</v>
      </c>
      <c r="I17" s="113">
        <v>1</v>
      </c>
      <c r="J17" s="113">
        <v>0</v>
      </c>
      <c r="K17" s="113">
        <v>1</v>
      </c>
      <c r="L17" s="113">
        <v>0</v>
      </c>
      <c r="M17" s="115">
        <v>0</v>
      </c>
      <c r="N17" s="7"/>
    </row>
    <row r="18" spans="1:14" ht="21.75" customHeight="1">
      <c r="A18" s="5" t="s">
        <v>194</v>
      </c>
      <c r="B18" s="5"/>
      <c r="C18" s="133">
        <f t="shared" si="3"/>
        <v>6</v>
      </c>
      <c r="D18" s="114">
        <v>1</v>
      </c>
      <c r="E18" s="114">
        <v>2</v>
      </c>
      <c r="F18" s="114">
        <v>0</v>
      </c>
      <c r="G18" s="114">
        <v>0</v>
      </c>
      <c r="H18" s="114">
        <v>0</v>
      </c>
      <c r="I18" s="114">
        <v>0</v>
      </c>
      <c r="J18" s="114">
        <v>0</v>
      </c>
      <c r="K18" s="114">
        <v>3</v>
      </c>
      <c r="L18" s="114">
        <v>0</v>
      </c>
      <c r="M18" s="116">
        <v>0</v>
      </c>
      <c r="N18" s="7"/>
    </row>
    <row r="19" spans="1:14" ht="21.75" customHeight="1">
      <c r="A19" s="5" t="s">
        <v>195</v>
      </c>
      <c r="B19" s="5"/>
      <c r="C19" s="133">
        <f t="shared" si="3"/>
        <v>1</v>
      </c>
      <c r="D19" s="114">
        <v>0</v>
      </c>
      <c r="E19" s="114">
        <v>0</v>
      </c>
      <c r="F19" s="114">
        <v>1</v>
      </c>
      <c r="G19" s="114">
        <v>0</v>
      </c>
      <c r="H19" s="114">
        <v>0</v>
      </c>
      <c r="I19" s="114">
        <v>0</v>
      </c>
      <c r="J19" s="114">
        <v>0</v>
      </c>
      <c r="K19" s="114">
        <v>0</v>
      </c>
      <c r="L19" s="114">
        <v>0</v>
      </c>
      <c r="M19" s="116">
        <v>0</v>
      </c>
      <c r="N19" s="7"/>
    </row>
    <row r="20" spans="1:14" ht="21.75" customHeight="1">
      <c r="A20" s="5" t="s">
        <v>196</v>
      </c>
      <c r="B20" s="5"/>
      <c r="C20" s="133">
        <f t="shared" si="3"/>
        <v>1</v>
      </c>
      <c r="D20" s="114">
        <v>0</v>
      </c>
      <c r="E20" s="114">
        <v>0</v>
      </c>
      <c r="F20" s="114">
        <v>0</v>
      </c>
      <c r="G20" s="114">
        <v>0</v>
      </c>
      <c r="H20" s="114">
        <v>0</v>
      </c>
      <c r="I20" s="114">
        <v>0</v>
      </c>
      <c r="J20" s="114">
        <v>0</v>
      </c>
      <c r="K20" s="114">
        <v>0</v>
      </c>
      <c r="L20" s="114">
        <v>0</v>
      </c>
      <c r="M20" s="116">
        <v>1</v>
      </c>
      <c r="N20" s="7"/>
    </row>
    <row r="21" spans="1:13" ht="21.75" customHeight="1">
      <c r="A21" s="5" t="s">
        <v>197</v>
      </c>
      <c r="B21" s="5"/>
      <c r="C21" s="133">
        <f t="shared" si="3"/>
        <v>3</v>
      </c>
      <c r="D21" s="114">
        <v>3</v>
      </c>
      <c r="E21" s="114">
        <v>0</v>
      </c>
      <c r="F21" s="114">
        <v>0</v>
      </c>
      <c r="G21" s="114">
        <v>0</v>
      </c>
      <c r="H21" s="114">
        <v>0</v>
      </c>
      <c r="I21" s="114">
        <v>0</v>
      </c>
      <c r="J21" s="114">
        <v>0</v>
      </c>
      <c r="K21" s="114">
        <v>0</v>
      </c>
      <c r="L21" s="114">
        <v>0</v>
      </c>
      <c r="M21" s="116">
        <v>0</v>
      </c>
    </row>
    <row r="22" spans="1:13" ht="21.75" customHeight="1">
      <c r="A22" s="43" t="s">
        <v>198</v>
      </c>
      <c r="B22" s="43"/>
      <c r="C22" s="132">
        <f t="shared" si="3"/>
        <v>2</v>
      </c>
      <c r="D22" s="117">
        <v>0</v>
      </c>
      <c r="E22" s="117">
        <v>1</v>
      </c>
      <c r="F22" s="117">
        <v>0</v>
      </c>
      <c r="G22" s="117">
        <v>1</v>
      </c>
      <c r="H22" s="117">
        <v>0</v>
      </c>
      <c r="I22" s="117">
        <v>0</v>
      </c>
      <c r="J22" s="117">
        <v>0</v>
      </c>
      <c r="K22" s="117">
        <v>0</v>
      </c>
      <c r="L22" s="117">
        <v>0</v>
      </c>
      <c r="M22" s="118">
        <v>0</v>
      </c>
    </row>
    <row r="23" spans="10:13" s="8" customFormat="1" ht="17.25" customHeight="1">
      <c r="J23" s="64"/>
      <c r="K23" s="64"/>
      <c r="L23" s="64"/>
      <c r="M23" s="64" t="s">
        <v>113</v>
      </c>
    </row>
    <row r="24" ht="13.5" customHeight="1"/>
    <row r="25" ht="13.5" customHeight="1"/>
    <row r="26" ht="13.5" customHeight="1"/>
    <row r="27" ht="13.5" customHeight="1"/>
    <row r="28" ht="13.5" customHeight="1"/>
  </sheetData>
  <sheetProtection/>
  <printOptions horizontalCentered="1"/>
  <pageMargins left="0.7086614173228347" right="0.7086614173228347" top="0.7874015748031497" bottom="0.7874015748031497" header="0.3937007874015748" footer="0.196850393700787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7"/>
  <sheetViews>
    <sheetView zoomScalePageLayoutView="0" workbookViewId="0" topLeftCell="A1">
      <selection activeCell="D15" sqref="D15"/>
    </sheetView>
  </sheetViews>
  <sheetFormatPr defaultColWidth="9.00390625" defaultRowHeight="13.5"/>
  <cols>
    <col min="1" max="1" width="14.75390625" style="3" customWidth="1"/>
    <col min="2" max="2" width="0.875" style="3" customWidth="1"/>
    <col min="3" max="18" width="4.50390625" style="3" customWidth="1"/>
    <col min="19" max="16384" width="9.00390625" style="3" customWidth="1"/>
  </cols>
  <sheetData>
    <row r="1" spans="1:4" ht="18.75" customHeight="1">
      <c r="A1" s="2" t="s">
        <v>226</v>
      </c>
      <c r="B1" s="2"/>
      <c r="C1" s="2"/>
      <c r="D1" s="2"/>
    </row>
    <row r="2" spans="1:4" ht="13.5" customHeight="1">
      <c r="A2" s="1" t="s">
        <v>232</v>
      </c>
      <c r="B2" s="1"/>
      <c r="C2" s="1"/>
      <c r="D2" s="1"/>
    </row>
    <row r="3" spans="1:18" ht="13.5" customHeight="1">
      <c r="A3" s="1"/>
      <c r="B3" s="1"/>
      <c r="C3" s="1"/>
      <c r="D3" s="1"/>
      <c r="R3" s="11" t="str">
        <f>'2(1) 水道関係･専用水道'!S3</f>
        <v>平成29年度</v>
      </c>
    </row>
    <row r="4" spans="1:18" ht="20.25" customHeight="1">
      <c r="A4" s="265" t="s">
        <v>114</v>
      </c>
      <c r="B4" s="66"/>
      <c r="C4" s="47"/>
      <c r="D4" s="48"/>
      <c r="E4" s="288" t="s">
        <v>115</v>
      </c>
      <c r="F4" s="288"/>
      <c r="G4" s="288"/>
      <c r="H4" s="288"/>
      <c r="I4" s="288"/>
      <c r="J4" s="288"/>
      <c r="K4" s="288"/>
      <c r="L4" s="48"/>
      <c r="M4" s="49"/>
      <c r="N4" s="249" t="s">
        <v>116</v>
      </c>
      <c r="O4" s="249" t="s">
        <v>57</v>
      </c>
      <c r="P4" s="249" t="s">
        <v>84</v>
      </c>
      <c r="Q4" s="249" t="s">
        <v>117</v>
      </c>
      <c r="R4" s="203" t="s">
        <v>118</v>
      </c>
    </row>
    <row r="5" spans="1:18" ht="20.25" customHeight="1">
      <c r="A5" s="266"/>
      <c r="B5" s="67"/>
      <c r="C5" s="35" t="s">
        <v>119</v>
      </c>
      <c r="D5" s="35" t="s">
        <v>120</v>
      </c>
      <c r="E5" s="35" t="s">
        <v>98</v>
      </c>
      <c r="F5" s="35" t="s">
        <v>99</v>
      </c>
      <c r="G5" s="35" t="s">
        <v>121</v>
      </c>
      <c r="H5" s="35" t="s">
        <v>122</v>
      </c>
      <c r="I5" s="35" t="s">
        <v>123</v>
      </c>
      <c r="J5" s="35" t="s">
        <v>124</v>
      </c>
      <c r="K5" s="35" t="s">
        <v>104</v>
      </c>
      <c r="L5" s="35" t="s">
        <v>105</v>
      </c>
      <c r="M5" s="35" t="s">
        <v>125</v>
      </c>
      <c r="N5" s="293"/>
      <c r="O5" s="293"/>
      <c r="P5" s="293"/>
      <c r="Q5" s="293"/>
      <c r="R5" s="294"/>
    </row>
    <row r="6" spans="1:18" ht="20.25" customHeight="1">
      <c r="A6" s="60" t="s">
        <v>62</v>
      </c>
      <c r="B6" s="25"/>
      <c r="C6" s="130">
        <f>SUM(D6:M6)</f>
        <v>57</v>
      </c>
      <c r="D6" s="130">
        <f>SUM(D7:D8)</f>
        <v>12</v>
      </c>
      <c r="E6" s="130">
        <f aca="true" t="shared" si="0" ref="E6:M6">SUM(E7:E8)</f>
        <v>8</v>
      </c>
      <c r="F6" s="130">
        <f t="shared" si="0"/>
        <v>4</v>
      </c>
      <c r="G6" s="130">
        <f t="shared" si="0"/>
        <v>7</v>
      </c>
      <c r="H6" s="130">
        <f t="shared" si="0"/>
        <v>3</v>
      </c>
      <c r="I6" s="130">
        <f t="shared" si="0"/>
        <v>4</v>
      </c>
      <c r="J6" s="130">
        <f t="shared" si="0"/>
        <v>3</v>
      </c>
      <c r="K6" s="130">
        <f>SUM(K7:K8)</f>
        <v>8</v>
      </c>
      <c r="L6" s="130">
        <f t="shared" si="0"/>
        <v>4</v>
      </c>
      <c r="M6" s="130">
        <f t="shared" si="0"/>
        <v>4</v>
      </c>
      <c r="N6" s="130">
        <f>SUM(N7:N11)</f>
        <v>3</v>
      </c>
      <c r="O6" s="130">
        <f>SUM(O7:O11)</f>
        <v>2</v>
      </c>
      <c r="P6" s="130">
        <f>SUM(P7:P11)</f>
        <v>41</v>
      </c>
      <c r="Q6" s="130">
        <f>SUM(Q7:Q11)</f>
        <v>0</v>
      </c>
      <c r="R6" s="134">
        <f>SUM(R7:R11)</f>
        <v>0</v>
      </c>
    </row>
    <row r="7" spans="1:18" ht="20.25" customHeight="1">
      <c r="A7" s="5" t="s">
        <v>126</v>
      </c>
      <c r="B7" s="22"/>
      <c r="C7" s="133">
        <f>SUM(D7:M7)</f>
        <v>4</v>
      </c>
      <c r="D7" s="113">
        <v>0</v>
      </c>
      <c r="E7" s="158">
        <v>2</v>
      </c>
      <c r="F7" s="113">
        <v>0</v>
      </c>
      <c r="G7" s="113">
        <v>0</v>
      </c>
      <c r="H7" s="113">
        <v>0</v>
      </c>
      <c r="I7" s="113">
        <v>0</v>
      </c>
      <c r="J7" s="113">
        <v>0</v>
      </c>
      <c r="K7" s="158">
        <v>1</v>
      </c>
      <c r="L7" s="113">
        <v>0</v>
      </c>
      <c r="M7" s="158">
        <v>1</v>
      </c>
      <c r="N7" s="113">
        <v>0</v>
      </c>
      <c r="O7" s="113">
        <v>0</v>
      </c>
      <c r="P7" s="158">
        <v>5</v>
      </c>
      <c r="Q7" s="114">
        <v>0</v>
      </c>
      <c r="R7" s="116">
        <v>0</v>
      </c>
    </row>
    <row r="8" spans="1:18" ht="20.25" customHeight="1">
      <c r="A8" s="5" t="s">
        <v>127</v>
      </c>
      <c r="B8" s="22"/>
      <c r="C8" s="133">
        <f>SUM(D8:M8)</f>
        <v>53</v>
      </c>
      <c r="D8" s="114">
        <v>12</v>
      </c>
      <c r="E8" s="114">
        <v>6</v>
      </c>
      <c r="F8" s="114">
        <v>4</v>
      </c>
      <c r="G8" s="114">
        <v>7</v>
      </c>
      <c r="H8" s="114">
        <v>3</v>
      </c>
      <c r="I8" s="114">
        <v>4</v>
      </c>
      <c r="J8" s="114">
        <v>3</v>
      </c>
      <c r="K8" s="114">
        <v>7</v>
      </c>
      <c r="L8" s="114">
        <v>4</v>
      </c>
      <c r="M8" s="114">
        <v>3</v>
      </c>
      <c r="N8" s="114">
        <v>3</v>
      </c>
      <c r="O8" s="114">
        <v>2</v>
      </c>
      <c r="P8" s="114">
        <v>36</v>
      </c>
      <c r="Q8" s="114">
        <v>0</v>
      </c>
      <c r="R8" s="116">
        <v>0</v>
      </c>
    </row>
    <row r="9" spans="1:18" ht="20.25" customHeight="1">
      <c r="A9" s="11" t="s">
        <v>199</v>
      </c>
      <c r="B9" s="36"/>
      <c r="C9" s="133">
        <f>SUM(D9:R9)</f>
        <v>54</v>
      </c>
      <c r="D9" s="114">
        <v>12</v>
      </c>
      <c r="E9" s="114">
        <v>7</v>
      </c>
      <c r="F9" s="114">
        <v>4</v>
      </c>
      <c r="G9" s="114">
        <v>7</v>
      </c>
      <c r="H9" s="114">
        <v>3</v>
      </c>
      <c r="I9" s="114">
        <v>4</v>
      </c>
      <c r="J9" s="114">
        <v>3</v>
      </c>
      <c r="K9" s="114">
        <v>7</v>
      </c>
      <c r="L9" s="114">
        <v>4</v>
      </c>
      <c r="M9" s="114">
        <v>3</v>
      </c>
      <c r="N9" s="289"/>
      <c r="O9" s="289"/>
      <c r="P9" s="289"/>
      <c r="Q9" s="289"/>
      <c r="R9" s="290"/>
    </row>
    <row r="10" spans="1:18" ht="20.25" customHeight="1">
      <c r="A10" s="11" t="s">
        <v>286</v>
      </c>
      <c r="B10" s="36"/>
      <c r="C10" s="133">
        <f>SUM(D10:R10)</f>
        <v>2</v>
      </c>
      <c r="D10" s="114">
        <v>0</v>
      </c>
      <c r="E10" s="114">
        <v>0</v>
      </c>
      <c r="F10" s="114">
        <v>0</v>
      </c>
      <c r="G10" s="114">
        <v>0</v>
      </c>
      <c r="H10" s="114">
        <v>0</v>
      </c>
      <c r="I10" s="114">
        <v>0</v>
      </c>
      <c r="J10" s="114">
        <v>0</v>
      </c>
      <c r="K10" s="114">
        <v>1</v>
      </c>
      <c r="L10" s="114">
        <v>0</v>
      </c>
      <c r="M10" s="114">
        <v>1</v>
      </c>
      <c r="N10" s="289"/>
      <c r="O10" s="289"/>
      <c r="P10" s="289"/>
      <c r="Q10" s="289"/>
      <c r="R10" s="290"/>
    </row>
    <row r="11" spans="1:18" ht="20.25" customHeight="1">
      <c r="A11" s="75" t="s">
        <v>287</v>
      </c>
      <c r="B11" s="50"/>
      <c r="C11" s="132">
        <f>SUM(D11:R11)</f>
        <v>1</v>
      </c>
      <c r="D11" s="117">
        <v>0</v>
      </c>
      <c r="E11" s="117">
        <v>1</v>
      </c>
      <c r="F11" s="117">
        <v>0</v>
      </c>
      <c r="G11" s="117">
        <v>0</v>
      </c>
      <c r="H11" s="117">
        <v>0</v>
      </c>
      <c r="I11" s="117">
        <v>0</v>
      </c>
      <c r="J11" s="117">
        <v>0</v>
      </c>
      <c r="K11" s="117">
        <v>0</v>
      </c>
      <c r="L11" s="117">
        <v>0</v>
      </c>
      <c r="M11" s="117">
        <v>0</v>
      </c>
      <c r="N11" s="291"/>
      <c r="O11" s="291"/>
      <c r="P11" s="291"/>
      <c r="Q11" s="291"/>
      <c r="R11" s="292"/>
    </row>
    <row r="12" spans="15:18" s="8" customFormat="1" ht="16.5" customHeight="1">
      <c r="O12" s="64"/>
      <c r="P12" s="64"/>
      <c r="Q12" s="64"/>
      <c r="R12" s="64" t="s">
        <v>113</v>
      </c>
    </row>
    <row r="13" ht="13.5" customHeight="1"/>
    <row r="14" ht="13.5" customHeight="1"/>
    <row r="15" spans="3:16" ht="13.5" customHeight="1"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3:16" ht="13.5" customHeight="1">
      <c r="C16" s="7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</row>
    <row r="17" spans="3:16" ht="13.5" customHeight="1"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ht="13.5" customHeight="1"/>
    <row r="19" ht="13.5" customHeight="1"/>
    <row r="20" ht="13.5" customHeight="1"/>
    <row r="21" ht="13.5" customHeight="1"/>
    <row r="22" ht="13.5" customHeight="1"/>
    <row r="23" ht="13.5" customHeight="1">
      <c r="D23" s="7"/>
    </row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>
      <c r="A37" s="3" t="s">
        <v>288</v>
      </c>
    </row>
  </sheetData>
  <sheetProtection/>
  <mergeCells count="8">
    <mergeCell ref="A4:A5"/>
    <mergeCell ref="E4:K4"/>
    <mergeCell ref="N9:R11"/>
    <mergeCell ref="Q4:Q5"/>
    <mergeCell ref="R4:R5"/>
    <mergeCell ref="N4:N5"/>
    <mergeCell ref="O4:O5"/>
    <mergeCell ref="P4:P5"/>
  </mergeCells>
  <printOptions horizontalCentered="1"/>
  <pageMargins left="0.7480314960629921" right="0.7480314960629921" top="0.7874015748031497" bottom="0.7874015748031497" header="0.3937007874015748" footer="0.1968503937007874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F20" sqref="F20:O28"/>
    </sheetView>
  </sheetViews>
  <sheetFormatPr defaultColWidth="9.00390625" defaultRowHeight="13.5"/>
  <cols>
    <col min="1" max="1" width="2.75390625" style="3" customWidth="1"/>
    <col min="2" max="2" width="22.00390625" style="3" customWidth="1"/>
    <col min="3" max="3" width="6.125" style="3" bestFit="1" customWidth="1"/>
    <col min="4" max="4" width="0.875" style="3" customWidth="1"/>
    <col min="5" max="15" width="5.125" style="3" customWidth="1"/>
    <col min="16" max="16384" width="9.00390625" style="3" customWidth="1"/>
  </cols>
  <sheetData>
    <row r="1" spans="1:5" ht="13.5" customHeight="1">
      <c r="A1" s="263" t="s">
        <v>233</v>
      </c>
      <c r="B1" s="263"/>
      <c r="C1" s="263"/>
      <c r="D1" s="263"/>
      <c r="E1" s="263"/>
    </row>
    <row r="2" spans="14:16" ht="13.5" customHeight="1">
      <c r="N2" s="11"/>
      <c r="O2" s="11" t="str">
        <f>'2(1) 水道関係･専用水道'!S3</f>
        <v>平成29年度</v>
      </c>
      <c r="P2" s="14"/>
    </row>
    <row r="3" spans="1:15" ht="18.75" customHeight="1">
      <c r="A3" s="205" t="s">
        <v>68</v>
      </c>
      <c r="B3" s="217"/>
      <c r="C3" s="206"/>
      <c r="D3" s="38"/>
      <c r="E3" s="39" t="s">
        <v>96</v>
      </c>
      <c r="F3" s="39" t="s">
        <v>97</v>
      </c>
      <c r="G3" s="39" t="s">
        <v>98</v>
      </c>
      <c r="H3" s="39" t="s">
        <v>99</v>
      </c>
      <c r="I3" s="39" t="s">
        <v>100</v>
      </c>
      <c r="J3" s="39" t="s">
        <v>101</v>
      </c>
      <c r="K3" s="39" t="s">
        <v>102</v>
      </c>
      <c r="L3" s="39" t="s">
        <v>103</v>
      </c>
      <c r="M3" s="39" t="s">
        <v>104</v>
      </c>
      <c r="N3" s="39" t="s">
        <v>105</v>
      </c>
      <c r="O3" s="40" t="s">
        <v>106</v>
      </c>
    </row>
    <row r="4" spans="1:15" ht="18.75" customHeight="1">
      <c r="A4" s="209" t="s">
        <v>62</v>
      </c>
      <c r="B4" s="295"/>
      <c r="C4" s="210"/>
      <c r="D4" s="25"/>
      <c r="E4" s="130">
        <f>SUM(F4:O4)</f>
        <v>595</v>
      </c>
      <c r="F4" s="130">
        <f>SUM(F5:F6)</f>
        <v>125</v>
      </c>
      <c r="G4" s="130">
        <f aca="true" t="shared" si="0" ref="G4:O4">SUM(G5:G6)</f>
        <v>81</v>
      </c>
      <c r="H4" s="130">
        <f t="shared" si="0"/>
        <v>48</v>
      </c>
      <c r="I4" s="130">
        <f t="shared" si="0"/>
        <v>60</v>
      </c>
      <c r="J4" s="130">
        <f t="shared" si="0"/>
        <v>36</v>
      </c>
      <c r="K4" s="130">
        <f t="shared" si="0"/>
        <v>58</v>
      </c>
      <c r="L4" s="130">
        <f t="shared" si="0"/>
        <v>36</v>
      </c>
      <c r="M4" s="130">
        <f t="shared" si="0"/>
        <v>77</v>
      </c>
      <c r="N4" s="130">
        <f t="shared" si="0"/>
        <v>47</v>
      </c>
      <c r="O4" s="134">
        <f t="shared" si="0"/>
        <v>27</v>
      </c>
    </row>
    <row r="5" spans="1:15" ht="18.75" customHeight="1">
      <c r="A5" s="240" t="s">
        <v>107</v>
      </c>
      <c r="B5" s="240"/>
      <c r="C5" s="240"/>
      <c r="D5" s="5"/>
      <c r="E5" s="133">
        <f>SUM(F5:O5)</f>
        <v>524</v>
      </c>
      <c r="F5" s="114">
        <v>95</v>
      </c>
      <c r="G5" s="114">
        <v>80</v>
      </c>
      <c r="H5" s="114">
        <v>47</v>
      </c>
      <c r="I5" s="114">
        <v>59</v>
      </c>
      <c r="J5" s="114">
        <v>16</v>
      </c>
      <c r="K5" s="114">
        <v>51</v>
      </c>
      <c r="L5" s="114">
        <v>33</v>
      </c>
      <c r="M5" s="114">
        <v>72</v>
      </c>
      <c r="N5" s="114">
        <v>45</v>
      </c>
      <c r="O5" s="116">
        <v>26</v>
      </c>
    </row>
    <row r="6" spans="1:15" ht="18.75" customHeight="1">
      <c r="A6" s="240" t="s">
        <v>108</v>
      </c>
      <c r="B6" s="240"/>
      <c r="C6" s="240"/>
      <c r="D6" s="5"/>
      <c r="E6" s="133">
        <f>SUM(F6:O6)</f>
        <v>71</v>
      </c>
      <c r="F6" s="114">
        <v>30</v>
      </c>
      <c r="G6" s="114">
        <v>1</v>
      </c>
      <c r="H6" s="114">
        <v>1</v>
      </c>
      <c r="I6" s="114">
        <v>1</v>
      </c>
      <c r="J6" s="114">
        <v>20</v>
      </c>
      <c r="K6" s="114">
        <v>7</v>
      </c>
      <c r="L6" s="114">
        <v>3</v>
      </c>
      <c r="M6" s="114">
        <v>5</v>
      </c>
      <c r="N6" s="114">
        <v>2</v>
      </c>
      <c r="O6" s="116">
        <v>1</v>
      </c>
    </row>
    <row r="7" spans="1:15" ht="18.75" customHeight="1">
      <c r="A7" s="5"/>
      <c r="B7" s="5" t="s">
        <v>128</v>
      </c>
      <c r="C7" s="5" t="s">
        <v>191</v>
      </c>
      <c r="D7" s="5"/>
      <c r="E7" s="133">
        <f>SUM(F7:O7)</f>
        <v>1</v>
      </c>
      <c r="F7" s="114">
        <v>0</v>
      </c>
      <c r="G7" s="114">
        <v>0</v>
      </c>
      <c r="H7" s="114">
        <v>0</v>
      </c>
      <c r="I7" s="114">
        <v>0</v>
      </c>
      <c r="J7" s="114">
        <v>0</v>
      </c>
      <c r="K7" s="114">
        <v>1</v>
      </c>
      <c r="L7" s="114">
        <v>0</v>
      </c>
      <c r="M7" s="114">
        <v>0</v>
      </c>
      <c r="N7" s="114">
        <v>0</v>
      </c>
      <c r="O7" s="116">
        <v>0</v>
      </c>
    </row>
    <row r="8" spans="1:15" ht="18.75" customHeight="1">
      <c r="A8" s="261"/>
      <c r="B8" s="5" t="s">
        <v>109</v>
      </c>
      <c r="C8" s="5" t="s">
        <v>191</v>
      </c>
      <c r="D8" s="5"/>
      <c r="E8" s="133">
        <f aca="true" t="shared" si="1" ref="E8:E13">SUM(F8:O8)</f>
        <v>1</v>
      </c>
      <c r="F8" s="114">
        <v>0</v>
      </c>
      <c r="G8" s="114">
        <v>0</v>
      </c>
      <c r="H8" s="114">
        <v>0</v>
      </c>
      <c r="I8" s="114">
        <v>1</v>
      </c>
      <c r="J8" s="114">
        <v>0</v>
      </c>
      <c r="K8" s="114">
        <v>0</v>
      </c>
      <c r="L8" s="114">
        <v>0</v>
      </c>
      <c r="M8" s="114">
        <v>0</v>
      </c>
      <c r="N8" s="114">
        <v>0</v>
      </c>
      <c r="O8" s="116">
        <v>0</v>
      </c>
    </row>
    <row r="9" spans="1:15" ht="18.75" customHeight="1">
      <c r="A9" s="261"/>
      <c r="B9" s="5" t="s">
        <v>110</v>
      </c>
      <c r="C9" s="5" t="s">
        <v>191</v>
      </c>
      <c r="D9" s="5"/>
      <c r="E9" s="133">
        <f>SUM(F9:O9)</f>
        <v>1</v>
      </c>
      <c r="F9" s="114">
        <v>0</v>
      </c>
      <c r="G9" s="114">
        <v>0</v>
      </c>
      <c r="H9" s="114">
        <v>0</v>
      </c>
      <c r="I9" s="114">
        <v>0</v>
      </c>
      <c r="J9" s="114">
        <v>0</v>
      </c>
      <c r="K9" s="114">
        <v>0</v>
      </c>
      <c r="L9" s="114">
        <v>0</v>
      </c>
      <c r="M9" s="114">
        <v>1</v>
      </c>
      <c r="N9" s="114">
        <v>0</v>
      </c>
      <c r="O9" s="116">
        <v>0</v>
      </c>
    </row>
    <row r="10" spans="1:15" ht="18.75" customHeight="1">
      <c r="A10" s="261"/>
      <c r="B10" s="5" t="s">
        <v>129</v>
      </c>
      <c r="C10" s="5" t="s">
        <v>191</v>
      </c>
      <c r="D10" s="5"/>
      <c r="E10" s="133">
        <f>SUM(F10:O10)</f>
        <v>64</v>
      </c>
      <c r="F10" s="114">
        <v>28</v>
      </c>
      <c r="G10" s="114">
        <v>1</v>
      </c>
      <c r="H10" s="114">
        <v>1</v>
      </c>
      <c r="I10" s="114">
        <v>0</v>
      </c>
      <c r="J10" s="114">
        <v>19</v>
      </c>
      <c r="K10" s="114">
        <v>6</v>
      </c>
      <c r="L10" s="114">
        <v>3</v>
      </c>
      <c r="M10" s="114">
        <v>4</v>
      </c>
      <c r="N10" s="114">
        <v>1</v>
      </c>
      <c r="O10" s="116">
        <v>1</v>
      </c>
    </row>
    <row r="11" spans="1:15" ht="18.75" customHeight="1">
      <c r="A11" s="296"/>
      <c r="B11" s="5" t="s">
        <v>111</v>
      </c>
      <c r="C11" s="5" t="s">
        <v>191</v>
      </c>
      <c r="D11" s="5"/>
      <c r="E11" s="133">
        <f t="shared" si="1"/>
        <v>0</v>
      </c>
      <c r="F11" s="114">
        <v>0</v>
      </c>
      <c r="G11" s="114">
        <v>0</v>
      </c>
      <c r="H11" s="114">
        <v>0</v>
      </c>
      <c r="I11" s="114">
        <v>0</v>
      </c>
      <c r="J11" s="114">
        <v>0</v>
      </c>
      <c r="K11" s="114">
        <v>0</v>
      </c>
      <c r="L11" s="114">
        <v>0</v>
      </c>
      <c r="M11" s="114">
        <v>0</v>
      </c>
      <c r="N11" s="114">
        <v>0</v>
      </c>
      <c r="O11" s="116">
        <v>0</v>
      </c>
    </row>
    <row r="12" spans="1:15" ht="18.75" customHeight="1">
      <c r="A12" s="15"/>
      <c r="B12" s="5" t="s">
        <v>207</v>
      </c>
      <c r="C12" s="5" t="s">
        <v>191</v>
      </c>
      <c r="D12" s="5"/>
      <c r="E12" s="133">
        <f t="shared" si="1"/>
        <v>4</v>
      </c>
      <c r="F12" s="114">
        <v>2</v>
      </c>
      <c r="G12" s="114">
        <v>0</v>
      </c>
      <c r="H12" s="114">
        <v>0</v>
      </c>
      <c r="I12" s="114">
        <v>0</v>
      </c>
      <c r="J12" s="114">
        <v>1</v>
      </c>
      <c r="K12" s="114">
        <v>0</v>
      </c>
      <c r="L12" s="114">
        <v>0</v>
      </c>
      <c r="M12" s="114">
        <v>0</v>
      </c>
      <c r="N12" s="114">
        <v>1</v>
      </c>
      <c r="O12" s="116">
        <v>0</v>
      </c>
    </row>
    <row r="13" spans="1:15" ht="18.75" customHeight="1">
      <c r="A13" s="46"/>
      <c r="B13" s="43" t="s">
        <v>208</v>
      </c>
      <c r="C13" s="43" t="s">
        <v>191</v>
      </c>
      <c r="D13" s="43"/>
      <c r="E13" s="132">
        <f t="shared" si="1"/>
        <v>0</v>
      </c>
      <c r="F13" s="117"/>
      <c r="G13" s="117">
        <v>0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7">
        <v>0</v>
      </c>
      <c r="N13" s="117">
        <v>0</v>
      </c>
      <c r="O13" s="118">
        <v>0</v>
      </c>
    </row>
    <row r="14" spans="13:15" s="8" customFormat="1" ht="16.5" customHeight="1">
      <c r="M14" s="64"/>
      <c r="N14" s="64"/>
      <c r="O14" s="64" t="s">
        <v>113</v>
      </c>
    </row>
    <row r="15" ht="13.5" customHeight="1"/>
    <row r="16" spans="1:5" ht="13.5" customHeight="1">
      <c r="A16" s="263" t="s">
        <v>234</v>
      </c>
      <c r="B16" s="263"/>
      <c r="C16" s="263"/>
      <c r="D16" s="263"/>
      <c r="E16" s="263"/>
    </row>
    <row r="17" spans="14:16" ht="13.5" customHeight="1">
      <c r="N17" s="11"/>
      <c r="O17" s="11" t="str">
        <f>'2(1) 水道関係･専用水道'!S3</f>
        <v>平成29年度</v>
      </c>
      <c r="P17" s="14"/>
    </row>
    <row r="18" spans="1:15" ht="18.75" customHeight="1">
      <c r="A18" s="205" t="s">
        <v>68</v>
      </c>
      <c r="B18" s="217"/>
      <c r="C18" s="206"/>
      <c r="D18" s="38"/>
      <c r="E18" s="39" t="s">
        <v>96</v>
      </c>
      <c r="F18" s="39" t="s">
        <v>97</v>
      </c>
      <c r="G18" s="39" t="s">
        <v>98</v>
      </c>
      <c r="H18" s="39" t="s">
        <v>99</v>
      </c>
      <c r="I18" s="39" t="s">
        <v>100</v>
      </c>
      <c r="J18" s="39" t="s">
        <v>101</v>
      </c>
      <c r="K18" s="39" t="s">
        <v>102</v>
      </c>
      <c r="L18" s="39" t="s">
        <v>103</v>
      </c>
      <c r="M18" s="39" t="s">
        <v>104</v>
      </c>
      <c r="N18" s="39" t="s">
        <v>105</v>
      </c>
      <c r="O18" s="40" t="s">
        <v>106</v>
      </c>
    </row>
    <row r="19" spans="1:15" ht="18.75" customHeight="1">
      <c r="A19" s="209" t="s">
        <v>62</v>
      </c>
      <c r="B19" s="295"/>
      <c r="C19" s="210"/>
      <c r="D19" s="25"/>
      <c r="E19" s="130">
        <f>SUM(F19:O19)</f>
        <v>2784</v>
      </c>
      <c r="F19" s="130">
        <f>SUM(F20:F21)</f>
        <v>504</v>
      </c>
      <c r="G19" s="130">
        <f aca="true" t="shared" si="2" ref="G19:O19">SUM(G20:G21)</f>
        <v>422</v>
      </c>
      <c r="H19" s="130">
        <f t="shared" si="2"/>
        <v>189</v>
      </c>
      <c r="I19" s="130">
        <f t="shared" si="2"/>
        <v>277</v>
      </c>
      <c r="J19" s="130">
        <f t="shared" si="2"/>
        <v>203</v>
      </c>
      <c r="K19" s="130">
        <f t="shared" si="2"/>
        <v>296</v>
      </c>
      <c r="L19" s="130">
        <f t="shared" si="2"/>
        <v>144</v>
      </c>
      <c r="M19" s="130">
        <f t="shared" si="2"/>
        <v>332</v>
      </c>
      <c r="N19" s="130">
        <f t="shared" si="2"/>
        <v>246</v>
      </c>
      <c r="O19" s="134">
        <f t="shared" si="2"/>
        <v>171</v>
      </c>
    </row>
    <row r="20" spans="1:15" ht="18.75" customHeight="1">
      <c r="A20" s="240" t="s">
        <v>107</v>
      </c>
      <c r="B20" s="240"/>
      <c r="C20" s="240"/>
      <c r="D20" s="5"/>
      <c r="E20" s="133">
        <f>SUM(F20:O20)</f>
        <v>2599</v>
      </c>
      <c r="F20" s="114">
        <v>419</v>
      </c>
      <c r="G20" s="114">
        <v>418</v>
      </c>
      <c r="H20" s="114">
        <v>188</v>
      </c>
      <c r="I20" s="114">
        <v>276</v>
      </c>
      <c r="J20" s="114">
        <v>145</v>
      </c>
      <c r="K20" s="114">
        <v>277</v>
      </c>
      <c r="L20" s="114">
        <v>139</v>
      </c>
      <c r="M20" s="114">
        <v>325</v>
      </c>
      <c r="N20" s="114">
        <v>244</v>
      </c>
      <c r="O20" s="116">
        <v>168</v>
      </c>
    </row>
    <row r="21" spans="1:15" ht="18.75" customHeight="1">
      <c r="A21" s="240" t="s">
        <v>108</v>
      </c>
      <c r="B21" s="240"/>
      <c r="C21" s="240"/>
      <c r="D21" s="5"/>
      <c r="E21" s="133">
        <f>SUM(F21:O21)</f>
        <v>185</v>
      </c>
      <c r="F21" s="114">
        <v>85</v>
      </c>
      <c r="G21" s="114">
        <v>4</v>
      </c>
      <c r="H21" s="114">
        <v>1</v>
      </c>
      <c r="I21" s="114">
        <v>1</v>
      </c>
      <c r="J21" s="114">
        <v>58</v>
      </c>
      <c r="K21" s="114">
        <v>19</v>
      </c>
      <c r="L21" s="114">
        <v>5</v>
      </c>
      <c r="M21" s="114">
        <v>7</v>
      </c>
      <c r="N21" s="114">
        <v>2</v>
      </c>
      <c r="O21" s="116">
        <v>3</v>
      </c>
    </row>
    <row r="22" spans="1:15" ht="18.75" customHeight="1">
      <c r="A22" s="5"/>
      <c r="B22" s="5" t="s">
        <v>128</v>
      </c>
      <c r="C22" s="5" t="s">
        <v>191</v>
      </c>
      <c r="D22" s="5"/>
      <c r="E22" s="133">
        <f>SUM(F22:O22)</f>
        <v>1</v>
      </c>
      <c r="F22" s="114">
        <v>0</v>
      </c>
      <c r="G22" s="114">
        <v>0</v>
      </c>
      <c r="H22" s="114">
        <v>0</v>
      </c>
      <c r="I22" s="114">
        <v>0</v>
      </c>
      <c r="J22" s="114">
        <v>0</v>
      </c>
      <c r="K22" s="114">
        <v>1</v>
      </c>
      <c r="L22" s="114">
        <v>0</v>
      </c>
      <c r="M22" s="114">
        <v>0</v>
      </c>
      <c r="N22" s="114">
        <v>0</v>
      </c>
      <c r="O22" s="116">
        <v>0</v>
      </c>
    </row>
    <row r="23" spans="1:15" ht="18.75" customHeight="1">
      <c r="A23" s="261"/>
      <c r="B23" s="5" t="s">
        <v>109</v>
      </c>
      <c r="C23" s="5" t="s">
        <v>191</v>
      </c>
      <c r="D23" s="5"/>
      <c r="E23" s="133">
        <f aca="true" t="shared" si="3" ref="E23:E28">SUM(F23:O23)</f>
        <v>1</v>
      </c>
      <c r="F23" s="114">
        <v>0</v>
      </c>
      <c r="G23" s="114">
        <v>0</v>
      </c>
      <c r="H23" s="114">
        <v>0</v>
      </c>
      <c r="I23" s="114">
        <v>1</v>
      </c>
      <c r="J23" s="114">
        <v>0</v>
      </c>
      <c r="K23" s="114">
        <v>0</v>
      </c>
      <c r="L23" s="114">
        <v>0</v>
      </c>
      <c r="M23" s="161">
        <v>0</v>
      </c>
      <c r="N23" s="114">
        <v>0</v>
      </c>
      <c r="O23" s="116">
        <v>0</v>
      </c>
    </row>
    <row r="24" spans="1:15" ht="18.75" customHeight="1">
      <c r="A24" s="261"/>
      <c r="B24" s="5" t="s">
        <v>110</v>
      </c>
      <c r="C24" s="5" t="s">
        <v>191</v>
      </c>
      <c r="D24" s="5"/>
      <c r="E24" s="133">
        <f t="shared" si="3"/>
        <v>3</v>
      </c>
      <c r="F24" s="114">
        <v>0</v>
      </c>
      <c r="G24" s="114">
        <v>0</v>
      </c>
      <c r="H24" s="114">
        <v>0</v>
      </c>
      <c r="I24" s="114">
        <v>0</v>
      </c>
      <c r="J24" s="114">
        <v>0</v>
      </c>
      <c r="K24" s="114">
        <v>0</v>
      </c>
      <c r="L24" s="114">
        <v>0</v>
      </c>
      <c r="M24" s="114">
        <v>3</v>
      </c>
      <c r="N24" s="114">
        <v>0</v>
      </c>
      <c r="O24" s="116">
        <v>0</v>
      </c>
    </row>
    <row r="25" spans="1:15" ht="18.75" customHeight="1">
      <c r="A25" s="261"/>
      <c r="B25" s="5" t="s">
        <v>129</v>
      </c>
      <c r="C25" s="5" t="s">
        <v>191</v>
      </c>
      <c r="D25" s="5"/>
      <c r="E25" s="133">
        <f>SUM(F25:O25)</f>
        <v>175</v>
      </c>
      <c r="F25" s="114">
        <v>82</v>
      </c>
      <c r="G25" s="114">
        <v>4</v>
      </c>
      <c r="H25" s="114">
        <v>1</v>
      </c>
      <c r="I25" s="114">
        <v>0</v>
      </c>
      <c r="J25" s="114">
        <v>58</v>
      </c>
      <c r="K25" s="114">
        <v>18</v>
      </c>
      <c r="L25" s="114">
        <v>5</v>
      </c>
      <c r="M25" s="114">
        <v>4</v>
      </c>
      <c r="N25" s="114">
        <v>0</v>
      </c>
      <c r="O25" s="116">
        <v>3</v>
      </c>
    </row>
    <row r="26" spans="1:15" ht="18.75" customHeight="1">
      <c r="A26" s="296"/>
      <c r="B26" s="5" t="s">
        <v>111</v>
      </c>
      <c r="C26" s="5" t="s">
        <v>191</v>
      </c>
      <c r="D26" s="5"/>
      <c r="E26" s="133">
        <f t="shared" si="3"/>
        <v>0</v>
      </c>
      <c r="F26" s="114">
        <v>0</v>
      </c>
      <c r="G26" s="114">
        <v>0</v>
      </c>
      <c r="H26" s="114">
        <v>0</v>
      </c>
      <c r="I26" s="114">
        <v>0</v>
      </c>
      <c r="J26" s="114">
        <v>0</v>
      </c>
      <c r="K26" s="114">
        <v>0</v>
      </c>
      <c r="L26" s="114">
        <v>0</v>
      </c>
      <c r="M26" s="114">
        <v>0</v>
      </c>
      <c r="N26" s="114">
        <v>0</v>
      </c>
      <c r="O26" s="116">
        <v>0</v>
      </c>
    </row>
    <row r="27" spans="1:15" ht="18.75" customHeight="1">
      <c r="A27" s="15"/>
      <c r="B27" s="5" t="s">
        <v>207</v>
      </c>
      <c r="C27" s="5" t="s">
        <v>191</v>
      </c>
      <c r="D27" s="5"/>
      <c r="E27" s="133">
        <f t="shared" si="3"/>
        <v>9</v>
      </c>
      <c r="F27" s="114">
        <v>3</v>
      </c>
      <c r="G27" s="114">
        <v>0</v>
      </c>
      <c r="H27" s="114">
        <v>0</v>
      </c>
      <c r="I27" s="114">
        <v>0</v>
      </c>
      <c r="J27" s="114">
        <v>4</v>
      </c>
      <c r="K27" s="114">
        <v>0</v>
      </c>
      <c r="L27" s="114">
        <v>0</v>
      </c>
      <c r="M27" s="114">
        <v>0</v>
      </c>
      <c r="N27" s="114">
        <v>2</v>
      </c>
      <c r="O27" s="116">
        <v>0</v>
      </c>
    </row>
    <row r="28" spans="1:15" ht="18.75" customHeight="1">
      <c r="A28" s="46"/>
      <c r="B28" s="43" t="s">
        <v>208</v>
      </c>
      <c r="C28" s="43" t="s">
        <v>191</v>
      </c>
      <c r="D28" s="43"/>
      <c r="E28" s="132">
        <f t="shared" si="3"/>
        <v>0</v>
      </c>
      <c r="F28" s="117">
        <v>0</v>
      </c>
      <c r="G28" s="117">
        <v>0</v>
      </c>
      <c r="H28" s="117">
        <v>0</v>
      </c>
      <c r="I28" s="117">
        <v>0</v>
      </c>
      <c r="J28" s="117">
        <v>0</v>
      </c>
      <c r="K28" s="117">
        <v>0</v>
      </c>
      <c r="L28" s="117">
        <v>0</v>
      </c>
      <c r="M28" s="117">
        <v>0</v>
      </c>
      <c r="N28" s="117">
        <v>0</v>
      </c>
      <c r="O28" s="118">
        <v>0</v>
      </c>
    </row>
    <row r="29" spans="13:15" ht="16.5" customHeight="1">
      <c r="M29" s="6"/>
      <c r="N29" s="6"/>
      <c r="O29" s="64" t="s">
        <v>113</v>
      </c>
    </row>
    <row r="30" ht="13.5" customHeight="1"/>
    <row r="31" ht="13.5" customHeight="1"/>
    <row r="32" ht="13.5" customHeight="1"/>
    <row r="33" ht="13.5" customHeight="1"/>
    <row r="34" ht="13.5" customHeight="1"/>
    <row r="35" ht="13.5" customHeight="1"/>
  </sheetData>
  <sheetProtection/>
  <mergeCells count="12">
    <mergeCell ref="A19:C19"/>
    <mergeCell ref="A20:C20"/>
    <mergeCell ref="A21:C21"/>
    <mergeCell ref="A23:A26"/>
    <mergeCell ref="A16:E16"/>
    <mergeCell ref="A18:C18"/>
    <mergeCell ref="A6:C6"/>
    <mergeCell ref="A1:E1"/>
    <mergeCell ref="A3:C3"/>
    <mergeCell ref="A4:C4"/>
    <mergeCell ref="A5:C5"/>
    <mergeCell ref="A8:A11"/>
  </mergeCells>
  <printOptions horizontalCentered="1"/>
  <pageMargins left="0.7086614173228347" right="0.7086614173228347" top="4.133858267716536" bottom="0.7874015748031497" header="0.3937007874015748" footer="0.196850393700787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"/>
  <sheetViews>
    <sheetView zoomScalePageLayoutView="0" workbookViewId="0" topLeftCell="A1">
      <selection activeCell="C11" sqref="C11"/>
    </sheetView>
  </sheetViews>
  <sheetFormatPr defaultColWidth="9.00390625" defaultRowHeight="13.5"/>
  <cols>
    <col min="1" max="1" width="8.375" style="3" customWidth="1"/>
    <col min="2" max="16" width="5.25390625" style="3" customWidth="1"/>
    <col min="17" max="21" width="6.125" style="3" customWidth="1"/>
    <col min="22" max="22" width="9.875" style="3" customWidth="1"/>
    <col min="23" max="23" width="6.125" style="3" customWidth="1"/>
    <col min="24" max="16384" width="9.00390625" style="3" customWidth="1"/>
  </cols>
  <sheetData>
    <row r="1" spans="1:6" ht="18.75" customHeight="1">
      <c r="A1" s="2" t="s">
        <v>227</v>
      </c>
      <c r="C1" s="20"/>
      <c r="D1" s="20"/>
      <c r="E1" s="20"/>
      <c r="F1" s="20"/>
    </row>
    <row r="2" spans="15:16" ht="13.5" customHeight="1">
      <c r="O2" s="12"/>
      <c r="P2" s="11" t="str">
        <f>'2(1) 水道関係･専用水道'!S3</f>
        <v>平成29年度</v>
      </c>
    </row>
    <row r="3" spans="1:16" ht="21" customHeight="1">
      <c r="A3" s="297" t="s">
        <v>130</v>
      </c>
      <c r="B3" s="217" t="s">
        <v>131</v>
      </c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49" t="s">
        <v>132</v>
      </c>
      <c r="N3" s="249" t="s">
        <v>57</v>
      </c>
      <c r="O3" s="249" t="s">
        <v>84</v>
      </c>
      <c r="P3" s="203" t="s">
        <v>117</v>
      </c>
    </row>
    <row r="4" spans="1:16" ht="21" customHeight="1">
      <c r="A4" s="298"/>
      <c r="B4" s="27" t="s">
        <v>62</v>
      </c>
      <c r="C4" s="26" t="s">
        <v>97</v>
      </c>
      <c r="D4" s="26" t="s">
        <v>98</v>
      </c>
      <c r="E4" s="26" t="s">
        <v>99</v>
      </c>
      <c r="F4" s="26" t="s">
        <v>100</v>
      </c>
      <c r="G4" s="26" t="s">
        <v>101</v>
      </c>
      <c r="H4" s="26" t="s">
        <v>102</v>
      </c>
      <c r="I4" s="26" t="s">
        <v>103</v>
      </c>
      <c r="J4" s="26" t="s">
        <v>104</v>
      </c>
      <c r="K4" s="26" t="s">
        <v>105</v>
      </c>
      <c r="L4" s="26" t="s">
        <v>106</v>
      </c>
      <c r="M4" s="264"/>
      <c r="N4" s="264"/>
      <c r="O4" s="264"/>
      <c r="P4" s="204"/>
    </row>
    <row r="5" spans="1:16" ht="40.5" customHeight="1">
      <c r="A5" s="51" t="s">
        <v>209</v>
      </c>
      <c r="B5" s="136">
        <f>SUM(C5:L5)</f>
        <v>179</v>
      </c>
      <c r="C5" s="137">
        <v>40</v>
      </c>
      <c r="D5" s="137">
        <v>19</v>
      </c>
      <c r="E5" s="137">
        <v>24</v>
      </c>
      <c r="F5" s="137">
        <v>20</v>
      </c>
      <c r="G5" s="137">
        <v>7</v>
      </c>
      <c r="H5" s="137">
        <v>26</v>
      </c>
      <c r="I5" s="137">
        <v>6</v>
      </c>
      <c r="J5" s="137">
        <v>14</v>
      </c>
      <c r="K5" s="137">
        <v>15</v>
      </c>
      <c r="L5" s="137">
        <v>8</v>
      </c>
      <c r="M5" s="137">
        <v>21</v>
      </c>
      <c r="N5" s="137">
        <v>4</v>
      </c>
      <c r="O5" s="137">
        <v>33</v>
      </c>
      <c r="P5" s="138">
        <v>0</v>
      </c>
    </row>
    <row r="6" spans="14:16" ht="16.5" customHeight="1">
      <c r="N6" s="6"/>
      <c r="O6" s="6"/>
      <c r="P6" s="64" t="s">
        <v>112</v>
      </c>
    </row>
  </sheetData>
  <sheetProtection/>
  <mergeCells count="6">
    <mergeCell ref="A3:A4"/>
    <mergeCell ref="P3:P4"/>
    <mergeCell ref="M3:M4"/>
    <mergeCell ref="B3:L3"/>
    <mergeCell ref="N3:N4"/>
    <mergeCell ref="O3:O4"/>
  </mergeCells>
  <printOptions horizontalCentered="1"/>
  <pageMargins left="0.7480314960629921" right="0.7480314960629921" top="0.7874015748031497" bottom="0.7874015748031497" header="0.3937007874015748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2021-11-16T01:14:46Z</dcterms:created>
  <dcterms:modified xsi:type="dcterms:W3CDTF">2021-11-16T01:14:49Z</dcterms:modified>
  <cp:category/>
  <cp:version/>
  <cp:contentType/>
  <cp:contentStatus/>
</cp:coreProperties>
</file>